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Claire Trevisan\Dropbox (Energy Innovation)\Documents\GitHub\eps-eu\InputData\io-model\DLIM\"/>
    </mc:Choice>
  </mc:AlternateContent>
  <xr:revisionPtr revIDLastSave="0" documentId="13_ncr:1_{74BDB01A-19DA-45F2-BA0E-159AFB34E6B2}" xr6:coauthVersionLast="47" xr6:coauthVersionMax="47" xr10:uidLastSave="{00000000-0000-0000-0000-000000000000}"/>
  <bookViews>
    <workbookView xWindow="-110" yWindow="-110" windowWidth="19420" windowHeight="11500" activeTab="9" xr2:uid="{00000000-000D-0000-FFFF-FFFF00000000}"/>
  </bookViews>
  <sheets>
    <sheet name="About" sheetId="1" r:id="rId1"/>
    <sheet name="EUROSTAT data 2015 EU27" sheetId="42" r:id="rId2"/>
    <sheet name="EUROSTAT data 2015" sheetId="37" state="hidden" r:id="rId3"/>
    <sheet name="Correspondance tables" sheetId="38" r:id="rId4"/>
    <sheet name="DLIM calcs" sheetId="34" r:id="rId5"/>
    <sheet name="ISIC Code Meanings" sheetId="35" r:id="rId6"/>
    <sheet name="Documentation of split approach" sheetId="36" r:id="rId7"/>
    <sheet name="Pre ISIC Consolidation Output" sheetId="41" r:id="rId8"/>
    <sheet name="Post ISIC Consolidation DLIM" sheetId="40" r:id="rId9"/>
    <sheet name="DLIM" sheetId="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a">[1]ISICrev3.1!$E:$F</definedName>
    <definedName name="Calculated_Relationship_HS12___HS07">'[2]Correlation HS2012-HS2007'!#REF!</definedName>
    <definedName name="CAP_CT" localSheetId="5">#REF!</definedName>
    <definedName name="CAP_CT">#REF!</definedName>
    <definedName name="CAP_GFCF" localSheetId="5">#REF!</definedName>
    <definedName name="CAP_GFCF">#REF!</definedName>
    <definedName name="CAP_IT" localSheetId="5">#REF!</definedName>
    <definedName name="CAP_IT">#REF!</definedName>
    <definedName name="CAP_OCon" localSheetId="5">#REF!</definedName>
    <definedName name="CAP_OCon">#REF!</definedName>
    <definedName name="CAP_OMach" localSheetId="5">#REF!</definedName>
    <definedName name="CAP_OMach">#REF!</definedName>
    <definedName name="CAP_Other" localSheetId="5">#REF!</definedName>
    <definedName name="CAP_Other">#REF!</definedName>
    <definedName name="CAP_QI" localSheetId="5">#REF!</definedName>
    <definedName name="CAP_QI">#REF!</definedName>
    <definedName name="CAP_RStruc" localSheetId="5">#REF!</definedName>
    <definedName name="CAP_RStruc">#REF!</definedName>
    <definedName name="CAP_Soft" localSheetId="5">#REF!</definedName>
    <definedName name="CAP_Soft">#REF!</definedName>
    <definedName name="CAP_TraEq" localSheetId="5">#REF!</definedName>
    <definedName name="CAP_TraEq">#REF!</definedName>
    <definedName name="CAPIT" localSheetId="5">#REF!</definedName>
    <definedName name="CAPIT">#REF!</definedName>
    <definedName name="CAPIT_QI" localSheetId="5">#REF!</definedName>
    <definedName name="CAPIT_QI">#REF!</definedName>
    <definedName name="capit_qph" localSheetId="5">#REF!</definedName>
    <definedName name="capit_qph">#REF!</definedName>
    <definedName name="CAPNIT" localSheetId="5">#REF!</definedName>
    <definedName name="CAPNIT">#REF!</definedName>
    <definedName name="CAPNIT_QI" localSheetId="5">#REF!</definedName>
    <definedName name="CAPNIT_QI">#REF!</definedName>
    <definedName name="capnit_qph" localSheetId="5">#REF!</definedName>
    <definedName name="capnit_qph">#REF!</definedName>
    <definedName name="FLAPPIE" localSheetId="5">#REF!</definedName>
    <definedName name="FLAPPIE">#REF!</definedName>
    <definedName name="go_level_top1">OFFSET('[3]35-sector'!$E$36,MATCH(#REF!,'[3]35-sector'!$E$37:$E$71,0),2,1,8)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 localSheetId="5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2" i="2" l="1"/>
  <c r="AK140" i="40" a="1"/>
  <c r="AK140" i="40" s="1"/>
  <c r="AN55" i="40"/>
  <c r="E56" i="40" a="1"/>
  <c r="E56" i="40" s="1"/>
  <c r="E55" i="40" a="1"/>
  <c r="E55" i="40" s="1"/>
  <c r="AK103" i="40"/>
  <c r="AN54" i="40"/>
  <c r="AM58" i="40" s="1"/>
  <c r="AF349" i="34"/>
  <c r="I357" i="34" a="1"/>
  <c r="I357" i="34" s="1"/>
  <c r="BQ347" i="34" l="1"/>
  <c r="BP347" i="34"/>
  <c r="BO347" i="34"/>
  <c r="BN347" i="34"/>
  <c r="BM347" i="34"/>
  <c r="BL347" i="34"/>
  <c r="BK347" i="34"/>
  <c r="BJ347" i="34"/>
  <c r="BI347" i="34"/>
  <c r="BH347" i="34"/>
  <c r="BG347" i="34"/>
  <c r="BF347" i="34"/>
  <c r="BE347" i="34"/>
  <c r="BD347" i="34"/>
  <c r="BC347" i="34"/>
  <c r="BB347" i="34"/>
  <c r="BA347" i="34"/>
  <c r="AZ347" i="34"/>
  <c r="AY347" i="34"/>
  <c r="AX347" i="34"/>
  <c r="AW347" i="34"/>
  <c r="AV347" i="34"/>
  <c r="AU347" i="34"/>
  <c r="AT347" i="34"/>
  <c r="AS347" i="34"/>
  <c r="AR347" i="34"/>
  <c r="AQ347" i="34"/>
  <c r="AP347" i="34"/>
  <c r="AO347" i="34"/>
  <c r="AN347" i="34"/>
  <c r="AM347" i="34"/>
  <c r="AL347" i="34"/>
  <c r="AK347" i="34"/>
  <c r="AJ347" i="34"/>
  <c r="AI347" i="34"/>
  <c r="AH347" i="34"/>
  <c r="AG347" i="34"/>
  <c r="AF347" i="34"/>
  <c r="AE347" i="34"/>
  <c r="AD347" i="34"/>
  <c r="AC347" i="34"/>
  <c r="AB347" i="34"/>
  <c r="AA347" i="34"/>
  <c r="Z347" i="34"/>
  <c r="Y347" i="34"/>
  <c r="X347" i="34"/>
  <c r="W347" i="34"/>
  <c r="V347" i="34"/>
  <c r="U347" i="34"/>
  <c r="T347" i="34"/>
  <c r="S347" i="34"/>
  <c r="R347" i="34"/>
  <c r="Q347" i="34"/>
  <c r="P347" i="34"/>
  <c r="O347" i="34"/>
  <c r="N347" i="34"/>
  <c r="M347" i="34"/>
  <c r="L347" i="34"/>
  <c r="K347" i="34"/>
  <c r="J347" i="34"/>
  <c r="I347" i="34"/>
  <c r="H347" i="34"/>
  <c r="G347" i="34"/>
  <c r="F347" i="34"/>
  <c r="BQ69" i="34"/>
  <c r="BP69" i="34"/>
  <c r="BO69" i="34"/>
  <c r="BN69" i="34"/>
  <c r="BM69" i="34"/>
  <c r="BL69" i="34"/>
  <c r="BK69" i="34"/>
  <c r="BJ69" i="34"/>
  <c r="BI69" i="34"/>
  <c r="BH69" i="34"/>
  <c r="BG69" i="34"/>
  <c r="BF69" i="34"/>
  <c r="BE69" i="34"/>
  <c r="BD69" i="34"/>
  <c r="BC69" i="34"/>
  <c r="BB69" i="34"/>
  <c r="BA69" i="34"/>
  <c r="AZ69" i="34"/>
  <c r="AY69" i="34"/>
  <c r="AX69" i="34"/>
  <c r="AW69" i="34"/>
  <c r="AV69" i="34"/>
  <c r="AU69" i="34"/>
  <c r="AT69" i="34"/>
  <c r="AS69" i="34"/>
  <c r="AR69" i="34"/>
  <c r="AQ69" i="34"/>
  <c r="AP69" i="34"/>
  <c r="AO69" i="34"/>
  <c r="AN69" i="34"/>
  <c r="AM69" i="34"/>
  <c r="AL69" i="34"/>
  <c r="AK69" i="34"/>
  <c r="AJ69" i="34"/>
  <c r="AI69" i="34"/>
  <c r="AH69" i="34"/>
  <c r="AG69" i="34"/>
  <c r="AF69" i="34"/>
  <c r="AE69" i="34"/>
  <c r="AD69" i="34"/>
  <c r="AC69" i="34"/>
  <c r="AB69" i="34"/>
  <c r="AA69" i="34"/>
  <c r="Z69" i="34"/>
  <c r="Y69" i="34"/>
  <c r="X69" i="34"/>
  <c r="W69" i="34"/>
  <c r="V69" i="34"/>
  <c r="U69" i="34"/>
  <c r="T69" i="34"/>
  <c r="S69" i="34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BQ66" i="34"/>
  <c r="BP66" i="34"/>
  <c r="BO66" i="34"/>
  <c r="BN66" i="34"/>
  <c r="BM66" i="34"/>
  <c r="BL66" i="34"/>
  <c r="BK66" i="34"/>
  <c r="BJ66" i="34"/>
  <c r="BI66" i="34"/>
  <c r="BH66" i="34"/>
  <c r="BG66" i="34"/>
  <c r="BF66" i="34"/>
  <c r="BE66" i="34"/>
  <c r="BD66" i="34"/>
  <c r="BC66" i="34"/>
  <c r="BB66" i="34"/>
  <c r="BA66" i="34"/>
  <c r="AZ66" i="34"/>
  <c r="AY66" i="34"/>
  <c r="AX66" i="34"/>
  <c r="AW66" i="34"/>
  <c r="AV66" i="34"/>
  <c r="AU66" i="34"/>
  <c r="AT66" i="34"/>
  <c r="AS66" i="34"/>
  <c r="AR66" i="34"/>
  <c r="AQ66" i="34"/>
  <c r="AP66" i="34"/>
  <c r="AO66" i="34"/>
  <c r="AN66" i="34"/>
  <c r="AM66" i="34"/>
  <c r="AL66" i="34"/>
  <c r="AK66" i="34"/>
  <c r="AJ66" i="34"/>
  <c r="AI66" i="34"/>
  <c r="AH66" i="34"/>
  <c r="AG66" i="34"/>
  <c r="AF66" i="34"/>
  <c r="AE66" i="34"/>
  <c r="AD66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BQ65" i="34"/>
  <c r="BP65" i="34"/>
  <c r="BO65" i="34"/>
  <c r="BN65" i="34"/>
  <c r="BM65" i="34"/>
  <c r="BL65" i="34"/>
  <c r="BK65" i="34"/>
  <c r="BJ65" i="34"/>
  <c r="BI65" i="34"/>
  <c r="BH65" i="34"/>
  <c r="BG65" i="34"/>
  <c r="BF65" i="34"/>
  <c r="BE65" i="34"/>
  <c r="BD65" i="34"/>
  <c r="BC65" i="34"/>
  <c r="BB65" i="34"/>
  <c r="BA65" i="34"/>
  <c r="AZ65" i="34"/>
  <c r="AY65" i="34"/>
  <c r="AX65" i="34"/>
  <c r="AW65" i="34"/>
  <c r="AV65" i="34"/>
  <c r="AU65" i="34"/>
  <c r="AT65" i="34"/>
  <c r="AS65" i="34"/>
  <c r="AR65" i="34"/>
  <c r="AQ65" i="34"/>
  <c r="AP65" i="34"/>
  <c r="AO65" i="34"/>
  <c r="AN65" i="34"/>
  <c r="AM65" i="34"/>
  <c r="AL65" i="34"/>
  <c r="AK65" i="34"/>
  <c r="AJ65" i="34"/>
  <c r="AI65" i="34"/>
  <c r="AH65" i="34"/>
  <c r="AG65" i="34"/>
  <c r="AF65" i="34"/>
  <c r="AE65" i="34"/>
  <c r="AD65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BQ64" i="34"/>
  <c r="BP64" i="34"/>
  <c r="BO64" i="34"/>
  <c r="BN64" i="34"/>
  <c r="BM64" i="34"/>
  <c r="BL64" i="34"/>
  <c r="BK64" i="34"/>
  <c r="BJ64" i="34"/>
  <c r="BI64" i="34"/>
  <c r="BH64" i="34"/>
  <c r="BG64" i="34"/>
  <c r="BF64" i="34"/>
  <c r="BE64" i="34"/>
  <c r="BD64" i="34"/>
  <c r="BC64" i="34"/>
  <c r="BB64" i="34"/>
  <c r="BA64" i="34"/>
  <c r="AZ64" i="34"/>
  <c r="AY64" i="34"/>
  <c r="AX64" i="34"/>
  <c r="AW64" i="34"/>
  <c r="AV64" i="34"/>
  <c r="AU64" i="34"/>
  <c r="AT64" i="34"/>
  <c r="AS64" i="34"/>
  <c r="AR64" i="34"/>
  <c r="AQ64" i="34"/>
  <c r="AP64" i="34"/>
  <c r="AO64" i="34"/>
  <c r="AN64" i="34"/>
  <c r="AM64" i="34"/>
  <c r="AL64" i="34"/>
  <c r="AK64" i="34"/>
  <c r="AJ64" i="34"/>
  <c r="AI64" i="34"/>
  <c r="AH64" i="34"/>
  <c r="AG64" i="34"/>
  <c r="AF64" i="34"/>
  <c r="AE64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BQ63" i="34"/>
  <c r="BP63" i="34"/>
  <c r="BO63" i="34"/>
  <c r="BN63" i="34"/>
  <c r="BM63" i="34"/>
  <c r="BL63" i="34"/>
  <c r="BK63" i="34"/>
  <c r="BJ63" i="34"/>
  <c r="BI63" i="34"/>
  <c r="BH63" i="34"/>
  <c r="BG63" i="34"/>
  <c r="BF63" i="34"/>
  <c r="BE63" i="34"/>
  <c r="BD63" i="34"/>
  <c r="BC63" i="34"/>
  <c r="BB63" i="34"/>
  <c r="BA63" i="34"/>
  <c r="AZ63" i="34"/>
  <c r="AY63" i="34"/>
  <c r="AX63" i="34"/>
  <c r="AW63" i="34"/>
  <c r="AV63" i="34"/>
  <c r="AU63" i="34"/>
  <c r="AT63" i="34"/>
  <c r="AS63" i="34"/>
  <c r="AR63" i="34"/>
  <c r="AQ63" i="34"/>
  <c r="AP63" i="34"/>
  <c r="AO63" i="34"/>
  <c r="AN63" i="34"/>
  <c r="AM63" i="34"/>
  <c r="AL63" i="34"/>
  <c r="AK63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BQ62" i="34"/>
  <c r="BP62" i="34"/>
  <c r="BO62" i="34"/>
  <c r="BN62" i="34"/>
  <c r="BM62" i="34"/>
  <c r="BL62" i="34"/>
  <c r="BK62" i="34"/>
  <c r="BJ62" i="34"/>
  <c r="BI62" i="34"/>
  <c r="BH62" i="34"/>
  <c r="BG62" i="34"/>
  <c r="BF62" i="34"/>
  <c r="BE62" i="34"/>
  <c r="BD62" i="34"/>
  <c r="BC62" i="34"/>
  <c r="BB62" i="34"/>
  <c r="BA62" i="34"/>
  <c r="AZ62" i="34"/>
  <c r="AY62" i="34"/>
  <c r="AX62" i="34"/>
  <c r="AW62" i="34"/>
  <c r="AV62" i="34"/>
  <c r="AU62" i="34"/>
  <c r="AT62" i="34"/>
  <c r="AS62" i="34"/>
  <c r="AR62" i="34"/>
  <c r="AQ62" i="34"/>
  <c r="AP62" i="34"/>
  <c r="AO62" i="34"/>
  <c r="AN62" i="34"/>
  <c r="AM62" i="34"/>
  <c r="AL62" i="34"/>
  <c r="AK62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BQ61" i="34"/>
  <c r="BP61" i="34"/>
  <c r="BO61" i="34"/>
  <c r="BN61" i="34"/>
  <c r="BM61" i="34"/>
  <c r="BL61" i="34"/>
  <c r="BK61" i="34"/>
  <c r="BJ61" i="34"/>
  <c r="BI61" i="34"/>
  <c r="BH61" i="34"/>
  <c r="BG61" i="34"/>
  <c r="BF61" i="34"/>
  <c r="BE61" i="34"/>
  <c r="BD61" i="34"/>
  <c r="BC61" i="34"/>
  <c r="BB61" i="34"/>
  <c r="BA61" i="34"/>
  <c r="AZ61" i="34"/>
  <c r="AY61" i="34"/>
  <c r="AX61" i="34"/>
  <c r="AW61" i="34"/>
  <c r="AV61" i="34"/>
  <c r="AU61" i="34"/>
  <c r="AT61" i="34"/>
  <c r="AS61" i="34"/>
  <c r="AR61" i="34"/>
  <c r="AQ61" i="34"/>
  <c r="AP61" i="34"/>
  <c r="AO61" i="34"/>
  <c r="AN61" i="34"/>
  <c r="AM61" i="34"/>
  <c r="AL61" i="34"/>
  <c r="AK61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BQ60" i="34"/>
  <c r="BP60" i="34"/>
  <c r="BO60" i="34"/>
  <c r="BN60" i="34"/>
  <c r="BM60" i="34"/>
  <c r="BL60" i="34"/>
  <c r="BK60" i="34"/>
  <c r="BJ60" i="34"/>
  <c r="BI60" i="34"/>
  <c r="BH60" i="34"/>
  <c r="BG60" i="34"/>
  <c r="BF60" i="34"/>
  <c r="BE60" i="34"/>
  <c r="BD60" i="34"/>
  <c r="BC60" i="34"/>
  <c r="BB60" i="34"/>
  <c r="BA60" i="34"/>
  <c r="AZ60" i="34"/>
  <c r="AY60" i="34"/>
  <c r="AX60" i="34"/>
  <c r="AW60" i="34"/>
  <c r="AV60" i="34"/>
  <c r="AU60" i="34"/>
  <c r="AT60" i="34"/>
  <c r="AS60" i="34"/>
  <c r="AR60" i="34"/>
  <c r="AQ60" i="34"/>
  <c r="AP60" i="34"/>
  <c r="AO60" i="34"/>
  <c r="AN60" i="34"/>
  <c r="AM60" i="34"/>
  <c r="AL60" i="34"/>
  <c r="AK60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BQ59" i="34"/>
  <c r="BP59" i="34"/>
  <c r="BO59" i="34"/>
  <c r="BN59" i="34"/>
  <c r="BM59" i="34"/>
  <c r="BL59" i="34"/>
  <c r="BK59" i="34"/>
  <c r="BJ59" i="34"/>
  <c r="BI59" i="34"/>
  <c r="BH59" i="34"/>
  <c r="BG59" i="34"/>
  <c r="BF59" i="34"/>
  <c r="BE59" i="34"/>
  <c r="BD59" i="34"/>
  <c r="BC59" i="34"/>
  <c r="BB59" i="34"/>
  <c r="BA59" i="34"/>
  <c r="AZ59" i="34"/>
  <c r="AY59" i="34"/>
  <c r="AX59" i="34"/>
  <c r="AW59" i="34"/>
  <c r="AV59" i="34"/>
  <c r="AU59" i="34"/>
  <c r="AT59" i="34"/>
  <c r="AS59" i="34"/>
  <c r="AR59" i="34"/>
  <c r="AQ59" i="34"/>
  <c r="AP59" i="34"/>
  <c r="AO59" i="34"/>
  <c r="AN59" i="34"/>
  <c r="AM59" i="34"/>
  <c r="AL59" i="34"/>
  <c r="AK59" i="34"/>
  <c r="AJ59" i="34"/>
  <c r="AI59" i="34"/>
  <c r="AH59" i="34"/>
  <c r="AG59" i="34"/>
  <c r="AF59" i="34"/>
  <c r="AE59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BQ58" i="34"/>
  <c r="BP58" i="34"/>
  <c r="BO58" i="34"/>
  <c r="BN58" i="34"/>
  <c r="BM58" i="34"/>
  <c r="BL58" i="34"/>
  <c r="BK58" i="34"/>
  <c r="BJ58" i="34"/>
  <c r="BI58" i="34"/>
  <c r="BH58" i="34"/>
  <c r="BG58" i="34"/>
  <c r="BF58" i="34"/>
  <c r="BE58" i="34"/>
  <c r="BD58" i="34"/>
  <c r="BC58" i="34"/>
  <c r="BB58" i="34"/>
  <c r="BA58" i="34"/>
  <c r="AZ58" i="34"/>
  <c r="AY58" i="34"/>
  <c r="AX58" i="34"/>
  <c r="AW58" i="34"/>
  <c r="AV58" i="34"/>
  <c r="AU58" i="34"/>
  <c r="AT58" i="34"/>
  <c r="AS58" i="34"/>
  <c r="AR58" i="34"/>
  <c r="AQ58" i="34"/>
  <c r="AP58" i="34"/>
  <c r="AO58" i="34"/>
  <c r="AN58" i="34"/>
  <c r="AM58" i="34"/>
  <c r="AL58" i="34"/>
  <c r="AK58" i="34"/>
  <c r="AJ58" i="34"/>
  <c r="AI58" i="34"/>
  <c r="AH58" i="34"/>
  <c r="AG58" i="34"/>
  <c r="AF58" i="34"/>
  <c r="AE58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BQ57" i="34"/>
  <c r="BP57" i="34"/>
  <c r="BO57" i="34"/>
  <c r="BN57" i="34"/>
  <c r="BM57" i="34"/>
  <c r="BL57" i="34"/>
  <c r="BK57" i="34"/>
  <c r="BJ57" i="34"/>
  <c r="BI57" i="34"/>
  <c r="BH57" i="34"/>
  <c r="BG57" i="34"/>
  <c r="BF57" i="34"/>
  <c r="BE57" i="34"/>
  <c r="BD57" i="34"/>
  <c r="BC57" i="34"/>
  <c r="BB57" i="34"/>
  <c r="BA57" i="34"/>
  <c r="AZ57" i="34"/>
  <c r="AY57" i="34"/>
  <c r="AX57" i="34"/>
  <c r="AW57" i="34"/>
  <c r="AV57" i="34"/>
  <c r="AU57" i="34"/>
  <c r="AT57" i="34"/>
  <c r="AS57" i="34"/>
  <c r="AR57" i="34"/>
  <c r="AQ57" i="34"/>
  <c r="AP57" i="34"/>
  <c r="AO57" i="34"/>
  <c r="AN57" i="34"/>
  <c r="AM57" i="34"/>
  <c r="AL57" i="34"/>
  <c r="AK57" i="34"/>
  <c r="AJ57" i="34"/>
  <c r="AI57" i="34"/>
  <c r="AH57" i="34"/>
  <c r="AG57" i="34"/>
  <c r="AF57" i="34"/>
  <c r="AE57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BQ56" i="34"/>
  <c r="BP56" i="34"/>
  <c r="BO56" i="34"/>
  <c r="BN56" i="34"/>
  <c r="BM56" i="34"/>
  <c r="BL56" i="34"/>
  <c r="BK56" i="34"/>
  <c r="BJ56" i="34"/>
  <c r="BI56" i="34"/>
  <c r="BH56" i="34"/>
  <c r="BG56" i="34"/>
  <c r="BF56" i="34"/>
  <c r="BE56" i="34"/>
  <c r="BD56" i="34"/>
  <c r="BC56" i="34"/>
  <c r="BB56" i="34"/>
  <c r="BA56" i="34"/>
  <c r="AZ56" i="34"/>
  <c r="AY56" i="34"/>
  <c r="AX56" i="34"/>
  <c r="AW56" i="34"/>
  <c r="AV56" i="34"/>
  <c r="AU56" i="34"/>
  <c r="AT56" i="34"/>
  <c r="AS56" i="34"/>
  <c r="AR56" i="34"/>
  <c r="AQ56" i="34"/>
  <c r="AP56" i="34"/>
  <c r="AO56" i="34"/>
  <c r="AN56" i="34"/>
  <c r="AM56" i="34"/>
  <c r="AL56" i="34"/>
  <c r="AK56" i="34"/>
  <c r="AJ56" i="34"/>
  <c r="AI56" i="34"/>
  <c r="AH56" i="34"/>
  <c r="AG56" i="34"/>
  <c r="AF56" i="34"/>
  <c r="AE56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BQ55" i="34"/>
  <c r="BP55" i="34"/>
  <c r="BO55" i="34"/>
  <c r="BN55" i="34"/>
  <c r="BM55" i="34"/>
  <c r="BL55" i="34"/>
  <c r="BK55" i="34"/>
  <c r="BJ55" i="34"/>
  <c r="BI55" i="34"/>
  <c r="BH55" i="34"/>
  <c r="BG55" i="34"/>
  <c r="BF55" i="34"/>
  <c r="BE55" i="34"/>
  <c r="BD55" i="34"/>
  <c r="BC55" i="34"/>
  <c r="BB55" i="34"/>
  <c r="BA55" i="34"/>
  <c r="AZ55" i="34"/>
  <c r="AY55" i="34"/>
  <c r="AX55" i="34"/>
  <c r="AW55" i="34"/>
  <c r="AV55" i="34"/>
  <c r="AU55" i="34"/>
  <c r="AT55" i="34"/>
  <c r="AS55" i="34"/>
  <c r="AR55" i="34"/>
  <c r="AQ55" i="34"/>
  <c r="AP55" i="34"/>
  <c r="AO55" i="34"/>
  <c r="AN55" i="34"/>
  <c r="AM55" i="34"/>
  <c r="AL55" i="34"/>
  <c r="AK55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BQ54" i="34"/>
  <c r="BP54" i="34"/>
  <c r="BO54" i="34"/>
  <c r="BN54" i="34"/>
  <c r="BM54" i="34"/>
  <c r="BL54" i="34"/>
  <c r="BK54" i="34"/>
  <c r="BJ54" i="34"/>
  <c r="BI54" i="34"/>
  <c r="BH54" i="34"/>
  <c r="BG54" i="34"/>
  <c r="BF54" i="34"/>
  <c r="BE54" i="34"/>
  <c r="BD54" i="34"/>
  <c r="BC54" i="34"/>
  <c r="BB54" i="34"/>
  <c r="BA54" i="34"/>
  <c r="AZ54" i="34"/>
  <c r="AY54" i="34"/>
  <c r="AX54" i="34"/>
  <c r="AW54" i="34"/>
  <c r="AV54" i="34"/>
  <c r="AU54" i="34"/>
  <c r="AT54" i="34"/>
  <c r="AS54" i="34"/>
  <c r="AR54" i="34"/>
  <c r="AQ54" i="34"/>
  <c r="AP54" i="34"/>
  <c r="AO54" i="34"/>
  <c r="AN54" i="34"/>
  <c r="AM54" i="34"/>
  <c r="AL54" i="34"/>
  <c r="AK54" i="34"/>
  <c r="AJ54" i="34"/>
  <c r="AI54" i="34"/>
  <c r="AH54" i="34"/>
  <c r="AG54" i="34"/>
  <c r="AF54" i="34"/>
  <c r="AE54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BQ53" i="34"/>
  <c r="BP53" i="34"/>
  <c r="BO53" i="34"/>
  <c r="BN53" i="34"/>
  <c r="BM53" i="34"/>
  <c r="BL53" i="34"/>
  <c r="BK53" i="34"/>
  <c r="BJ53" i="34"/>
  <c r="BI53" i="34"/>
  <c r="BH53" i="34"/>
  <c r="BG53" i="34"/>
  <c r="BF53" i="34"/>
  <c r="BE53" i="34"/>
  <c r="BD53" i="34"/>
  <c r="BC53" i="34"/>
  <c r="BB53" i="34"/>
  <c r="BA53" i="34"/>
  <c r="AZ53" i="34"/>
  <c r="AY53" i="34"/>
  <c r="AX53" i="34"/>
  <c r="AW53" i="34"/>
  <c r="AV53" i="34"/>
  <c r="AU53" i="34"/>
  <c r="AT53" i="34"/>
  <c r="AS53" i="34"/>
  <c r="AR53" i="34"/>
  <c r="AQ53" i="34"/>
  <c r="AP53" i="34"/>
  <c r="AO53" i="34"/>
  <c r="AN53" i="34"/>
  <c r="AM53" i="34"/>
  <c r="AL53" i="34"/>
  <c r="AK53" i="34"/>
  <c r="AJ53" i="34"/>
  <c r="AI53" i="34"/>
  <c r="AH53" i="34"/>
  <c r="AG53" i="34"/>
  <c r="AF53" i="34"/>
  <c r="AE53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BQ52" i="34"/>
  <c r="BP52" i="34"/>
  <c r="BO52" i="34"/>
  <c r="BN52" i="34"/>
  <c r="BM52" i="34"/>
  <c r="BL52" i="34"/>
  <c r="BK52" i="34"/>
  <c r="BJ52" i="34"/>
  <c r="BI52" i="34"/>
  <c r="BH52" i="34"/>
  <c r="BG52" i="34"/>
  <c r="BF52" i="34"/>
  <c r="BE52" i="34"/>
  <c r="BD52" i="34"/>
  <c r="BC52" i="34"/>
  <c r="BB52" i="34"/>
  <c r="BA52" i="34"/>
  <c r="AZ52" i="34"/>
  <c r="AY52" i="34"/>
  <c r="AX52" i="34"/>
  <c r="AW52" i="34"/>
  <c r="AV52" i="34"/>
  <c r="AU52" i="34"/>
  <c r="AT52" i="34"/>
  <c r="AS52" i="34"/>
  <c r="AR52" i="34"/>
  <c r="AQ52" i="34"/>
  <c r="AP52" i="34"/>
  <c r="AO52" i="34"/>
  <c r="AN52" i="34"/>
  <c r="AM52" i="34"/>
  <c r="AL52" i="34"/>
  <c r="AK52" i="34"/>
  <c r="AJ52" i="34"/>
  <c r="AI52" i="34"/>
  <c r="AH52" i="34"/>
  <c r="AG52" i="34"/>
  <c r="AF52" i="34"/>
  <c r="AE52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BQ51" i="34"/>
  <c r="BP51" i="34"/>
  <c r="BO51" i="34"/>
  <c r="BN51" i="34"/>
  <c r="BM51" i="34"/>
  <c r="BL51" i="34"/>
  <c r="BK51" i="34"/>
  <c r="BJ51" i="34"/>
  <c r="BI51" i="34"/>
  <c r="BH51" i="34"/>
  <c r="BG51" i="34"/>
  <c r="BF51" i="34"/>
  <c r="BE51" i="34"/>
  <c r="BD51" i="34"/>
  <c r="BC51" i="34"/>
  <c r="BB51" i="34"/>
  <c r="BA51" i="34"/>
  <c r="AZ51" i="34"/>
  <c r="AY51" i="34"/>
  <c r="AX51" i="34"/>
  <c r="AW51" i="34"/>
  <c r="AV51" i="34"/>
  <c r="AU51" i="34"/>
  <c r="AT51" i="34"/>
  <c r="AS51" i="34"/>
  <c r="AR51" i="34"/>
  <c r="AQ51" i="34"/>
  <c r="AP51" i="34"/>
  <c r="AO51" i="34"/>
  <c r="AN51" i="34"/>
  <c r="AM51" i="34"/>
  <c r="AL51" i="34"/>
  <c r="AK51" i="34"/>
  <c r="AJ51" i="34"/>
  <c r="AI51" i="34"/>
  <c r="AH51" i="34"/>
  <c r="AG51" i="34"/>
  <c r="AF51" i="34"/>
  <c r="AE51" i="34"/>
  <c r="AD51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BQ50" i="34"/>
  <c r="BP50" i="34"/>
  <c r="BO50" i="34"/>
  <c r="BN50" i="34"/>
  <c r="BM50" i="34"/>
  <c r="BL50" i="34"/>
  <c r="BK50" i="34"/>
  <c r="BJ50" i="34"/>
  <c r="BI50" i="34"/>
  <c r="BH50" i="34"/>
  <c r="BG50" i="34"/>
  <c r="BF50" i="34"/>
  <c r="BE50" i="34"/>
  <c r="BD50" i="34"/>
  <c r="BC50" i="34"/>
  <c r="BB50" i="34"/>
  <c r="BA50" i="34"/>
  <c r="AZ50" i="34"/>
  <c r="AY50" i="34"/>
  <c r="AX50" i="34"/>
  <c r="AW50" i="34"/>
  <c r="AV50" i="34"/>
  <c r="AU50" i="34"/>
  <c r="AT50" i="34"/>
  <c r="AS50" i="34"/>
  <c r="AR50" i="34"/>
  <c r="AQ50" i="34"/>
  <c r="AP50" i="34"/>
  <c r="AO50" i="34"/>
  <c r="AN50" i="34"/>
  <c r="AM50" i="34"/>
  <c r="AL50" i="34"/>
  <c r="AK50" i="34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BQ49" i="34"/>
  <c r="BP49" i="34"/>
  <c r="BO49" i="34"/>
  <c r="BN49" i="34"/>
  <c r="BM49" i="34"/>
  <c r="BL49" i="34"/>
  <c r="BK49" i="34"/>
  <c r="BJ49" i="34"/>
  <c r="BI49" i="34"/>
  <c r="BH49" i="34"/>
  <c r="BG49" i="34"/>
  <c r="BF49" i="34"/>
  <c r="BE49" i="34"/>
  <c r="BD49" i="34"/>
  <c r="BC49" i="34"/>
  <c r="BB49" i="34"/>
  <c r="BA49" i="34"/>
  <c r="AZ49" i="34"/>
  <c r="AY49" i="34"/>
  <c r="AX49" i="34"/>
  <c r="AW49" i="34"/>
  <c r="AV49" i="34"/>
  <c r="AU49" i="34"/>
  <c r="AT49" i="34"/>
  <c r="AS49" i="34"/>
  <c r="AR49" i="34"/>
  <c r="AQ49" i="34"/>
  <c r="AP49" i="34"/>
  <c r="AO49" i="34"/>
  <c r="AN49" i="34"/>
  <c r="AM49" i="34"/>
  <c r="AL49" i="34"/>
  <c r="AK49" i="34"/>
  <c r="AJ49" i="34"/>
  <c r="AI49" i="34"/>
  <c r="AH49" i="34"/>
  <c r="AG49" i="34"/>
  <c r="AF49" i="34"/>
  <c r="AE49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BQ48" i="34"/>
  <c r="BP48" i="34"/>
  <c r="BO48" i="34"/>
  <c r="BN48" i="34"/>
  <c r="BM48" i="34"/>
  <c r="BL48" i="34"/>
  <c r="BK48" i="34"/>
  <c r="BJ48" i="34"/>
  <c r="BI48" i="34"/>
  <c r="BH48" i="34"/>
  <c r="BG48" i="34"/>
  <c r="BF48" i="34"/>
  <c r="BE48" i="34"/>
  <c r="BD48" i="34"/>
  <c r="BC48" i="34"/>
  <c r="BB48" i="34"/>
  <c r="BA48" i="34"/>
  <c r="AZ48" i="34"/>
  <c r="AY48" i="34"/>
  <c r="AX48" i="34"/>
  <c r="AW48" i="34"/>
  <c r="AV48" i="34"/>
  <c r="AU48" i="34"/>
  <c r="AT48" i="34"/>
  <c r="AS48" i="34"/>
  <c r="AR48" i="34"/>
  <c r="AQ48" i="34"/>
  <c r="AP48" i="34"/>
  <c r="AO48" i="34"/>
  <c r="AN48" i="34"/>
  <c r="AM48" i="34"/>
  <c r="AL48" i="34"/>
  <c r="AK48" i="34"/>
  <c r="AJ48" i="34"/>
  <c r="AI48" i="34"/>
  <c r="AH48" i="34"/>
  <c r="AG48" i="34"/>
  <c r="AF48" i="34"/>
  <c r="AE48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BQ47" i="34"/>
  <c r="BP47" i="34"/>
  <c r="BO47" i="34"/>
  <c r="BN47" i="34"/>
  <c r="BM47" i="34"/>
  <c r="BL47" i="34"/>
  <c r="BK47" i="34"/>
  <c r="BJ47" i="34"/>
  <c r="BI47" i="34"/>
  <c r="BH47" i="34"/>
  <c r="BG47" i="34"/>
  <c r="BF47" i="34"/>
  <c r="BE47" i="34"/>
  <c r="BD47" i="34"/>
  <c r="BC47" i="34"/>
  <c r="BB47" i="34"/>
  <c r="BA47" i="34"/>
  <c r="AZ47" i="34"/>
  <c r="AY47" i="34"/>
  <c r="AX47" i="34"/>
  <c r="AW47" i="34"/>
  <c r="AV47" i="34"/>
  <c r="AU47" i="34"/>
  <c r="AT47" i="34"/>
  <c r="AS47" i="34"/>
  <c r="AR47" i="34"/>
  <c r="AQ47" i="34"/>
  <c r="AP47" i="34"/>
  <c r="AO47" i="34"/>
  <c r="AN47" i="34"/>
  <c r="AM47" i="34"/>
  <c r="AL47" i="34"/>
  <c r="AK47" i="34"/>
  <c r="AJ47" i="34"/>
  <c r="AI47" i="34"/>
  <c r="AH47" i="34"/>
  <c r="AG47" i="34"/>
  <c r="AF47" i="34"/>
  <c r="AE47" i="34"/>
  <c r="AD47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BQ46" i="34"/>
  <c r="BP46" i="34"/>
  <c r="BO46" i="34"/>
  <c r="BN46" i="34"/>
  <c r="BM46" i="34"/>
  <c r="BL46" i="34"/>
  <c r="BK46" i="34"/>
  <c r="BJ46" i="34"/>
  <c r="BI46" i="34"/>
  <c r="BH46" i="34"/>
  <c r="BG46" i="34"/>
  <c r="BF46" i="34"/>
  <c r="BE46" i="34"/>
  <c r="BD46" i="34"/>
  <c r="BC46" i="34"/>
  <c r="BB46" i="34"/>
  <c r="BA46" i="34"/>
  <c r="AZ46" i="34"/>
  <c r="AY46" i="34"/>
  <c r="AX46" i="34"/>
  <c r="AW46" i="34"/>
  <c r="AV46" i="34"/>
  <c r="AU46" i="34"/>
  <c r="AT46" i="34"/>
  <c r="AS46" i="34"/>
  <c r="AR46" i="34"/>
  <c r="AQ46" i="34"/>
  <c r="AP46" i="34"/>
  <c r="AO46" i="34"/>
  <c r="AN46" i="34"/>
  <c r="AM46" i="34"/>
  <c r="AL46" i="34"/>
  <c r="AK46" i="34"/>
  <c r="AJ46" i="34"/>
  <c r="AI46" i="34"/>
  <c r="AH46" i="34"/>
  <c r="AG46" i="34"/>
  <c r="AF46" i="34"/>
  <c r="AE46" i="34"/>
  <c r="AD46" i="34"/>
  <c r="AC46" i="34"/>
  <c r="AB46" i="34"/>
  <c r="AA46" i="34"/>
  <c r="Z46" i="34"/>
  <c r="Y46" i="34"/>
  <c r="X46" i="34"/>
  <c r="W46" i="34"/>
  <c r="V46" i="34"/>
  <c r="U46" i="34"/>
  <c r="T46" i="34"/>
  <c r="S46" i="34"/>
  <c r="R46" i="34"/>
  <c r="Q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BQ45" i="34"/>
  <c r="BP45" i="34"/>
  <c r="BO45" i="34"/>
  <c r="BN45" i="34"/>
  <c r="BM45" i="34"/>
  <c r="BL45" i="34"/>
  <c r="BK45" i="34"/>
  <c r="BJ45" i="34"/>
  <c r="BI45" i="34"/>
  <c r="BH45" i="34"/>
  <c r="BG45" i="34"/>
  <c r="BF45" i="34"/>
  <c r="BE45" i="34"/>
  <c r="BD45" i="34"/>
  <c r="BC45" i="34"/>
  <c r="BB45" i="34"/>
  <c r="BA45" i="34"/>
  <c r="AZ45" i="34"/>
  <c r="AY45" i="34"/>
  <c r="AX45" i="34"/>
  <c r="AW45" i="34"/>
  <c r="AV45" i="34"/>
  <c r="AU45" i="34"/>
  <c r="AT45" i="34"/>
  <c r="AS45" i="34"/>
  <c r="AR45" i="34"/>
  <c r="AQ45" i="34"/>
  <c r="AP45" i="34"/>
  <c r="AO45" i="34"/>
  <c r="AN45" i="34"/>
  <c r="AM45" i="34"/>
  <c r="AL45" i="34"/>
  <c r="AK45" i="34"/>
  <c r="AJ45" i="34"/>
  <c r="AI45" i="34"/>
  <c r="AH45" i="34"/>
  <c r="AG45" i="34"/>
  <c r="AF45" i="34"/>
  <c r="AE45" i="34"/>
  <c r="AD45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BQ44" i="34"/>
  <c r="BP44" i="34"/>
  <c r="BO44" i="34"/>
  <c r="BN44" i="34"/>
  <c r="BM44" i="34"/>
  <c r="BL44" i="34"/>
  <c r="BK44" i="34"/>
  <c r="BJ44" i="34"/>
  <c r="BI44" i="34"/>
  <c r="BH44" i="34"/>
  <c r="BG44" i="34"/>
  <c r="BF44" i="34"/>
  <c r="BE44" i="34"/>
  <c r="BD44" i="34"/>
  <c r="BC44" i="34"/>
  <c r="BB44" i="34"/>
  <c r="BA44" i="34"/>
  <c r="AZ44" i="34"/>
  <c r="AY44" i="34"/>
  <c r="AX44" i="34"/>
  <c r="AW44" i="34"/>
  <c r="AV44" i="34"/>
  <c r="AU44" i="34"/>
  <c r="AT44" i="34"/>
  <c r="AS44" i="34"/>
  <c r="AR44" i="34"/>
  <c r="AQ44" i="34"/>
  <c r="AP44" i="34"/>
  <c r="AO44" i="34"/>
  <c r="AN44" i="34"/>
  <c r="AM44" i="34"/>
  <c r="AL44" i="34"/>
  <c r="AK44" i="34"/>
  <c r="AJ44" i="34"/>
  <c r="AI44" i="34"/>
  <c r="AH44" i="34"/>
  <c r="AG44" i="34"/>
  <c r="AF44" i="34"/>
  <c r="AE44" i="34"/>
  <c r="AD44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BQ43" i="34"/>
  <c r="BP43" i="34"/>
  <c r="BO43" i="34"/>
  <c r="BN43" i="34"/>
  <c r="BM43" i="34"/>
  <c r="BL43" i="34"/>
  <c r="BK43" i="34"/>
  <c r="BJ43" i="34"/>
  <c r="BI43" i="34"/>
  <c r="BH43" i="34"/>
  <c r="BG43" i="34"/>
  <c r="BF43" i="34"/>
  <c r="BE43" i="34"/>
  <c r="BD43" i="34"/>
  <c r="BC43" i="34"/>
  <c r="BB43" i="34"/>
  <c r="BA43" i="34"/>
  <c r="AZ43" i="34"/>
  <c r="AY43" i="34"/>
  <c r="AX43" i="34"/>
  <c r="AW43" i="34"/>
  <c r="AV43" i="34"/>
  <c r="AU43" i="34"/>
  <c r="AT43" i="34"/>
  <c r="AS43" i="34"/>
  <c r="AR43" i="34"/>
  <c r="AQ43" i="34"/>
  <c r="AP43" i="34"/>
  <c r="AO43" i="34"/>
  <c r="AN43" i="34"/>
  <c r="AM43" i="34"/>
  <c r="AL43" i="34"/>
  <c r="AK43" i="34"/>
  <c r="AJ43" i="34"/>
  <c r="AI43" i="34"/>
  <c r="AH43" i="34"/>
  <c r="AG43" i="34"/>
  <c r="AF43" i="34"/>
  <c r="AE43" i="34"/>
  <c r="AD43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E42" i="34"/>
  <c r="BQ41" i="34"/>
  <c r="BP41" i="34"/>
  <c r="BO41" i="34"/>
  <c r="BN41" i="34"/>
  <c r="BM41" i="34"/>
  <c r="BL41" i="34"/>
  <c r="BK41" i="34"/>
  <c r="BJ41" i="34"/>
  <c r="BI41" i="34"/>
  <c r="BH41" i="34"/>
  <c r="BG41" i="34"/>
  <c r="BF41" i="34"/>
  <c r="BE41" i="34"/>
  <c r="BD41" i="34"/>
  <c r="BC41" i="34"/>
  <c r="BB41" i="34"/>
  <c r="BA41" i="34"/>
  <c r="AZ41" i="34"/>
  <c r="AY41" i="34"/>
  <c r="AX41" i="34"/>
  <c r="AW41" i="34"/>
  <c r="AV41" i="34"/>
  <c r="AU41" i="34"/>
  <c r="AT41" i="34"/>
  <c r="AS41" i="34"/>
  <c r="AR41" i="34"/>
  <c r="AQ41" i="34"/>
  <c r="AP41" i="34"/>
  <c r="AO41" i="34"/>
  <c r="AN41" i="34"/>
  <c r="AM41" i="34"/>
  <c r="AL41" i="34"/>
  <c r="AK41" i="34"/>
  <c r="AJ41" i="34"/>
  <c r="AI41" i="34"/>
  <c r="AH41" i="34"/>
  <c r="AG41" i="34"/>
  <c r="AF41" i="34"/>
  <c r="AE41" i="34"/>
  <c r="AD41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Q41" i="34"/>
  <c r="P41" i="34"/>
  <c r="O41" i="34"/>
  <c r="N41" i="34"/>
  <c r="M41" i="34"/>
  <c r="L41" i="34"/>
  <c r="K41" i="34"/>
  <c r="J41" i="34"/>
  <c r="I41" i="34"/>
  <c r="H41" i="34"/>
  <c r="G41" i="34"/>
  <c r="F41" i="34"/>
  <c r="E41" i="34"/>
  <c r="BQ40" i="34"/>
  <c r="BP40" i="34"/>
  <c r="BO40" i="34"/>
  <c r="BN40" i="34"/>
  <c r="BM40" i="34"/>
  <c r="BL40" i="34"/>
  <c r="BK40" i="34"/>
  <c r="BJ40" i="34"/>
  <c r="BI40" i="34"/>
  <c r="BH40" i="34"/>
  <c r="BG40" i="34"/>
  <c r="BF40" i="34"/>
  <c r="BE40" i="34"/>
  <c r="BD40" i="34"/>
  <c r="BC40" i="34"/>
  <c r="BB40" i="34"/>
  <c r="BA40" i="34"/>
  <c r="AZ40" i="34"/>
  <c r="AY40" i="34"/>
  <c r="AX40" i="34"/>
  <c r="AW40" i="34"/>
  <c r="AV40" i="34"/>
  <c r="AU40" i="34"/>
  <c r="AT40" i="34"/>
  <c r="AS40" i="34"/>
  <c r="AR40" i="34"/>
  <c r="AQ40" i="34"/>
  <c r="AP40" i="34"/>
  <c r="AO40" i="34"/>
  <c r="AN40" i="34"/>
  <c r="AM40" i="34"/>
  <c r="AL40" i="34"/>
  <c r="AK40" i="34"/>
  <c r="AJ40" i="34"/>
  <c r="AI40" i="34"/>
  <c r="AH40" i="34"/>
  <c r="AG40" i="34"/>
  <c r="AF40" i="34"/>
  <c r="AE40" i="34"/>
  <c r="AD40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BQ39" i="34"/>
  <c r="BP39" i="34"/>
  <c r="BO39" i="34"/>
  <c r="BN39" i="34"/>
  <c r="BM39" i="34"/>
  <c r="BL39" i="34"/>
  <c r="BK39" i="34"/>
  <c r="BJ39" i="34"/>
  <c r="BI39" i="34"/>
  <c r="BH39" i="34"/>
  <c r="BG39" i="34"/>
  <c r="BF39" i="34"/>
  <c r="BE39" i="34"/>
  <c r="BD39" i="34"/>
  <c r="BC39" i="34"/>
  <c r="BB39" i="34"/>
  <c r="BA39" i="34"/>
  <c r="AZ39" i="34"/>
  <c r="AY39" i="34"/>
  <c r="AX39" i="34"/>
  <c r="AW39" i="34"/>
  <c r="AV39" i="34"/>
  <c r="AU39" i="34"/>
  <c r="AT39" i="34"/>
  <c r="AS39" i="34"/>
  <c r="AR39" i="34"/>
  <c r="AQ39" i="34"/>
  <c r="AP39" i="34"/>
  <c r="AO39" i="34"/>
  <c r="AN39" i="34"/>
  <c r="AM39" i="34"/>
  <c r="AL39" i="34"/>
  <c r="AK39" i="34"/>
  <c r="AJ39" i="34"/>
  <c r="AI39" i="34"/>
  <c r="AH39" i="34"/>
  <c r="AG39" i="34"/>
  <c r="AF39" i="34"/>
  <c r="AE39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BQ38" i="34"/>
  <c r="BP38" i="34"/>
  <c r="BO38" i="34"/>
  <c r="BN38" i="34"/>
  <c r="BM38" i="34"/>
  <c r="BL38" i="34"/>
  <c r="BK38" i="34"/>
  <c r="BJ38" i="34"/>
  <c r="BI38" i="34"/>
  <c r="BH38" i="34"/>
  <c r="BG38" i="34"/>
  <c r="BF38" i="34"/>
  <c r="BE38" i="34"/>
  <c r="BD38" i="34"/>
  <c r="BC38" i="34"/>
  <c r="BB38" i="34"/>
  <c r="BA38" i="34"/>
  <c r="AZ38" i="34"/>
  <c r="AY38" i="34"/>
  <c r="AX38" i="34"/>
  <c r="AW38" i="34"/>
  <c r="AV38" i="34"/>
  <c r="AU38" i="34"/>
  <c r="AT38" i="34"/>
  <c r="AS38" i="34"/>
  <c r="AR38" i="34"/>
  <c r="AQ38" i="34"/>
  <c r="AP38" i="34"/>
  <c r="AO38" i="34"/>
  <c r="AN38" i="34"/>
  <c r="AM38" i="34"/>
  <c r="AL38" i="34"/>
  <c r="AK38" i="34"/>
  <c r="AJ38" i="34"/>
  <c r="AI38" i="34"/>
  <c r="AH38" i="34"/>
  <c r="AG38" i="34"/>
  <c r="AF38" i="34"/>
  <c r="AE38" i="34"/>
  <c r="AD38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BQ37" i="34"/>
  <c r="BP37" i="34"/>
  <c r="BO37" i="34"/>
  <c r="BN37" i="34"/>
  <c r="BM37" i="34"/>
  <c r="BL37" i="34"/>
  <c r="BK37" i="34"/>
  <c r="BJ37" i="34"/>
  <c r="BI37" i="34"/>
  <c r="BH37" i="34"/>
  <c r="BG37" i="34"/>
  <c r="BF37" i="34"/>
  <c r="BE37" i="34"/>
  <c r="BD37" i="34"/>
  <c r="BC37" i="34"/>
  <c r="BB37" i="34"/>
  <c r="BA37" i="34"/>
  <c r="AZ37" i="34"/>
  <c r="AY37" i="34"/>
  <c r="AX37" i="34"/>
  <c r="AW37" i="34"/>
  <c r="AV37" i="34"/>
  <c r="AU37" i="34"/>
  <c r="AT37" i="34"/>
  <c r="AS37" i="34"/>
  <c r="AR37" i="34"/>
  <c r="AQ37" i="34"/>
  <c r="AP37" i="34"/>
  <c r="AO37" i="34"/>
  <c r="AN37" i="34"/>
  <c r="AM37" i="34"/>
  <c r="AL37" i="34"/>
  <c r="AK37" i="34"/>
  <c r="AJ37" i="34"/>
  <c r="AI37" i="34"/>
  <c r="AH37" i="34"/>
  <c r="AG37" i="34"/>
  <c r="AF37" i="34"/>
  <c r="AE37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BQ36" i="34"/>
  <c r="BP36" i="34"/>
  <c r="BO36" i="34"/>
  <c r="BN36" i="34"/>
  <c r="BM36" i="34"/>
  <c r="BL36" i="34"/>
  <c r="BK36" i="34"/>
  <c r="BJ36" i="34"/>
  <c r="BI36" i="34"/>
  <c r="BH36" i="34"/>
  <c r="BG36" i="34"/>
  <c r="BF36" i="34"/>
  <c r="BE36" i="34"/>
  <c r="BD36" i="34"/>
  <c r="BC36" i="34"/>
  <c r="BB36" i="34"/>
  <c r="BA36" i="34"/>
  <c r="AZ36" i="34"/>
  <c r="AY36" i="34"/>
  <c r="AX36" i="34"/>
  <c r="AW36" i="34"/>
  <c r="AV36" i="34"/>
  <c r="AU36" i="34"/>
  <c r="AT36" i="34"/>
  <c r="AS36" i="34"/>
  <c r="AR36" i="34"/>
  <c r="AQ36" i="34"/>
  <c r="AP36" i="34"/>
  <c r="AO36" i="34"/>
  <c r="AN36" i="34"/>
  <c r="AM36" i="34"/>
  <c r="AL36" i="34"/>
  <c r="AK36" i="34"/>
  <c r="AJ36" i="34"/>
  <c r="AI36" i="34"/>
  <c r="AH36" i="34"/>
  <c r="AG36" i="34"/>
  <c r="AF36" i="34"/>
  <c r="AE36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I36" i="34"/>
  <c r="H36" i="34"/>
  <c r="G36" i="34"/>
  <c r="F36" i="34"/>
  <c r="E36" i="34"/>
  <c r="BQ35" i="34"/>
  <c r="BP35" i="34"/>
  <c r="BO35" i="34"/>
  <c r="BN35" i="34"/>
  <c r="BM35" i="34"/>
  <c r="BL35" i="34"/>
  <c r="BK35" i="34"/>
  <c r="BJ35" i="34"/>
  <c r="BI35" i="34"/>
  <c r="BH35" i="34"/>
  <c r="BG35" i="34"/>
  <c r="BF35" i="34"/>
  <c r="BE35" i="34"/>
  <c r="BD35" i="34"/>
  <c r="BC35" i="34"/>
  <c r="BB35" i="34"/>
  <c r="BA35" i="34"/>
  <c r="AZ35" i="34"/>
  <c r="AY35" i="34"/>
  <c r="AX35" i="34"/>
  <c r="AW35" i="34"/>
  <c r="AV35" i="34"/>
  <c r="AU35" i="34"/>
  <c r="AT35" i="34"/>
  <c r="AS35" i="34"/>
  <c r="AR35" i="34"/>
  <c r="AQ35" i="34"/>
  <c r="AP35" i="34"/>
  <c r="AO35" i="34"/>
  <c r="AN35" i="34"/>
  <c r="AM35" i="34"/>
  <c r="AL35" i="34"/>
  <c r="AK35" i="34"/>
  <c r="AJ35" i="34"/>
  <c r="AI35" i="34"/>
  <c r="AH35" i="34"/>
  <c r="AG35" i="34"/>
  <c r="AF35" i="34"/>
  <c r="AE35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I35" i="34"/>
  <c r="H35" i="34"/>
  <c r="G35" i="34"/>
  <c r="F35" i="34"/>
  <c r="E35" i="34"/>
  <c r="BQ34" i="34"/>
  <c r="BP34" i="34"/>
  <c r="BO34" i="34"/>
  <c r="BN34" i="34"/>
  <c r="BM34" i="34"/>
  <c r="BL34" i="34"/>
  <c r="BK34" i="34"/>
  <c r="BJ34" i="34"/>
  <c r="BI34" i="34"/>
  <c r="BH34" i="34"/>
  <c r="BG34" i="34"/>
  <c r="BF34" i="34"/>
  <c r="BE34" i="34"/>
  <c r="BD34" i="34"/>
  <c r="BC34" i="34"/>
  <c r="BB34" i="34"/>
  <c r="BA34" i="34"/>
  <c r="AZ34" i="34"/>
  <c r="AY34" i="34"/>
  <c r="AX34" i="34"/>
  <c r="AW34" i="34"/>
  <c r="AV34" i="34"/>
  <c r="AU34" i="34"/>
  <c r="AT34" i="34"/>
  <c r="AS34" i="34"/>
  <c r="AR34" i="34"/>
  <c r="AQ34" i="34"/>
  <c r="AP34" i="34"/>
  <c r="AO34" i="34"/>
  <c r="AN34" i="34"/>
  <c r="AM34" i="34"/>
  <c r="AL34" i="34"/>
  <c r="AK34" i="34"/>
  <c r="AJ34" i="34"/>
  <c r="AI34" i="34"/>
  <c r="AH34" i="34"/>
  <c r="AG34" i="34"/>
  <c r="AF34" i="34"/>
  <c r="AE34" i="34"/>
  <c r="AD34" i="34"/>
  <c r="AC34" i="34"/>
  <c r="AB34" i="34"/>
  <c r="AA34" i="34"/>
  <c r="Z34" i="34"/>
  <c r="Y34" i="34"/>
  <c r="X34" i="34"/>
  <c r="W34" i="34"/>
  <c r="V34" i="34"/>
  <c r="U34" i="34"/>
  <c r="T34" i="34"/>
  <c r="S34" i="34"/>
  <c r="R34" i="34"/>
  <c r="Q34" i="34"/>
  <c r="P34" i="34"/>
  <c r="O34" i="34"/>
  <c r="N34" i="34"/>
  <c r="M34" i="34"/>
  <c r="L34" i="34"/>
  <c r="K34" i="34"/>
  <c r="J34" i="34"/>
  <c r="I34" i="34"/>
  <c r="H34" i="34"/>
  <c r="G34" i="34"/>
  <c r="F34" i="34"/>
  <c r="E34" i="34"/>
  <c r="BQ33" i="34"/>
  <c r="BP33" i="34"/>
  <c r="BO33" i="34"/>
  <c r="BN33" i="34"/>
  <c r="BM33" i="34"/>
  <c r="BL33" i="34"/>
  <c r="BK33" i="34"/>
  <c r="BJ33" i="34"/>
  <c r="BI33" i="34"/>
  <c r="BH33" i="34"/>
  <c r="BG33" i="34"/>
  <c r="BF33" i="34"/>
  <c r="BE33" i="34"/>
  <c r="BD33" i="34"/>
  <c r="BC33" i="34"/>
  <c r="BB33" i="34"/>
  <c r="BA33" i="34"/>
  <c r="AZ33" i="34"/>
  <c r="AY33" i="34"/>
  <c r="AX33" i="34"/>
  <c r="AW33" i="34"/>
  <c r="AV33" i="34"/>
  <c r="AU33" i="34"/>
  <c r="AT33" i="34"/>
  <c r="AS33" i="34"/>
  <c r="AR33" i="34"/>
  <c r="AQ33" i="34"/>
  <c r="AP33" i="34"/>
  <c r="AO33" i="34"/>
  <c r="AN33" i="34"/>
  <c r="AM33" i="34"/>
  <c r="AL33" i="34"/>
  <c r="AK33" i="34"/>
  <c r="AJ33" i="34"/>
  <c r="AI33" i="34"/>
  <c r="AH33" i="34"/>
  <c r="AG33" i="34"/>
  <c r="AF33" i="34"/>
  <c r="AE33" i="34"/>
  <c r="AD33" i="34"/>
  <c r="AC33" i="34"/>
  <c r="AB33" i="34"/>
  <c r="AA33" i="34"/>
  <c r="Z33" i="34"/>
  <c r="Y33" i="34"/>
  <c r="X33" i="34"/>
  <c r="W33" i="34"/>
  <c r="V33" i="34"/>
  <c r="U33" i="34"/>
  <c r="T33" i="34"/>
  <c r="S33" i="34"/>
  <c r="R3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BQ32" i="34"/>
  <c r="BP32" i="34"/>
  <c r="BO32" i="34"/>
  <c r="BN32" i="34"/>
  <c r="BM32" i="34"/>
  <c r="BL32" i="34"/>
  <c r="BK32" i="34"/>
  <c r="BJ32" i="34"/>
  <c r="BI32" i="34"/>
  <c r="BH32" i="34"/>
  <c r="BG32" i="34"/>
  <c r="BF32" i="34"/>
  <c r="BE32" i="34"/>
  <c r="BD32" i="34"/>
  <c r="BC32" i="34"/>
  <c r="BB32" i="34"/>
  <c r="BA32" i="34"/>
  <c r="AZ32" i="34"/>
  <c r="AY32" i="34"/>
  <c r="AX32" i="34"/>
  <c r="AW32" i="34"/>
  <c r="AV32" i="34"/>
  <c r="AU32" i="34"/>
  <c r="AT32" i="34"/>
  <c r="AS32" i="34"/>
  <c r="AR32" i="34"/>
  <c r="AQ32" i="34"/>
  <c r="AP32" i="34"/>
  <c r="AO32" i="34"/>
  <c r="AN32" i="34"/>
  <c r="AM32" i="34"/>
  <c r="AL32" i="34"/>
  <c r="AK32" i="34"/>
  <c r="AJ32" i="34"/>
  <c r="AI32" i="34"/>
  <c r="AH32" i="34"/>
  <c r="AG32" i="34"/>
  <c r="AF32" i="34"/>
  <c r="AE32" i="34"/>
  <c r="AD32" i="34"/>
  <c r="AC32" i="34"/>
  <c r="AB32" i="34"/>
  <c r="AA32" i="34"/>
  <c r="Z32" i="34"/>
  <c r="Y32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BQ31" i="34"/>
  <c r="BP31" i="34"/>
  <c r="BO31" i="34"/>
  <c r="BN31" i="34"/>
  <c r="BM31" i="34"/>
  <c r="BL31" i="34"/>
  <c r="BK31" i="34"/>
  <c r="BJ31" i="34"/>
  <c r="BI31" i="34"/>
  <c r="BH31" i="34"/>
  <c r="BG31" i="34"/>
  <c r="BF31" i="34"/>
  <c r="BE31" i="34"/>
  <c r="BD31" i="34"/>
  <c r="BC31" i="34"/>
  <c r="BB31" i="34"/>
  <c r="BA31" i="34"/>
  <c r="AZ31" i="34"/>
  <c r="AY31" i="34"/>
  <c r="AX31" i="34"/>
  <c r="AW31" i="34"/>
  <c r="AV31" i="34"/>
  <c r="AU31" i="34"/>
  <c r="AT31" i="34"/>
  <c r="AS31" i="34"/>
  <c r="AR31" i="34"/>
  <c r="AQ31" i="34"/>
  <c r="AP31" i="34"/>
  <c r="AO31" i="34"/>
  <c r="AN31" i="34"/>
  <c r="AM31" i="34"/>
  <c r="AL31" i="34"/>
  <c r="AK31" i="34"/>
  <c r="AJ31" i="34"/>
  <c r="AI31" i="34"/>
  <c r="AH31" i="34"/>
  <c r="AG31" i="34"/>
  <c r="AF31" i="34"/>
  <c r="AE31" i="34"/>
  <c r="AD31" i="34"/>
  <c r="AC31" i="34"/>
  <c r="AB31" i="34"/>
  <c r="AA31" i="34"/>
  <c r="Z31" i="34"/>
  <c r="Y31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BQ30" i="34"/>
  <c r="BP30" i="34"/>
  <c r="BO30" i="34"/>
  <c r="BN30" i="34"/>
  <c r="BM30" i="34"/>
  <c r="BL30" i="34"/>
  <c r="BK30" i="34"/>
  <c r="BJ30" i="34"/>
  <c r="BI30" i="34"/>
  <c r="BH30" i="34"/>
  <c r="BG30" i="34"/>
  <c r="BF30" i="34"/>
  <c r="BE30" i="34"/>
  <c r="BD30" i="34"/>
  <c r="BC30" i="34"/>
  <c r="BB30" i="34"/>
  <c r="BA30" i="34"/>
  <c r="AZ30" i="34"/>
  <c r="AY30" i="34"/>
  <c r="AX30" i="34"/>
  <c r="AW30" i="34"/>
  <c r="AV30" i="34"/>
  <c r="AU30" i="34"/>
  <c r="AT30" i="34"/>
  <c r="AS30" i="34"/>
  <c r="AR30" i="34"/>
  <c r="AQ30" i="34"/>
  <c r="AP30" i="34"/>
  <c r="AO30" i="34"/>
  <c r="AN30" i="34"/>
  <c r="AM30" i="34"/>
  <c r="AL30" i="34"/>
  <c r="AK30" i="34"/>
  <c r="AJ30" i="34"/>
  <c r="AI30" i="34"/>
  <c r="AH30" i="34"/>
  <c r="AG30" i="34"/>
  <c r="AF30" i="34"/>
  <c r="AE30" i="34"/>
  <c r="AD30" i="34"/>
  <c r="AC30" i="34"/>
  <c r="AB30" i="34"/>
  <c r="AA30" i="34"/>
  <c r="Z30" i="34"/>
  <c r="Y30" i="34"/>
  <c r="X30" i="34"/>
  <c r="W30" i="34"/>
  <c r="V30" i="34"/>
  <c r="U30" i="34"/>
  <c r="T30" i="34"/>
  <c r="S30" i="34"/>
  <c r="R30" i="34"/>
  <c r="Q30" i="34"/>
  <c r="P30" i="34"/>
  <c r="O30" i="34"/>
  <c r="N30" i="34"/>
  <c r="M30" i="34"/>
  <c r="L30" i="34"/>
  <c r="K30" i="34"/>
  <c r="J30" i="34"/>
  <c r="I30" i="34"/>
  <c r="H30" i="34"/>
  <c r="G30" i="34"/>
  <c r="F30" i="34"/>
  <c r="E30" i="34"/>
  <c r="BQ29" i="34"/>
  <c r="BP29" i="34"/>
  <c r="BO29" i="34"/>
  <c r="BN29" i="34"/>
  <c r="BM29" i="34"/>
  <c r="BL29" i="34"/>
  <c r="BK29" i="34"/>
  <c r="BJ29" i="34"/>
  <c r="BI29" i="34"/>
  <c r="BH29" i="34"/>
  <c r="BG29" i="34"/>
  <c r="BF29" i="34"/>
  <c r="BE29" i="34"/>
  <c r="BD29" i="34"/>
  <c r="BC29" i="34"/>
  <c r="BB29" i="34"/>
  <c r="BA29" i="34"/>
  <c r="AZ29" i="34"/>
  <c r="AY29" i="34"/>
  <c r="AX29" i="34"/>
  <c r="AW29" i="34"/>
  <c r="AV29" i="34"/>
  <c r="AU29" i="34"/>
  <c r="AT29" i="34"/>
  <c r="AS29" i="34"/>
  <c r="AR29" i="34"/>
  <c r="AQ29" i="34"/>
  <c r="AP29" i="34"/>
  <c r="AO29" i="34"/>
  <c r="AN29" i="34"/>
  <c r="AM29" i="34"/>
  <c r="AL29" i="34"/>
  <c r="AK29" i="34"/>
  <c r="AJ29" i="34"/>
  <c r="AI29" i="34"/>
  <c r="AH29" i="34"/>
  <c r="AG29" i="34"/>
  <c r="AF29" i="34"/>
  <c r="AE29" i="34"/>
  <c r="AD29" i="34"/>
  <c r="AC29" i="34"/>
  <c r="AB29" i="34"/>
  <c r="AA29" i="34"/>
  <c r="Z29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BQ28" i="34"/>
  <c r="BP28" i="34"/>
  <c r="BO28" i="34"/>
  <c r="BN28" i="34"/>
  <c r="BM28" i="34"/>
  <c r="BL28" i="34"/>
  <c r="BK28" i="34"/>
  <c r="BJ28" i="34"/>
  <c r="BI28" i="34"/>
  <c r="BH28" i="34"/>
  <c r="BG28" i="34"/>
  <c r="BF28" i="34"/>
  <c r="BE28" i="34"/>
  <c r="BD28" i="34"/>
  <c r="BC28" i="34"/>
  <c r="BB28" i="34"/>
  <c r="BA28" i="34"/>
  <c r="AZ28" i="34"/>
  <c r="AY28" i="34"/>
  <c r="AX28" i="34"/>
  <c r="AW28" i="34"/>
  <c r="AV28" i="34"/>
  <c r="AU28" i="34"/>
  <c r="AT28" i="34"/>
  <c r="AS28" i="34"/>
  <c r="AR28" i="34"/>
  <c r="AQ28" i="34"/>
  <c r="AP28" i="34"/>
  <c r="AO28" i="34"/>
  <c r="AN28" i="34"/>
  <c r="AM28" i="34"/>
  <c r="AL28" i="34"/>
  <c r="AK28" i="34"/>
  <c r="AJ28" i="34"/>
  <c r="AI28" i="34"/>
  <c r="AH28" i="34"/>
  <c r="AG28" i="34"/>
  <c r="AF28" i="34"/>
  <c r="AE28" i="34"/>
  <c r="AD28" i="34"/>
  <c r="AC28" i="34"/>
  <c r="AB28" i="34"/>
  <c r="AA28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BQ27" i="34"/>
  <c r="BP27" i="34"/>
  <c r="BO27" i="34"/>
  <c r="BN27" i="34"/>
  <c r="BM27" i="34"/>
  <c r="BL27" i="34"/>
  <c r="BK27" i="34"/>
  <c r="BJ27" i="34"/>
  <c r="BI27" i="34"/>
  <c r="BH27" i="34"/>
  <c r="BG27" i="34"/>
  <c r="BF27" i="34"/>
  <c r="BE27" i="34"/>
  <c r="BD27" i="34"/>
  <c r="BC27" i="34"/>
  <c r="BB27" i="34"/>
  <c r="BA27" i="34"/>
  <c r="AZ27" i="34"/>
  <c r="AY27" i="34"/>
  <c r="AX27" i="34"/>
  <c r="AW27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I27" i="34"/>
  <c r="AH27" i="34"/>
  <c r="AG27" i="34"/>
  <c r="AF27" i="34"/>
  <c r="AE27" i="34"/>
  <c r="AD27" i="34"/>
  <c r="AC27" i="34"/>
  <c r="AB27" i="34"/>
  <c r="AA27" i="34"/>
  <c r="Z27" i="34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BQ26" i="34"/>
  <c r="BP26" i="34"/>
  <c r="BO26" i="34"/>
  <c r="BN26" i="34"/>
  <c r="BM26" i="34"/>
  <c r="BL26" i="34"/>
  <c r="BK26" i="34"/>
  <c r="BJ26" i="34"/>
  <c r="BI26" i="34"/>
  <c r="BH26" i="34"/>
  <c r="BG26" i="34"/>
  <c r="BF26" i="34"/>
  <c r="BE26" i="34"/>
  <c r="BD26" i="34"/>
  <c r="BC26" i="34"/>
  <c r="BB26" i="34"/>
  <c r="BA26" i="34"/>
  <c r="AZ26" i="34"/>
  <c r="AY26" i="34"/>
  <c r="AX26" i="34"/>
  <c r="AW26" i="34"/>
  <c r="AV26" i="34"/>
  <c r="AU26" i="34"/>
  <c r="AT26" i="34"/>
  <c r="AS26" i="34"/>
  <c r="AR26" i="34"/>
  <c r="AQ26" i="34"/>
  <c r="AP26" i="34"/>
  <c r="AO26" i="34"/>
  <c r="AN26" i="34"/>
  <c r="AM26" i="34"/>
  <c r="AL26" i="34"/>
  <c r="AK26" i="34"/>
  <c r="AJ26" i="34"/>
  <c r="AI26" i="34"/>
  <c r="AH26" i="34"/>
  <c r="AG26" i="34"/>
  <c r="AF26" i="34"/>
  <c r="AE26" i="34"/>
  <c r="AD26" i="34"/>
  <c r="AC26" i="34"/>
  <c r="AB26" i="34"/>
  <c r="AA26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BQ25" i="34"/>
  <c r="BP25" i="34"/>
  <c r="BO25" i="34"/>
  <c r="BN25" i="34"/>
  <c r="BM25" i="34"/>
  <c r="BL25" i="34"/>
  <c r="BK25" i="34"/>
  <c r="BJ25" i="34"/>
  <c r="BI25" i="34"/>
  <c r="BH25" i="34"/>
  <c r="BG25" i="34"/>
  <c r="BF25" i="34"/>
  <c r="BE25" i="34"/>
  <c r="BD25" i="34"/>
  <c r="BC25" i="34"/>
  <c r="BB25" i="34"/>
  <c r="BA25" i="34"/>
  <c r="AZ25" i="34"/>
  <c r="AY25" i="34"/>
  <c r="AX25" i="34"/>
  <c r="AW25" i="34"/>
  <c r="AV25" i="34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I25" i="34"/>
  <c r="AH25" i="34"/>
  <c r="AG25" i="34"/>
  <c r="AF25" i="34"/>
  <c r="AE25" i="34"/>
  <c r="AD25" i="34"/>
  <c r="AC25" i="34"/>
  <c r="AB25" i="34"/>
  <c r="AA25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BQ24" i="34"/>
  <c r="BP24" i="34"/>
  <c r="BO24" i="34"/>
  <c r="BN24" i="34"/>
  <c r="BM24" i="34"/>
  <c r="BL24" i="34"/>
  <c r="BK24" i="34"/>
  <c r="BJ24" i="34"/>
  <c r="BI24" i="34"/>
  <c r="BH24" i="34"/>
  <c r="BG24" i="34"/>
  <c r="BF24" i="34"/>
  <c r="BE24" i="34"/>
  <c r="BD24" i="34"/>
  <c r="BC24" i="34"/>
  <c r="BB24" i="34"/>
  <c r="BA24" i="34"/>
  <c r="AZ24" i="34"/>
  <c r="AY24" i="34"/>
  <c r="AX24" i="34"/>
  <c r="AW24" i="34"/>
  <c r="AV24" i="34"/>
  <c r="AU24" i="34"/>
  <c r="AT24" i="34"/>
  <c r="AS24" i="34"/>
  <c r="AR24" i="34"/>
  <c r="AQ24" i="34"/>
  <c r="AP24" i="34"/>
  <c r="AO24" i="34"/>
  <c r="AN24" i="34"/>
  <c r="AM24" i="34"/>
  <c r="AL24" i="34"/>
  <c r="AK24" i="34"/>
  <c r="AJ24" i="34"/>
  <c r="AI24" i="34"/>
  <c r="AH24" i="34"/>
  <c r="AG24" i="34"/>
  <c r="AF24" i="34"/>
  <c r="AE24" i="34"/>
  <c r="AD24" i="34"/>
  <c r="AC24" i="34"/>
  <c r="AB24" i="34"/>
  <c r="AA24" i="34"/>
  <c r="Z24" i="34"/>
  <c r="Y24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BQ23" i="34"/>
  <c r="BP23" i="34"/>
  <c r="BO23" i="34"/>
  <c r="BN23" i="34"/>
  <c r="BM23" i="34"/>
  <c r="BL23" i="34"/>
  <c r="BK23" i="34"/>
  <c r="BJ23" i="34"/>
  <c r="BI23" i="34"/>
  <c r="BH23" i="34"/>
  <c r="BG23" i="34"/>
  <c r="BF23" i="34"/>
  <c r="BE23" i="34"/>
  <c r="BD23" i="34"/>
  <c r="BC23" i="34"/>
  <c r="BB23" i="34"/>
  <c r="BA23" i="34"/>
  <c r="AZ23" i="34"/>
  <c r="AY23" i="34"/>
  <c r="AX23" i="34"/>
  <c r="AW23" i="34"/>
  <c r="AV23" i="34"/>
  <c r="AU23" i="34"/>
  <c r="AT23" i="34"/>
  <c r="AS23" i="34"/>
  <c r="AR23" i="34"/>
  <c r="AQ23" i="34"/>
  <c r="AP23" i="34"/>
  <c r="AO23" i="34"/>
  <c r="AN23" i="34"/>
  <c r="AM23" i="34"/>
  <c r="AL23" i="34"/>
  <c r="AK23" i="34"/>
  <c r="AJ23" i="34"/>
  <c r="AI23" i="34"/>
  <c r="AH23" i="34"/>
  <c r="AG23" i="34"/>
  <c r="AF23" i="34"/>
  <c r="AE23" i="34"/>
  <c r="AD23" i="34"/>
  <c r="AC23" i="34"/>
  <c r="AB23" i="34"/>
  <c r="AA23" i="34"/>
  <c r="Z23" i="34"/>
  <c r="Y23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BQ22" i="34"/>
  <c r="BP22" i="34"/>
  <c r="BO22" i="34"/>
  <c r="BN22" i="34"/>
  <c r="BM22" i="34"/>
  <c r="BL22" i="34"/>
  <c r="BK22" i="34"/>
  <c r="BJ22" i="34"/>
  <c r="BI22" i="34"/>
  <c r="BH22" i="34"/>
  <c r="BG22" i="34"/>
  <c r="BF22" i="34"/>
  <c r="BE22" i="34"/>
  <c r="BD22" i="34"/>
  <c r="BC22" i="34"/>
  <c r="BB22" i="34"/>
  <c r="BA22" i="34"/>
  <c r="AZ22" i="34"/>
  <c r="AY22" i="34"/>
  <c r="AX22" i="34"/>
  <c r="AW22" i="34"/>
  <c r="AV22" i="34"/>
  <c r="AU22" i="34"/>
  <c r="AT22" i="34"/>
  <c r="AS22" i="34"/>
  <c r="AR22" i="34"/>
  <c r="AQ22" i="34"/>
  <c r="AP22" i="34"/>
  <c r="AO22" i="34"/>
  <c r="AN22" i="34"/>
  <c r="AM22" i="34"/>
  <c r="AL22" i="34"/>
  <c r="AK22" i="34"/>
  <c r="AJ22" i="34"/>
  <c r="AI22" i="34"/>
  <c r="AH22" i="34"/>
  <c r="AG22" i="34"/>
  <c r="AF22" i="34"/>
  <c r="AE22" i="34"/>
  <c r="AD22" i="34"/>
  <c r="AC22" i="34"/>
  <c r="AB22" i="34"/>
  <c r="AA22" i="34"/>
  <c r="Z22" i="34"/>
  <c r="Y22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BQ21" i="34"/>
  <c r="BP21" i="34"/>
  <c r="BO21" i="34"/>
  <c r="BN21" i="34"/>
  <c r="BM21" i="34"/>
  <c r="BL21" i="34"/>
  <c r="BK21" i="34"/>
  <c r="BJ21" i="34"/>
  <c r="BI21" i="34"/>
  <c r="BH21" i="34"/>
  <c r="BG21" i="34"/>
  <c r="BF21" i="34"/>
  <c r="BE21" i="34"/>
  <c r="BD21" i="34"/>
  <c r="BC21" i="34"/>
  <c r="BB21" i="34"/>
  <c r="BA21" i="34"/>
  <c r="AZ21" i="34"/>
  <c r="AY21" i="34"/>
  <c r="AX21" i="34"/>
  <c r="AW21" i="34"/>
  <c r="AV21" i="34"/>
  <c r="AU21" i="34"/>
  <c r="AT21" i="34"/>
  <c r="AS21" i="34"/>
  <c r="AR21" i="34"/>
  <c r="AQ21" i="34"/>
  <c r="AP21" i="34"/>
  <c r="AO21" i="34"/>
  <c r="AN21" i="34"/>
  <c r="AM21" i="34"/>
  <c r="AL21" i="34"/>
  <c r="AK21" i="34"/>
  <c r="AJ21" i="34"/>
  <c r="AI21" i="34"/>
  <c r="AH21" i="34"/>
  <c r="AG21" i="34"/>
  <c r="AF21" i="34"/>
  <c r="AE21" i="34"/>
  <c r="AD21" i="34"/>
  <c r="AC21" i="34"/>
  <c r="AB21" i="34"/>
  <c r="AA21" i="34"/>
  <c r="Z21" i="34"/>
  <c r="Y21" i="34"/>
  <c r="X21" i="34"/>
  <c r="W21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BQ20" i="34"/>
  <c r="BP20" i="34"/>
  <c r="BO20" i="34"/>
  <c r="BN20" i="34"/>
  <c r="BM20" i="34"/>
  <c r="BL20" i="34"/>
  <c r="BK20" i="34"/>
  <c r="BJ20" i="34"/>
  <c r="BI20" i="34"/>
  <c r="BH20" i="34"/>
  <c r="BG20" i="34"/>
  <c r="BF20" i="34"/>
  <c r="BE20" i="34"/>
  <c r="BD20" i="34"/>
  <c r="BC20" i="34"/>
  <c r="BB20" i="34"/>
  <c r="BA20" i="34"/>
  <c r="AZ20" i="34"/>
  <c r="AY20" i="34"/>
  <c r="AX20" i="34"/>
  <c r="AW20" i="34"/>
  <c r="AV20" i="34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G20" i="34"/>
  <c r="AF20" i="34"/>
  <c r="AE20" i="34"/>
  <c r="AD20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BQ19" i="34"/>
  <c r="BP19" i="34"/>
  <c r="BO19" i="34"/>
  <c r="BN19" i="34"/>
  <c r="BM19" i="34"/>
  <c r="BL19" i="34"/>
  <c r="BK19" i="34"/>
  <c r="BJ19" i="34"/>
  <c r="BI19" i="34"/>
  <c r="BH19" i="34"/>
  <c r="BG19" i="34"/>
  <c r="BF19" i="34"/>
  <c r="BE19" i="34"/>
  <c r="BD19" i="34"/>
  <c r="BC19" i="34"/>
  <c r="BB19" i="34"/>
  <c r="BA19" i="34"/>
  <c r="AZ19" i="34"/>
  <c r="AY19" i="34"/>
  <c r="AX19" i="34"/>
  <c r="AW19" i="34"/>
  <c r="AV19" i="34"/>
  <c r="AU19" i="34"/>
  <c r="AT19" i="34"/>
  <c r="AS19" i="34"/>
  <c r="AR19" i="34"/>
  <c r="AQ19" i="34"/>
  <c r="AP19" i="34"/>
  <c r="AO19" i="34"/>
  <c r="AN19" i="34"/>
  <c r="AM19" i="34"/>
  <c r="AL19" i="34"/>
  <c r="AK19" i="34"/>
  <c r="AJ19" i="34"/>
  <c r="AI19" i="34"/>
  <c r="AH19" i="34"/>
  <c r="AG19" i="34"/>
  <c r="AF19" i="34"/>
  <c r="AE19" i="34"/>
  <c r="AD19" i="34"/>
  <c r="AC19" i="34"/>
  <c r="AB19" i="34"/>
  <c r="AA19" i="34"/>
  <c r="Z19" i="34"/>
  <c r="Y19" i="34"/>
  <c r="X19" i="34"/>
  <c r="W19" i="34"/>
  <c r="V19" i="34"/>
  <c r="U19" i="34"/>
  <c r="T19" i="34"/>
  <c r="S19" i="34"/>
  <c r="R19" i="34"/>
  <c r="Q19" i="34"/>
  <c r="P19" i="34"/>
  <c r="O19" i="34"/>
  <c r="N19" i="34"/>
  <c r="M19" i="34"/>
  <c r="L19" i="34"/>
  <c r="K19" i="34"/>
  <c r="J19" i="34"/>
  <c r="I19" i="34"/>
  <c r="H19" i="34"/>
  <c r="G19" i="34"/>
  <c r="F19" i="34"/>
  <c r="E19" i="34"/>
  <c r="BQ18" i="34"/>
  <c r="BP18" i="34"/>
  <c r="BO18" i="34"/>
  <c r="BN18" i="34"/>
  <c r="BM18" i="34"/>
  <c r="BL18" i="34"/>
  <c r="BK18" i="34"/>
  <c r="BJ18" i="34"/>
  <c r="BI18" i="34"/>
  <c r="BH18" i="34"/>
  <c r="BG18" i="34"/>
  <c r="BF18" i="34"/>
  <c r="BE18" i="34"/>
  <c r="BD18" i="34"/>
  <c r="BC18" i="34"/>
  <c r="BB18" i="34"/>
  <c r="BA18" i="34"/>
  <c r="AZ18" i="34"/>
  <c r="AY18" i="34"/>
  <c r="AX18" i="34"/>
  <c r="AW18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AJ18" i="34"/>
  <c r="AI18" i="34"/>
  <c r="AH18" i="34"/>
  <c r="AG18" i="34"/>
  <c r="AF18" i="34"/>
  <c r="AE18" i="34"/>
  <c r="AD18" i="34"/>
  <c r="AC18" i="34"/>
  <c r="AB18" i="34"/>
  <c r="AA18" i="34"/>
  <c r="Z18" i="34"/>
  <c r="Y18" i="34"/>
  <c r="X18" i="34"/>
  <c r="W18" i="34"/>
  <c r="V18" i="34"/>
  <c r="U18" i="34"/>
  <c r="T18" i="34"/>
  <c r="S18" i="34"/>
  <c r="R18" i="34"/>
  <c r="Q18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BQ17" i="34"/>
  <c r="BP17" i="34"/>
  <c r="BO17" i="34"/>
  <c r="BN17" i="34"/>
  <c r="BM17" i="34"/>
  <c r="BL17" i="34"/>
  <c r="BK17" i="34"/>
  <c r="BJ17" i="34"/>
  <c r="BI17" i="34"/>
  <c r="BH17" i="34"/>
  <c r="BG17" i="34"/>
  <c r="BF17" i="34"/>
  <c r="BE17" i="34"/>
  <c r="BD17" i="34"/>
  <c r="BC17" i="34"/>
  <c r="BB17" i="34"/>
  <c r="BA17" i="34"/>
  <c r="AZ17" i="34"/>
  <c r="AY17" i="34"/>
  <c r="AX17" i="34"/>
  <c r="AW17" i="34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AG17" i="34"/>
  <c r="AF17" i="34"/>
  <c r="AE17" i="34"/>
  <c r="AD17" i="34"/>
  <c r="AC17" i="34"/>
  <c r="AB17" i="34"/>
  <c r="AA17" i="34"/>
  <c r="Z17" i="34"/>
  <c r="Y17" i="34"/>
  <c r="X17" i="34"/>
  <c r="W17" i="34"/>
  <c r="V17" i="34"/>
  <c r="U17" i="34"/>
  <c r="T17" i="34"/>
  <c r="S17" i="34"/>
  <c r="R17" i="34"/>
  <c r="Q17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BQ16" i="34"/>
  <c r="BP16" i="34"/>
  <c r="BO16" i="34"/>
  <c r="BN16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E16" i="34"/>
  <c r="AD16" i="34"/>
  <c r="AC16" i="34"/>
  <c r="AB16" i="34"/>
  <c r="AA16" i="34"/>
  <c r="Z16" i="34"/>
  <c r="Y16" i="34"/>
  <c r="X16" i="34"/>
  <c r="W16" i="34"/>
  <c r="V16" i="34"/>
  <c r="U16" i="34"/>
  <c r="T16" i="34"/>
  <c r="S16" i="34"/>
  <c r="R16" i="34"/>
  <c r="Q16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BQ15" i="34"/>
  <c r="BP15" i="34"/>
  <c r="BO15" i="34"/>
  <c r="BN15" i="34"/>
  <c r="BM15" i="34"/>
  <c r="BL15" i="34"/>
  <c r="BK15" i="34"/>
  <c r="BJ15" i="34"/>
  <c r="BI15" i="34"/>
  <c r="BH15" i="34"/>
  <c r="BG15" i="34"/>
  <c r="BF15" i="34"/>
  <c r="BE15" i="34"/>
  <c r="BD15" i="34"/>
  <c r="BC15" i="34"/>
  <c r="BB15" i="34"/>
  <c r="BA15" i="34"/>
  <c r="AZ15" i="34"/>
  <c r="AY15" i="34"/>
  <c r="AX15" i="34"/>
  <c r="AW15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I15" i="34"/>
  <c r="AH15" i="34"/>
  <c r="AG15" i="34"/>
  <c r="AF15" i="34"/>
  <c r="AE15" i="34"/>
  <c r="AD15" i="34"/>
  <c r="AC15" i="34"/>
  <c r="AB15" i="34"/>
  <c r="AA15" i="34"/>
  <c r="Z15" i="34"/>
  <c r="Y15" i="34"/>
  <c r="X15" i="34"/>
  <c r="W15" i="34"/>
  <c r="V15" i="34"/>
  <c r="U15" i="34"/>
  <c r="T15" i="34"/>
  <c r="S15" i="34"/>
  <c r="R15" i="34"/>
  <c r="Q15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BQ14" i="34"/>
  <c r="BP14" i="34"/>
  <c r="BO14" i="34"/>
  <c r="BN14" i="34"/>
  <c r="BM14" i="34"/>
  <c r="BL14" i="34"/>
  <c r="BK14" i="34"/>
  <c r="BJ14" i="34"/>
  <c r="BI14" i="34"/>
  <c r="BH14" i="34"/>
  <c r="BG14" i="34"/>
  <c r="BF14" i="34"/>
  <c r="BE14" i="34"/>
  <c r="BD14" i="34"/>
  <c r="BC14" i="34"/>
  <c r="BB14" i="34"/>
  <c r="BA14" i="34"/>
  <c r="AZ14" i="34"/>
  <c r="AY14" i="34"/>
  <c r="AX14" i="34"/>
  <c r="AW14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I14" i="34"/>
  <c r="AH14" i="34"/>
  <c r="AG14" i="34"/>
  <c r="AF14" i="34"/>
  <c r="AE14" i="34"/>
  <c r="AD14" i="34"/>
  <c r="AC14" i="34"/>
  <c r="AB14" i="34"/>
  <c r="AA14" i="34"/>
  <c r="Z14" i="34"/>
  <c r="Y14" i="34"/>
  <c r="X14" i="34"/>
  <c r="W14" i="34"/>
  <c r="V14" i="34"/>
  <c r="U14" i="34"/>
  <c r="T14" i="34"/>
  <c r="S14" i="34"/>
  <c r="R14" i="34"/>
  <c r="Q14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BQ13" i="34"/>
  <c r="BP13" i="34"/>
  <c r="BO13" i="34"/>
  <c r="BN13" i="34"/>
  <c r="BM13" i="34"/>
  <c r="BL13" i="34"/>
  <c r="BK13" i="34"/>
  <c r="BJ13" i="34"/>
  <c r="BI13" i="34"/>
  <c r="BH13" i="34"/>
  <c r="BG13" i="34"/>
  <c r="BF13" i="34"/>
  <c r="BE13" i="34"/>
  <c r="BD13" i="34"/>
  <c r="BC13" i="34"/>
  <c r="BB13" i="34"/>
  <c r="BA13" i="34"/>
  <c r="AZ13" i="34"/>
  <c r="AY13" i="34"/>
  <c r="AX13" i="34"/>
  <c r="AW13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I13" i="34"/>
  <c r="AH13" i="34"/>
  <c r="AG13" i="34"/>
  <c r="AF13" i="34"/>
  <c r="AE13" i="34"/>
  <c r="AD13" i="34"/>
  <c r="AC13" i="34"/>
  <c r="AB13" i="34"/>
  <c r="AA13" i="34"/>
  <c r="Z13" i="34"/>
  <c r="Y13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BQ12" i="34"/>
  <c r="BP12" i="34"/>
  <c r="BO12" i="34"/>
  <c r="BN12" i="34"/>
  <c r="BM12" i="34"/>
  <c r="BL12" i="34"/>
  <c r="BK12" i="34"/>
  <c r="BJ12" i="34"/>
  <c r="BI12" i="34"/>
  <c r="BH12" i="34"/>
  <c r="BG12" i="34"/>
  <c r="BF12" i="34"/>
  <c r="BE12" i="34"/>
  <c r="BD12" i="34"/>
  <c r="BC12" i="34"/>
  <c r="BB12" i="34"/>
  <c r="BA12" i="34"/>
  <c r="AZ12" i="34"/>
  <c r="AY12" i="34"/>
  <c r="AX12" i="34"/>
  <c r="AW12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AH12" i="34"/>
  <c r="AG12" i="34"/>
  <c r="AF12" i="34"/>
  <c r="AE12" i="34"/>
  <c r="AD12" i="34"/>
  <c r="AC12" i="34"/>
  <c r="AB12" i="34"/>
  <c r="AA12" i="34"/>
  <c r="Z12" i="34"/>
  <c r="Y12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BQ11" i="34"/>
  <c r="BP11" i="34"/>
  <c r="BO11" i="34"/>
  <c r="BN11" i="34"/>
  <c r="BM11" i="34"/>
  <c r="BL11" i="34"/>
  <c r="BK11" i="34"/>
  <c r="BJ11" i="34"/>
  <c r="BI11" i="34"/>
  <c r="BH11" i="34"/>
  <c r="BG11" i="34"/>
  <c r="BF11" i="34"/>
  <c r="BE11" i="34"/>
  <c r="BD11" i="34"/>
  <c r="BC11" i="34"/>
  <c r="BB11" i="34"/>
  <c r="BA11" i="34"/>
  <c r="AZ11" i="34"/>
  <c r="AY11" i="34"/>
  <c r="AX11" i="34"/>
  <c r="AW11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G11" i="34"/>
  <c r="AF11" i="34"/>
  <c r="AE11" i="34"/>
  <c r="AD11" i="34"/>
  <c r="AC11" i="34"/>
  <c r="AB11" i="34"/>
  <c r="AA11" i="34"/>
  <c r="Z11" i="34"/>
  <c r="Y11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BQ10" i="34"/>
  <c r="BP10" i="34"/>
  <c r="BO10" i="34"/>
  <c r="BN10" i="34"/>
  <c r="BM10" i="34"/>
  <c r="BL10" i="34"/>
  <c r="BK10" i="34"/>
  <c r="BJ10" i="34"/>
  <c r="BI10" i="34"/>
  <c r="BH10" i="34"/>
  <c r="BG10" i="34"/>
  <c r="BF10" i="34"/>
  <c r="BE10" i="34"/>
  <c r="BD10" i="34"/>
  <c r="BC10" i="34"/>
  <c r="BB10" i="34"/>
  <c r="BA10" i="34"/>
  <c r="AZ10" i="34"/>
  <c r="AY10" i="34"/>
  <c r="AX10" i="34"/>
  <c r="AW10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G10" i="34"/>
  <c r="AF10" i="34"/>
  <c r="AE10" i="34"/>
  <c r="AD10" i="34"/>
  <c r="AC10" i="34"/>
  <c r="AB10" i="34"/>
  <c r="AA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BQ9" i="34"/>
  <c r="BP9" i="34"/>
  <c r="BO9" i="34"/>
  <c r="BN9" i="34"/>
  <c r="BM9" i="34"/>
  <c r="BL9" i="34"/>
  <c r="BK9" i="34"/>
  <c r="BJ9" i="34"/>
  <c r="BI9" i="34"/>
  <c r="BH9" i="34"/>
  <c r="BG9" i="34"/>
  <c r="BF9" i="34"/>
  <c r="BE9" i="34"/>
  <c r="BD9" i="34"/>
  <c r="BC9" i="34"/>
  <c r="BB9" i="34"/>
  <c r="BA9" i="34"/>
  <c r="AZ9" i="34"/>
  <c r="AY9" i="34"/>
  <c r="AX9" i="34"/>
  <c r="AW9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AI9" i="34"/>
  <c r="AH9" i="34"/>
  <c r="AG9" i="34"/>
  <c r="AF9" i="34"/>
  <c r="AE9" i="34"/>
  <c r="AD9" i="34"/>
  <c r="AC9" i="34"/>
  <c r="AB9" i="34"/>
  <c r="AA9" i="34"/>
  <c r="Z9" i="34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BQ8" i="34"/>
  <c r="BP8" i="34"/>
  <c r="BO8" i="34"/>
  <c r="BN8" i="34"/>
  <c r="BM8" i="34"/>
  <c r="BL8" i="34"/>
  <c r="BK8" i="34"/>
  <c r="BJ8" i="34"/>
  <c r="BI8" i="34"/>
  <c r="BH8" i="34"/>
  <c r="BG8" i="34"/>
  <c r="BF8" i="34"/>
  <c r="BE8" i="34"/>
  <c r="BD8" i="34"/>
  <c r="BC8" i="34"/>
  <c r="BB8" i="34"/>
  <c r="BA8" i="34"/>
  <c r="AZ8" i="34"/>
  <c r="AY8" i="34"/>
  <c r="AX8" i="34"/>
  <c r="AW8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BQ7" i="34"/>
  <c r="BP7" i="34"/>
  <c r="BO7" i="34"/>
  <c r="BN7" i="34"/>
  <c r="BM7" i="34"/>
  <c r="BL7" i="34"/>
  <c r="BK7" i="34"/>
  <c r="BJ7" i="34"/>
  <c r="BI7" i="34"/>
  <c r="BH7" i="34"/>
  <c r="BG7" i="34"/>
  <c r="BF7" i="34"/>
  <c r="BE7" i="34"/>
  <c r="BD7" i="34"/>
  <c r="BC7" i="34"/>
  <c r="BB7" i="34"/>
  <c r="BA7" i="34"/>
  <c r="AZ7" i="34"/>
  <c r="AY7" i="34"/>
  <c r="AX7" i="34"/>
  <c r="AW7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I7" i="34"/>
  <c r="AH7" i="34"/>
  <c r="AG7" i="34"/>
  <c r="AF7" i="34"/>
  <c r="AE7" i="34"/>
  <c r="AD7" i="34"/>
  <c r="AC7" i="34"/>
  <c r="AB7" i="34"/>
  <c r="AA7" i="34"/>
  <c r="Z7" i="34"/>
  <c r="Y7" i="34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I7" i="34"/>
  <c r="H7" i="34"/>
  <c r="G7" i="34"/>
  <c r="F7" i="34"/>
  <c r="E7" i="34"/>
  <c r="BQ6" i="34"/>
  <c r="BP6" i="34"/>
  <c r="BO6" i="34"/>
  <c r="BN6" i="34"/>
  <c r="BM6" i="34"/>
  <c r="BL6" i="34"/>
  <c r="BK6" i="34"/>
  <c r="BJ6" i="34"/>
  <c r="BI6" i="34"/>
  <c r="BH6" i="34"/>
  <c r="BG6" i="34"/>
  <c r="BF6" i="34"/>
  <c r="BE6" i="34"/>
  <c r="BD6" i="34"/>
  <c r="BC6" i="34"/>
  <c r="BB6" i="34"/>
  <c r="BA6" i="34"/>
  <c r="AZ6" i="34"/>
  <c r="AY6" i="34"/>
  <c r="AX6" i="34"/>
  <c r="AW6" i="34"/>
  <c r="AV6" i="34"/>
  <c r="AU6" i="34"/>
  <c r="AT6" i="34"/>
  <c r="AS6" i="34"/>
  <c r="AR6" i="34"/>
  <c r="AQ6" i="34"/>
  <c r="AP6" i="34"/>
  <c r="AO6" i="34"/>
  <c r="AN6" i="34"/>
  <c r="AM6" i="34"/>
  <c r="AL6" i="34"/>
  <c r="AK6" i="34"/>
  <c r="AJ6" i="34"/>
  <c r="AI6" i="34"/>
  <c r="AH6" i="34"/>
  <c r="AG6" i="34"/>
  <c r="AF6" i="34"/>
  <c r="AE6" i="34"/>
  <c r="AD6" i="34"/>
  <c r="AC6" i="34"/>
  <c r="AB6" i="34"/>
  <c r="AA6" i="34"/>
  <c r="Z6" i="34"/>
  <c r="Y6" i="34"/>
  <c r="X6" i="34"/>
  <c r="W6" i="34"/>
  <c r="V6" i="34"/>
  <c r="U6" i="34"/>
  <c r="T6" i="34"/>
  <c r="S6" i="34"/>
  <c r="R6" i="34"/>
  <c r="Q6" i="34"/>
  <c r="P6" i="34"/>
  <c r="O6" i="34"/>
  <c r="N6" i="34"/>
  <c r="M6" i="34"/>
  <c r="L6" i="34"/>
  <c r="K6" i="34"/>
  <c r="J6" i="34"/>
  <c r="I6" i="34"/>
  <c r="H6" i="34"/>
  <c r="G6" i="34"/>
  <c r="F6" i="34"/>
  <c r="E6" i="34"/>
  <c r="BQ5" i="34"/>
  <c r="BP5" i="34"/>
  <c r="BO5" i="34"/>
  <c r="BN5" i="34"/>
  <c r="BM5" i="34"/>
  <c r="BL5" i="34"/>
  <c r="BK5" i="34"/>
  <c r="BJ5" i="34"/>
  <c r="BI5" i="34"/>
  <c r="BH5" i="34"/>
  <c r="BG5" i="34"/>
  <c r="BF5" i="34"/>
  <c r="BE5" i="34"/>
  <c r="BD5" i="34"/>
  <c r="BC5" i="34"/>
  <c r="BB5" i="34"/>
  <c r="BA5" i="34"/>
  <c r="AZ5" i="34"/>
  <c r="AY5" i="34"/>
  <c r="AX5" i="34"/>
  <c r="AW5" i="34"/>
  <c r="AV5" i="34"/>
  <c r="AU5" i="34"/>
  <c r="AT5" i="34"/>
  <c r="AS5" i="34"/>
  <c r="AR5" i="34"/>
  <c r="AQ5" i="34"/>
  <c r="AP5" i="34"/>
  <c r="AO5" i="34"/>
  <c r="AN5" i="34"/>
  <c r="AM5" i="34"/>
  <c r="AL5" i="34"/>
  <c r="AK5" i="34"/>
  <c r="AJ5" i="34"/>
  <c r="AI5" i="34"/>
  <c r="AH5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BQ4" i="34"/>
  <c r="BP4" i="34"/>
  <c r="BO4" i="34"/>
  <c r="BN4" i="34"/>
  <c r="BM4" i="34"/>
  <c r="BL4" i="34"/>
  <c r="BK4" i="34"/>
  <c r="BJ4" i="34"/>
  <c r="BI4" i="34"/>
  <c r="BH4" i="34"/>
  <c r="BG4" i="34"/>
  <c r="BF4" i="34"/>
  <c r="BE4" i="34"/>
  <c r="BD4" i="34"/>
  <c r="BC4" i="34"/>
  <c r="BB4" i="34"/>
  <c r="BA4" i="34"/>
  <c r="AZ4" i="34"/>
  <c r="AY4" i="34"/>
  <c r="AX4" i="34"/>
  <c r="AW4" i="34"/>
  <c r="AV4" i="34"/>
  <c r="AU4" i="34"/>
  <c r="AT4" i="34"/>
  <c r="AS4" i="34"/>
  <c r="AR4" i="34"/>
  <c r="AQ4" i="34"/>
  <c r="AP4" i="34"/>
  <c r="AO4" i="34"/>
  <c r="AN4" i="34"/>
  <c r="AM4" i="34"/>
  <c r="AL4" i="34"/>
  <c r="AK4" i="34"/>
  <c r="AJ4" i="34"/>
  <c r="AI4" i="34"/>
  <c r="AH4" i="34"/>
  <c r="AG4" i="34"/>
  <c r="AF4" i="34"/>
  <c r="AE4" i="34"/>
  <c r="AD4" i="34"/>
  <c r="AC4" i="34"/>
  <c r="AB4" i="34"/>
  <c r="AA4" i="34"/>
  <c r="Z4" i="34"/>
  <c r="Y4" i="34"/>
  <c r="X4" i="34"/>
  <c r="W4" i="34"/>
  <c r="V4" i="34"/>
  <c r="U4" i="34"/>
  <c r="T4" i="34"/>
  <c r="S4" i="34"/>
  <c r="R4" i="34"/>
  <c r="Q4" i="34"/>
  <c r="P4" i="34"/>
  <c r="O4" i="34"/>
  <c r="N4" i="34"/>
  <c r="M4" i="34"/>
  <c r="L4" i="34"/>
  <c r="K4" i="34"/>
  <c r="J4" i="34"/>
  <c r="I4" i="34"/>
  <c r="H4" i="34"/>
  <c r="G4" i="34"/>
  <c r="F4" i="34"/>
  <c r="E4" i="34"/>
  <c r="BQ3" i="34"/>
  <c r="BP3" i="34"/>
  <c r="BO3" i="34"/>
  <c r="BN3" i="34"/>
  <c r="BM3" i="34"/>
  <c r="BL3" i="34"/>
  <c r="BK3" i="34"/>
  <c r="BJ3" i="34"/>
  <c r="BI3" i="34"/>
  <c r="BH3" i="34"/>
  <c r="BG3" i="34"/>
  <c r="BF3" i="34"/>
  <c r="BE3" i="34"/>
  <c r="BD3" i="34"/>
  <c r="BC3" i="34"/>
  <c r="BB3" i="34"/>
  <c r="BA3" i="34"/>
  <c r="AZ3" i="34"/>
  <c r="AY3" i="34"/>
  <c r="AX3" i="34"/>
  <c r="AW3" i="34"/>
  <c r="AV3" i="34"/>
  <c r="AU3" i="34"/>
  <c r="AT3" i="34"/>
  <c r="AS3" i="34"/>
  <c r="AR3" i="34"/>
  <c r="AQ3" i="34"/>
  <c r="AP3" i="34"/>
  <c r="AO3" i="34"/>
  <c r="AN3" i="34"/>
  <c r="AM3" i="34"/>
  <c r="AL3" i="34"/>
  <c r="AK3" i="34"/>
  <c r="AJ3" i="34"/>
  <c r="AI3" i="34"/>
  <c r="AH3" i="34"/>
  <c r="AG3" i="34"/>
  <c r="AF3" i="34"/>
  <c r="AE3" i="34"/>
  <c r="AD3" i="34"/>
  <c r="AC3" i="34"/>
  <c r="AB3" i="34"/>
  <c r="AA3" i="34"/>
  <c r="Z3" i="34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E280" i="42"/>
  <c r="K42" i="34"/>
  <c r="F280" i="42"/>
  <c r="F270" i="42"/>
  <c r="E270" i="42"/>
  <c r="F269" i="42"/>
  <c r="E269" i="42"/>
  <c r="F268" i="42"/>
  <c r="E268" i="42"/>
  <c r="D243" i="42"/>
  <c r="C243" i="42"/>
  <c r="D242" i="42"/>
  <c r="C242" i="42"/>
  <c r="D241" i="42"/>
  <c r="C241" i="42"/>
  <c r="C240" i="42"/>
  <c r="D240" i="42" s="1"/>
  <c r="D239" i="42"/>
  <c r="C239" i="42"/>
  <c r="D238" i="42"/>
  <c r="C238" i="42"/>
  <c r="D237" i="42"/>
  <c r="C237" i="42"/>
  <c r="C236" i="42"/>
  <c r="D236" i="42" s="1"/>
  <c r="D235" i="42"/>
  <c r="C235" i="42"/>
  <c r="D234" i="42"/>
  <c r="C234" i="42"/>
  <c r="D233" i="42"/>
  <c r="C233" i="42"/>
  <c r="C232" i="42"/>
  <c r="D232" i="42" s="1"/>
  <c r="D231" i="42"/>
  <c r="C231" i="42"/>
  <c r="D230" i="42"/>
  <c r="C230" i="42"/>
  <c r="D229" i="42"/>
  <c r="C229" i="42"/>
  <c r="C228" i="42"/>
  <c r="D228" i="42" s="1"/>
  <c r="D227" i="42"/>
  <c r="C227" i="42"/>
  <c r="D226" i="42"/>
  <c r="C226" i="42"/>
  <c r="D225" i="42"/>
  <c r="C225" i="42"/>
  <c r="C224" i="42"/>
  <c r="D224" i="42" s="1"/>
  <c r="D223" i="42"/>
  <c r="C223" i="42"/>
  <c r="D222" i="42"/>
  <c r="C222" i="42"/>
  <c r="D221" i="42"/>
  <c r="C221" i="42"/>
  <c r="C220" i="42"/>
  <c r="D220" i="42" s="1"/>
  <c r="D219" i="42"/>
  <c r="C219" i="42"/>
  <c r="D218" i="42"/>
  <c r="C218" i="42"/>
  <c r="D217" i="42"/>
  <c r="C217" i="42"/>
  <c r="C216" i="42"/>
  <c r="D216" i="42" s="1"/>
  <c r="D215" i="42"/>
  <c r="C215" i="42"/>
  <c r="D214" i="42"/>
  <c r="C214" i="42"/>
  <c r="D213" i="42"/>
  <c r="C213" i="42"/>
  <c r="C212" i="42"/>
  <c r="D212" i="42" s="1"/>
  <c r="D211" i="42"/>
  <c r="C211" i="42"/>
  <c r="D210" i="42"/>
  <c r="C210" i="42"/>
  <c r="D209" i="42"/>
  <c r="C209" i="42"/>
  <c r="C208" i="42"/>
  <c r="D208" i="42" s="1"/>
  <c r="D207" i="42"/>
  <c r="C207" i="42"/>
  <c r="D206" i="42"/>
  <c r="C206" i="42"/>
  <c r="D205" i="42"/>
  <c r="C205" i="42"/>
  <c r="C204" i="42"/>
  <c r="D204" i="42" s="1"/>
  <c r="D203" i="42"/>
  <c r="C203" i="42"/>
  <c r="D202" i="42"/>
  <c r="C202" i="42"/>
  <c r="D201" i="42"/>
  <c r="C201" i="42"/>
  <c r="C200" i="42"/>
  <c r="D200" i="42" s="1"/>
  <c r="D199" i="42"/>
  <c r="C199" i="42"/>
  <c r="D198" i="42"/>
  <c r="C198" i="42"/>
  <c r="D197" i="42"/>
  <c r="C197" i="42"/>
  <c r="C196" i="42"/>
  <c r="D196" i="42" s="1"/>
  <c r="D195" i="42"/>
  <c r="C195" i="42"/>
  <c r="D194" i="42"/>
  <c r="C194" i="42"/>
  <c r="D193" i="42"/>
  <c r="C193" i="42"/>
  <c r="C192" i="42"/>
  <c r="D192" i="42" s="1"/>
  <c r="D191" i="42"/>
  <c r="C191" i="42"/>
  <c r="D190" i="42"/>
  <c r="C190" i="42"/>
  <c r="D189" i="42"/>
  <c r="C189" i="42"/>
  <c r="C188" i="42"/>
  <c r="D188" i="42" s="1"/>
  <c r="D187" i="42"/>
  <c r="C187" i="42"/>
  <c r="D186" i="42"/>
  <c r="C186" i="42"/>
  <c r="D185" i="42"/>
  <c r="C185" i="42"/>
  <c r="C184" i="42"/>
  <c r="D184" i="42" s="1"/>
  <c r="D183" i="42"/>
  <c r="C183" i="42"/>
  <c r="D182" i="42"/>
  <c r="C182" i="42"/>
  <c r="D181" i="42"/>
  <c r="C181" i="42"/>
  <c r="C180" i="42"/>
  <c r="D180" i="42" s="1"/>
  <c r="D160" i="42"/>
  <c r="C160" i="42"/>
  <c r="D159" i="42"/>
  <c r="C159" i="42"/>
  <c r="D158" i="42"/>
  <c r="C158" i="42"/>
  <c r="C157" i="42"/>
  <c r="D157" i="42" s="1"/>
  <c r="D156" i="42"/>
  <c r="C156" i="42"/>
  <c r="D155" i="42"/>
  <c r="C155" i="42"/>
  <c r="D154" i="42"/>
  <c r="C154" i="42"/>
  <c r="C153" i="42"/>
  <c r="D153" i="42" s="1"/>
  <c r="D152" i="42"/>
  <c r="C152" i="42"/>
  <c r="D151" i="42"/>
  <c r="C151" i="42"/>
  <c r="D150" i="42"/>
  <c r="C150" i="42"/>
  <c r="C149" i="42"/>
  <c r="D149" i="42" s="1"/>
  <c r="D148" i="42"/>
  <c r="C148" i="42"/>
  <c r="D147" i="42"/>
  <c r="C147" i="42"/>
  <c r="D146" i="42"/>
  <c r="C146" i="42"/>
  <c r="C145" i="42"/>
  <c r="D145" i="42" s="1"/>
  <c r="D144" i="42"/>
  <c r="C144" i="42"/>
  <c r="D143" i="42"/>
  <c r="C143" i="42"/>
  <c r="D142" i="42"/>
  <c r="C142" i="42"/>
  <c r="C141" i="42"/>
  <c r="D141" i="42" s="1"/>
  <c r="D140" i="42"/>
  <c r="C140" i="42"/>
  <c r="D139" i="42"/>
  <c r="C139" i="42"/>
  <c r="D138" i="42"/>
  <c r="C138" i="42"/>
  <c r="C137" i="42"/>
  <c r="D137" i="42" s="1"/>
  <c r="D136" i="42"/>
  <c r="C136" i="42"/>
  <c r="D135" i="42"/>
  <c r="C135" i="42"/>
  <c r="D134" i="42"/>
  <c r="C134" i="42"/>
  <c r="C133" i="42"/>
  <c r="D133" i="42" s="1"/>
  <c r="D132" i="42"/>
  <c r="C132" i="42"/>
  <c r="D131" i="42"/>
  <c r="C131" i="42"/>
  <c r="D130" i="42"/>
  <c r="C130" i="42"/>
  <c r="C129" i="42"/>
  <c r="D129" i="42" s="1"/>
  <c r="D128" i="42"/>
  <c r="C128" i="42"/>
  <c r="D127" i="42"/>
  <c r="C127" i="42"/>
  <c r="D126" i="42"/>
  <c r="C126" i="42"/>
  <c r="C125" i="42"/>
  <c r="D125" i="42" s="1"/>
  <c r="D124" i="42"/>
  <c r="C124" i="42"/>
  <c r="D123" i="42"/>
  <c r="C123" i="42"/>
  <c r="D122" i="42"/>
  <c r="C122" i="42"/>
  <c r="C121" i="42"/>
  <c r="D121" i="42" s="1"/>
  <c r="D120" i="42"/>
  <c r="C120" i="42"/>
  <c r="D119" i="42"/>
  <c r="C119" i="42"/>
  <c r="D118" i="42"/>
  <c r="C118" i="42"/>
  <c r="C117" i="42"/>
  <c r="D117" i="42" s="1"/>
  <c r="D116" i="42"/>
  <c r="C116" i="42"/>
  <c r="D115" i="42"/>
  <c r="C115" i="42"/>
  <c r="D114" i="42"/>
  <c r="C114" i="42"/>
  <c r="C113" i="42"/>
  <c r="D113" i="42" s="1"/>
  <c r="D112" i="42"/>
  <c r="C112" i="42"/>
  <c r="D111" i="42"/>
  <c r="C111" i="42"/>
  <c r="D110" i="42"/>
  <c r="C110" i="42"/>
  <c r="C109" i="42"/>
  <c r="D109" i="42" s="1"/>
  <c r="D108" i="42"/>
  <c r="C108" i="42"/>
  <c r="D107" i="42"/>
  <c r="C107" i="42"/>
  <c r="D106" i="42"/>
  <c r="C106" i="42"/>
  <c r="C105" i="42"/>
  <c r="D105" i="42" s="1"/>
  <c r="D104" i="42"/>
  <c r="C104" i="42"/>
  <c r="D103" i="42"/>
  <c r="C103" i="42"/>
  <c r="D102" i="42"/>
  <c r="C102" i="42"/>
  <c r="C101" i="42"/>
  <c r="D101" i="42" s="1"/>
  <c r="D100" i="42"/>
  <c r="C100" i="42"/>
  <c r="D99" i="42"/>
  <c r="C99" i="42"/>
  <c r="D98" i="42"/>
  <c r="C98" i="42"/>
  <c r="C97" i="42"/>
  <c r="D97" i="42" s="1"/>
  <c r="D78" i="42"/>
  <c r="C78" i="42"/>
  <c r="D77" i="42"/>
  <c r="C77" i="42"/>
  <c r="D76" i="42"/>
  <c r="C76" i="42"/>
  <c r="C75" i="42"/>
  <c r="D75" i="42" s="1"/>
  <c r="D74" i="42"/>
  <c r="C74" i="42"/>
  <c r="D73" i="42"/>
  <c r="C73" i="42"/>
  <c r="D72" i="42"/>
  <c r="C72" i="42"/>
  <c r="C71" i="42"/>
  <c r="D71" i="42" s="1"/>
  <c r="D70" i="42"/>
  <c r="C70" i="42"/>
  <c r="D69" i="42"/>
  <c r="C69" i="42"/>
  <c r="D68" i="42"/>
  <c r="C68" i="42"/>
  <c r="C67" i="42"/>
  <c r="D67" i="42" s="1"/>
  <c r="D66" i="42"/>
  <c r="C66" i="42"/>
  <c r="D65" i="42"/>
  <c r="C65" i="42"/>
  <c r="D64" i="42"/>
  <c r="C64" i="42"/>
  <c r="C63" i="42"/>
  <c r="D63" i="42" s="1"/>
  <c r="D62" i="42"/>
  <c r="C62" i="42"/>
  <c r="D61" i="42"/>
  <c r="C61" i="42"/>
  <c r="D60" i="42"/>
  <c r="C60" i="42"/>
  <c r="C59" i="42"/>
  <c r="D59" i="42" s="1"/>
  <c r="D58" i="42"/>
  <c r="C58" i="42"/>
  <c r="D57" i="42"/>
  <c r="C57" i="42"/>
  <c r="D56" i="42"/>
  <c r="C56" i="42"/>
  <c r="C55" i="42"/>
  <c r="D55" i="42" s="1"/>
  <c r="D54" i="42"/>
  <c r="C54" i="42"/>
  <c r="D53" i="42"/>
  <c r="C53" i="42"/>
  <c r="D52" i="42"/>
  <c r="C52" i="42"/>
  <c r="C51" i="42"/>
  <c r="D51" i="42" s="1"/>
  <c r="D50" i="42"/>
  <c r="C50" i="42"/>
  <c r="D49" i="42"/>
  <c r="C49" i="42"/>
  <c r="D48" i="42"/>
  <c r="C48" i="42"/>
  <c r="C47" i="42"/>
  <c r="D47" i="42" s="1"/>
  <c r="D46" i="42"/>
  <c r="C46" i="42"/>
  <c r="D45" i="42"/>
  <c r="C45" i="42"/>
  <c r="D44" i="42"/>
  <c r="C44" i="42"/>
  <c r="C43" i="42"/>
  <c r="D43" i="42" s="1"/>
  <c r="D42" i="42"/>
  <c r="C42" i="42"/>
  <c r="D41" i="42"/>
  <c r="C41" i="42"/>
  <c r="D40" i="42"/>
  <c r="C40" i="42"/>
  <c r="C39" i="42"/>
  <c r="D39" i="42" s="1"/>
  <c r="D38" i="42"/>
  <c r="C38" i="42"/>
  <c r="D37" i="42"/>
  <c r="C37" i="42"/>
  <c r="D36" i="42"/>
  <c r="C36" i="42"/>
  <c r="C35" i="42"/>
  <c r="D35" i="42" s="1"/>
  <c r="D34" i="42"/>
  <c r="C34" i="42"/>
  <c r="D33" i="42"/>
  <c r="C33" i="42"/>
  <c r="D32" i="42"/>
  <c r="C32" i="42"/>
  <c r="C31" i="42"/>
  <c r="D31" i="42" s="1"/>
  <c r="D30" i="42"/>
  <c r="C30" i="42"/>
  <c r="D29" i="42"/>
  <c r="C29" i="42"/>
  <c r="D28" i="42"/>
  <c r="C28" i="42"/>
  <c r="C27" i="42"/>
  <c r="D27" i="42" s="1"/>
  <c r="D26" i="42"/>
  <c r="C26" i="42"/>
  <c r="D25" i="42"/>
  <c r="C25" i="42"/>
  <c r="D24" i="42"/>
  <c r="C24" i="42"/>
  <c r="C23" i="42"/>
  <c r="D23" i="42" s="1"/>
  <c r="D22" i="42"/>
  <c r="C22" i="42"/>
  <c r="D21" i="42"/>
  <c r="C21" i="42"/>
  <c r="D20" i="42"/>
  <c r="C20" i="42"/>
  <c r="C19" i="42"/>
  <c r="D19" i="42" s="1"/>
  <c r="D18" i="42"/>
  <c r="C18" i="42"/>
  <c r="D17" i="42"/>
  <c r="C17" i="42"/>
  <c r="D16" i="42"/>
  <c r="C16" i="42"/>
  <c r="C15" i="42"/>
  <c r="D15" i="42" s="1"/>
  <c r="E13" i="42" s="1" a="1"/>
  <c r="E13" i="42" s="1"/>
  <c r="E12" i="42"/>
  <c r="E12" i="42" a="1"/>
  <c r="AQ149" i="40"/>
  <c r="AP149" i="40"/>
  <c r="AO149" i="40"/>
  <c r="AN149" i="40"/>
  <c r="AM149" i="40"/>
  <c r="AL149" i="40"/>
  <c r="E58" i="40"/>
  <c r="C103" i="40" s="1"/>
  <c r="C149" i="40" s="1"/>
  <c r="F58" i="40"/>
  <c r="D103" i="40" s="1"/>
  <c r="D149" i="40" s="1"/>
  <c r="G58" i="40"/>
  <c r="E103" i="40" s="1"/>
  <c r="E149" i="40" s="1"/>
  <c r="H58" i="40"/>
  <c r="F103" i="40" s="1"/>
  <c r="F149" i="40" s="1"/>
  <c r="I58" i="40"/>
  <c r="G103" i="40" s="1"/>
  <c r="G149" i="40" s="1"/>
  <c r="J58" i="40"/>
  <c r="H103" i="40" s="1"/>
  <c r="H149" i="40" s="1"/>
  <c r="K58" i="40"/>
  <c r="I103" i="40" s="1"/>
  <c r="I149" i="40" s="1"/>
  <c r="L58" i="40"/>
  <c r="J103" i="40" s="1"/>
  <c r="J149" i="40" s="1"/>
  <c r="M58" i="40"/>
  <c r="K103" i="40" s="1"/>
  <c r="K149" i="40" s="1"/>
  <c r="N58" i="40"/>
  <c r="L103" i="40" s="1"/>
  <c r="L149" i="40" s="1"/>
  <c r="O58" i="40"/>
  <c r="M103" i="40" s="1"/>
  <c r="M149" i="40" s="1"/>
  <c r="P58" i="40"/>
  <c r="N103" i="40" s="1"/>
  <c r="N149" i="40" s="1"/>
  <c r="Q58" i="40"/>
  <c r="O103" i="40" s="1"/>
  <c r="O149" i="40" s="1"/>
  <c r="R58" i="40"/>
  <c r="P103" i="40" s="1"/>
  <c r="P149" i="40" s="1"/>
  <c r="S58" i="40"/>
  <c r="Q103" i="40" s="1"/>
  <c r="Q149" i="40" s="1"/>
  <c r="T58" i="40"/>
  <c r="R103" i="40" s="1"/>
  <c r="R149" i="40" s="1"/>
  <c r="U58" i="40"/>
  <c r="S103" i="40" s="1"/>
  <c r="S149" i="40" s="1"/>
  <c r="V58" i="40"/>
  <c r="T103" i="40" s="1"/>
  <c r="T149" i="40" s="1"/>
  <c r="W58" i="40"/>
  <c r="U103" i="40" s="1"/>
  <c r="U149" i="40" s="1"/>
  <c r="X58" i="40"/>
  <c r="V103" i="40" s="1"/>
  <c r="V149" i="40" s="1"/>
  <c r="Y58" i="40"/>
  <c r="W103" i="40" s="1"/>
  <c r="W149" i="40" s="1"/>
  <c r="Z58" i="40"/>
  <c r="X103" i="40" s="1"/>
  <c r="X149" i="40" s="1"/>
  <c r="AA58" i="40"/>
  <c r="Y103" i="40" s="1"/>
  <c r="Y149" i="40" s="1"/>
  <c r="AB58" i="40"/>
  <c r="Z103" i="40" s="1"/>
  <c r="Z149" i="40" s="1"/>
  <c r="AC58" i="40"/>
  <c r="AA103" i="40" s="1"/>
  <c r="AA149" i="40" s="1"/>
  <c r="AD58" i="40"/>
  <c r="AB103" i="40" s="1"/>
  <c r="AB149" i="40" s="1"/>
  <c r="AE58" i="40"/>
  <c r="AC103" i="40" s="1"/>
  <c r="AC149" i="40" s="1"/>
  <c r="AF58" i="40"/>
  <c r="AD103" i="40" s="1"/>
  <c r="AD149" i="40" s="1"/>
  <c r="AG58" i="40"/>
  <c r="AE103" i="40" s="1"/>
  <c r="AE149" i="40" s="1"/>
  <c r="AH58" i="40"/>
  <c r="AF103" i="40" s="1"/>
  <c r="AF149" i="40" s="1"/>
  <c r="AI58" i="40"/>
  <c r="AG103" i="40" s="1"/>
  <c r="AG149" i="40" s="1"/>
  <c r="AJ58" i="40"/>
  <c r="AH103" i="40" s="1"/>
  <c r="AH149" i="40" s="1"/>
  <c r="AK58" i="40"/>
  <c r="AI103" i="40" s="1"/>
  <c r="AI149" i="40" s="1"/>
  <c r="AL58" i="40"/>
  <c r="AJ103" i="40" s="1"/>
  <c r="AJ149" i="40" s="1"/>
  <c r="AK149" i="40"/>
  <c r="AN58" i="40"/>
  <c r="AL103" i="40" s="1"/>
  <c r="AO58" i="40"/>
  <c r="AM103" i="40" s="1"/>
  <c r="AP58" i="40"/>
  <c r="AN103" i="40" s="1"/>
  <c r="AQ58" i="40"/>
  <c r="AO103" i="40" s="1"/>
  <c r="AR58" i="40"/>
  <c r="AP103" i="40" s="1"/>
  <c r="AS58" i="40"/>
  <c r="AQ103" i="40" s="1"/>
  <c r="D58" i="40"/>
  <c r="B103" i="40" s="1"/>
  <c r="B149" i="40" s="1"/>
  <c r="AE42" i="34" l="1"/>
  <c r="AL42" i="34"/>
  <c r="BN42" i="34"/>
  <c r="BF42" i="34"/>
  <c r="AX42" i="34"/>
  <c r="AP42" i="34"/>
  <c r="AH42" i="34"/>
  <c r="Z42" i="34"/>
  <c r="R42" i="34"/>
  <c r="J42" i="34"/>
  <c r="BM42" i="34"/>
  <c r="BE42" i="34"/>
  <c r="AW42" i="34"/>
  <c r="AO42" i="34"/>
  <c r="AG42" i="34"/>
  <c r="Y42" i="34"/>
  <c r="Q42" i="34"/>
  <c r="I42" i="34"/>
  <c r="BL42" i="34"/>
  <c r="BD42" i="34"/>
  <c r="AV42" i="34"/>
  <c r="AN42" i="34"/>
  <c r="AF42" i="34"/>
  <c r="X42" i="34"/>
  <c r="P42" i="34"/>
  <c r="H42" i="34"/>
  <c r="BC42" i="34"/>
  <c r="W42" i="34"/>
  <c r="AT42" i="34"/>
  <c r="AD42" i="34"/>
  <c r="F42" i="34"/>
  <c r="BQ42" i="34"/>
  <c r="BI42" i="34"/>
  <c r="BA42" i="34"/>
  <c r="AS42" i="34"/>
  <c r="AK42" i="34"/>
  <c r="AC42" i="34"/>
  <c r="U42" i="34"/>
  <c r="M42" i="34"/>
  <c r="BK42" i="34"/>
  <c r="AM42" i="34"/>
  <c r="BB42" i="34"/>
  <c r="V42" i="34"/>
  <c r="BP42" i="34"/>
  <c r="BH42" i="34"/>
  <c r="AZ42" i="34"/>
  <c r="AR42" i="34"/>
  <c r="AJ42" i="34"/>
  <c r="AB42" i="34"/>
  <c r="T42" i="34"/>
  <c r="L42" i="34"/>
  <c r="AU42" i="34"/>
  <c r="O42" i="34"/>
  <c r="G42" i="34"/>
  <c r="BJ42" i="34"/>
  <c r="N42" i="34"/>
  <c r="BO42" i="34"/>
  <c r="BG42" i="34"/>
  <c r="AY42" i="34"/>
  <c r="AQ42" i="34"/>
  <c r="AI42" i="34"/>
  <c r="AA42" i="34"/>
  <c r="S42" i="34"/>
  <c r="F272" i="42"/>
  <c r="G280" i="42"/>
  <c r="G269" i="42"/>
  <c r="A104" i="40" a="1"/>
  <c r="A134" i="40" s="1"/>
  <c r="A180" i="40" s="1"/>
  <c r="B4" i="40" a="1"/>
  <c r="B5" i="40" s="1"/>
  <c r="C60" i="40" s="1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AA49" i="40"/>
  <c r="AB49" i="40"/>
  <c r="AC49" i="40"/>
  <c r="AD49" i="40"/>
  <c r="AE49" i="40"/>
  <c r="AF49" i="40"/>
  <c r="AG49" i="40"/>
  <c r="AH49" i="40"/>
  <c r="AI49" i="40"/>
  <c r="AJ49" i="40"/>
  <c r="AK49" i="40"/>
  <c r="AL49" i="40"/>
  <c r="AM49" i="40"/>
  <c r="AN49" i="40"/>
  <c r="AO49" i="40"/>
  <c r="AP49" i="40"/>
  <c r="AQ49" i="40"/>
  <c r="AR49" i="40"/>
  <c r="AS49" i="40"/>
  <c r="AT49" i="40"/>
  <c r="E49" i="40"/>
  <c r="AM180" i="40" l="1"/>
  <c r="AQ180" i="40"/>
  <c r="AN180" i="40"/>
  <c r="AO180" i="40"/>
  <c r="AL180" i="40"/>
  <c r="AP180" i="40"/>
  <c r="A137" i="40"/>
  <c r="A183" i="40" s="1"/>
  <c r="A123" i="40"/>
  <c r="A169" i="40" s="1"/>
  <c r="A110" i="40"/>
  <c r="A156" i="40" s="1"/>
  <c r="A105" i="40"/>
  <c r="A151" i="40" s="1"/>
  <c r="A142" i="40"/>
  <c r="A188" i="40" s="1"/>
  <c r="A124" i="40"/>
  <c r="A170" i="40" s="1"/>
  <c r="A121" i="40"/>
  <c r="A167" i="40" s="1"/>
  <c r="A115" i="40"/>
  <c r="A161" i="40" s="1"/>
  <c r="A128" i="40"/>
  <c r="A174" i="40" s="1"/>
  <c r="A145" i="40"/>
  <c r="A191" i="40" s="1"/>
  <c r="A131" i="40"/>
  <c r="A177" i="40" s="1"/>
  <c r="A118" i="40"/>
  <c r="A164" i="40" s="1"/>
  <c r="A116" i="40"/>
  <c r="A162" i="40" s="1"/>
  <c r="A130" i="40"/>
  <c r="A176" i="40" s="1"/>
  <c r="A132" i="40"/>
  <c r="A178" i="40" s="1"/>
  <c r="A129" i="40"/>
  <c r="A175" i="40" s="1"/>
  <c r="A136" i="40"/>
  <c r="A182" i="40" s="1"/>
  <c r="A106" i="40"/>
  <c r="A152" i="40" s="1"/>
  <c r="A139" i="40"/>
  <c r="A185" i="40" s="1"/>
  <c r="A126" i="40"/>
  <c r="A172" i="40" s="1"/>
  <c r="A122" i="40"/>
  <c r="A168" i="40" s="1"/>
  <c r="A113" i="40"/>
  <c r="A159" i="40" s="1"/>
  <c r="A138" i="40"/>
  <c r="A184" i="40" s="1"/>
  <c r="A140" i="40"/>
  <c r="A186" i="40" s="1"/>
  <c r="A144" i="40"/>
  <c r="A190" i="40" s="1"/>
  <c r="A114" i="40"/>
  <c r="A160" i="40" s="1"/>
  <c r="A108" i="40"/>
  <c r="A154" i="40" s="1"/>
  <c r="A120" i="40"/>
  <c r="A166" i="40" s="1"/>
  <c r="A117" i="40"/>
  <c r="A163" i="40" s="1"/>
  <c r="A133" i="40"/>
  <c r="A179" i="40" s="1"/>
  <c r="A119" i="40"/>
  <c r="A165" i="40" s="1"/>
  <c r="A107" i="40"/>
  <c r="A153" i="40" s="1"/>
  <c r="A125" i="40"/>
  <c r="A171" i="40" s="1"/>
  <c r="A104" i="40"/>
  <c r="A150" i="40" s="1"/>
  <c r="A127" i="40"/>
  <c r="A173" i="40" s="1"/>
  <c r="A109" i="40"/>
  <c r="A155" i="40" s="1"/>
  <c r="A135" i="40"/>
  <c r="A181" i="40" s="1"/>
  <c r="A111" i="40"/>
  <c r="A157" i="40" s="1"/>
  <c r="A141" i="40"/>
  <c r="A187" i="40" s="1"/>
  <c r="A112" i="40"/>
  <c r="A158" i="40" s="1"/>
  <c r="A143" i="40"/>
  <c r="A189" i="40" s="1"/>
  <c r="B59" i="40" a="1"/>
  <c r="B34" i="40"/>
  <c r="C89" i="40" s="1"/>
  <c r="B18" i="40"/>
  <c r="C73" i="40" s="1"/>
  <c r="B9" i="40"/>
  <c r="C64" i="40" s="1"/>
  <c r="B36" i="40"/>
  <c r="C91" i="40" s="1"/>
  <c r="B28" i="40"/>
  <c r="C83" i="40" s="1"/>
  <c r="B12" i="40"/>
  <c r="C67" i="40" s="1"/>
  <c r="B4" i="40"/>
  <c r="C59" i="40" s="1"/>
  <c r="B43" i="40"/>
  <c r="C98" i="40" s="1"/>
  <c r="B35" i="40"/>
  <c r="C90" i="40" s="1"/>
  <c r="B27" i="40"/>
  <c r="C82" i="40" s="1"/>
  <c r="B19" i="40"/>
  <c r="C74" i="40" s="1"/>
  <c r="B11" i="40"/>
  <c r="C66" i="40" s="1"/>
  <c r="B42" i="40"/>
  <c r="C97" i="40" s="1"/>
  <c r="B26" i="40"/>
  <c r="C81" i="40" s="1"/>
  <c r="B10" i="40"/>
  <c r="C65" i="40" s="1"/>
  <c r="B41" i="40"/>
  <c r="C96" i="40" s="1"/>
  <c r="B33" i="40"/>
  <c r="C88" i="40" s="1"/>
  <c r="B25" i="40"/>
  <c r="C80" i="40" s="1"/>
  <c r="B17" i="40"/>
  <c r="C72" i="40" s="1"/>
  <c r="B40" i="40"/>
  <c r="C95" i="40" s="1"/>
  <c r="B32" i="40"/>
  <c r="C87" i="40" s="1"/>
  <c r="B24" i="40"/>
  <c r="C79" i="40" s="1"/>
  <c r="B16" i="40"/>
  <c r="C71" i="40" s="1"/>
  <c r="B8" i="40"/>
  <c r="C63" i="40" s="1"/>
  <c r="B44" i="40"/>
  <c r="C99" i="40" s="1"/>
  <c r="B20" i="40"/>
  <c r="C75" i="40" s="1"/>
  <c r="B39" i="40"/>
  <c r="C94" i="40" s="1"/>
  <c r="B31" i="40"/>
  <c r="C86" i="40" s="1"/>
  <c r="B23" i="40"/>
  <c r="C78" i="40" s="1"/>
  <c r="B15" i="40"/>
  <c r="C70" i="40" s="1"/>
  <c r="B7" i="40"/>
  <c r="C62" i="40" s="1"/>
  <c r="B38" i="40"/>
  <c r="C93" i="40" s="1"/>
  <c r="B30" i="40"/>
  <c r="C85" i="40" s="1"/>
  <c r="B22" i="40"/>
  <c r="C77" i="40" s="1"/>
  <c r="B14" i="40"/>
  <c r="C69" i="40" s="1"/>
  <c r="B6" i="40"/>
  <c r="C61" i="40" s="1"/>
  <c r="B45" i="40"/>
  <c r="C100" i="40" s="1"/>
  <c r="B37" i="40"/>
  <c r="C92" i="40" s="1"/>
  <c r="B29" i="40"/>
  <c r="C84" i="40" s="1"/>
  <c r="B21" i="40"/>
  <c r="C76" i="40" s="1"/>
  <c r="B13" i="40"/>
  <c r="C68" i="40" s="1"/>
  <c r="AN160" i="40" l="1"/>
  <c r="AO160" i="40"/>
  <c r="AQ160" i="40"/>
  <c r="AL160" i="40"/>
  <c r="AP160" i="40"/>
  <c r="AM160" i="40"/>
  <c r="AN152" i="40"/>
  <c r="AO152" i="40"/>
  <c r="AQ152" i="40"/>
  <c r="AL152" i="40"/>
  <c r="AP152" i="40"/>
  <c r="AM152" i="40"/>
  <c r="AL191" i="40"/>
  <c r="AM191" i="40"/>
  <c r="AP191" i="40"/>
  <c r="AN191" i="40"/>
  <c r="AO191" i="40"/>
  <c r="AQ191" i="40"/>
  <c r="AL189" i="40"/>
  <c r="AM189" i="40"/>
  <c r="AN189" i="40"/>
  <c r="AQ189" i="40"/>
  <c r="AO189" i="40"/>
  <c r="AP189" i="40"/>
  <c r="AL171" i="40"/>
  <c r="AM171" i="40"/>
  <c r="AO171" i="40"/>
  <c r="AN171" i="40"/>
  <c r="AP171" i="40"/>
  <c r="AQ171" i="40"/>
  <c r="AO190" i="40"/>
  <c r="AL190" i="40"/>
  <c r="AM190" i="40"/>
  <c r="AN190" i="40"/>
  <c r="AP190" i="40"/>
  <c r="AQ190" i="40"/>
  <c r="AQ182" i="40"/>
  <c r="AM182" i="40"/>
  <c r="AL182" i="40"/>
  <c r="AP182" i="40"/>
  <c r="AN182" i="40"/>
  <c r="AO182" i="40"/>
  <c r="AQ174" i="40"/>
  <c r="AM174" i="40"/>
  <c r="AP174" i="40"/>
  <c r="AL174" i="40"/>
  <c r="AN174" i="40"/>
  <c r="AO174" i="40"/>
  <c r="AL183" i="40"/>
  <c r="AM183" i="40"/>
  <c r="AO183" i="40"/>
  <c r="AN183" i="40"/>
  <c r="AP183" i="40"/>
  <c r="AQ183" i="40"/>
  <c r="E2" i="2"/>
  <c r="N3" i="2"/>
  <c r="S4" i="2"/>
  <c r="F5" i="2"/>
  <c r="N5" i="2"/>
  <c r="V5" i="2"/>
  <c r="AD5" i="2"/>
  <c r="AL5" i="2"/>
  <c r="S6" i="2"/>
  <c r="T7" i="2"/>
  <c r="U8" i="2"/>
  <c r="X9" i="2"/>
  <c r="E12" i="2"/>
  <c r="N13" i="2"/>
  <c r="E14" i="2"/>
  <c r="M14" i="2"/>
  <c r="U14" i="2"/>
  <c r="AC14" i="2"/>
  <c r="AK14" i="2"/>
  <c r="N15" i="2"/>
  <c r="S16" i="2"/>
  <c r="T17" i="2"/>
  <c r="U18" i="2"/>
  <c r="H19" i="2"/>
  <c r="P19" i="2"/>
  <c r="X19" i="2"/>
  <c r="AF19" i="2"/>
  <c r="AN19" i="2"/>
  <c r="G20" i="2"/>
  <c r="O20" i="2"/>
  <c r="W20" i="2"/>
  <c r="AE20" i="2"/>
  <c r="AM20" i="2"/>
  <c r="F21" i="2"/>
  <c r="N21" i="2"/>
  <c r="V21" i="2"/>
  <c r="AD21" i="2"/>
  <c r="AL21" i="2"/>
  <c r="S22" i="2"/>
  <c r="T23" i="2"/>
  <c r="G24" i="2"/>
  <c r="O24" i="2"/>
  <c r="W24" i="2"/>
  <c r="AE24" i="2"/>
  <c r="AM24" i="2"/>
  <c r="T25" i="2"/>
  <c r="U26" i="2"/>
  <c r="X27" i="2"/>
  <c r="N2" i="2"/>
  <c r="S3" i="2"/>
  <c r="T4" i="2"/>
  <c r="G5" i="2"/>
  <c r="O5" i="2"/>
  <c r="W5" i="2"/>
  <c r="AE5" i="2"/>
  <c r="AM5" i="2"/>
  <c r="T6" i="2"/>
  <c r="U7" i="2"/>
  <c r="X8" i="2"/>
  <c r="E11" i="2"/>
  <c r="N12" i="2"/>
  <c r="S13" i="2"/>
  <c r="F14" i="2"/>
  <c r="N14" i="2"/>
  <c r="V14" i="2"/>
  <c r="AD14" i="2"/>
  <c r="AL14" i="2"/>
  <c r="S15" i="2"/>
  <c r="T16" i="2"/>
  <c r="U17" i="2"/>
  <c r="X18" i="2"/>
  <c r="I19" i="2"/>
  <c r="Q19" i="2"/>
  <c r="Y19" i="2"/>
  <c r="AG19" i="2"/>
  <c r="AO19" i="2"/>
  <c r="H20" i="2"/>
  <c r="P20" i="2"/>
  <c r="X20" i="2"/>
  <c r="AF20" i="2"/>
  <c r="AN20" i="2"/>
  <c r="G21" i="2"/>
  <c r="O21" i="2"/>
  <c r="W21" i="2"/>
  <c r="AE21" i="2"/>
  <c r="AM21" i="2"/>
  <c r="T22" i="2"/>
  <c r="U23" i="2"/>
  <c r="H24" i="2"/>
  <c r="P24" i="2"/>
  <c r="X24" i="2"/>
  <c r="AF24" i="2"/>
  <c r="AN24" i="2"/>
  <c r="U25" i="2"/>
  <c r="X26" i="2"/>
  <c r="S29" i="2"/>
  <c r="E31" i="2"/>
  <c r="N32" i="2"/>
  <c r="S33" i="2"/>
  <c r="T34" i="2"/>
  <c r="U35" i="2"/>
  <c r="X36" i="2"/>
  <c r="E39" i="2"/>
  <c r="N40" i="2"/>
  <c r="S41" i="2"/>
  <c r="T42" i="2"/>
  <c r="U43" i="2"/>
  <c r="B24" i="2"/>
  <c r="S2" i="2"/>
  <c r="T3" i="2"/>
  <c r="U4" i="2"/>
  <c r="H5" i="2"/>
  <c r="P5" i="2"/>
  <c r="X5" i="2"/>
  <c r="AF5" i="2"/>
  <c r="AN5" i="2"/>
  <c r="U6" i="2"/>
  <c r="X7" i="2"/>
  <c r="E10" i="2"/>
  <c r="N11" i="2"/>
  <c r="S12" i="2"/>
  <c r="T13" i="2"/>
  <c r="G14" i="2"/>
  <c r="O14" i="2"/>
  <c r="W14" i="2"/>
  <c r="AE14" i="2"/>
  <c r="AM14" i="2"/>
  <c r="T15" i="2"/>
  <c r="U16" i="2"/>
  <c r="X17" i="2"/>
  <c r="J19" i="2"/>
  <c r="R19" i="2"/>
  <c r="Z19" i="2"/>
  <c r="AH19" i="2"/>
  <c r="AP19" i="2"/>
  <c r="I20" i="2"/>
  <c r="Q20" i="2"/>
  <c r="Y20" i="2"/>
  <c r="AG20" i="2"/>
  <c r="AO20" i="2"/>
  <c r="H21" i="2"/>
  <c r="P21" i="2"/>
  <c r="X21" i="2"/>
  <c r="AF21" i="2"/>
  <c r="AN21" i="2"/>
  <c r="U22" i="2"/>
  <c r="X23" i="2"/>
  <c r="I24" i="2"/>
  <c r="Q24" i="2"/>
  <c r="Y24" i="2"/>
  <c r="AG24" i="2"/>
  <c r="AO24" i="2"/>
  <c r="X25" i="2"/>
  <c r="E28" i="2"/>
  <c r="T29" i="2"/>
  <c r="E30" i="2"/>
  <c r="N31" i="2"/>
  <c r="S32" i="2"/>
  <c r="T33" i="2"/>
  <c r="U34" i="2"/>
  <c r="X35" i="2"/>
  <c r="E38" i="2"/>
  <c r="N39" i="2"/>
  <c r="S40" i="2"/>
  <c r="T41" i="2"/>
  <c r="U42" i="2"/>
  <c r="X43" i="2"/>
  <c r="T2" i="2"/>
  <c r="U3" i="2"/>
  <c r="X4" i="2"/>
  <c r="I5" i="2"/>
  <c r="Q5" i="2"/>
  <c r="Y5" i="2"/>
  <c r="AG5" i="2"/>
  <c r="AO5" i="2"/>
  <c r="X6" i="2"/>
  <c r="E9" i="2"/>
  <c r="N10" i="2"/>
  <c r="S11" i="2"/>
  <c r="T12" i="2"/>
  <c r="U13" i="2"/>
  <c r="H14" i="2"/>
  <c r="P14" i="2"/>
  <c r="X14" i="2"/>
  <c r="AF14" i="2"/>
  <c r="AN14" i="2"/>
  <c r="U15" i="2"/>
  <c r="X16" i="2"/>
  <c r="C19" i="2"/>
  <c r="K19" i="2"/>
  <c r="S19" i="2"/>
  <c r="AA19" i="2"/>
  <c r="AI19" i="2"/>
  <c r="AQ19" i="2"/>
  <c r="J20" i="2"/>
  <c r="R20" i="2"/>
  <c r="Z20" i="2"/>
  <c r="AH20" i="2"/>
  <c r="AP20" i="2"/>
  <c r="I21" i="2"/>
  <c r="Q21" i="2"/>
  <c r="Y21" i="2"/>
  <c r="AG21" i="2"/>
  <c r="AO21" i="2"/>
  <c r="X22" i="2"/>
  <c r="J24" i="2"/>
  <c r="R24" i="2"/>
  <c r="Z24" i="2"/>
  <c r="AH24" i="2"/>
  <c r="AP24" i="2"/>
  <c r="E27" i="2"/>
  <c r="N28" i="2"/>
  <c r="E29" i="2"/>
  <c r="U2" i="2"/>
  <c r="X3" i="2"/>
  <c r="J5" i="2"/>
  <c r="R5" i="2"/>
  <c r="Z5" i="2"/>
  <c r="AH5" i="2"/>
  <c r="AP5" i="2"/>
  <c r="E8" i="2"/>
  <c r="N9" i="2"/>
  <c r="S10" i="2"/>
  <c r="T11" i="2"/>
  <c r="U12" i="2"/>
  <c r="X13" i="2"/>
  <c r="I14" i="2"/>
  <c r="Q14" i="2"/>
  <c r="Y14" i="2"/>
  <c r="AG14" i="2"/>
  <c r="AO14" i="2"/>
  <c r="X15" i="2"/>
  <c r="E18" i="2"/>
  <c r="D19" i="2"/>
  <c r="L19" i="2"/>
  <c r="T19" i="2"/>
  <c r="AB19" i="2"/>
  <c r="AJ19" i="2"/>
  <c r="C20" i="2"/>
  <c r="K20" i="2"/>
  <c r="S20" i="2"/>
  <c r="AA20" i="2"/>
  <c r="AI20" i="2"/>
  <c r="AQ20" i="2"/>
  <c r="J21" i="2"/>
  <c r="R21" i="2"/>
  <c r="Z21" i="2"/>
  <c r="AH21" i="2"/>
  <c r="AP21" i="2"/>
  <c r="C24" i="2"/>
  <c r="K24" i="2"/>
  <c r="S24" i="2"/>
  <c r="AA24" i="2"/>
  <c r="AI24" i="2"/>
  <c r="AQ24" i="2"/>
  <c r="E26" i="2"/>
  <c r="N27" i="2"/>
  <c r="S28" i="2"/>
  <c r="N29" i="2"/>
  <c r="S30" i="2"/>
  <c r="T31" i="2"/>
  <c r="U32" i="2"/>
  <c r="X33" i="2"/>
  <c r="E36" i="2"/>
  <c r="N37" i="2"/>
  <c r="S38" i="2"/>
  <c r="T39" i="2"/>
  <c r="U40" i="2"/>
  <c r="X41" i="2"/>
  <c r="B5" i="2"/>
  <c r="AM150" i="40"/>
  <c r="E3" i="2"/>
  <c r="N4" i="2"/>
  <c r="E5" i="2"/>
  <c r="M5" i="2"/>
  <c r="U5" i="2"/>
  <c r="AC5" i="2"/>
  <c r="AK5" i="2"/>
  <c r="N6" i="2"/>
  <c r="S7" i="2"/>
  <c r="T8" i="2"/>
  <c r="U9" i="2"/>
  <c r="X10" i="2"/>
  <c r="E13" i="2"/>
  <c r="D14" i="2"/>
  <c r="L14" i="2"/>
  <c r="T14" i="2"/>
  <c r="AB14" i="2"/>
  <c r="AJ14" i="2"/>
  <c r="E15" i="2"/>
  <c r="N16" i="2"/>
  <c r="S17" i="2"/>
  <c r="T18" i="2"/>
  <c r="G19" i="2"/>
  <c r="O19" i="2"/>
  <c r="W19" i="2"/>
  <c r="AE19" i="2"/>
  <c r="AM19" i="2"/>
  <c r="F20" i="2"/>
  <c r="N20" i="2"/>
  <c r="V20" i="2"/>
  <c r="AD20" i="2"/>
  <c r="AL20" i="2"/>
  <c r="E21" i="2"/>
  <c r="M21" i="2"/>
  <c r="U21" i="2"/>
  <c r="AC21" i="2"/>
  <c r="AK21" i="2"/>
  <c r="N22" i="2"/>
  <c r="S23" i="2"/>
  <c r="F24" i="2"/>
  <c r="N24" i="2"/>
  <c r="V24" i="2"/>
  <c r="AD24" i="2"/>
  <c r="AL24" i="2"/>
  <c r="S25" i="2"/>
  <c r="T26" i="2"/>
  <c r="U27" i="2"/>
  <c r="X28" i="2"/>
  <c r="X30" i="2"/>
  <c r="E33" i="2"/>
  <c r="N34" i="2"/>
  <c r="S35" i="2"/>
  <c r="T36" i="2"/>
  <c r="U37" i="2"/>
  <c r="X38" i="2"/>
  <c r="E41" i="2"/>
  <c r="N42" i="2"/>
  <c r="S43" i="2"/>
  <c r="B20" i="2"/>
  <c r="AP150" i="40"/>
  <c r="X2" i="2"/>
  <c r="S5" i="2"/>
  <c r="E7" i="2"/>
  <c r="U11" i="2"/>
  <c r="R14" i="2"/>
  <c r="M19" i="2"/>
  <c r="D20" i="2"/>
  <c r="AJ20" i="2"/>
  <c r="AA21" i="2"/>
  <c r="D24" i="2"/>
  <c r="AJ24" i="2"/>
  <c r="T28" i="2"/>
  <c r="U29" i="2"/>
  <c r="S31" i="2"/>
  <c r="U33" i="2"/>
  <c r="N38" i="2"/>
  <c r="T40" i="2"/>
  <c r="X42" i="2"/>
  <c r="AL150" i="40"/>
  <c r="AQ21" i="2"/>
  <c r="S39" i="2"/>
  <c r="K14" i="2"/>
  <c r="T21" i="2"/>
  <c r="B21" i="2"/>
  <c r="T5" i="2"/>
  <c r="N7" i="2"/>
  <c r="X11" i="2"/>
  <c r="S14" i="2"/>
  <c r="E16" i="2"/>
  <c r="N19" i="2"/>
  <c r="E20" i="2"/>
  <c r="AK20" i="2"/>
  <c r="AB21" i="2"/>
  <c r="E24" i="2"/>
  <c r="AK24" i="2"/>
  <c r="U28" i="2"/>
  <c r="U31" i="2"/>
  <c r="N36" i="2"/>
  <c r="T38" i="2"/>
  <c r="X40" i="2"/>
  <c r="E43" i="2"/>
  <c r="AN150" i="40"/>
  <c r="C5" i="2"/>
  <c r="AH14" i="2"/>
  <c r="T20" i="2"/>
  <c r="N26" i="2"/>
  <c r="T32" i="2"/>
  <c r="AQ14" i="2"/>
  <c r="AL19" i="2"/>
  <c r="E40" i="2"/>
  <c r="AA5" i="2"/>
  <c r="N8" i="2"/>
  <c r="X12" i="2"/>
  <c r="Z14" i="2"/>
  <c r="E17" i="2"/>
  <c r="U19" i="2"/>
  <c r="L20" i="2"/>
  <c r="C21" i="2"/>
  <c r="AI21" i="2"/>
  <c r="L24" i="2"/>
  <c r="E25" i="2"/>
  <c r="X29" i="2"/>
  <c r="X31" i="2"/>
  <c r="E34" i="2"/>
  <c r="S36" i="2"/>
  <c r="U38" i="2"/>
  <c r="N43" i="2"/>
  <c r="AO150" i="40"/>
  <c r="S9" i="2"/>
  <c r="N18" i="2"/>
  <c r="K21" i="2"/>
  <c r="E37" i="2"/>
  <c r="F19" i="2"/>
  <c r="N33" i="2"/>
  <c r="E4" i="2"/>
  <c r="AB5" i="2"/>
  <c r="S8" i="2"/>
  <c r="AA14" i="2"/>
  <c r="N17" i="2"/>
  <c r="V19" i="2"/>
  <c r="M20" i="2"/>
  <c r="D21" i="2"/>
  <c r="AJ21" i="2"/>
  <c r="M24" i="2"/>
  <c r="N25" i="2"/>
  <c r="E32" i="2"/>
  <c r="S34" i="2"/>
  <c r="U36" i="2"/>
  <c r="N41" i="2"/>
  <c r="T43" i="2"/>
  <c r="AQ150" i="40"/>
  <c r="AI5" i="2"/>
  <c r="AC19" i="2"/>
  <c r="T24" i="2"/>
  <c r="N30" i="2"/>
  <c r="X34" i="2"/>
  <c r="U41" i="2"/>
  <c r="U10" i="2"/>
  <c r="N23" i="2"/>
  <c r="X37" i="2"/>
  <c r="D5" i="2"/>
  <c r="AJ5" i="2"/>
  <c r="T9" i="2"/>
  <c r="C14" i="2"/>
  <c r="AI14" i="2"/>
  <c r="S18" i="2"/>
  <c r="AD19" i="2"/>
  <c r="U20" i="2"/>
  <c r="L21" i="2"/>
  <c r="E22" i="2"/>
  <c r="U24" i="2"/>
  <c r="S26" i="2"/>
  <c r="T30" i="2"/>
  <c r="X32" i="2"/>
  <c r="E35" i="2"/>
  <c r="S37" i="2"/>
  <c r="U39" i="2"/>
  <c r="B14" i="2"/>
  <c r="T37" i="2"/>
  <c r="E42" i="2"/>
  <c r="L5" i="2"/>
  <c r="AC24" i="2"/>
  <c r="T35" i="2"/>
  <c r="K5" i="2"/>
  <c r="AQ5" i="2"/>
  <c r="T10" i="2"/>
  <c r="J14" i="2"/>
  <c r="AP14" i="2"/>
  <c r="E19" i="2"/>
  <c r="AK19" i="2"/>
  <c r="AB20" i="2"/>
  <c r="S21" i="2"/>
  <c r="E23" i="2"/>
  <c r="AB24" i="2"/>
  <c r="S27" i="2"/>
  <c r="U30" i="2"/>
  <c r="N35" i="2"/>
  <c r="X39" i="2"/>
  <c r="B19" i="2"/>
  <c r="E6" i="2"/>
  <c r="AC20" i="2"/>
  <c r="T27" i="2"/>
  <c r="S42" i="2"/>
  <c r="AP169" i="40"/>
  <c r="AQ169" i="40"/>
  <c r="AN169" i="40"/>
  <c r="AL169" i="40"/>
  <c r="AM169" i="40"/>
  <c r="AO169" i="40"/>
  <c r="AM158" i="40"/>
  <c r="AP158" i="40"/>
  <c r="AL158" i="40"/>
  <c r="AN158" i="40"/>
  <c r="AO158" i="40"/>
  <c r="AQ158" i="40"/>
  <c r="AP153" i="40"/>
  <c r="AQ153" i="40"/>
  <c r="AN153" i="40"/>
  <c r="AL153" i="40"/>
  <c r="AM153" i="40"/>
  <c r="AO153" i="40"/>
  <c r="AO186" i="40"/>
  <c r="AP186" i="40"/>
  <c r="AN186" i="40"/>
  <c r="AQ186" i="40"/>
  <c r="AL186" i="40"/>
  <c r="AM186" i="40"/>
  <c r="AL175" i="40"/>
  <c r="AM175" i="40"/>
  <c r="AO175" i="40"/>
  <c r="AN175" i="40"/>
  <c r="AP175" i="40"/>
  <c r="AQ175" i="40"/>
  <c r="AP161" i="40"/>
  <c r="AQ161" i="40"/>
  <c r="AN161" i="40"/>
  <c r="AL161" i="40"/>
  <c r="AM161" i="40"/>
  <c r="AO161" i="40"/>
  <c r="AP165" i="40"/>
  <c r="AQ165" i="40"/>
  <c r="AN165" i="40"/>
  <c r="AL165" i="40"/>
  <c r="AM165" i="40"/>
  <c r="AO165" i="40"/>
  <c r="AQ178" i="40"/>
  <c r="AM178" i="40"/>
  <c r="AP178" i="40"/>
  <c r="AL178" i="40"/>
  <c r="AN178" i="40"/>
  <c r="AO178" i="40"/>
  <c r="AL179" i="40"/>
  <c r="AM179" i="40"/>
  <c r="AN179" i="40"/>
  <c r="AO179" i="40"/>
  <c r="AP179" i="40"/>
  <c r="AQ179" i="40"/>
  <c r="AM176" i="40"/>
  <c r="AN176" i="40"/>
  <c r="AO176" i="40"/>
  <c r="AP176" i="40"/>
  <c r="AQ176" i="40"/>
  <c r="AL176" i="40"/>
  <c r="AO181" i="40"/>
  <c r="AN181" i="40"/>
  <c r="AP181" i="40"/>
  <c r="AQ181" i="40"/>
  <c r="AL181" i="40"/>
  <c r="AM181" i="40"/>
  <c r="AL163" i="40"/>
  <c r="AM163" i="40"/>
  <c r="AO163" i="40"/>
  <c r="AN163" i="40"/>
  <c r="AP163" i="40"/>
  <c r="AQ163" i="40"/>
  <c r="AN168" i="40"/>
  <c r="AO168" i="40"/>
  <c r="AQ168" i="40"/>
  <c r="AL168" i="40"/>
  <c r="AP168" i="40"/>
  <c r="AM168" i="40"/>
  <c r="AM162" i="40"/>
  <c r="AP162" i="40"/>
  <c r="AQ162" i="40"/>
  <c r="AL162" i="40"/>
  <c r="AN162" i="40"/>
  <c r="AO162" i="40"/>
  <c r="AQ188" i="40"/>
  <c r="AP188" i="40"/>
  <c r="AM188" i="40"/>
  <c r="AL188" i="40"/>
  <c r="AN188" i="40"/>
  <c r="AO188" i="40"/>
  <c r="AP187" i="40"/>
  <c r="AQ187" i="40"/>
  <c r="AL187" i="40"/>
  <c r="AO187" i="40"/>
  <c r="AM187" i="40"/>
  <c r="AN187" i="40"/>
  <c r="AM184" i="40"/>
  <c r="AN184" i="40"/>
  <c r="AO184" i="40"/>
  <c r="AP184" i="40"/>
  <c r="AQ184" i="40"/>
  <c r="AL184" i="40"/>
  <c r="AP157" i="40"/>
  <c r="AQ157" i="40"/>
  <c r="AN157" i="40"/>
  <c r="AO157" i="40"/>
  <c r="AL157" i="40"/>
  <c r="AM157" i="40"/>
  <c r="AL155" i="40"/>
  <c r="AM155" i="40"/>
  <c r="AO155" i="40"/>
  <c r="AN155" i="40"/>
  <c r="AP155" i="40"/>
  <c r="AQ155" i="40"/>
  <c r="AM166" i="40"/>
  <c r="AP166" i="40"/>
  <c r="AL166" i="40"/>
  <c r="AN166" i="40"/>
  <c r="AO166" i="40"/>
  <c r="AQ166" i="40"/>
  <c r="AN172" i="40"/>
  <c r="AO172" i="40"/>
  <c r="AQ172" i="40"/>
  <c r="AL172" i="40"/>
  <c r="AM172" i="40"/>
  <c r="AP172" i="40"/>
  <c r="AN164" i="40"/>
  <c r="AO164" i="40"/>
  <c r="AQ164" i="40"/>
  <c r="AL164" i="40"/>
  <c r="AP164" i="40"/>
  <c r="AM164" i="40"/>
  <c r="AL151" i="40"/>
  <c r="AM151" i="40"/>
  <c r="AO151" i="40"/>
  <c r="AN151" i="40"/>
  <c r="AP151" i="40"/>
  <c r="AQ151" i="40"/>
  <c r="AL167" i="40"/>
  <c r="AM167" i="40"/>
  <c r="AO167" i="40"/>
  <c r="AN167" i="40"/>
  <c r="AP167" i="40"/>
  <c r="AQ167" i="40"/>
  <c r="AL159" i="40"/>
  <c r="AM159" i="40"/>
  <c r="AO159" i="40"/>
  <c r="AN159" i="40"/>
  <c r="AP159" i="40"/>
  <c r="AQ159" i="40"/>
  <c r="AM170" i="40"/>
  <c r="AP170" i="40"/>
  <c r="AL170" i="40"/>
  <c r="AQ170" i="40"/>
  <c r="AN170" i="40"/>
  <c r="AO170" i="40"/>
  <c r="AO173" i="40"/>
  <c r="AP173" i="40"/>
  <c r="AQ173" i="40"/>
  <c r="AN173" i="40"/>
  <c r="AL173" i="40"/>
  <c r="AM173" i="40"/>
  <c r="AM154" i="40"/>
  <c r="AP154" i="40"/>
  <c r="AL154" i="40"/>
  <c r="AN154" i="40"/>
  <c r="AQ154" i="40"/>
  <c r="AO154" i="40"/>
  <c r="AN185" i="40"/>
  <c r="AO185" i="40"/>
  <c r="AP185" i="40"/>
  <c r="AQ185" i="40"/>
  <c r="AK185" i="40"/>
  <c r="AC29" i="2" s="1"/>
  <c r="AL185" i="40"/>
  <c r="AM185" i="40"/>
  <c r="AO177" i="40"/>
  <c r="AP177" i="40"/>
  <c r="AQ177" i="40"/>
  <c r="AL177" i="40"/>
  <c r="AM177" i="40"/>
  <c r="AN177" i="40"/>
  <c r="AN156" i="40"/>
  <c r="AO156" i="40"/>
  <c r="AQ156" i="40"/>
  <c r="AL156" i="40"/>
  <c r="AP156" i="40"/>
  <c r="AM156" i="40"/>
  <c r="B60" i="40"/>
  <c r="B95" i="40"/>
  <c r="B81" i="40"/>
  <c r="B94" i="40"/>
  <c r="B90" i="40"/>
  <c r="B85" i="40"/>
  <c r="B68" i="40"/>
  <c r="B91" i="40"/>
  <c r="B65" i="40"/>
  <c r="B86" i="40"/>
  <c r="B74" i="40"/>
  <c r="B77" i="40"/>
  <c r="B63" i="40"/>
  <c r="B76" i="40"/>
  <c r="B75" i="40"/>
  <c r="B96" i="40"/>
  <c r="B78" i="40"/>
  <c r="B89" i="40"/>
  <c r="B69" i="40"/>
  <c r="B59" i="40"/>
  <c r="B80" i="40"/>
  <c r="B70" i="40"/>
  <c r="B73" i="40"/>
  <c r="B61" i="40"/>
  <c r="B82" i="40"/>
  <c r="B87" i="40"/>
  <c r="B99" i="40"/>
  <c r="B72" i="40"/>
  <c r="B92" i="40"/>
  <c r="B71" i="40"/>
  <c r="B83" i="40"/>
  <c r="B79" i="40"/>
  <c r="B84" i="40"/>
  <c r="B97" i="40"/>
  <c r="B67" i="40"/>
  <c r="B93" i="40"/>
  <c r="B98" i="40"/>
  <c r="B64" i="40"/>
  <c r="B62" i="40"/>
  <c r="B88" i="40"/>
  <c r="B100" i="40"/>
  <c r="B66" i="40"/>
  <c r="C3" i="40" l="1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AF3" i="40"/>
  <c r="AG3" i="40"/>
  <c r="AH3" i="40"/>
  <c r="AI3" i="40"/>
  <c r="AJ3" i="40"/>
  <c r="AK3" i="40"/>
  <c r="AL3" i="40"/>
  <c r="AM3" i="40"/>
  <c r="AN3" i="40"/>
  <c r="AO3" i="40"/>
  <c r="AP3" i="40"/>
  <c r="AQ3" i="40"/>
  <c r="AR3" i="40"/>
  <c r="E5" i="40"/>
  <c r="Q17" i="40"/>
  <c r="P18" i="40"/>
  <c r="S19" i="40"/>
  <c r="R20" i="40"/>
  <c r="AB28" i="40"/>
  <c r="AA29" i="40"/>
  <c r="A4" i="40"/>
  <c r="A5" i="40"/>
  <c r="A6" i="40"/>
  <c r="A7" i="40"/>
  <c r="A8" i="40"/>
  <c r="A9" i="40"/>
  <c r="A10" i="40"/>
  <c r="A11" i="40"/>
  <c r="A12" i="40"/>
  <c r="A13" i="40"/>
  <c r="A14" i="40"/>
  <c r="A15" i="40"/>
  <c r="A16" i="40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G74" i="34" l="1"/>
  <c r="H74" i="34"/>
  <c r="I74" i="34"/>
  <c r="J74" i="34"/>
  <c r="K74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AD74" i="34"/>
  <c r="AE74" i="34"/>
  <c r="AF74" i="34"/>
  <c r="AG74" i="34"/>
  <c r="AH74" i="34"/>
  <c r="AI74" i="34"/>
  <c r="AJ74" i="34"/>
  <c r="AK74" i="34"/>
  <c r="AL74" i="34"/>
  <c r="AM74" i="34"/>
  <c r="AN74" i="34"/>
  <c r="AO74" i="34"/>
  <c r="AP74" i="34"/>
  <c r="AQ74" i="34"/>
  <c r="AR74" i="34"/>
  <c r="AS74" i="34"/>
  <c r="AT74" i="34"/>
  <c r="AU74" i="34"/>
  <c r="AV74" i="34"/>
  <c r="AW74" i="34"/>
  <c r="AX74" i="34"/>
  <c r="AY74" i="34"/>
  <c r="AZ74" i="34"/>
  <c r="BA74" i="34"/>
  <c r="BB74" i="34"/>
  <c r="BC74" i="34"/>
  <c r="BD74" i="34"/>
  <c r="BE74" i="34"/>
  <c r="BF74" i="34"/>
  <c r="BG74" i="34"/>
  <c r="BH74" i="34"/>
  <c r="BI74" i="34"/>
  <c r="BJ74" i="34"/>
  <c r="BK74" i="34"/>
  <c r="BL74" i="34"/>
  <c r="BM74" i="34"/>
  <c r="BN74" i="34"/>
  <c r="BO74" i="34"/>
  <c r="BP74" i="34"/>
  <c r="BQ74" i="34"/>
  <c r="G75" i="34"/>
  <c r="H75" i="34"/>
  <c r="I75" i="34"/>
  <c r="J75" i="34"/>
  <c r="K75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AD75" i="34"/>
  <c r="AE75" i="34"/>
  <c r="AF75" i="34"/>
  <c r="AG75" i="34"/>
  <c r="AH75" i="34"/>
  <c r="AI75" i="34"/>
  <c r="AJ75" i="34"/>
  <c r="AK75" i="34"/>
  <c r="AL75" i="34"/>
  <c r="AM75" i="34"/>
  <c r="AN75" i="34"/>
  <c r="AO75" i="34"/>
  <c r="AP75" i="34"/>
  <c r="AQ75" i="34"/>
  <c r="AR75" i="34"/>
  <c r="AS75" i="34"/>
  <c r="AT75" i="34"/>
  <c r="AU75" i="34"/>
  <c r="AV75" i="34"/>
  <c r="AW75" i="34"/>
  <c r="AX75" i="34"/>
  <c r="AY75" i="34"/>
  <c r="AZ75" i="34"/>
  <c r="BA75" i="34"/>
  <c r="BB75" i="34"/>
  <c r="BC75" i="34"/>
  <c r="BD75" i="34"/>
  <c r="BE75" i="34"/>
  <c r="BF75" i="34"/>
  <c r="BG75" i="34"/>
  <c r="BH75" i="34"/>
  <c r="BI75" i="34"/>
  <c r="BJ75" i="34"/>
  <c r="BK75" i="34"/>
  <c r="BL75" i="34"/>
  <c r="BM75" i="34"/>
  <c r="BN75" i="34"/>
  <c r="BO75" i="34"/>
  <c r="BP75" i="34"/>
  <c r="BQ75" i="34"/>
  <c r="G76" i="34"/>
  <c r="H76" i="34"/>
  <c r="I76" i="34"/>
  <c r="J76" i="34"/>
  <c r="K76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AD76" i="34"/>
  <c r="AE76" i="34"/>
  <c r="AF76" i="34"/>
  <c r="AG76" i="34"/>
  <c r="AH76" i="34"/>
  <c r="AI76" i="34"/>
  <c r="AJ76" i="34"/>
  <c r="AK76" i="34"/>
  <c r="AL76" i="34"/>
  <c r="AM76" i="34"/>
  <c r="AN76" i="34"/>
  <c r="AO76" i="34"/>
  <c r="AP76" i="34"/>
  <c r="AQ76" i="34"/>
  <c r="AR76" i="34"/>
  <c r="AS76" i="34"/>
  <c r="AT76" i="34"/>
  <c r="AU76" i="34"/>
  <c r="AV76" i="34"/>
  <c r="AW76" i="34"/>
  <c r="AX76" i="34"/>
  <c r="AY76" i="34"/>
  <c r="AZ76" i="34"/>
  <c r="BA76" i="34"/>
  <c r="BB76" i="34"/>
  <c r="BC76" i="34"/>
  <c r="BD76" i="34"/>
  <c r="BE76" i="34"/>
  <c r="BF76" i="34"/>
  <c r="BG76" i="34"/>
  <c r="BH76" i="34"/>
  <c r="BI76" i="34"/>
  <c r="BJ76" i="34"/>
  <c r="BK76" i="34"/>
  <c r="BL76" i="34"/>
  <c r="BM76" i="34"/>
  <c r="BN76" i="34"/>
  <c r="BO76" i="34"/>
  <c r="BP76" i="34"/>
  <c r="BQ76" i="34"/>
  <c r="G77" i="34"/>
  <c r="H77" i="34"/>
  <c r="I77" i="34"/>
  <c r="J77" i="34"/>
  <c r="K77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AD77" i="34"/>
  <c r="AE77" i="34"/>
  <c r="AF77" i="34"/>
  <c r="AG77" i="34"/>
  <c r="AH77" i="34"/>
  <c r="AI77" i="34"/>
  <c r="AJ77" i="34"/>
  <c r="AK77" i="34"/>
  <c r="AL77" i="34"/>
  <c r="AM77" i="34"/>
  <c r="AN77" i="34"/>
  <c r="AO77" i="34"/>
  <c r="AP77" i="34"/>
  <c r="AQ77" i="34"/>
  <c r="AR77" i="34"/>
  <c r="AS77" i="34"/>
  <c r="AT77" i="34"/>
  <c r="AU77" i="34"/>
  <c r="AV77" i="34"/>
  <c r="AW77" i="34"/>
  <c r="AX77" i="34"/>
  <c r="AY77" i="34"/>
  <c r="AZ77" i="34"/>
  <c r="BA77" i="34"/>
  <c r="BB77" i="34"/>
  <c r="BC77" i="34"/>
  <c r="BD77" i="34"/>
  <c r="BE77" i="34"/>
  <c r="BF77" i="34"/>
  <c r="BG77" i="34"/>
  <c r="BH77" i="34"/>
  <c r="BI77" i="34"/>
  <c r="BJ77" i="34"/>
  <c r="BK77" i="34"/>
  <c r="BL77" i="34"/>
  <c r="BM77" i="34"/>
  <c r="BN77" i="34"/>
  <c r="BO77" i="34"/>
  <c r="BP77" i="34"/>
  <c r="BQ77" i="34"/>
  <c r="G78" i="34"/>
  <c r="H78" i="34"/>
  <c r="I78" i="34"/>
  <c r="J78" i="34"/>
  <c r="K78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AD78" i="34"/>
  <c r="AE78" i="34"/>
  <c r="AF78" i="34"/>
  <c r="AG78" i="34"/>
  <c r="AH78" i="34"/>
  <c r="AI78" i="34"/>
  <c r="AJ78" i="34"/>
  <c r="AK78" i="34"/>
  <c r="AL78" i="34"/>
  <c r="AM78" i="34"/>
  <c r="AN78" i="34"/>
  <c r="AO78" i="34"/>
  <c r="AP78" i="34"/>
  <c r="AQ78" i="34"/>
  <c r="AR78" i="34"/>
  <c r="AS78" i="34"/>
  <c r="AT78" i="34"/>
  <c r="AU78" i="34"/>
  <c r="AV78" i="34"/>
  <c r="AW78" i="34"/>
  <c r="AX78" i="34"/>
  <c r="AY78" i="34"/>
  <c r="AZ78" i="34"/>
  <c r="BA78" i="34"/>
  <c r="BB78" i="34"/>
  <c r="BC78" i="34"/>
  <c r="BD78" i="34"/>
  <c r="BE78" i="34"/>
  <c r="BF78" i="34"/>
  <c r="BG78" i="34"/>
  <c r="BH78" i="34"/>
  <c r="BI78" i="34"/>
  <c r="BJ78" i="34"/>
  <c r="BK78" i="34"/>
  <c r="BL78" i="34"/>
  <c r="BM78" i="34"/>
  <c r="BN78" i="34"/>
  <c r="BO78" i="34"/>
  <c r="BP78" i="34"/>
  <c r="BQ78" i="34"/>
  <c r="G79" i="34"/>
  <c r="H79" i="34"/>
  <c r="I79" i="34"/>
  <c r="J79" i="34"/>
  <c r="K79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AD79" i="34"/>
  <c r="AE79" i="34"/>
  <c r="AF79" i="34"/>
  <c r="AG79" i="34"/>
  <c r="AH79" i="34"/>
  <c r="AI79" i="34"/>
  <c r="AJ79" i="34"/>
  <c r="AK79" i="34"/>
  <c r="AL79" i="34"/>
  <c r="AM79" i="34"/>
  <c r="AN79" i="34"/>
  <c r="AO79" i="34"/>
  <c r="AP79" i="34"/>
  <c r="AQ79" i="34"/>
  <c r="AR79" i="34"/>
  <c r="AS79" i="34"/>
  <c r="AT79" i="34"/>
  <c r="AU79" i="34"/>
  <c r="AV79" i="34"/>
  <c r="AW79" i="34"/>
  <c r="AX79" i="34"/>
  <c r="AY79" i="34"/>
  <c r="AZ79" i="34"/>
  <c r="BA79" i="34"/>
  <c r="BB79" i="34"/>
  <c r="BC79" i="34"/>
  <c r="BD79" i="34"/>
  <c r="BE79" i="34"/>
  <c r="BF79" i="34"/>
  <c r="BG79" i="34"/>
  <c r="BH79" i="34"/>
  <c r="BI79" i="34"/>
  <c r="BJ79" i="34"/>
  <c r="BK79" i="34"/>
  <c r="BL79" i="34"/>
  <c r="BM79" i="34"/>
  <c r="BN79" i="34"/>
  <c r="BO79" i="34"/>
  <c r="BP79" i="34"/>
  <c r="BQ79" i="34"/>
  <c r="G80" i="34"/>
  <c r="H80" i="34"/>
  <c r="I80" i="34"/>
  <c r="J80" i="34"/>
  <c r="K80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AD80" i="34"/>
  <c r="AE80" i="34"/>
  <c r="AF80" i="34"/>
  <c r="AG80" i="34"/>
  <c r="AH80" i="34"/>
  <c r="AI80" i="34"/>
  <c r="AJ80" i="34"/>
  <c r="AK80" i="34"/>
  <c r="AL80" i="34"/>
  <c r="AM80" i="34"/>
  <c r="AN80" i="34"/>
  <c r="AO80" i="34"/>
  <c r="AP80" i="34"/>
  <c r="AQ80" i="34"/>
  <c r="AR80" i="34"/>
  <c r="AS80" i="34"/>
  <c r="AT80" i="34"/>
  <c r="AU80" i="34"/>
  <c r="AV80" i="34"/>
  <c r="AW80" i="34"/>
  <c r="AX80" i="34"/>
  <c r="AY80" i="34"/>
  <c r="AZ80" i="34"/>
  <c r="BA80" i="34"/>
  <c r="BB80" i="34"/>
  <c r="BC80" i="34"/>
  <c r="BD80" i="34"/>
  <c r="BE80" i="34"/>
  <c r="BF80" i="34"/>
  <c r="BG80" i="34"/>
  <c r="BH80" i="34"/>
  <c r="BI80" i="34"/>
  <c r="BJ80" i="34"/>
  <c r="BK80" i="34"/>
  <c r="BL80" i="34"/>
  <c r="BM80" i="34"/>
  <c r="BN80" i="34"/>
  <c r="BO80" i="34"/>
  <c r="BP80" i="34"/>
  <c r="BQ80" i="34"/>
  <c r="G81" i="34"/>
  <c r="H81" i="34"/>
  <c r="I81" i="34"/>
  <c r="J81" i="34"/>
  <c r="K81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AD81" i="34"/>
  <c r="AE81" i="34"/>
  <c r="AF81" i="34"/>
  <c r="AG81" i="34"/>
  <c r="AH81" i="34"/>
  <c r="AI81" i="34"/>
  <c r="AJ81" i="34"/>
  <c r="AK81" i="34"/>
  <c r="AL81" i="34"/>
  <c r="AM81" i="34"/>
  <c r="AN81" i="34"/>
  <c r="AO81" i="34"/>
  <c r="AP81" i="34"/>
  <c r="AQ81" i="34"/>
  <c r="AR81" i="34"/>
  <c r="AS81" i="34"/>
  <c r="AT81" i="34"/>
  <c r="AU81" i="34"/>
  <c r="AV81" i="34"/>
  <c r="AW81" i="34"/>
  <c r="AX81" i="34"/>
  <c r="AY81" i="34"/>
  <c r="AZ81" i="34"/>
  <c r="BA81" i="34"/>
  <c r="BB81" i="34"/>
  <c r="BC81" i="34"/>
  <c r="BD81" i="34"/>
  <c r="BE81" i="34"/>
  <c r="BF81" i="34"/>
  <c r="BG81" i="34"/>
  <c r="BH81" i="34"/>
  <c r="BI81" i="34"/>
  <c r="BJ81" i="34"/>
  <c r="BK81" i="34"/>
  <c r="BL81" i="34"/>
  <c r="BM81" i="34"/>
  <c r="BN81" i="34"/>
  <c r="BO81" i="34"/>
  <c r="BP81" i="34"/>
  <c r="BQ81" i="34"/>
  <c r="G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AD82" i="34"/>
  <c r="AE82" i="34"/>
  <c r="AF82" i="34"/>
  <c r="AG82" i="34"/>
  <c r="AH82" i="34"/>
  <c r="AI82" i="34"/>
  <c r="AJ82" i="34"/>
  <c r="AK82" i="34"/>
  <c r="AL82" i="34"/>
  <c r="AM82" i="34"/>
  <c r="AN82" i="34"/>
  <c r="AO82" i="34"/>
  <c r="AP82" i="34"/>
  <c r="AQ82" i="34"/>
  <c r="AR82" i="34"/>
  <c r="AS82" i="34"/>
  <c r="AT82" i="34"/>
  <c r="AU82" i="34"/>
  <c r="AV82" i="34"/>
  <c r="AW82" i="34"/>
  <c r="AX82" i="34"/>
  <c r="AY82" i="34"/>
  <c r="AZ82" i="34"/>
  <c r="BA82" i="34"/>
  <c r="BB82" i="34"/>
  <c r="BC82" i="34"/>
  <c r="BD82" i="34"/>
  <c r="BE82" i="34"/>
  <c r="BF82" i="34"/>
  <c r="BG82" i="34"/>
  <c r="BH82" i="34"/>
  <c r="BI82" i="34"/>
  <c r="BJ82" i="34"/>
  <c r="BK82" i="34"/>
  <c r="BL82" i="34"/>
  <c r="BM82" i="34"/>
  <c r="BN82" i="34"/>
  <c r="BO82" i="34"/>
  <c r="BP82" i="34"/>
  <c r="BQ82" i="34"/>
  <c r="G83" i="34"/>
  <c r="H83" i="34"/>
  <c r="I83" i="34"/>
  <c r="J83" i="34"/>
  <c r="K83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AD83" i="34"/>
  <c r="AE83" i="34"/>
  <c r="AF83" i="34"/>
  <c r="AG83" i="34"/>
  <c r="AH83" i="34"/>
  <c r="AI83" i="34"/>
  <c r="AJ83" i="34"/>
  <c r="AK83" i="34"/>
  <c r="AL83" i="34"/>
  <c r="AM83" i="34"/>
  <c r="AN83" i="34"/>
  <c r="AO83" i="34"/>
  <c r="AP83" i="34"/>
  <c r="AQ83" i="34"/>
  <c r="AR83" i="34"/>
  <c r="AS83" i="34"/>
  <c r="AT83" i="34"/>
  <c r="AU83" i="34"/>
  <c r="AV83" i="34"/>
  <c r="AW83" i="34"/>
  <c r="AX83" i="34"/>
  <c r="AY83" i="34"/>
  <c r="AZ83" i="34"/>
  <c r="BA83" i="34"/>
  <c r="BB83" i="34"/>
  <c r="BC83" i="34"/>
  <c r="BD83" i="34"/>
  <c r="BE83" i="34"/>
  <c r="BF83" i="34"/>
  <c r="BG83" i="34"/>
  <c r="BH83" i="34"/>
  <c r="BI83" i="34"/>
  <c r="BJ83" i="34"/>
  <c r="BK83" i="34"/>
  <c r="BL83" i="34"/>
  <c r="BM83" i="34"/>
  <c r="BN83" i="34"/>
  <c r="BO83" i="34"/>
  <c r="BP83" i="34"/>
  <c r="BQ83" i="34"/>
  <c r="G84" i="34"/>
  <c r="H84" i="34"/>
  <c r="I84" i="34"/>
  <c r="J84" i="34"/>
  <c r="K84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AD84" i="34"/>
  <c r="AE84" i="34"/>
  <c r="AF84" i="34"/>
  <c r="AG84" i="34"/>
  <c r="AH84" i="34"/>
  <c r="AI84" i="34"/>
  <c r="AJ84" i="34"/>
  <c r="AK84" i="34"/>
  <c r="AL84" i="34"/>
  <c r="AM84" i="34"/>
  <c r="AN84" i="34"/>
  <c r="AO84" i="34"/>
  <c r="AP84" i="34"/>
  <c r="AQ84" i="34"/>
  <c r="AR84" i="34"/>
  <c r="AS84" i="34"/>
  <c r="AT84" i="34"/>
  <c r="AU84" i="34"/>
  <c r="AV84" i="34"/>
  <c r="AW84" i="34"/>
  <c r="AX84" i="34"/>
  <c r="AY84" i="34"/>
  <c r="AZ84" i="34"/>
  <c r="BA84" i="34"/>
  <c r="BB84" i="34"/>
  <c r="BC84" i="34"/>
  <c r="BD84" i="34"/>
  <c r="BE84" i="34"/>
  <c r="BF84" i="34"/>
  <c r="BG84" i="34"/>
  <c r="BH84" i="34"/>
  <c r="BI84" i="34"/>
  <c r="BJ84" i="34"/>
  <c r="BK84" i="34"/>
  <c r="BL84" i="34"/>
  <c r="BM84" i="34"/>
  <c r="BN84" i="34"/>
  <c r="BO84" i="34"/>
  <c r="BP84" i="34"/>
  <c r="BQ84" i="34"/>
  <c r="G85" i="34"/>
  <c r="H85" i="34"/>
  <c r="I85" i="34"/>
  <c r="J85" i="34"/>
  <c r="K85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AD85" i="34"/>
  <c r="AE85" i="34"/>
  <c r="AF85" i="34"/>
  <c r="AG85" i="34"/>
  <c r="AH85" i="34"/>
  <c r="AI85" i="34"/>
  <c r="AJ85" i="34"/>
  <c r="AK85" i="34"/>
  <c r="AL85" i="34"/>
  <c r="AM85" i="34"/>
  <c r="AN85" i="34"/>
  <c r="AO85" i="34"/>
  <c r="AP85" i="34"/>
  <c r="AQ85" i="34"/>
  <c r="AR85" i="34"/>
  <c r="AS85" i="34"/>
  <c r="AT85" i="34"/>
  <c r="AU85" i="34"/>
  <c r="AV85" i="34"/>
  <c r="AW85" i="34"/>
  <c r="AX85" i="34"/>
  <c r="AY85" i="34"/>
  <c r="AZ85" i="34"/>
  <c r="BA85" i="34"/>
  <c r="BB85" i="34"/>
  <c r="BC85" i="34"/>
  <c r="BD85" i="34"/>
  <c r="BE85" i="34"/>
  <c r="BF85" i="34"/>
  <c r="BG85" i="34"/>
  <c r="BH85" i="34"/>
  <c r="BI85" i="34"/>
  <c r="BJ85" i="34"/>
  <c r="BK85" i="34"/>
  <c r="BL85" i="34"/>
  <c r="BM85" i="34"/>
  <c r="BN85" i="34"/>
  <c r="BO85" i="34"/>
  <c r="BP85" i="34"/>
  <c r="BQ85" i="34"/>
  <c r="G86" i="34"/>
  <c r="H86" i="34"/>
  <c r="I86" i="34"/>
  <c r="J86" i="34"/>
  <c r="K86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AD86" i="34"/>
  <c r="AE86" i="34"/>
  <c r="AF86" i="34"/>
  <c r="AG86" i="34"/>
  <c r="AH86" i="34"/>
  <c r="AI86" i="34"/>
  <c r="AJ86" i="34"/>
  <c r="AK86" i="34"/>
  <c r="AL86" i="34"/>
  <c r="AM86" i="34"/>
  <c r="AN86" i="34"/>
  <c r="AO86" i="34"/>
  <c r="AP86" i="34"/>
  <c r="AQ86" i="34"/>
  <c r="AR86" i="34"/>
  <c r="AS86" i="34"/>
  <c r="AT86" i="34"/>
  <c r="AU86" i="34"/>
  <c r="AV86" i="34"/>
  <c r="AW86" i="34"/>
  <c r="AX86" i="34"/>
  <c r="AY86" i="34"/>
  <c r="AZ86" i="34"/>
  <c r="BA86" i="34"/>
  <c r="BB86" i="34"/>
  <c r="BC86" i="34"/>
  <c r="BD86" i="34"/>
  <c r="BE86" i="34"/>
  <c r="BF86" i="34"/>
  <c r="BG86" i="34"/>
  <c r="BH86" i="34"/>
  <c r="BI86" i="34"/>
  <c r="BJ86" i="34"/>
  <c r="BK86" i="34"/>
  <c r="BL86" i="34"/>
  <c r="BM86" i="34"/>
  <c r="BN86" i="34"/>
  <c r="BO86" i="34"/>
  <c r="BP86" i="34"/>
  <c r="BQ86" i="34"/>
  <c r="G87" i="34"/>
  <c r="H87" i="34"/>
  <c r="I87" i="34"/>
  <c r="J87" i="34"/>
  <c r="K87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AD87" i="34"/>
  <c r="AE87" i="34"/>
  <c r="AF87" i="34"/>
  <c r="AG87" i="34"/>
  <c r="AH87" i="34"/>
  <c r="AI87" i="34"/>
  <c r="AJ87" i="34"/>
  <c r="AK87" i="34"/>
  <c r="AL87" i="34"/>
  <c r="AM87" i="34"/>
  <c r="AN87" i="34"/>
  <c r="AO87" i="34"/>
  <c r="AP87" i="34"/>
  <c r="AQ87" i="34"/>
  <c r="AR87" i="34"/>
  <c r="AS87" i="34"/>
  <c r="AT87" i="34"/>
  <c r="AU87" i="34"/>
  <c r="AV87" i="34"/>
  <c r="AW87" i="34"/>
  <c r="AX87" i="34"/>
  <c r="AY87" i="34"/>
  <c r="AZ87" i="34"/>
  <c r="BA87" i="34"/>
  <c r="BB87" i="34"/>
  <c r="BC87" i="34"/>
  <c r="BD87" i="34"/>
  <c r="BE87" i="34"/>
  <c r="BF87" i="34"/>
  <c r="BG87" i="34"/>
  <c r="BH87" i="34"/>
  <c r="BI87" i="34"/>
  <c r="BJ87" i="34"/>
  <c r="BK87" i="34"/>
  <c r="BL87" i="34"/>
  <c r="BM87" i="34"/>
  <c r="BN87" i="34"/>
  <c r="BO87" i="34"/>
  <c r="BP87" i="34"/>
  <c r="BQ87" i="34"/>
  <c r="G88" i="34"/>
  <c r="H88" i="34"/>
  <c r="I88" i="34"/>
  <c r="J88" i="34"/>
  <c r="K88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AD88" i="34"/>
  <c r="AE88" i="34"/>
  <c r="AF88" i="34"/>
  <c r="AG88" i="34"/>
  <c r="AH88" i="34"/>
  <c r="AI88" i="34"/>
  <c r="AJ88" i="34"/>
  <c r="AK88" i="34"/>
  <c r="AL88" i="34"/>
  <c r="AM88" i="34"/>
  <c r="AN88" i="34"/>
  <c r="AO88" i="34"/>
  <c r="AP88" i="34"/>
  <c r="AQ88" i="34"/>
  <c r="AR88" i="34"/>
  <c r="AS88" i="34"/>
  <c r="AT88" i="34"/>
  <c r="AU88" i="34"/>
  <c r="AV88" i="34"/>
  <c r="AW88" i="34"/>
  <c r="AX88" i="34"/>
  <c r="AY88" i="34"/>
  <c r="AZ88" i="34"/>
  <c r="BA88" i="34"/>
  <c r="BB88" i="34"/>
  <c r="BC88" i="34"/>
  <c r="BD88" i="34"/>
  <c r="BE88" i="34"/>
  <c r="BF88" i="34"/>
  <c r="BG88" i="34"/>
  <c r="BH88" i="34"/>
  <c r="BI88" i="34"/>
  <c r="BJ88" i="34"/>
  <c r="BK88" i="34"/>
  <c r="BL88" i="34"/>
  <c r="BM88" i="34"/>
  <c r="BN88" i="34"/>
  <c r="BO88" i="34"/>
  <c r="BP88" i="34"/>
  <c r="BQ88" i="34"/>
  <c r="G89" i="34"/>
  <c r="H89" i="34"/>
  <c r="I89" i="34"/>
  <c r="J89" i="34"/>
  <c r="K89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AD89" i="34"/>
  <c r="AE89" i="34"/>
  <c r="AF89" i="34"/>
  <c r="AG89" i="34"/>
  <c r="AH89" i="34"/>
  <c r="AI89" i="34"/>
  <c r="AJ89" i="34"/>
  <c r="AK89" i="34"/>
  <c r="AL89" i="34"/>
  <c r="AM89" i="34"/>
  <c r="AN89" i="34"/>
  <c r="AO89" i="34"/>
  <c r="AP89" i="34"/>
  <c r="AQ89" i="34"/>
  <c r="AR89" i="34"/>
  <c r="AS89" i="34"/>
  <c r="AT89" i="34"/>
  <c r="AU89" i="34"/>
  <c r="AV89" i="34"/>
  <c r="AW89" i="34"/>
  <c r="AX89" i="34"/>
  <c r="AY89" i="34"/>
  <c r="AZ89" i="34"/>
  <c r="BA89" i="34"/>
  <c r="BB89" i="34"/>
  <c r="BC89" i="34"/>
  <c r="BD89" i="34"/>
  <c r="BE89" i="34"/>
  <c r="BF89" i="34"/>
  <c r="BG89" i="34"/>
  <c r="BH89" i="34"/>
  <c r="BI89" i="34"/>
  <c r="BJ89" i="34"/>
  <c r="BK89" i="34"/>
  <c r="BL89" i="34"/>
  <c r="BM89" i="34"/>
  <c r="BN89" i="34"/>
  <c r="BO89" i="34"/>
  <c r="BP89" i="34"/>
  <c r="BQ89" i="34"/>
  <c r="G90" i="34"/>
  <c r="H90" i="34"/>
  <c r="I90" i="34"/>
  <c r="J90" i="34"/>
  <c r="K90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AD90" i="34"/>
  <c r="AE90" i="34"/>
  <c r="AF90" i="34"/>
  <c r="AG90" i="34"/>
  <c r="AH90" i="34"/>
  <c r="AI90" i="34"/>
  <c r="AJ90" i="34"/>
  <c r="AK90" i="34"/>
  <c r="AL90" i="34"/>
  <c r="AM90" i="34"/>
  <c r="AN90" i="34"/>
  <c r="AO90" i="34"/>
  <c r="AP90" i="34"/>
  <c r="AQ90" i="34"/>
  <c r="AR90" i="34"/>
  <c r="AS90" i="34"/>
  <c r="AT90" i="34"/>
  <c r="AU90" i="34"/>
  <c r="AV90" i="34"/>
  <c r="AW90" i="34"/>
  <c r="AX90" i="34"/>
  <c r="AY90" i="34"/>
  <c r="AZ90" i="34"/>
  <c r="BA90" i="34"/>
  <c r="BB90" i="34"/>
  <c r="BC90" i="34"/>
  <c r="BD90" i="34"/>
  <c r="BE90" i="34"/>
  <c r="BF90" i="34"/>
  <c r="BG90" i="34"/>
  <c r="BH90" i="34"/>
  <c r="BI90" i="34"/>
  <c r="BJ90" i="34"/>
  <c r="BK90" i="34"/>
  <c r="BL90" i="34"/>
  <c r="BM90" i="34"/>
  <c r="BN90" i="34"/>
  <c r="BO90" i="34"/>
  <c r="BP90" i="34"/>
  <c r="BQ90" i="34"/>
  <c r="G91" i="34"/>
  <c r="H91" i="34"/>
  <c r="I91" i="34"/>
  <c r="J91" i="34"/>
  <c r="K91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AD91" i="34"/>
  <c r="AE91" i="34"/>
  <c r="AF91" i="34"/>
  <c r="AG91" i="34"/>
  <c r="AH91" i="34"/>
  <c r="AI91" i="34"/>
  <c r="AJ91" i="34"/>
  <c r="AK91" i="34"/>
  <c r="AL91" i="34"/>
  <c r="AM91" i="34"/>
  <c r="AN91" i="34"/>
  <c r="AO91" i="34"/>
  <c r="AP91" i="34"/>
  <c r="AQ91" i="34"/>
  <c r="AR91" i="34"/>
  <c r="AS91" i="34"/>
  <c r="AT91" i="34"/>
  <c r="AU91" i="34"/>
  <c r="AV91" i="34"/>
  <c r="AW91" i="34"/>
  <c r="AX91" i="34"/>
  <c r="AY91" i="34"/>
  <c r="AZ91" i="34"/>
  <c r="BA91" i="34"/>
  <c r="BB91" i="34"/>
  <c r="BC91" i="34"/>
  <c r="BD91" i="34"/>
  <c r="BE91" i="34"/>
  <c r="BF91" i="34"/>
  <c r="BG91" i="34"/>
  <c r="BH91" i="34"/>
  <c r="BI91" i="34"/>
  <c r="BJ91" i="34"/>
  <c r="BK91" i="34"/>
  <c r="BL91" i="34"/>
  <c r="BM91" i="34"/>
  <c r="BN91" i="34"/>
  <c r="BO91" i="34"/>
  <c r="BP91" i="34"/>
  <c r="BQ91" i="34"/>
  <c r="G92" i="34"/>
  <c r="H92" i="34"/>
  <c r="I92" i="34"/>
  <c r="J92" i="34"/>
  <c r="K92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AD92" i="34"/>
  <c r="AE92" i="34"/>
  <c r="AF92" i="34"/>
  <c r="AG92" i="34"/>
  <c r="AH92" i="34"/>
  <c r="AI92" i="34"/>
  <c r="AJ92" i="34"/>
  <c r="AK92" i="34"/>
  <c r="AL92" i="34"/>
  <c r="AM92" i="34"/>
  <c r="AN92" i="34"/>
  <c r="AO92" i="34"/>
  <c r="AP92" i="34"/>
  <c r="AQ92" i="34"/>
  <c r="AR92" i="34"/>
  <c r="AS92" i="34"/>
  <c r="AT92" i="34"/>
  <c r="AU92" i="34"/>
  <c r="AV92" i="34"/>
  <c r="AW92" i="34"/>
  <c r="AX92" i="34"/>
  <c r="AY92" i="34"/>
  <c r="AZ92" i="34"/>
  <c r="BA92" i="34"/>
  <c r="BB92" i="34"/>
  <c r="BC92" i="34"/>
  <c r="BD92" i="34"/>
  <c r="BE92" i="34"/>
  <c r="BF92" i="34"/>
  <c r="BG92" i="34"/>
  <c r="BH92" i="34"/>
  <c r="BI92" i="34"/>
  <c r="BJ92" i="34"/>
  <c r="BK92" i="34"/>
  <c r="BL92" i="34"/>
  <c r="BM92" i="34"/>
  <c r="BN92" i="34"/>
  <c r="BO92" i="34"/>
  <c r="BP92" i="34"/>
  <c r="BQ92" i="34"/>
  <c r="G93" i="34"/>
  <c r="H93" i="34"/>
  <c r="I93" i="34"/>
  <c r="J93" i="34"/>
  <c r="K93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AD93" i="34"/>
  <c r="AE93" i="34"/>
  <c r="AF93" i="34"/>
  <c r="AG93" i="34"/>
  <c r="AH93" i="34"/>
  <c r="AI93" i="34"/>
  <c r="AJ93" i="34"/>
  <c r="AK93" i="34"/>
  <c r="AL93" i="34"/>
  <c r="AM93" i="34"/>
  <c r="AN93" i="34"/>
  <c r="AO93" i="34"/>
  <c r="AP93" i="34"/>
  <c r="AQ93" i="34"/>
  <c r="AR93" i="34"/>
  <c r="AS93" i="34"/>
  <c r="AT93" i="34"/>
  <c r="AU93" i="34"/>
  <c r="AV93" i="34"/>
  <c r="AW93" i="34"/>
  <c r="AX93" i="34"/>
  <c r="AY93" i="34"/>
  <c r="AZ93" i="34"/>
  <c r="BA93" i="34"/>
  <c r="BB93" i="34"/>
  <c r="BC93" i="34"/>
  <c r="BD93" i="34"/>
  <c r="BE93" i="34"/>
  <c r="BF93" i="34"/>
  <c r="BG93" i="34"/>
  <c r="BH93" i="34"/>
  <c r="BI93" i="34"/>
  <c r="BJ93" i="34"/>
  <c r="BK93" i="34"/>
  <c r="BL93" i="34"/>
  <c r="BM93" i="34"/>
  <c r="BN93" i="34"/>
  <c r="BO93" i="34"/>
  <c r="BP93" i="34"/>
  <c r="BQ93" i="34"/>
  <c r="G94" i="34"/>
  <c r="H94" i="34"/>
  <c r="I94" i="34"/>
  <c r="J94" i="34"/>
  <c r="K94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AD94" i="34"/>
  <c r="AE94" i="34"/>
  <c r="AF94" i="34"/>
  <c r="AG94" i="34"/>
  <c r="AH94" i="34"/>
  <c r="AI94" i="34"/>
  <c r="AJ94" i="34"/>
  <c r="AK94" i="34"/>
  <c r="AL94" i="34"/>
  <c r="AM94" i="34"/>
  <c r="AN94" i="34"/>
  <c r="AO94" i="34"/>
  <c r="AP94" i="34"/>
  <c r="AQ94" i="34"/>
  <c r="AR94" i="34"/>
  <c r="AS94" i="34"/>
  <c r="AT94" i="34"/>
  <c r="AU94" i="34"/>
  <c r="AV94" i="34"/>
  <c r="AW94" i="34"/>
  <c r="AX94" i="34"/>
  <c r="AY94" i="34"/>
  <c r="AZ94" i="34"/>
  <c r="BA94" i="34"/>
  <c r="BB94" i="34"/>
  <c r="BC94" i="34"/>
  <c r="BD94" i="34"/>
  <c r="BE94" i="34"/>
  <c r="BF94" i="34"/>
  <c r="BG94" i="34"/>
  <c r="BH94" i="34"/>
  <c r="BI94" i="34"/>
  <c r="BJ94" i="34"/>
  <c r="BK94" i="34"/>
  <c r="BL94" i="34"/>
  <c r="BM94" i="34"/>
  <c r="BN94" i="34"/>
  <c r="BO94" i="34"/>
  <c r="BP94" i="34"/>
  <c r="BQ94" i="34"/>
  <c r="G95" i="34"/>
  <c r="H95" i="34"/>
  <c r="I95" i="34"/>
  <c r="J95" i="34"/>
  <c r="K95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AD95" i="34"/>
  <c r="AE95" i="34"/>
  <c r="AF95" i="34"/>
  <c r="AG95" i="34"/>
  <c r="AH95" i="34"/>
  <c r="AI95" i="34"/>
  <c r="AJ95" i="34"/>
  <c r="AK95" i="34"/>
  <c r="AL95" i="34"/>
  <c r="AM95" i="34"/>
  <c r="AN95" i="34"/>
  <c r="AO95" i="34"/>
  <c r="AP95" i="34"/>
  <c r="AQ95" i="34"/>
  <c r="AR95" i="34"/>
  <c r="AS95" i="34"/>
  <c r="AT95" i="34"/>
  <c r="AU95" i="34"/>
  <c r="AV95" i="34"/>
  <c r="AW95" i="34"/>
  <c r="AX95" i="34"/>
  <c r="AY95" i="34"/>
  <c r="AZ95" i="34"/>
  <c r="BA95" i="34"/>
  <c r="BB95" i="34"/>
  <c r="BC95" i="34"/>
  <c r="BD95" i="34"/>
  <c r="BE95" i="34"/>
  <c r="BF95" i="34"/>
  <c r="BG95" i="34"/>
  <c r="BH95" i="34"/>
  <c r="BI95" i="34"/>
  <c r="BJ95" i="34"/>
  <c r="BK95" i="34"/>
  <c r="BL95" i="34"/>
  <c r="BM95" i="34"/>
  <c r="BN95" i="34"/>
  <c r="BO95" i="34"/>
  <c r="BP95" i="34"/>
  <c r="BQ95" i="34"/>
  <c r="G96" i="34"/>
  <c r="H96" i="34"/>
  <c r="I96" i="34"/>
  <c r="J96" i="34"/>
  <c r="K96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AD96" i="34"/>
  <c r="AE96" i="34"/>
  <c r="AF96" i="34"/>
  <c r="AG96" i="34"/>
  <c r="AH96" i="34"/>
  <c r="AI96" i="34"/>
  <c r="AJ96" i="34"/>
  <c r="AK96" i="34"/>
  <c r="AL96" i="34"/>
  <c r="AM96" i="34"/>
  <c r="AN96" i="34"/>
  <c r="AO96" i="34"/>
  <c r="AP96" i="34"/>
  <c r="AQ96" i="34"/>
  <c r="AR96" i="34"/>
  <c r="AS96" i="34"/>
  <c r="AT96" i="34"/>
  <c r="AU96" i="34"/>
  <c r="AV96" i="34"/>
  <c r="AW96" i="34"/>
  <c r="AX96" i="34"/>
  <c r="AY96" i="34"/>
  <c r="AZ96" i="34"/>
  <c r="BA96" i="34"/>
  <c r="BB96" i="34"/>
  <c r="BC96" i="34"/>
  <c r="BD96" i="34"/>
  <c r="BE96" i="34"/>
  <c r="BF96" i="34"/>
  <c r="BG96" i="34"/>
  <c r="BH96" i="34"/>
  <c r="BI96" i="34"/>
  <c r="BJ96" i="34"/>
  <c r="BK96" i="34"/>
  <c r="BL96" i="34"/>
  <c r="BM96" i="34"/>
  <c r="BN96" i="34"/>
  <c r="BO96" i="34"/>
  <c r="BP96" i="34"/>
  <c r="BQ96" i="34"/>
  <c r="G97" i="34"/>
  <c r="H97" i="34"/>
  <c r="I97" i="34"/>
  <c r="J97" i="34"/>
  <c r="K97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AD97" i="34"/>
  <c r="AE97" i="34"/>
  <c r="AF97" i="34"/>
  <c r="AG97" i="34"/>
  <c r="AH97" i="34"/>
  <c r="AI97" i="34"/>
  <c r="AJ97" i="34"/>
  <c r="AK97" i="34"/>
  <c r="AL97" i="34"/>
  <c r="AM97" i="34"/>
  <c r="AN97" i="34"/>
  <c r="AO97" i="34"/>
  <c r="AP97" i="34"/>
  <c r="AQ97" i="34"/>
  <c r="AR97" i="34"/>
  <c r="AS97" i="34"/>
  <c r="AT97" i="34"/>
  <c r="AU97" i="34"/>
  <c r="AV97" i="34"/>
  <c r="AW97" i="34"/>
  <c r="AX97" i="34"/>
  <c r="AY97" i="34"/>
  <c r="AZ97" i="34"/>
  <c r="BA97" i="34"/>
  <c r="BB97" i="34"/>
  <c r="BC97" i="34"/>
  <c r="BD97" i="34"/>
  <c r="BE97" i="34"/>
  <c r="BF97" i="34"/>
  <c r="BG97" i="34"/>
  <c r="BH97" i="34"/>
  <c r="BI97" i="34"/>
  <c r="BJ97" i="34"/>
  <c r="BK97" i="34"/>
  <c r="BL97" i="34"/>
  <c r="BM97" i="34"/>
  <c r="BN97" i="34"/>
  <c r="BO97" i="34"/>
  <c r="BP97" i="34"/>
  <c r="BQ97" i="34"/>
  <c r="G98" i="34"/>
  <c r="H98" i="34"/>
  <c r="I98" i="34"/>
  <c r="J98" i="34"/>
  <c r="K98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AD98" i="34"/>
  <c r="AE98" i="34"/>
  <c r="AF98" i="34"/>
  <c r="AG98" i="34"/>
  <c r="AH98" i="34"/>
  <c r="AI98" i="34"/>
  <c r="AJ98" i="34"/>
  <c r="AK98" i="34"/>
  <c r="AL98" i="34"/>
  <c r="AM98" i="34"/>
  <c r="AN98" i="34"/>
  <c r="AO98" i="34"/>
  <c r="AP98" i="34"/>
  <c r="AQ98" i="34"/>
  <c r="AR98" i="34"/>
  <c r="AS98" i="34"/>
  <c r="AT98" i="34"/>
  <c r="AU98" i="34"/>
  <c r="AV98" i="34"/>
  <c r="AW98" i="34"/>
  <c r="AX98" i="34"/>
  <c r="AY98" i="34"/>
  <c r="AZ98" i="34"/>
  <c r="BA98" i="34"/>
  <c r="BB98" i="34"/>
  <c r="BC98" i="34"/>
  <c r="BD98" i="34"/>
  <c r="BE98" i="34"/>
  <c r="BF98" i="34"/>
  <c r="BG98" i="34"/>
  <c r="BH98" i="34"/>
  <c r="BI98" i="34"/>
  <c r="BJ98" i="34"/>
  <c r="BK98" i="34"/>
  <c r="BL98" i="34"/>
  <c r="BM98" i="34"/>
  <c r="BN98" i="34"/>
  <c r="BO98" i="34"/>
  <c r="BP98" i="34"/>
  <c r="BQ98" i="34"/>
  <c r="G99" i="34"/>
  <c r="H99" i="34"/>
  <c r="I99" i="34"/>
  <c r="J99" i="34"/>
  <c r="K99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AD99" i="34"/>
  <c r="AE99" i="34"/>
  <c r="AF99" i="34"/>
  <c r="AG99" i="34"/>
  <c r="AH99" i="34"/>
  <c r="AI99" i="34"/>
  <c r="AJ99" i="34"/>
  <c r="AK99" i="34"/>
  <c r="AL99" i="34"/>
  <c r="AM99" i="34"/>
  <c r="AN99" i="34"/>
  <c r="AO99" i="34"/>
  <c r="AP99" i="34"/>
  <c r="AQ99" i="34"/>
  <c r="AR99" i="34"/>
  <c r="AS99" i="34"/>
  <c r="AT99" i="34"/>
  <c r="AU99" i="34"/>
  <c r="AV99" i="34"/>
  <c r="AW99" i="34"/>
  <c r="AX99" i="34"/>
  <c r="AY99" i="34"/>
  <c r="AZ99" i="34"/>
  <c r="BA99" i="34"/>
  <c r="BB99" i="34"/>
  <c r="BC99" i="34"/>
  <c r="BD99" i="34"/>
  <c r="BE99" i="34"/>
  <c r="BF99" i="34"/>
  <c r="BG99" i="34"/>
  <c r="BH99" i="34"/>
  <c r="BI99" i="34"/>
  <c r="BJ99" i="34"/>
  <c r="BK99" i="34"/>
  <c r="BL99" i="34"/>
  <c r="BM99" i="34"/>
  <c r="BN99" i="34"/>
  <c r="BO99" i="34"/>
  <c r="BP99" i="34"/>
  <c r="BQ99" i="34"/>
  <c r="G100" i="34"/>
  <c r="H100" i="34"/>
  <c r="I100" i="34"/>
  <c r="J100" i="34"/>
  <c r="K100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AD100" i="34"/>
  <c r="AE100" i="34"/>
  <c r="AF100" i="34"/>
  <c r="AG100" i="34"/>
  <c r="AH100" i="34"/>
  <c r="AI100" i="34"/>
  <c r="AJ100" i="34"/>
  <c r="AK100" i="34"/>
  <c r="AL100" i="34"/>
  <c r="AM100" i="34"/>
  <c r="AN100" i="34"/>
  <c r="AO100" i="34"/>
  <c r="AP100" i="34"/>
  <c r="AQ100" i="34"/>
  <c r="AR100" i="34"/>
  <c r="AS100" i="34"/>
  <c r="AT100" i="34"/>
  <c r="AU100" i="34"/>
  <c r="AV100" i="34"/>
  <c r="AW100" i="34"/>
  <c r="AX100" i="34"/>
  <c r="AY100" i="34"/>
  <c r="AZ100" i="34"/>
  <c r="BA100" i="34"/>
  <c r="BB100" i="34"/>
  <c r="BC100" i="34"/>
  <c r="BD100" i="34"/>
  <c r="BE100" i="34"/>
  <c r="BF100" i="34"/>
  <c r="BG100" i="34"/>
  <c r="BH100" i="34"/>
  <c r="BI100" i="34"/>
  <c r="BJ100" i="34"/>
  <c r="BK100" i="34"/>
  <c r="BL100" i="34"/>
  <c r="BM100" i="34"/>
  <c r="BN100" i="34"/>
  <c r="BO100" i="34"/>
  <c r="BP100" i="34"/>
  <c r="BQ100" i="34"/>
  <c r="G101" i="34"/>
  <c r="H101" i="34"/>
  <c r="I101" i="34"/>
  <c r="J101" i="34"/>
  <c r="K101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AD101" i="34"/>
  <c r="AE101" i="34"/>
  <c r="AF101" i="34"/>
  <c r="AG101" i="34"/>
  <c r="AH101" i="34"/>
  <c r="AI101" i="34"/>
  <c r="AJ101" i="34"/>
  <c r="AK101" i="34"/>
  <c r="AL101" i="34"/>
  <c r="AM101" i="34"/>
  <c r="AN101" i="34"/>
  <c r="AO101" i="34"/>
  <c r="AP101" i="34"/>
  <c r="AQ101" i="34"/>
  <c r="AR101" i="34"/>
  <c r="AS101" i="34"/>
  <c r="AT101" i="34"/>
  <c r="AU101" i="34"/>
  <c r="AV101" i="34"/>
  <c r="AW101" i="34"/>
  <c r="AX101" i="34"/>
  <c r="AY101" i="34"/>
  <c r="AZ101" i="34"/>
  <c r="BA101" i="34"/>
  <c r="BB101" i="34"/>
  <c r="BC101" i="34"/>
  <c r="BD101" i="34"/>
  <c r="BE101" i="34"/>
  <c r="BF101" i="34"/>
  <c r="BG101" i="34"/>
  <c r="BH101" i="34"/>
  <c r="BI101" i="34"/>
  <c r="BJ101" i="34"/>
  <c r="BK101" i="34"/>
  <c r="BL101" i="34"/>
  <c r="BM101" i="34"/>
  <c r="BN101" i="34"/>
  <c r="BO101" i="34"/>
  <c r="BP101" i="34"/>
  <c r="BQ101" i="34"/>
  <c r="G102" i="34"/>
  <c r="H102" i="34"/>
  <c r="I102" i="34"/>
  <c r="J102" i="34"/>
  <c r="K102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AD102" i="34"/>
  <c r="AE102" i="34"/>
  <c r="AF102" i="34"/>
  <c r="AG102" i="34"/>
  <c r="AH102" i="34"/>
  <c r="AI102" i="34"/>
  <c r="AJ102" i="34"/>
  <c r="AK102" i="34"/>
  <c r="AL102" i="34"/>
  <c r="AM102" i="34"/>
  <c r="AN102" i="34"/>
  <c r="AO102" i="34"/>
  <c r="AP102" i="34"/>
  <c r="AQ102" i="34"/>
  <c r="AR102" i="34"/>
  <c r="AS102" i="34"/>
  <c r="AT102" i="34"/>
  <c r="AU102" i="34"/>
  <c r="AV102" i="34"/>
  <c r="AW102" i="34"/>
  <c r="AX102" i="34"/>
  <c r="AY102" i="34"/>
  <c r="AZ102" i="34"/>
  <c r="BA102" i="34"/>
  <c r="BB102" i="34"/>
  <c r="BC102" i="34"/>
  <c r="BD102" i="34"/>
  <c r="BE102" i="34"/>
  <c r="BF102" i="34"/>
  <c r="BG102" i="34"/>
  <c r="BH102" i="34"/>
  <c r="BI102" i="34"/>
  <c r="BJ102" i="34"/>
  <c r="BK102" i="34"/>
  <c r="BL102" i="34"/>
  <c r="BM102" i="34"/>
  <c r="BN102" i="34"/>
  <c r="BO102" i="34"/>
  <c r="BP102" i="34"/>
  <c r="BQ102" i="34"/>
  <c r="G103" i="34"/>
  <c r="H103" i="34"/>
  <c r="I103" i="34"/>
  <c r="J103" i="34"/>
  <c r="K103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AD103" i="34"/>
  <c r="AE103" i="34"/>
  <c r="AF103" i="34"/>
  <c r="AG103" i="34"/>
  <c r="AH103" i="34"/>
  <c r="AI103" i="34"/>
  <c r="AJ103" i="34"/>
  <c r="AK103" i="34"/>
  <c r="AL103" i="34"/>
  <c r="AM103" i="34"/>
  <c r="AN103" i="34"/>
  <c r="AO103" i="34"/>
  <c r="AP103" i="34"/>
  <c r="AQ103" i="34"/>
  <c r="AR103" i="34"/>
  <c r="AS103" i="34"/>
  <c r="AT103" i="34"/>
  <c r="AU103" i="34"/>
  <c r="AV103" i="34"/>
  <c r="AW103" i="34"/>
  <c r="AX103" i="34"/>
  <c r="AY103" i="34"/>
  <c r="AZ103" i="34"/>
  <c r="BA103" i="34"/>
  <c r="BB103" i="34"/>
  <c r="BC103" i="34"/>
  <c r="BD103" i="34"/>
  <c r="BE103" i="34"/>
  <c r="BF103" i="34"/>
  <c r="BG103" i="34"/>
  <c r="BH103" i="34"/>
  <c r="BI103" i="34"/>
  <c r="BJ103" i="34"/>
  <c r="BK103" i="34"/>
  <c r="BL103" i="34"/>
  <c r="BM103" i="34"/>
  <c r="BN103" i="34"/>
  <c r="BO103" i="34"/>
  <c r="BP103" i="34"/>
  <c r="BQ103" i="34"/>
  <c r="G104" i="34"/>
  <c r="H104" i="34"/>
  <c r="I104" i="34"/>
  <c r="J104" i="34"/>
  <c r="K104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AD104" i="34"/>
  <c r="AE104" i="34"/>
  <c r="AF104" i="34"/>
  <c r="AG104" i="34"/>
  <c r="AH104" i="34"/>
  <c r="AI104" i="34"/>
  <c r="AJ104" i="34"/>
  <c r="AK104" i="34"/>
  <c r="AL104" i="34"/>
  <c r="AM104" i="34"/>
  <c r="AN104" i="34"/>
  <c r="AO104" i="34"/>
  <c r="AP104" i="34"/>
  <c r="AQ104" i="34"/>
  <c r="AR104" i="34"/>
  <c r="AS104" i="34"/>
  <c r="AT104" i="34"/>
  <c r="AU104" i="34"/>
  <c r="AV104" i="34"/>
  <c r="AW104" i="34"/>
  <c r="AX104" i="34"/>
  <c r="AY104" i="34"/>
  <c r="AZ104" i="34"/>
  <c r="BA104" i="34"/>
  <c r="BB104" i="34"/>
  <c r="BC104" i="34"/>
  <c r="BD104" i="34"/>
  <c r="BE104" i="34"/>
  <c r="BF104" i="34"/>
  <c r="BG104" i="34"/>
  <c r="BH104" i="34"/>
  <c r="BI104" i="34"/>
  <c r="BJ104" i="34"/>
  <c r="BK104" i="34"/>
  <c r="BL104" i="34"/>
  <c r="BM104" i="34"/>
  <c r="BN104" i="34"/>
  <c r="BO104" i="34"/>
  <c r="BP104" i="34"/>
  <c r="BQ104" i="34"/>
  <c r="G105" i="34"/>
  <c r="H105" i="34"/>
  <c r="I105" i="34"/>
  <c r="J105" i="34"/>
  <c r="K105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AD105" i="34"/>
  <c r="AE105" i="34"/>
  <c r="AF105" i="34"/>
  <c r="AG105" i="34"/>
  <c r="AH105" i="34"/>
  <c r="AI105" i="34"/>
  <c r="AJ105" i="34"/>
  <c r="AK105" i="34"/>
  <c r="AL105" i="34"/>
  <c r="AM105" i="34"/>
  <c r="AN105" i="34"/>
  <c r="AO105" i="34"/>
  <c r="AP105" i="34"/>
  <c r="AQ105" i="34"/>
  <c r="AR105" i="34"/>
  <c r="AS105" i="34"/>
  <c r="AT105" i="34"/>
  <c r="AU105" i="34"/>
  <c r="AV105" i="34"/>
  <c r="AW105" i="34"/>
  <c r="AX105" i="34"/>
  <c r="AY105" i="34"/>
  <c r="AZ105" i="34"/>
  <c r="BA105" i="34"/>
  <c r="BB105" i="34"/>
  <c r="BC105" i="34"/>
  <c r="BD105" i="34"/>
  <c r="BE105" i="34"/>
  <c r="BF105" i="34"/>
  <c r="BG105" i="34"/>
  <c r="BH105" i="34"/>
  <c r="BI105" i="34"/>
  <c r="BJ105" i="34"/>
  <c r="BK105" i="34"/>
  <c r="BL105" i="34"/>
  <c r="BM105" i="34"/>
  <c r="BN105" i="34"/>
  <c r="BO105" i="34"/>
  <c r="BP105" i="34"/>
  <c r="BQ105" i="34"/>
  <c r="G106" i="34"/>
  <c r="H106" i="34"/>
  <c r="I106" i="34"/>
  <c r="J106" i="34"/>
  <c r="K106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AD106" i="34"/>
  <c r="AE106" i="34"/>
  <c r="AF106" i="34"/>
  <c r="AG106" i="34"/>
  <c r="AH106" i="34"/>
  <c r="AI106" i="34"/>
  <c r="AJ106" i="34"/>
  <c r="AK106" i="34"/>
  <c r="AL106" i="34"/>
  <c r="AM106" i="34"/>
  <c r="AN106" i="34"/>
  <c r="AO106" i="34"/>
  <c r="AP106" i="34"/>
  <c r="AQ106" i="34"/>
  <c r="AR106" i="34"/>
  <c r="AS106" i="34"/>
  <c r="AT106" i="34"/>
  <c r="AU106" i="34"/>
  <c r="AV106" i="34"/>
  <c r="AW106" i="34"/>
  <c r="AX106" i="34"/>
  <c r="AY106" i="34"/>
  <c r="AZ106" i="34"/>
  <c r="BA106" i="34"/>
  <c r="BB106" i="34"/>
  <c r="BC106" i="34"/>
  <c r="BD106" i="34"/>
  <c r="BE106" i="34"/>
  <c r="BF106" i="34"/>
  <c r="BG106" i="34"/>
  <c r="BH106" i="34"/>
  <c r="BI106" i="34"/>
  <c r="BJ106" i="34"/>
  <c r="BK106" i="34"/>
  <c r="BL106" i="34"/>
  <c r="BM106" i="34"/>
  <c r="BN106" i="34"/>
  <c r="BO106" i="34"/>
  <c r="BP106" i="34"/>
  <c r="BQ106" i="34"/>
  <c r="G107" i="34"/>
  <c r="H107" i="34"/>
  <c r="I107" i="34"/>
  <c r="J107" i="34"/>
  <c r="K107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AD107" i="34"/>
  <c r="AE107" i="34"/>
  <c r="AF107" i="34"/>
  <c r="AG107" i="34"/>
  <c r="AH107" i="34"/>
  <c r="AI107" i="34"/>
  <c r="AJ107" i="34"/>
  <c r="AK107" i="34"/>
  <c r="AL107" i="34"/>
  <c r="AM107" i="34"/>
  <c r="AN107" i="34"/>
  <c r="AO107" i="34"/>
  <c r="AP107" i="34"/>
  <c r="AQ107" i="34"/>
  <c r="AR107" i="34"/>
  <c r="AS107" i="34"/>
  <c r="AT107" i="34"/>
  <c r="AU107" i="34"/>
  <c r="AV107" i="34"/>
  <c r="AW107" i="34"/>
  <c r="AX107" i="34"/>
  <c r="AY107" i="34"/>
  <c r="AZ107" i="34"/>
  <c r="BA107" i="34"/>
  <c r="BB107" i="34"/>
  <c r="BC107" i="34"/>
  <c r="BD107" i="34"/>
  <c r="BE107" i="34"/>
  <c r="BF107" i="34"/>
  <c r="BG107" i="34"/>
  <c r="BH107" i="34"/>
  <c r="BI107" i="34"/>
  <c r="BJ107" i="34"/>
  <c r="BK107" i="34"/>
  <c r="BL107" i="34"/>
  <c r="BM107" i="34"/>
  <c r="BN107" i="34"/>
  <c r="BO107" i="34"/>
  <c r="BP107" i="34"/>
  <c r="BQ107" i="34"/>
  <c r="G108" i="34"/>
  <c r="H108" i="34"/>
  <c r="I108" i="34"/>
  <c r="J108" i="34"/>
  <c r="K108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AD108" i="34"/>
  <c r="AE108" i="34"/>
  <c r="AF108" i="34"/>
  <c r="AG108" i="34"/>
  <c r="AH108" i="34"/>
  <c r="AI108" i="34"/>
  <c r="AJ108" i="34"/>
  <c r="AK108" i="34"/>
  <c r="AL108" i="34"/>
  <c r="AM108" i="34"/>
  <c r="AN108" i="34"/>
  <c r="AO108" i="34"/>
  <c r="AP108" i="34"/>
  <c r="AQ108" i="34"/>
  <c r="AR108" i="34"/>
  <c r="AS108" i="34"/>
  <c r="AT108" i="34"/>
  <c r="AU108" i="34"/>
  <c r="AV108" i="34"/>
  <c r="AW108" i="34"/>
  <c r="AX108" i="34"/>
  <c r="AY108" i="34"/>
  <c r="AZ108" i="34"/>
  <c r="BA108" i="34"/>
  <c r="BB108" i="34"/>
  <c r="BC108" i="34"/>
  <c r="BD108" i="34"/>
  <c r="BE108" i="34"/>
  <c r="BF108" i="34"/>
  <c r="BG108" i="34"/>
  <c r="BH108" i="34"/>
  <c r="BI108" i="34"/>
  <c r="BJ108" i="34"/>
  <c r="BK108" i="34"/>
  <c r="BL108" i="34"/>
  <c r="BM108" i="34"/>
  <c r="BN108" i="34"/>
  <c r="BO108" i="34"/>
  <c r="BP108" i="34"/>
  <c r="BQ108" i="34"/>
  <c r="G109" i="34"/>
  <c r="H109" i="34"/>
  <c r="I109" i="34"/>
  <c r="J109" i="34"/>
  <c r="K109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AD109" i="34"/>
  <c r="AE109" i="34"/>
  <c r="AF109" i="34"/>
  <c r="AG109" i="34"/>
  <c r="AH109" i="34"/>
  <c r="AI109" i="34"/>
  <c r="AJ109" i="34"/>
  <c r="AK109" i="34"/>
  <c r="AL109" i="34"/>
  <c r="AM109" i="34"/>
  <c r="AN109" i="34"/>
  <c r="AO109" i="34"/>
  <c r="AP109" i="34"/>
  <c r="AQ109" i="34"/>
  <c r="AR109" i="34"/>
  <c r="AS109" i="34"/>
  <c r="AT109" i="34"/>
  <c r="AU109" i="34"/>
  <c r="AV109" i="34"/>
  <c r="AW109" i="34"/>
  <c r="AX109" i="34"/>
  <c r="AY109" i="34"/>
  <c r="AZ109" i="34"/>
  <c r="BA109" i="34"/>
  <c r="BB109" i="34"/>
  <c r="BC109" i="34"/>
  <c r="BD109" i="34"/>
  <c r="BE109" i="34"/>
  <c r="BF109" i="34"/>
  <c r="BG109" i="34"/>
  <c r="BH109" i="34"/>
  <c r="BI109" i="34"/>
  <c r="BJ109" i="34"/>
  <c r="BK109" i="34"/>
  <c r="BL109" i="34"/>
  <c r="BM109" i="34"/>
  <c r="BN109" i="34"/>
  <c r="BO109" i="34"/>
  <c r="BP109" i="34"/>
  <c r="BQ109" i="34"/>
  <c r="G110" i="34"/>
  <c r="H110" i="34"/>
  <c r="I110" i="34"/>
  <c r="J110" i="34"/>
  <c r="K110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AD110" i="34"/>
  <c r="AE110" i="34"/>
  <c r="AF110" i="34"/>
  <c r="AG110" i="34"/>
  <c r="AH110" i="34"/>
  <c r="AI110" i="34"/>
  <c r="AJ110" i="34"/>
  <c r="AK110" i="34"/>
  <c r="AL110" i="34"/>
  <c r="AM110" i="34"/>
  <c r="AN110" i="34"/>
  <c r="AO110" i="34"/>
  <c r="AP110" i="34"/>
  <c r="AQ110" i="34"/>
  <c r="AR110" i="34"/>
  <c r="AS110" i="34"/>
  <c r="AT110" i="34"/>
  <c r="AU110" i="34"/>
  <c r="AV110" i="34"/>
  <c r="AW110" i="34"/>
  <c r="AX110" i="34"/>
  <c r="AY110" i="34"/>
  <c r="AZ110" i="34"/>
  <c r="BA110" i="34"/>
  <c r="BB110" i="34"/>
  <c r="BC110" i="34"/>
  <c r="BD110" i="34"/>
  <c r="BE110" i="34"/>
  <c r="BF110" i="34"/>
  <c r="BG110" i="34"/>
  <c r="BH110" i="34"/>
  <c r="BI110" i="34"/>
  <c r="BJ110" i="34"/>
  <c r="BK110" i="34"/>
  <c r="BL110" i="34"/>
  <c r="BM110" i="34"/>
  <c r="BN110" i="34"/>
  <c r="BO110" i="34"/>
  <c r="BP110" i="34"/>
  <c r="BQ110" i="34"/>
  <c r="G111" i="34"/>
  <c r="H111" i="34"/>
  <c r="I111" i="34"/>
  <c r="J111" i="34"/>
  <c r="K111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AD111" i="34"/>
  <c r="AE111" i="34"/>
  <c r="AF111" i="34"/>
  <c r="AG111" i="34"/>
  <c r="AH111" i="34"/>
  <c r="AI111" i="34"/>
  <c r="AJ111" i="34"/>
  <c r="AK111" i="34"/>
  <c r="AL111" i="34"/>
  <c r="AM111" i="34"/>
  <c r="AN111" i="34"/>
  <c r="AO111" i="34"/>
  <c r="AP111" i="34"/>
  <c r="AQ111" i="34"/>
  <c r="AR111" i="34"/>
  <c r="AS111" i="34"/>
  <c r="AT111" i="34"/>
  <c r="AU111" i="34"/>
  <c r="AV111" i="34"/>
  <c r="AW111" i="34"/>
  <c r="AX111" i="34"/>
  <c r="AY111" i="34"/>
  <c r="AZ111" i="34"/>
  <c r="BA111" i="34"/>
  <c r="BB111" i="34"/>
  <c r="BC111" i="34"/>
  <c r="BD111" i="34"/>
  <c r="BE111" i="34"/>
  <c r="BF111" i="34"/>
  <c r="BG111" i="34"/>
  <c r="BH111" i="34"/>
  <c r="BI111" i="34"/>
  <c r="BJ111" i="34"/>
  <c r="BK111" i="34"/>
  <c r="BL111" i="34"/>
  <c r="BM111" i="34"/>
  <c r="BN111" i="34"/>
  <c r="BO111" i="34"/>
  <c r="BP111" i="34"/>
  <c r="BQ111" i="34"/>
  <c r="G112" i="34"/>
  <c r="H112" i="34"/>
  <c r="I112" i="34"/>
  <c r="J112" i="34"/>
  <c r="K112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AD112" i="34"/>
  <c r="AE112" i="34"/>
  <c r="AF112" i="34"/>
  <c r="AG112" i="34"/>
  <c r="AH112" i="34"/>
  <c r="AI112" i="34"/>
  <c r="AJ112" i="34"/>
  <c r="AK112" i="34"/>
  <c r="AL112" i="34"/>
  <c r="AM112" i="34"/>
  <c r="AN112" i="34"/>
  <c r="AO112" i="34"/>
  <c r="AP112" i="34"/>
  <c r="AQ112" i="34"/>
  <c r="AR112" i="34"/>
  <c r="AS112" i="34"/>
  <c r="AT112" i="34"/>
  <c r="AU112" i="34"/>
  <c r="AV112" i="34"/>
  <c r="AW112" i="34"/>
  <c r="AX112" i="34"/>
  <c r="AY112" i="34"/>
  <c r="AZ112" i="34"/>
  <c r="BA112" i="34"/>
  <c r="BB112" i="34"/>
  <c r="BC112" i="34"/>
  <c r="BD112" i="34"/>
  <c r="BE112" i="34"/>
  <c r="BF112" i="34"/>
  <c r="BG112" i="34"/>
  <c r="BH112" i="34"/>
  <c r="BI112" i="34"/>
  <c r="BJ112" i="34"/>
  <c r="BK112" i="34"/>
  <c r="BL112" i="34"/>
  <c r="BM112" i="34"/>
  <c r="BN112" i="34"/>
  <c r="BO112" i="34"/>
  <c r="BP112" i="34"/>
  <c r="BQ112" i="34"/>
  <c r="G113" i="34"/>
  <c r="H113" i="34"/>
  <c r="I113" i="34"/>
  <c r="J113" i="34"/>
  <c r="K113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AD113" i="34"/>
  <c r="AE113" i="34"/>
  <c r="AF113" i="34"/>
  <c r="AG113" i="34"/>
  <c r="AH113" i="34"/>
  <c r="AI113" i="34"/>
  <c r="AJ113" i="34"/>
  <c r="AK113" i="34"/>
  <c r="AL113" i="34"/>
  <c r="AM113" i="34"/>
  <c r="AN113" i="34"/>
  <c r="AO113" i="34"/>
  <c r="AP113" i="34"/>
  <c r="AQ113" i="34"/>
  <c r="AR113" i="34"/>
  <c r="AS113" i="34"/>
  <c r="AT113" i="34"/>
  <c r="AU113" i="34"/>
  <c r="AV113" i="34"/>
  <c r="AW113" i="34"/>
  <c r="AX113" i="34"/>
  <c r="AY113" i="34"/>
  <c r="AZ113" i="34"/>
  <c r="BA113" i="34"/>
  <c r="BB113" i="34"/>
  <c r="BC113" i="34"/>
  <c r="BD113" i="34"/>
  <c r="BE113" i="34"/>
  <c r="BF113" i="34"/>
  <c r="BG113" i="34"/>
  <c r="BH113" i="34"/>
  <c r="BI113" i="34"/>
  <c r="BJ113" i="34"/>
  <c r="BK113" i="34"/>
  <c r="BL113" i="34"/>
  <c r="BM113" i="34"/>
  <c r="BN113" i="34"/>
  <c r="BO113" i="34"/>
  <c r="BP113" i="34"/>
  <c r="BQ113" i="34"/>
  <c r="G114" i="34"/>
  <c r="H114" i="34"/>
  <c r="I114" i="34"/>
  <c r="J114" i="34"/>
  <c r="K114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AD114" i="34"/>
  <c r="AE114" i="34"/>
  <c r="AF114" i="34"/>
  <c r="AG114" i="34"/>
  <c r="AH114" i="34"/>
  <c r="AI114" i="34"/>
  <c r="AJ114" i="34"/>
  <c r="AK114" i="34"/>
  <c r="AL114" i="34"/>
  <c r="AM114" i="34"/>
  <c r="AN114" i="34"/>
  <c r="AO114" i="34"/>
  <c r="AP114" i="34"/>
  <c r="AQ114" i="34"/>
  <c r="AR114" i="34"/>
  <c r="AS114" i="34"/>
  <c r="AT114" i="34"/>
  <c r="AU114" i="34"/>
  <c r="AV114" i="34"/>
  <c r="AW114" i="34"/>
  <c r="AX114" i="34"/>
  <c r="AY114" i="34"/>
  <c r="AZ114" i="34"/>
  <c r="BA114" i="34"/>
  <c r="BB114" i="34"/>
  <c r="BC114" i="34"/>
  <c r="BD114" i="34"/>
  <c r="BE114" i="34"/>
  <c r="BF114" i="34"/>
  <c r="BG114" i="34"/>
  <c r="BH114" i="34"/>
  <c r="BI114" i="34"/>
  <c r="BJ114" i="34"/>
  <c r="BK114" i="34"/>
  <c r="BL114" i="34"/>
  <c r="BM114" i="34"/>
  <c r="BN114" i="34"/>
  <c r="BO114" i="34"/>
  <c r="BP114" i="34"/>
  <c r="BQ114" i="34"/>
  <c r="G115" i="34"/>
  <c r="H115" i="34"/>
  <c r="I115" i="34"/>
  <c r="J115" i="34"/>
  <c r="K115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AD115" i="34"/>
  <c r="AE115" i="34"/>
  <c r="AF115" i="34"/>
  <c r="AG115" i="34"/>
  <c r="AH115" i="34"/>
  <c r="AI115" i="34"/>
  <c r="AJ115" i="34"/>
  <c r="AK115" i="34"/>
  <c r="AL115" i="34"/>
  <c r="AM115" i="34"/>
  <c r="AN115" i="34"/>
  <c r="AO115" i="34"/>
  <c r="AP115" i="34"/>
  <c r="AQ115" i="34"/>
  <c r="AR115" i="34"/>
  <c r="AS115" i="34"/>
  <c r="AT115" i="34"/>
  <c r="AU115" i="34"/>
  <c r="AV115" i="34"/>
  <c r="AW115" i="34"/>
  <c r="AX115" i="34"/>
  <c r="AY115" i="34"/>
  <c r="AZ115" i="34"/>
  <c r="BA115" i="34"/>
  <c r="BB115" i="34"/>
  <c r="BC115" i="34"/>
  <c r="BD115" i="34"/>
  <c r="BE115" i="34"/>
  <c r="BF115" i="34"/>
  <c r="BG115" i="34"/>
  <c r="BH115" i="34"/>
  <c r="BI115" i="34"/>
  <c r="BJ115" i="34"/>
  <c r="BK115" i="34"/>
  <c r="BL115" i="34"/>
  <c r="BM115" i="34"/>
  <c r="BN115" i="34"/>
  <c r="BO115" i="34"/>
  <c r="BP115" i="34"/>
  <c r="BQ115" i="34"/>
  <c r="G116" i="34"/>
  <c r="H116" i="34"/>
  <c r="I116" i="34"/>
  <c r="J116" i="34"/>
  <c r="K116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AD116" i="34"/>
  <c r="AE116" i="34"/>
  <c r="AF116" i="34"/>
  <c r="AG116" i="34"/>
  <c r="AH116" i="34"/>
  <c r="AI116" i="34"/>
  <c r="AJ116" i="34"/>
  <c r="AK116" i="34"/>
  <c r="AL116" i="34"/>
  <c r="AM116" i="34"/>
  <c r="AN116" i="34"/>
  <c r="AO116" i="34"/>
  <c r="AP116" i="34"/>
  <c r="AQ116" i="34"/>
  <c r="AR116" i="34"/>
  <c r="AS116" i="34"/>
  <c r="AT116" i="34"/>
  <c r="AU116" i="34"/>
  <c r="AV116" i="34"/>
  <c r="AW116" i="34"/>
  <c r="AX116" i="34"/>
  <c r="AY116" i="34"/>
  <c r="AZ116" i="34"/>
  <c r="BA116" i="34"/>
  <c r="BB116" i="34"/>
  <c r="BC116" i="34"/>
  <c r="BD116" i="34"/>
  <c r="BE116" i="34"/>
  <c r="BF116" i="34"/>
  <c r="BG116" i="34"/>
  <c r="BH116" i="34"/>
  <c r="BI116" i="34"/>
  <c r="BJ116" i="34"/>
  <c r="BK116" i="34"/>
  <c r="BL116" i="34"/>
  <c r="BM116" i="34"/>
  <c r="BN116" i="34"/>
  <c r="BO116" i="34"/>
  <c r="BP116" i="34"/>
  <c r="BQ116" i="34"/>
  <c r="G117" i="34"/>
  <c r="H117" i="34"/>
  <c r="I117" i="34"/>
  <c r="J117" i="34"/>
  <c r="K117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AD117" i="34"/>
  <c r="AE117" i="34"/>
  <c r="AF117" i="34"/>
  <c r="AG117" i="34"/>
  <c r="AH117" i="34"/>
  <c r="AI117" i="34"/>
  <c r="AJ117" i="34"/>
  <c r="AK117" i="34"/>
  <c r="AL117" i="34"/>
  <c r="AM117" i="34"/>
  <c r="AN117" i="34"/>
  <c r="AO117" i="34"/>
  <c r="AP117" i="34"/>
  <c r="AQ117" i="34"/>
  <c r="AR117" i="34"/>
  <c r="AS117" i="34"/>
  <c r="AT117" i="34"/>
  <c r="AU117" i="34"/>
  <c r="AV117" i="34"/>
  <c r="AW117" i="34"/>
  <c r="AX117" i="34"/>
  <c r="AY117" i="34"/>
  <c r="AZ117" i="34"/>
  <c r="BA117" i="34"/>
  <c r="BB117" i="34"/>
  <c r="BC117" i="34"/>
  <c r="BD117" i="34"/>
  <c r="BE117" i="34"/>
  <c r="BF117" i="34"/>
  <c r="BG117" i="34"/>
  <c r="BH117" i="34"/>
  <c r="BI117" i="34"/>
  <c r="BJ117" i="34"/>
  <c r="BK117" i="34"/>
  <c r="BL117" i="34"/>
  <c r="BM117" i="34"/>
  <c r="BN117" i="34"/>
  <c r="BO117" i="34"/>
  <c r="BP117" i="34"/>
  <c r="BQ117" i="34"/>
  <c r="G118" i="34"/>
  <c r="H118" i="34"/>
  <c r="I118" i="34"/>
  <c r="J118" i="34"/>
  <c r="K118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AD118" i="34"/>
  <c r="AE118" i="34"/>
  <c r="AF118" i="34"/>
  <c r="AG118" i="34"/>
  <c r="AH118" i="34"/>
  <c r="AI118" i="34"/>
  <c r="AJ118" i="34"/>
  <c r="AK118" i="34"/>
  <c r="AL118" i="34"/>
  <c r="AM118" i="34"/>
  <c r="AN118" i="34"/>
  <c r="AO118" i="34"/>
  <c r="AP118" i="34"/>
  <c r="AQ118" i="34"/>
  <c r="AR118" i="34"/>
  <c r="AS118" i="34"/>
  <c r="AT118" i="34"/>
  <c r="AU118" i="34"/>
  <c r="AV118" i="34"/>
  <c r="AW118" i="34"/>
  <c r="AX118" i="34"/>
  <c r="AY118" i="34"/>
  <c r="AZ118" i="34"/>
  <c r="BA118" i="34"/>
  <c r="BB118" i="34"/>
  <c r="BC118" i="34"/>
  <c r="BD118" i="34"/>
  <c r="BE118" i="34"/>
  <c r="BF118" i="34"/>
  <c r="BG118" i="34"/>
  <c r="BH118" i="34"/>
  <c r="BI118" i="34"/>
  <c r="BJ118" i="34"/>
  <c r="BK118" i="34"/>
  <c r="BL118" i="34"/>
  <c r="BM118" i="34"/>
  <c r="BN118" i="34"/>
  <c r="BO118" i="34"/>
  <c r="BP118" i="34"/>
  <c r="BQ118" i="34"/>
  <c r="G119" i="34"/>
  <c r="H119" i="34"/>
  <c r="I119" i="34"/>
  <c r="J119" i="34"/>
  <c r="K119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AD119" i="34"/>
  <c r="AE119" i="34"/>
  <c r="AF119" i="34"/>
  <c r="AG119" i="34"/>
  <c r="AH119" i="34"/>
  <c r="AI119" i="34"/>
  <c r="AJ119" i="34"/>
  <c r="AK119" i="34"/>
  <c r="AL119" i="34"/>
  <c r="AM119" i="34"/>
  <c r="AN119" i="34"/>
  <c r="AO119" i="34"/>
  <c r="AP119" i="34"/>
  <c r="AQ119" i="34"/>
  <c r="AR119" i="34"/>
  <c r="AS119" i="34"/>
  <c r="AT119" i="34"/>
  <c r="AU119" i="34"/>
  <c r="AV119" i="34"/>
  <c r="AW119" i="34"/>
  <c r="AX119" i="34"/>
  <c r="AY119" i="34"/>
  <c r="AZ119" i="34"/>
  <c r="BA119" i="34"/>
  <c r="BB119" i="34"/>
  <c r="BC119" i="34"/>
  <c r="BD119" i="34"/>
  <c r="BE119" i="34"/>
  <c r="BF119" i="34"/>
  <c r="BG119" i="34"/>
  <c r="BH119" i="34"/>
  <c r="BI119" i="34"/>
  <c r="BJ119" i="34"/>
  <c r="BK119" i="34"/>
  <c r="BL119" i="34"/>
  <c r="BM119" i="34"/>
  <c r="BN119" i="34"/>
  <c r="BO119" i="34"/>
  <c r="BP119" i="34"/>
  <c r="BQ119" i="34"/>
  <c r="G120" i="34"/>
  <c r="H120" i="34"/>
  <c r="I120" i="34"/>
  <c r="J120" i="34"/>
  <c r="K120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AD120" i="34"/>
  <c r="AE120" i="34"/>
  <c r="AF120" i="34"/>
  <c r="AG120" i="34"/>
  <c r="AH120" i="34"/>
  <c r="AI120" i="34"/>
  <c r="AJ120" i="34"/>
  <c r="AK120" i="34"/>
  <c r="AL120" i="34"/>
  <c r="AM120" i="34"/>
  <c r="AN120" i="34"/>
  <c r="AO120" i="34"/>
  <c r="AP120" i="34"/>
  <c r="AQ120" i="34"/>
  <c r="AR120" i="34"/>
  <c r="AS120" i="34"/>
  <c r="AT120" i="34"/>
  <c r="AU120" i="34"/>
  <c r="AV120" i="34"/>
  <c r="AW120" i="34"/>
  <c r="AX120" i="34"/>
  <c r="AY120" i="34"/>
  <c r="AZ120" i="34"/>
  <c r="BA120" i="34"/>
  <c r="BB120" i="34"/>
  <c r="BC120" i="34"/>
  <c r="BD120" i="34"/>
  <c r="BE120" i="34"/>
  <c r="BF120" i="34"/>
  <c r="BG120" i="34"/>
  <c r="BH120" i="34"/>
  <c r="BI120" i="34"/>
  <c r="BJ120" i="34"/>
  <c r="BK120" i="34"/>
  <c r="BL120" i="34"/>
  <c r="BM120" i="34"/>
  <c r="BN120" i="34"/>
  <c r="BO120" i="34"/>
  <c r="BP120" i="34"/>
  <c r="BQ120" i="34"/>
  <c r="G121" i="34"/>
  <c r="H121" i="34"/>
  <c r="I121" i="34"/>
  <c r="J121" i="34"/>
  <c r="K121" i="34"/>
  <c r="L121" i="34"/>
  <c r="M121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AA121" i="34"/>
  <c r="AB121" i="34"/>
  <c r="AC121" i="34"/>
  <c r="AD121" i="34"/>
  <c r="AE121" i="34"/>
  <c r="AF121" i="34"/>
  <c r="AG121" i="34"/>
  <c r="AH121" i="34"/>
  <c r="AI121" i="34"/>
  <c r="AJ121" i="34"/>
  <c r="AK121" i="34"/>
  <c r="AL121" i="34"/>
  <c r="AM121" i="34"/>
  <c r="AN121" i="34"/>
  <c r="AO121" i="34"/>
  <c r="AP121" i="34"/>
  <c r="AQ121" i="34"/>
  <c r="AR121" i="34"/>
  <c r="AS121" i="34"/>
  <c r="AT121" i="34"/>
  <c r="AU121" i="34"/>
  <c r="AV121" i="34"/>
  <c r="AW121" i="34"/>
  <c r="AX121" i="34"/>
  <c r="AY121" i="34"/>
  <c r="AZ121" i="34"/>
  <c r="BA121" i="34"/>
  <c r="BB121" i="34"/>
  <c r="BC121" i="34"/>
  <c r="BD121" i="34"/>
  <c r="BE121" i="34"/>
  <c r="BF121" i="34"/>
  <c r="BG121" i="34"/>
  <c r="BH121" i="34"/>
  <c r="BI121" i="34"/>
  <c r="BJ121" i="34"/>
  <c r="BK121" i="34"/>
  <c r="BL121" i="34"/>
  <c r="BM121" i="34"/>
  <c r="BN121" i="34"/>
  <c r="BO121" i="34"/>
  <c r="BP121" i="34"/>
  <c r="BQ121" i="34"/>
  <c r="G122" i="34"/>
  <c r="H122" i="34"/>
  <c r="I122" i="34"/>
  <c r="J122" i="34"/>
  <c r="K122" i="34"/>
  <c r="L122" i="34"/>
  <c r="M122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AA122" i="34"/>
  <c r="AB122" i="34"/>
  <c r="AC122" i="34"/>
  <c r="AD122" i="34"/>
  <c r="AE122" i="34"/>
  <c r="AF122" i="34"/>
  <c r="AG122" i="34"/>
  <c r="AH122" i="34"/>
  <c r="AI122" i="34"/>
  <c r="AJ122" i="34"/>
  <c r="AK122" i="34"/>
  <c r="AL122" i="34"/>
  <c r="AM122" i="34"/>
  <c r="AN122" i="34"/>
  <c r="AO122" i="34"/>
  <c r="AP122" i="34"/>
  <c r="AQ122" i="34"/>
  <c r="AR122" i="34"/>
  <c r="AS122" i="34"/>
  <c r="AT122" i="34"/>
  <c r="AU122" i="34"/>
  <c r="AV122" i="34"/>
  <c r="AW122" i="34"/>
  <c r="AX122" i="34"/>
  <c r="AY122" i="34"/>
  <c r="AZ122" i="34"/>
  <c r="BA122" i="34"/>
  <c r="BB122" i="34"/>
  <c r="BC122" i="34"/>
  <c r="BD122" i="34"/>
  <c r="BE122" i="34"/>
  <c r="BF122" i="34"/>
  <c r="BG122" i="34"/>
  <c r="BH122" i="34"/>
  <c r="BI122" i="34"/>
  <c r="BJ122" i="34"/>
  <c r="BK122" i="34"/>
  <c r="BL122" i="34"/>
  <c r="BM122" i="34"/>
  <c r="BN122" i="34"/>
  <c r="BO122" i="34"/>
  <c r="BP122" i="34"/>
  <c r="BQ122" i="34"/>
  <c r="G123" i="34"/>
  <c r="H123" i="34"/>
  <c r="I123" i="34"/>
  <c r="J123" i="34"/>
  <c r="K123" i="34"/>
  <c r="L123" i="34"/>
  <c r="M123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AA123" i="34"/>
  <c r="AB123" i="34"/>
  <c r="AC123" i="34"/>
  <c r="AD123" i="34"/>
  <c r="AE123" i="34"/>
  <c r="AF123" i="34"/>
  <c r="AG123" i="34"/>
  <c r="AH123" i="34"/>
  <c r="AI123" i="34"/>
  <c r="AJ123" i="34"/>
  <c r="AK123" i="34"/>
  <c r="AL123" i="34"/>
  <c r="AM123" i="34"/>
  <c r="AN123" i="34"/>
  <c r="AO123" i="34"/>
  <c r="AP123" i="34"/>
  <c r="AQ123" i="34"/>
  <c r="AR123" i="34"/>
  <c r="AS123" i="34"/>
  <c r="AT123" i="34"/>
  <c r="AU123" i="34"/>
  <c r="AV123" i="34"/>
  <c r="AW123" i="34"/>
  <c r="AX123" i="34"/>
  <c r="AY123" i="34"/>
  <c r="AZ123" i="34"/>
  <c r="BA123" i="34"/>
  <c r="BB123" i="34"/>
  <c r="BC123" i="34"/>
  <c r="BD123" i="34"/>
  <c r="BE123" i="34"/>
  <c r="BF123" i="34"/>
  <c r="BG123" i="34"/>
  <c r="BH123" i="34"/>
  <c r="BI123" i="34"/>
  <c r="BJ123" i="34"/>
  <c r="BK123" i="34"/>
  <c r="BL123" i="34"/>
  <c r="BM123" i="34"/>
  <c r="BN123" i="34"/>
  <c r="BO123" i="34"/>
  <c r="BP123" i="34"/>
  <c r="BQ123" i="34"/>
  <c r="G124" i="34"/>
  <c r="H124" i="34"/>
  <c r="I124" i="34"/>
  <c r="J124" i="34"/>
  <c r="K124" i="34"/>
  <c r="L124" i="34"/>
  <c r="M124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AD124" i="34"/>
  <c r="AE124" i="34"/>
  <c r="AF124" i="34"/>
  <c r="AG124" i="34"/>
  <c r="AH124" i="34"/>
  <c r="AI124" i="34"/>
  <c r="AJ124" i="34"/>
  <c r="AK124" i="34"/>
  <c r="AL124" i="34"/>
  <c r="AM124" i="34"/>
  <c r="AN124" i="34"/>
  <c r="AO124" i="34"/>
  <c r="AP124" i="34"/>
  <c r="AQ124" i="34"/>
  <c r="AR124" i="34"/>
  <c r="AS124" i="34"/>
  <c r="AT124" i="34"/>
  <c r="AU124" i="34"/>
  <c r="AV124" i="34"/>
  <c r="AW124" i="34"/>
  <c r="AX124" i="34"/>
  <c r="AY124" i="34"/>
  <c r="AZ124" i="34"/>
  <c r="BA124" i="34"/>
  <c r="BB124" i="34"/>
  <c r="BC124" i="34"/>
  <c r="BD124" i="34"/>
  <c r="BE124" i="34"/>
  <c r="BF124" i="34"/>
  <c r="BG124" i="34"/>
  <c r="BH124" i="34"/>
  <c r="BI124" i="34"/>
  <c r="BJ124" i="34"/>
  <c r="BK124" i="34"/>
  <c r="BL124" i="34"/>
  <c r="BM124" i="34"/>
  <c r="BN124" i="34"/>
  <c r="BO124" i="34"/>
  <c r="BP124" i="34"/>
  <c r="BQ124" i="34"/>
  <c r="G125" i="34"/>
  <c r="H125" i="34"/>
  <c r="I125" i="34"/>
  <c r="J125" i="34"/>
  <c r="K125" i="34"/>
  <c r="L125" i="34"/>
  <c r="M125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AD125" i="34"/>
  <c r="AE125" i="34"/>
  <c r="AF125" i="34"/>
  <c r="AG125" i="34"/>
  <c r="AH125" i="34"/>
  <c r="AI125" i="34"/>
  <c r="AJ125" i="34"/>
  <c r="AK125" i="34"/>
  <c r="AL125" i="34"/>
  <c r="AM125" i="34"/>
  <c r="AN125" i="34"/>
  <c r="AO125" i="34"/>
  <c r="AP125" i="34"/>
  <c r="AQ125" i="34"/>
  <c r="AR125" i="34"/>
  <c r="AS125" i="34"/>
  <c r="AT125" i="34"/>
  <c r="AU125" i="34"/>
  <c r="AV125" i="34"/>
  <c r="AW125" i="34"/>
  <c r="AX125" i="34"/>
  <c r="AY125" i="34"/>
  <c r="AZ125" i="34"/>
  <c r="BA125" i="34"/>
  <c r="BB125" i="34"/>
  <c r="BC125" i="34"/>
  <c r="BD125" i="34"/>
  <c r="BE125" i="34"/>
  <c r="BF125" i="34"/>
  <c r="BG125" i="34"/>
  <c r="BH125" i="34"/>
  <c r="BI125" i="34"/>
  <c r="BJ125" i="34"/>
  <c r="BK125" i="34"/>
  <c r="BL125" i="34"/>
  <c r="BM125" i="34"/>
  <c r="BN125" i="34"/>
  <c r="BO125" i="34"/>
  <c r="BP125" i="34"/>
  <c r="BQ125" i="34"/>
  <c r="G126" i="34"/>
  <c r="H126" i="34"/>
  <c r="I126" i="34"/>
  <c r="J126" i="34"/>
  <c r="K126" i="34"/>
  <c r="L126" i="34"/>
  <c r="M126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AD126" i="34"/>
  <c r="AE126" i="34"/>
  <c r="AF126" i="34"/>
  <c r="AG126" i="34"/>
  <c r="AH126" i="34"/>
  <c r="AI126" i="34"/>
  <c r="AJ126" i="34"/>
  <c r="AK126" i="34"/>
  <c r="AL126" i="34"/>
  <c r="AM126" i="34"/>
  <c r="AN126" i="34"/>
  <c r="AO126" i="34"/>
  <c r="AP126" i="34"/>
  <c r="AQ126" i="34"/>
  <c r="AR126" i="34"/>
  <c r="AS126" i="34"/>
  <c r="AT126" i="34"/>
  <c r="AU126" i="34"/>
  <c r="AV126" i="34"/>
  <c r="AW126" i="34"/>
  <c r="AX126" i="34"/>
  <c r="AY126" i="34"/>
  <c r="AZ126" i="34"/>
  <c r="BA126" i="34"/>
  <c r="BB126" i="34"/>
  <c r="BC126" i="34"/>
  <c r="BD126" i="34"/>
  <c r="BE126" i="34"/>
  <c r="BF126" i="34"/>
  <c r="BG126" i="34"/>
  <c r="BH126" i="34"/>
  <c r="BI126" i="34"/>
  <c r="BJ126" i="34"/>
  <c r="BK126" i="34"/>
  <c r="BL126" i="34"/>
  <c r="BM126" i="34"/>
  <c r="BN126" i="34"/>
  <c r="BO126" i="34"/>
  <c r="BP126" i="34"/>
  <c r="BQ126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AD127" i="34"/>
  <c r="AE127" i="34"/>
  <c r="AF127" i="34"/>
  <c r="AG127" i="34"/>
  <c r="AH127" i="34"/>
  <c r="AI127" i="34"/>
  <c r="AJ127" i="34"/>
  <c r="AK127" i="34"/>
  <c r="AL127" i="34"/>
  <c r="AM127" i="34"/>
  <c r="AN127" i="34"/>
  <c r="AO127" i="34"/>
  <c r="AP127" i="34"/>
  <c r="AQ127" i="34"/>
  <c r="AR127" i="34"/>
  <c r="AS127" i="34"/>
  <c r="AT127" i="34"/>
  <c r="AU127" i="34"/>
  <c r="AV127" i="34"/>
  <c r="AW127" i="34"/>
  <c r="AX127" i="34"/>
  <c r="AY127" i="34"/>
  <c r="AZ127" i="34"/>
  <c r="BA127" i="34"/>
  <c r="BB127" i="34"/>
  <c r="BC127" i="34"/>
  <c r="BD127" i="34"/>
  <c r="BE127" i="34"/>
  <c r="BF127" i="34"/>
  <c r="BG127" i="34"/>
  <c r="BH127" i="34"/>
  <c r="BI127" i="34"/>
  <c r="BJ127" i="34"/>
  <c r="BK127" i="34"/>
  <c r="BL127" i="34"/>
  <c r="BM127" i="34"/>
  <c r="BN127" i="34"/>
  <c r="BO127" i="34"/>
  <c r="BP127" i="34"/>
  <c r="BQ127" i="34"/>
  <c r="G128" i="34"/>
  <c r="H128" i="34"/>
  <c r="I128" i="34"/>
  <c r="J128" i="34"/>
  <c r="K128" i="34"/>
  <c r="L128" i="34"/>
  <c r="M128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AD128" i="34"/>
  <c r="AE128" i="34"/>
  <c r="AF128" i="34"/>
  <c r="AG128" i="34"/>
  <c r="AH128" i="34"/>
  <c r="AI128" i="34"/>
  <c r="AJ128" i="34"/>
  <c r="AK128" i="34"/>
  <c r="AL128" i="34"/>
  <c r="AM128" i="34"/>
  <c r="AN128" i="34"/>
  <c r="AO128" i="34"/>
  <c r="AP128" i="34"/>
  <c r="AQ128" i="34"/>
  <c r="AR128" i="34"/>
  <c r="AS128" i="34"/>
  <c r="AT128" i="34"/>
  <c r="AU128" i="34"/>
  <c r="AV128" i="34"/>
  <c r="AW128" i="34"/>
  <c r="AX128" i="34"/>
  <c r="AY128" i="34"/>
  <c r="AZ128" i="34"/>
  <c r="BA128" i="34"/>
  <c r="BB128" i="34"/>
  <c r="BC128" i="34"/>
  <c r="BD128" i="34"/>
  <c r="BE128" i="34"/>
  <c r="BF128" i="34"/>
  <c r="BG128" i="34"/>
  <c r="BH128" i="34"/>
  <c r="BI128" i="34"/>
  <c r="BJ128" i="34"/>
  <c r="BK128" i="34"/>
  <c r="BL128" i="34"/>
  <c r="BM128" i="34"/>
  <c r="BN128" i="34"/>
  <c r="BO128" i="34"/>
  <c r="BP128" i="34"/>
  <c r="BQ128" i="34"/>
  <c r="G129" i="34"/>
  <c r="H129" i="34"/>
  <c r="I129" i="34"/>
  <c r="J129" i="34"/>
  <c r="K129" i="34"/>
  <c r="L129" i="34"/>
  <c r="M129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AD129" i="34"/>
  <c r="AE129" i="34"/>
  <c r="AF129" i="34"/>
  <c r="AG129" i="34"/>
  <c r="AH129" i="34"/>
  <c r="AI129" i="34"/>
  <c r="AJ129" i="34"/>
  <c r="AK129" i="34"/>
  <c r="AL129" i="34"/>
  <c r="AM129" i="34"/>
  <c r="AN129" i="34"/>
  <c r="AO129" i="34"/>
  <c r="AP129" i="34"/>
  <c r="AQ129" i="34"/>
  <c r="AR129" i="34"/>
  <c r="AS129" i="34"/>
  <c r="AT129" i="34"/>
  <c r="AU129" i="34"/>
  <c r="AV129" i="34"/>
  <c r="AW129" i="34"/>
  <c r="AX129" i="34"/>
  <c r="AY129" i="34"/>
  <c r="AZ129" i="34"/>
  <c r="BA129" i="34"/>
  <c r="BB129" i="34"/>
  <c r="BC129" i="34"/>
  <c r="BD129" i="34"/>
  <c r="BE129" i="34"/>
  <c r="BF129" i="34"/>
  <c r="BG129" i="34"/>
  <c r="BH129" i="34"/>
  <c r="BI129" i="34"/>
  <c r="BJ129" i="34"/>
  <c r="BK129" i="34"/>
  <c r="BL129" i="34"/>
  <c r="BM129" i="34"/>
  <c r="BN129" i="34"/>
  <c r="BO129" i="34"/>
  <c r="BP129" i="34"/>
  <c r="BQ129" i="34"/>
  <c r="G130" i="34"/>
  <c r="H130" i="34"/>
  <c r="I130" i="34"/>
  <c r="J130" i="34"/>
  <c r="K130" i="34"/>
  <c r="L130" i="34"/>
  <c r="M130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AD130" i="34"/>
  <c r="AE130" i="34"/>
  <c r="AF130" i="34"/>
  <c r="AG130" i="34"/>
  <c r="AH130" i="34"/>
  <c r="AI130" i="34"/>
  <c r="AJ130" i="34"/>
  <c r="AK130" i="34"/>
  <c r="AL130" i="34"/>
  <c r="AM130" i="34"/>
  <c r="AN130" i="34"/>
  <c r="AO130" i="34"/>
  <c r="AP130" i="34"/>
  <c r="AQ130" i="34"/>
  <c r="AR130" i="34"/>
  <c r="AS130" i="34"/>
  <c r="AT130" i="34"/>
  <c r="AU130" i="34"/>
  <c r="AV130" i="34"/>
  <c r="AW130" i="34"/>
  <c r="AX130" i="34"/>
  <c r="AY130" i="34"/>
  <c r="AZ130" i="34"/>
  <c r="BA130" i="34"/>
  <c r="BB130" i="34"/>
  <c r="BC130" i="34"/>
  <c r="BD130" i="34"/>
  <c r="BE130" i="34"/>
  <c r="BF130" i="34"/>
  <c r="BG130" i="34"/>
  <c r="BH130" i="34"/>
  <c r="BI130" i="34"/>
  <c r="BJ130" i="34"/>
  <c r="BK130" i="34"/>
  <c r="BL130" i="34"/>
  <c r="BM130" i="34"/>
  <c r="BN130" i="34"/>
  <c r="BO130" i="34"/>
  <c r="BP130" i="34"/>
  <c r="BQ130" i="34"/>
  <c r="G131" i="34"/>
  <c r="H131" i="34"/>
  <c r="I131" i="34"/>
  <c r="J131" i="34"/>
  <c r="K131" i="34"/>
  <c r="L131" i="34"/>
  <c r="M131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AD131" i="34"/>
  <c r="AE131" i="34"/>
  <c r="AF131" i="34"/>
  <c r="AG131" i="34"/>
  <c r="AH131" i="34"/>
  <c r="AI131" i="34"/>
  <c r="AJ131" i="34"/>
  <c r="AK131" i="34"/>
  <c r="AL131" i="34"/>
  <c r="AM131" i="34"/>
  <c r="AN131" i="34"/>
  <c r="AO131" i="34"/>
  <c r="AP131" i="34"/>
  <c r="AQ131" i="34"/>
  <c r="AR131" i="34"/>
  <c r="AS131" i="34"/>
  <c r="AT131" i="34"/>
  <c r="AU131" i="34"/>
  <c r="AV131" i="34"/>
  <c r="AW131" i="34"/>
  <c r="AX131" i="34"/>
  <c r="AY131" i="34"/>
  <c r="AZ131" i="34"/>
  <c r="BA131" i="34"/>
  <c r="BB131" i="34"/>
  <c r="BC131" i="34"/>
  <c r="BD131" i="34"/>
  <c r="BE131" i="34"/>
  <c r="BF131" i="34"/>
  <c r="BG131" i="34"/>
  <c r="BH131" i="34"/>
  <c r="BI131" i="34"/>
  <c r="BJ131" i="34"/>
  <c r="BK131" i="34"/>
  <c r="BL131" i="34"/>
  <c r="BM131" i="34"/>
  <c r="BN131" i="34"/>
  <c r="BO131" i="34"/>
  <c r="BP131" i="34"/>
  <c r="BQ131" i="34"/>
  <c r="G132" i="34"/>
  <c r="H132" i="34"/>
  <c r="I132" i="34"/>
  <c r="J132" i="34"/>
  <c r="K132" i="34"/>
  <c r="L132" i="34"/>
  <c r="M132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AD132" i="34"/>
  <c r="AE132" i="34"/>
  <c r="AF132" i="34"/>
  <c r="AG132" i="34"/>
  <c r="AH132" i="34"/>
  <c r="AI132" i="34"/>
  <c r="AJ132" i="34"/>
  <c r="AK132" i="34"/>
  <c r="AL132" i="34"/>
  <c r="AM132" i="34"/>
  <c r="AN132" i="34"/>
  <c r="AO132" i="34"/>
  <c r="AP132" i="34"/>
  <c r="AQ132" i="34"/>
  <c r="AR132" i="34"/>
  <c r="AS132" i="34"/>
  <c r="AT132" i="34"/>
  <c r="AU132" i="34"/>
  <c r="AV132" i="34"/>
  <c r="AW132" i="34"/>
  <c r="AX132" i="34"/>
  <c r="AY132" i="34"/>
  <c r="AZ132" i="34"/>
  <c r="BA132" i="34"/>
  <c r="BB132" i="34"/>
  <c r="BC132" i="34"/>
  <c r="BD132" i="34"/>
  <c r="BE132" i="34"/>
  <c r="BF132" i="34"/>
  <c r="BG132" i="34"/>
  <c r="BH132" i="34"/>
  <c r="BI132" i="34"/>
  <c r="BJ132" i="34"/>
  <c r="BK132" i="34"/>
  <c r="BL132" i="34"/>
  <c r="BM132" i="34"/>
  <c r="BN132" i="34"/>
  <c r="BO132" i="34"/>
  <c r="BP132" i="34"/>
  <c r="BQ132" i="34"/>
  <c r="G133" i="34"/>
  <c r="H133" i="34"/>
  <c r="I133" i="34"/>
  <c r="J133" i="34"/>
  <c r="K133" i="34"/>
  <c r="L133" i="34"/>
  <c r="M133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AD133" i="34"/>
  <c r="AE133" i="34"/>
  <c r="AF133" i="34"/>
  <c r="AG133" i="34"/>
  <c r="AH133" i="34"/>
  <c r="AI133" i="34"/>
  <c r="AJ133" i="34"/>
  <c r="AK133" i="34"/>
  <c r="AL133" i="34"/>
  <c r="AM133" i="34"/>
  <c r="AN133" i="34"/>
  <c r="AO133" i="34"/>
  <c r="AP133" i="34"/>
  <c r="AQ133" i="34"/>
  <c r="AR133" i="34"/>
  <c r="AS133" i="34"/>
  <c r="AT133" i="34"/>
  <c r="AU133" i="34"/>
  <c r="AV133" i="34"/>
  <c r="AW133" i="34"/>
  <c r="AX133" i="34"/>
  <c r="AY133" i="34"/>
  <c r="AZ133" i="34"/>
  <c r="BA133" i="34"/>
  <c r="BB133" i="34"/>
  <c r="BC133" i="34"/>
  <c r="BD133" i="34"/>
  <c r="BE133" i="34"/>
  <c r="BF133" i="34"/>
  <c r="BG133" i="34"/>
  <c r="BH133" i="34"/>
  <c r="BI133" i="34"/>
  <c r="BJ133" i="34"/>
  <c r="BK133" i="34"/>
  <c r="BL133" i="34"/>
  <c r="BM133" i="34"/>
  <c r="BN133" i="34"/>
  <c r="BO133" i="34"/>
  <c r="BP133" i="34"/>
  <c r="BQ133" i="34"/>
  <c r="G134" i="34"/>
  <c r="H134" i="34"/>
  <c r="I134" i="34"/>
  <c r="J134" i="34"/>
  <c r="K134" i="34"/>
  <c r="L134" i="34"/>
  <c r="M134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AD134" i="34"/>
  <c r="AE134" i="34"/>
  <c r="AF134" i="34"/>
  <c r="AG134" i="34"/>
  <c r="AH134" i="34"/>
  <c r="AI134" i="34"/>
  <c r="AJ134" i="34"/>
  <c r="AK134" i="34"/>
  <c r="AL134" i="34"/>
  <c r="AM134" i="34"/>
  <c r="AN134" i="34"/>
  <c r="AO134" i="34"/>
  <c r="AP134" i="34"/>
  <c r="AQ134" i="34"/>
  <c r="AR134" i="34"/>
  <c r="AS134" i="34"/>
  <c r="AT134" i="34"/>
  <c r="AU134" i="34"/>
  <c r="AV134" i="34"/>
  <c r="AW134" i="34"/>
  <c r="AX134" i="34"/>
  <c r="AY134" i="34"/>
  <c r="AZ134" i="34"/>
  <c r="BA134" i="34"/>
  <c r="BB134" i="34"/>
  <c r="BC134" i="34"/>
  <c r="BD134" i="34"/>
  <c r="BE134" i="34"/>
  <c r="BF134" i="34"/>
  <c r="BG134" i="34"/>
  <c r="BH134" i="34"/>
  <c r="BI134" i="34"/>
  <c r="BJ134" i="34"/>
  <c r="BK134" i="34"/>
  <c r="BL134" i="34"/>
  <c r="BM134" i="34"/>
  <c r="BN134" i="34"/>
  <c r="BO134" i="34"/>
  <c r="BP134" i="34"/>
  <c r="BQ134" i="34"/>
  <c r="G135" i="34"/>
  <c r="H135" i="34"/>
  <c r="I135" i="34"/>
  <c r="J135" i="34"/>
  <c r="K135" i="34"/>
  <c r="L135" i="34"/>
  <c r="M135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AD135" i="34"/>
  <c r="AE135" i="34"/>
  <c r="AF135" i="34"/>
  <c r="AG135" i="34"/>
  <c r="AH135" i="34"/>
  <c r="AI135" i="34"/>
  <c r="AJ135" i="34"/>
  <c r="AK135" i="34"/>
  <c r="AL135" i="34"/>
  <c r="AM135" i="34"/>
  <c r="AN135" i="34"/>
  <c r="AO135" i="34"/>
  <c r="AP135" i="34"/>
  <c r="AQ135" i="34"/>
  <c r="AR135" i="34"/>
  <c r="AS135" i="34"/>
  <c r="AT135" i="34"/>
  <c r="AU135" i="34"/>
  <c r="AV135" i="34"/>
  <c r="AW135" i="34"/>
  <c r="AX135" i="34"/>
  <c r="AY135" i="34"/>
  <c r="AZ135" i="34"/>
  <c r="BA135" i="34"/>
  <c r="BB135" i="34"/>
  <c r="BC135" i="34"/>
  <c r="BD135" i="34"/>
  <c r="BE135" i="34"/>
  <c r="BF135" i="34"/>
  <c r="BG135" i="34"/>
  <c r="BH135" i="34"/>
  <c r="BI135" i="34"/>
  <c r="BJ135" i="34"/>
  <c r="BK135" i="34"/>
  <c r="BL135" i="34"/>
  <c r="BM135" i="34"/>
  <c r="BN135" i="34"/>
  <c r="BO135" i="34"/>
  <c r="BP135" i="34"/>
  <c r="BQ135" i="34"/>
  <c r="G136" i="34"/>
  <c r="H136" i="34"/>
  <c r="I136" i="34"/>
  <c r="J136" i="34"/>
  <c r="K136" i="34"/>
  <c r="L136" i="34"/>
  <c r="M136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AD136" i="34"/>
  <c r="AE136" i="34"/>
  <c r="AF136" i="34"/>
  <c r="AG136" i="34"/>
  <c r="AH136" i="34"/>
  <c r="AI136" i="34"/>
  <c r="AJ136" i="34"/>
  <c r="AK136" i="34"/>
  <c r="AL136" i="34"/>
  <c r="AM136" i="34"/>
  <c r="AN136" i="34"/>
  <c r="AO136" i="34"/>
  <c r="AP136" i="34"/>
  <c r="AQ136" i="34"/>
  <c r="AR136" i="34"/>
  <c r="AS136" i="34"/>
  <c r="AT136" i="34"/>
  <c r="AU136" i="34"/>
  <c r="AV136" i="34"/>
  <c r="AW136" i="34"/>
  <c r="AX136" i="34"/>
  <c r="AY136" i="34"/>
  <c r="AZ136" i="34"/>
  <c r="BA136" i="34"/>
  <c r="BB136" i="34"/>
  <c r="BC136" i="34"/>
  <c r="BD136" i="34"/>
  <c r="BE136" i="34"/>
  <c r="BF136" i="34"/>
  <c r="BG136" i="34"/>
  <c r="BH136" i="34"/>
  <c r="BI136" i="34"/>
  <c r="BJ136" i="34"/>
  <c r="BK136" i="34"/>
  <c r="BL136" i="34"/>
  <c r="BM136" i="34"/>
  <c r="BN136" i="34"/>
  <c r="BO136" i="34"/>
  <c r="BP136" i="34"/>
  <c r="BQ136" i="34"/>
  <c r="G137" i="34"/>
  <c r="H137" i="34"/>
  <c r="I137" i="34"/>
  <c r="J137" i="34"/>
  <c r="K137" i="34"/>
  <c r="L137" i="34"/>
  <c r="M137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AD137" i="34"/>
  <c r="AE137" i="34"/>
  <c r="AF137" i="34"/>
  <c r="AG137" i="34"/>
  <c r="AH137" i="34"/>
  <c r="AI137" i="34"/>
  <c r="AJ137" i="34"/>
  <c r="AK137" i="34"/>
  <c r="AL137" i="34"/>
  <c r="AM137" i="34"/>
  <c r="AN137" i="34"/>
  <c r="AO137" i="34"/>
  <c r="AP137" i="34"/>
  <c r="AQ137" i="34"/>
  <c r="AR137" i="34"/>
  <c r="AS137" i="34"/>
  <c r="AT137" i="34"/>
  <c r="AU137" i="34"/>
  <c r="AV137" i="34"/>
  <c r="AW137" i="34"/>
  <c r="AX137" i="34"/>
  <c r="AY137" i="34"/>
  <c r="AZ137" i="34"/>
  <c r="BA137" i="34"/>
  <c r="BB137" i="34"/>
  <c r="BC137" i="34"/>
  <c r="BD137" i="34"/>
  <c r="BE137" i="34"/>
  <c r="BF137" i="34"/>
  <c r="BG137" i="34"/>
  <c r="BH137" i="34"/>
  <c r="BI137" i="34"/>
  <c r="BJ137" i="34"/>
  <c r="BK137" i="34"/>
  <c r="BL137" i="34"/>
  <c r="BM137" i="34"/>
  <c r="BN137" i="34"/>
  <c r="BO137" i="34"/>
  <c r="BP137" i="34"/>
  <c r="BQ137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75" i="34"/>
  <c r="F76" i="34"/>
  <c r="F77" i="34"/>
  <c r="F78" i="34"/>
  <c r="F74" i="34"/>
  <c r="F210" i="34" s="1"/>
  <c r="P73" i="38"/>
  <c r="P72" i="38"/>
  <c r="P71" i="38"/>
  <c r="L65" i="38" s="1"/>
  <c r="P70" i="38"/>
  <c r="L64" i="38" s="1"/>
  <c r="P69" i="38"/>
  <c r="L63" i="38" s="1"/>
  <c r="P68" i="38"/>
  <c r="P67" i="38"/>
  <c r="K67" i="38"/>
  <c r="P66" i="38"/>
  <c r="L66" i="38"/>
  <c r="K66" i="38"/>
  <c r="C242" i="37" s="1"/>
  <c r="P65" i="38"/>
  <c r="L59" i="38" s="1"/>
  <c r="K65" i="38"/>
  <c r="P64" i="38"/>
  <c r="K64" i="38"/>
  <c r="P63" i="38"/>
  <c r="K63" i="38"/>
  <c r="P62" i="38"/>
  <c r="L56" i="38" s="1"/>
  <c r="L62" i="38"/>
  <c r="K62" i="38"/>
  <c r="P61" i="38"/>
  <c r="L55" i="38" s="1"/>
  <c r="L61" i="38"/>
  <c r="K61" i="38"/>
  <c r="P60" i="38"/>
  <c r="L60" i="38"/>
  <c r="K60" i="38"/>
  <c r="C153" i="37" s="1"/>
  <c r="D153" i="37" s="1"/>
  <c r="P59" i="38"/>
  <c r="D146" i="37" s="1"/>
  <c r="K59" i="38"/>
  <c r="P58" i="38"/>
  <c r="L58" i="38"/>
  <c r="K58" i="38"/>
  <c r="C234" i="37" s="1"/>
  <c r="P57" i="38"/>
  <c r="L51" i="38" s="1"/>
  <c r="L57" i="38"/>
  <c r="K57" i="38"/>
  <c r="P56" i="38"/>
  <c r="K56" i="38"/>
  <c r="P55" i="38"/>
  <c r="K55" i="38"/>
  <c r="P54" i="38"/>
  <c r="L48" i="38" s="1"/>
  <c r="L54" i="38"/>
  <c r="K54" i="38"/>
  <c r="P53" i="38"/>
  <c r="L46" i="38" s="1"/>
  <c r="L53" i="38"/>
  <c r="K53" i="38"/>
  <c r="P52" i="38"/>
  <c r="L52" i="38"/>
  <c r="K52" i="38"/>
  <c r="C228" i="37" s="1"/>
  <c r="D228" i="37" s="1"/>
  <c r="P51" i="38"/>
  <c r="K51" i="38"/>
  <c r="P50" i="38"/>
  <c r="L50" i="38"/>
  <c r="K50" i="38"/>
  <c r="P49" i="38"/>
  <c r="L42" i="38" s="1"/>
  <c r="L49" i="38"/>
  <c r="K49" i="38"/>
  <c r="C142" i="37" s="1"/>
  <c r="D142" i="37" s="1"/>
  <c r="P48" i="38"/>
  <c r="K48" i="38"/>
  <c r="P46" i="38"/>
  <c r="D134" i="37" s="1"/>
  <c r="K46" i="38"/>
  <c r="C140" i="37" s="1"/>
  <c r="D140" i="37" s="1"/>
  <c r="P45" i="38"/>
  <c r="L39" i="38" s="1"/>
  <c r="L45" i="38"/>
  <c r="K45" i="38"/>
  <c r="P44" i="38"/>
  <c r="L38" i="38" s="1"/>
  <c r="L44" i="38"/>
  <c r="K44" i="38"/>
  <c r="P43" i="38"/>
  <c r="L43" i="38"/>
  <c r="K43" i="38"/>
  <c r="C55" i="37" s="1"/>
  <c r="P42" i="38"/>
  <c r="K42" i="38"/>
  <c r="P41" i="38"/>
  <c r="L35" i="38" s="1"/>
  <c r="L41" i="38"/>
  <c r="K41" i="38"/>
  <c r="P40" i="38"/>
  <c r="L34" i="38" s="1"/>
  <c r="L40" i="38"/>
  <c r="K40" i="38"/>
  <c r="P39" i="38"/>
  <c r="L33" i="38" s="1"/>
  <c r="K39" i="38"/>
  <c r="P38" i="38"/>
  <c r="L32" i="38" s="1"/>
  <c r="K38" i="38"/>
  <c r="P37" i="38"/>
  <c r="L31" i="38" s="1"/>
  <c r="L37" i="38"/>
  <c r="K37" i="38"/>
  <c r="P36" i="38"/>
  <c r="L30" i="38" s="1"/>
  <c r="L36" i="38"/>
  <c r="K36" i="38"/>
  <c r="C48" i="37" s="1"/>
  <c r="D48" i="37" s="1"/>
  <c r="P35" i="38"/>
  <c r="L29" i="38" s="1"/>
  <c r="K35" i="38"/>
  <c r="C212" i="37" s="1"/>
  <c r="P34" i="38"/>
  <c r="L28" i="38" s="1"/>
  <c r="K34" i="38"/>
  <c r="P33" i="38"/>
  <c r="L27" i="38" s="1"/>
  <c r="K33" i="38"/>
  <c r="C127" i="37" s="1"/>
  <c r="D127" i="37" s="1"/>
  <c r="K32" i="38"/>
  <c r="C209" i="37" s="1"/>
  <c r="K31" i="38"/>
  <c r="C125" i="37" s="1"/>
  <c r="D125" i="37" s="1"/>
  <c r="P30" i="38"/>
  <c r="L25" i="38" s="1"/>
  <c r="K30" i="38"/>
  <c r="P29" i="38"/>
  <c r="K29" i="38"/>
  <c r="K28" i="38"/>
  <c r="C40" i="37" s="1"/>
  <c r="D40" i="37" s="1"/>
  <c r="K27" i="38"/>
  <c r="L26" i="38"/>
  <c r="K26" i="38"/>
  <c r="C120" i="37" s="1"/>
  <c r="D120" i="37" s="1"/>
  <c r="K25" i="38"/>
  <c r="L24" i="38"/>
  <c r="K24" i="38"/>
  <c r="L23" i="38"/>
  <c r="K23" i="38"/>
  <c r="L22" i="38"/>
  <c r="K22" i="38"/>
  <c r="C199" i="37" s="1"/>
  <c r="D199" i="37" s="1"/>
  <c r="L21" i="38"/>
  <c r="K21" i="38"/>
  <c r="L20" i="38"/>
  <c r="K20" i="38"/>
  <c r="L19" i="38"/>
  <c r="K19" i="38"/>
  <c r="L18" i="38"/>
  <c r="K18" i="38"/>
  <c r="C112" i="37" s="1"/>
  <c r="D112" i="37" s="1"/>
  <c r="L17" i="38"/>
  <c r="K17" i="38"/>
  <c r="L16" i="38"/>
  <c r="K16" i="38"/>
  <c r="C193" i="37" s="1"/>
  <c r="L15" i="38"/>
  <c r="K15" i="38"/>
  <c r="P14" i="38"/>
  <c r="L11" i="38" s="1"/>
  <c r="L14" i="38"/>
  <c r="K14" i="38"/>
  <c r="P13" i="38"/>
  <c r="L10" i="38" s="1"/>
  <c r="L13" i="38"/>
  <c r="K13" i="38"/>
  <c r="L12" i="38"/>
  <c r="K12" i="38"/>
  <c r="C189" i="37" s="1"/>
  <c r="D189" i="37" s="1"/>
  <c r="K11" i="38"/>
  <c r="C105" i="37" s="1"/>
  <c r="D105" i="37" s="1"/>
  <c r="K10" i="38"/>
  <c r="C104" i="37" s="1"/>
  <c r="D104" i="37" s="1"/>
  <c r="L9" i="38"/>
  <c r="K9" i="38"/>
  <c r="L8" i="38"/>
  <c r="K8" i="38"/>
  <c r="C185" i="37" s="1"/>
  <c r="D185" i="37" s="1"/>
  <c r="L7" i="38"/>
  <c r="K7" i="38"/>
  <c r="C184" i="37" s="1"/>
  <c r="D184" i="37" s="1"/>
  <c r="L6" i="38"/>
  <c r="K6" i="38"/>
  <c r="C18" i="37" s="1"/>
  <c r="D18" i="37" s="1"/>
  <c r="P5" i="38"/>
  <c r="L5" i="38" s="1"/>
  <c r="K5" i="38"/>
  <c r="P4" i="38"/>
  <c r="K4" i="38"/>
  <c r="C181" i="37" s="1"/>
  <c r="P3" i="38"/>
  <c r="L3" i="38"/>
  <c r="K3" i="38"/>
  <c r="C180" i="37" s="1"/>
  <c r="D180" i="37" s="1"/>
  <c r="F280" i="37"/>
  <c r="E280" i="37"/>
  <c r="F270" i="37"/>
  <c r="E270" i="37"/>
  <c r="F269" i="37"/>
  <c r="G269" i="37" s="1"/>
  <c r="E269" i="37"/>
  <c r="F268" i="37"/>
  <c r="E268" i="37"/>
  <c r="C243" i="37"/>
  <c r="D243" i="37" s="1"/>
  <c r="C241" i="37"/>
  <c r="C240" i="37"/>
  <c r="C239" i="37"/>
  <c r="D239" i="37" s="1"/>
  <c r="C238" i="37"/>
  <c r="D238" i="37" s="1"/>
  <c r="C237" i="37"/>
  <c r="C235" i="37"/>
  <c r="C233" i="37"/>
  <c r="C232" i="37"/>
  <c r="C231" i="37"/>
  <c r="D231" i="37" s="1"/>
  <c r="C230" i="37"/>
  <c r="D230" i="37" s="1"/>
  <c r="D229" i="37"/>
  <c r="C229" i="37"/>
  <c r="C227" i="37"/>
  <c r="D227" i="37" s="1"/>
  <c r="C226" i="37"/>
  <c r="C224" i="37"/>
  <c r="C222" i="37"/>
  <c r="D222" i="37" s="1"/>
  <c r="D221" i="37"/>
  <c r="C221" i="37"/>
  <c r="C219" i="37"/>
  <c r="D219" i="37" s="1"/>
  <c r="C218" i="37"/>
  <c r="D218" i="37" s="1"/>
  <c r="C217" i="37"/>
  <c r="C216" i="37"/>
  <c r="D216" i="37" s="1"/>
  <c r="C215" i="37"/>
  <c r="D215" i="37" s="1"/>
  <c r="C214" i="37"/>
  <c r="C211" i="37"/>
  <c r="C208" i="37"/>
  <c r="D208" i="37" s="1"/>
  <c r="C207" i="37"/>
  <c r="D207" i="37" s="1"/>
  <c r="C206" i="37"/>
  <c r="D206" i="37" s="1"/>
  <c r="C204" i="37"/>
  <c r="D204" i="37" s="1"/>
  <c r="C202" i="37"/>
  <c r="C201" i="37"/>
  <c r="C200" i="37"/>
  <c r="D200" i="37" s="1"/>
  <c r="C198" i="37"/>
  <c r="D198" i="37" s="1"/>
  <c r="C197" i="37"/>
  <c r="D197" i="37" s="1"/>
  <c r="C196" i="37"/>
  <c r="D196" i="37" s="1"/>
  <c r="C194" i="37"/>
  <c r="D194" i="37" s="1"/>
  <c r="C192" i="37"/>
  <c r="D192" i="37" s="1"/>
  <c r="C191" i="37"/>
  <c r="D191" i="37" s="1"/>
  <c r="C190" i="37"/>
  <c r="D190" i="37" s="1"/>
  <c r="C186" i="37"/>
  <c r="D186" i="37" s="1"/>
  <c r="C183" i="37"/>
  <c r="D183" i="37" s="1"/>
  <c r="C182" i="37"/>
  <c r="D182" i="37" s="1"/>
  <c r="C160" i="37"/>
  <c r="D160" i="37" s="1"/>
  <c r="C158" i="37"/>
  <c r="D158" i="37" s="1"/>
  <c r="C157" i="37"/>
  <c r="D157" i="37" s="1"/>
  <c r="C156" i="37"/>
  <c r="D156" i="37" s="1"/>
  <c r="C155" i="37"/>
  <c r="D155" i="37" s="1"/>
  <c r="C154" i="37"/>
  <c r="D154" i="37" s="1"/>
  <c r="C152" i="37"/>
  <c r="C150" i="37"/>
  <c r="D150" i="37" s="1"/>
  <c r="C149" i="37"/>
  <c r="C148" i="37"/>
  <c r="D148" i="37" s="1"/>
  <c r="C147" i="37"/>
  <c r="D147" i="37" s="1"/>
  <c r="C146" i="37"/>
  <c r="C144" i="37"/>
  <c r="D144" i="37" s="1"/>
  <c r="C143" i="37"/>
  <c r="C141" i="37"/>
  <c r="C139" i="37"/>
  <c r="D139" i="37" s="1"/>
  <c r="C138" i="37"/>
  <c r="D138" i="37" s="1"/>
  <c r="C136" i="37"/>
  <c r="D136" i="37" s="1"/>
  <c r="C135" i="37"/>
  <c r="D135" i="37" s="1"/>
  <c r="C134" i="37"/>
  <c r="C133" i="37"/>
  <c r="D133" i="37" s="1"/>
  <c r="C132" i="37"/>
  <c r="D132" i="37" s="1"/>
  <c r="C131" i="37"/>
  <c r="C130" i="37"/>
  <c r="D130" i="37" s="1"/>
  <c r="C129" i="37"/>
  <c r="D129" i="37" s="1"/>
  <c r="C128" i="37"/>
  <c r="C124" i="37"/>
  <c r="D124" i="37" s="1"/>
  <c r="C123" i="37"/>
  <c r="D123" i="37" s="1"/>
  <c r="C122" i="37"/>
  <c r="D122" i="37" s="1"/>
  <c r="C121" i="37"/>
  <c r="D121" i="37" s="1"/>
  <c r="C119" i="37"/>
  <c r="C118" i="37"/>
  <c r="D118" i="37" s="1"/>
  <c r="C117" i="37"/>
  <c r="D117" i="37" s="1"/>
  <c r="C115" i="37"/>
  <c r="D115" i="37" s="1"/>
  <c r="C114" i="37"/>
  <c r="D114" i="37" s="1"/>
  <c r="C113" i="37"/>
  <c r="D113" i="37" s="1"/>
  <c r="C111" i="37"/>
  <c r="D111" i="37" s="1"/>
  <c r="C109" i="37"/>
  <c r="D109" i="37" s="1"/>
  <c r="C108" i="37"/>
  <c r="D108" i="37" s="1"/>
  <c r="C107" i="37"/>
  <c r="D107" i="37" s="1"/>
  <c r="C103" i="37"/>
  <c r="D103" i="37" s="1"/>
  <c r="C99" i="37"/>
  <c r="D99" i="37" s="1"/>
  <c r="C98" i="37"/>
  <c r="D98" i="37" s="1"/>
  <c r="C78" i="37"/>
  <c r="D78" i="37" s="1"/>
  <c r="C76" i="37"/>
  <c r="D76" i="37" s="1"/>
  <c r="C75" i="37"/>
  <c r="C74" i="37"/>
  <c r="D74" i="37" s="1"/>
  <c r="C73" i="37"/>
  <c r="D73" i="37" s="1"/>
  <c r="C72" i="37"/>
  <c r="D72" i="37" s="1"/>
  <c r="C70" i="37"/>
  <c r="C68" i="37"/>
  <c r="D68" i="37" s="1"/>
  <c r="C67" i="37"/>
  <c r="C66" i="37"/>
  <c r="D66" i="37" s="1"/>
  <c r="C65" i="37"/>
  <c r="D65" i="37" s="1"/>
  <c r="D64" i="37"/>
  <c r="C64" i="37"/>
  <c r="C62" i="37"/>
  <c r="D62" i="37" s="1"/>
  <c r="C61" i="37"/>
  <c r="C59" i="37"/>
  <c r="C57" i="37"/>
  <c r="D57" i="37" s="1"/>
  <c r="D56" i="37"/>
  <c r="C56" i="37"/>
  <c r="C54" i="37"/>
  <c r="D54" i="37" s="1"/>
  <c r="C53" i="37"/>
  <c r="D53" i="37" s="1"/>
  <c r="C52" i="37"/>
  <c r="D52" i="37" s="1"/>
  <c r="C51" i="37"/>
  <c r="D51" i="37" s="1"/>
  <c r="C50" i="37"/>
  <c r="D50" i="37" s="1"/>
  <c r="C49" i="37"/>
  <c r="C47" i="37"/>
  <c r="D47" i="37" s="1"/>
  <c r="C46" i="37"/>
  <c r="C43" i="37"/>
  <c r="D43" i="37" s="1"/>
  <c r="C42" i="37"/>
  <c r="D42" i="37" s="1"/>
  <c r="C41" i="37"/>
  <c r="D41" i="37" s="1"/>
  <c r="C39" i="37"/>
  <c r="D39" i="37" s="1"/>
  <c r="C37" i="37"/>
  <c r="C36" i="37"/>
  <c r="D36" i="37" s="1"/>
  <c r="C35" i="37"/>
  <c r="D35" i="37" s="1"/>
  <c r="C33" i="37"/>
  <c r="D33" i="37" s="1"/>
  <c r="C32" i="37"/>
  <c r="D32" i="37" s="1"/>
  <c r="C31" i="37"/>
  <c r="D31" i="37" s="1"/>
  <c r="C29" i="37"/>
  <c r="D29" i="37" s="1"/>
  <c r="C27" i="37"/>
  <c r="D27" i="37" s="1"/>
  <c r="C26" i="37"/>
  <c r="D26" i="37" s="1"/>
  <c r="C25" i="37"/>
  <c r="D25" i="37" s="1"/>
  <c r="C21" i="37"/>
  <c r="D21" i="37" s="1"/>
  <c r="C19" i="37"/>
  <c r="D19" i="37" s="1"/>
  <c r="C17" i="37"/>
  <c r="D17" i="37" s="1"/>
  <c r="C16" i="37"/>
  <c r="D16" i="37" s="1"/>
  <c r="D242" i="37" l="1"/>
  <c r="D181" i="37"/>
  <c r="D193" i="37"/>
  <c r="D234" i="37"/>
  <c r="D212" i="37"/>
  <c r="C58" i="37"/>
  <c r="D58" i="37" s="1"/>
  <c r="D237" i="37"/>
  <c r="C22" i="37"/>
  <c r="D22" i="37" s="1"/>
  <c r="D37" i="37"/>
  <c r="C45" i="37"/>
  <c r="D45" i="37" s="1"/>
  <c r="D59" i="37"/>
  <c r="C151" i="37"/>
  <c r="D151" i="37" s="1"/>
  <c r="C187" i="37"/>
  <c r="C195" i="37"/>
  <c r="D202" i="37"/>
  <c r="C210" i="37"/>
  <c r="D224" i="37"/>
  <c r="D209" i="37"/>
  <c r="D143" i="37"/>
  <c r="D201" i="37"/>
  <c r="C223" i="37"/>
  <c r="C30" i="37"/>
  <c r="D30" i="37" s="1"/>
  <c r="C23" i="37"/>
  <c r="D23" i="37" s="1"/>
  <c r="C38" i="37"/>
  <c r="D38" i="37" s="1"/>
  <c r="D46" i="37"/>
  <c r="C60" i="37"/>
  <c r="D60" i="37" s="1"/>
  <c r="D67" i="37"/>
  <c r="C110" i="37"/>
  <c r="D110" i="37" s="1"/>
  <c r="D131" i="37"/>
  <c r="D152" i="37"/>
  <c r="C159" i="37"/>
  <c r="D159" i="37" s="1"/>
  <c r="C188" i="37"/>
  <c r="C203" i="37"/>
  <c r="D211" i="37"/>
  <c r="D217" i="37"/>
  <c r="C225" i="37"/>
  <c r="D232" i="37"/>
  <c r="T3" i="38" a="1"/>
  <c r="U24" i="38" s="1"/>
  <c r="D75" i="37"/>
  <c r="C100" i="37"/>
  <c r="D100" i="37" s="1"/>
  <c r="D240" i="37"/>
  <c r="D61" i="37"/>
  <c r="C205" i="37"/>
  <c r="C213" i="37"/>
  <c r="D226" i="37"/>
  <c r="D233" i="37"/>
  <c r="C69" i="37"/>
  <c r="D69" i="37" s="1"/>
  <c r="D119" i="37"/>
  <c r="D141" i="37"/>
  <c r="D241" i="37"/>
  <c r="C28" i="37"/>
  <c r="D28" i="37" s="1"/>
  <c r="D49" i="37"/>
  <c r="D70" i="37"/>
  <c r="C77" i="37"/>
  <c r="D77" i="37" s="1"/>
  <c r="D128" i="37"/>
  <c r="D149" i="37"/>
  <c r="D214" i="37"/>
  <c r="D235" i="37"/>
  <c r="G280" i="37"/>
  <c r="D55" i="37"/>
  <c r="C15" i="37"/>
  <c r="C63" i="37"/>
  <c r="D63" i="37" s="1"/>
  <c r="C71" i="37"/>
  <c r="D71" i="37" s="1"/>
  <c r="C97" i="37"/>
  <c r="D97" i="37" s="1"/>
  <c r="C101" i="37"/>
  <c r="D101" i="37" s="1"/>
  <c r="C145" i="37"/>
  <c r="D145" i="37" s="1"/>
  <c r="C236" i="37"/>
  <c r="F272" i="37"/>
  <c r="C137" i="37"/>
  <c r="D137" i="37" s="1"/>
  <c r="C220" i="37"/>
  <c r="C20" i="37"/>
  <c r="D20" i="37" s="1"/>
  <c r="C24" i="37"/>
  <c r="D24" i="37" s="1"/>
  <c r="C44" i="37"/>
  <c r="D44" i="37" s="1"/>
  <c r="C102" i="37"/>
  <c r="D102" i="37" s="1"/>
  <c r="C106" i="37"/>
  <c r="D106" i="37" s="1"/>
  <c r="C126" i="37"/>
  <c r="D126" i="37" s="1"/>
  <c r="L4" i="38"/>
  <c r="C34" i="37"/>
  <c r="D34" i="37" s="1"/>
  <c r="C116" i="37"/>
  <c r="D116" i="37" s="1"/>
  <c r="U15" i="38" l="1"/>
  <c r="U37" i="38"/>
  <c r="U9" i="38"/>
  <c r="U36" i="38"/>
  <c r="U28" i="38"/>
  <c r="D187" i="37"/>
  <c r="U34" i="38"/>
  <c r="U23" i="38"/>
  <c r="U39" i="38"/>
  <c r="U19" i="38"/>
  <c r="U38" i="38"/>
  <c r="U30" i="38"/>
  <c r="D213" i="37"/>
  <c r="D223" i="37"/>
  <c r="U33" i="38"/>
  <c r="U8" i="38"/>
  <c r="U16" i="38"/>
  <c r="U27" i="38"/>
  <c r="U7" i="38"/>
  <c r="D205" i="37"/>
  <c r="D225" i="37"/>
  <c r="D236" i="37"/>
  <c r="D195" i="37"/>
  <c r="T3" i="38"/>
  <c r="U3" i="38" s="1"/>
  <c r="U6" i="38"/>
  <c r="U32" i="38"/>
  <c r="U10" i="38"/>
  <c r="D188" i="37"/>
  <c r="U5" i="38"/>
  <c r="U35" i="38"/>
  <c r="U4" i="38"/>
  <c r="U20" i="38"/>
  <c r="D220" i="37"/>
  <c r="U13" i="38"/>
  <c r="U11" i="38"/>
  <c r="U12" i="38"/>
  <c r="U17" i="38"/>
  <c r="U18" i="38"/>
  <c r="U21" i="38"/>
  <c r="U14" i="38"/>
  <c r="U25" i="38"/>
  <c r="U29" i="38"/>
  <c r="U26" i="38"/>
  <c r="U31" i="38"/>
  <c r="U22" i="38"/>
  <c r="D203" i="37"/>
  <c r="D210" i="37"/>
  <c r="E12" i="37" a="1"/>
  <c r="E12" i="37" s="1"/>
  <c r="D15" i="37"/>
  <c r="E13" i="37" s="1" a="1"/>
  <c r="E13" i="37" s="1"/>
  <c r="G508" i="34" l="1"/>
  <c r="E8" i="40" s="1"/>
  <c r="G507" i="34"/>
  <c r="E7" i="40" s="1"/>
  <c r="F508" i="34"/>
  <c r="D8" i="40" s="1"/>
  <c r="F507" i="34"/>
  <c r="D7" i="40" s="1"/>
  <c r="F506" i="34"/>
  <c r="D6" i="40" s="1"/>
  <c r="H506" i="34"/>
  <c r="F6" i="40" s="1"/>
  <c r="H505" i="34"/>
  <c r="F5" i="40" s="1"/>
  <c r="B2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H508" i="34" l="1"/>
  <c r="F8" i="40" s="1"/>
  <c r="D357" i="34" a="1"/>
  <c r="D357" i="34" s="1"/>
  <c r="D424" i="34" s="1" a="1"/>
  <c r="E356" i="34" l="1" a="1"/>
  <c r="E356" i="34" s="1"/>
  <c r="D424" i="34"/>
  <c r="D463" i="34" s="1"/>
  <c r="D471" i="34"/>
  <c r="D479" i="34"/>
  <c r="D487" i="34"/>
  <c r="D495" i="34"/>
  <c r="D464" i="34"/>
  <c r="D472" i="34"/>
  <c r="D480" i="34"/>
  <c r="D488" i="34"/>
  <c r="D496" i="34"/>
  <c r="D465" i="34"/>
  <c r="D473" i="34"/>
  <c r="D481" i="34"/>
  <c r="D489" i="34"/>
  <c r="D497" i="34"/>
  <c r="D466" i="34"/>
  <c r="D474" i="34"/>
  <c r="D482" i="34"/>
  <c r="D490" i="34"/>
  <c r="D498" i="34"/>
  <c r="D467" i="34"/>
  <c r="D475" i="34"/>
  <c r="D483" i="34"/>
  <c r="D491" i="34"/>
  <c r="D468" i="34"/>
  <c r="D476" i="34"/>
  <c r="D484" i="34"/>
  <c r="D492" i="34"/>
  <c r="D470" i="34"/>
  <c r="D486" i="34"/>
  <c r="D469" i="34"/>
  <c r="D477" i="34"/>
  <c r="D485" i="34"/>
  <c r="D493" i="34"/>
  <c r="D478" i="34"/>
  <c r="D494" i="34"/>
  <c r="E423" i="34" l="1"/>
  <c r="E462" i="34" s="1"/>
  <c r="T423" i="34"/>
  <c r="T462" i="34" s="1"/>
  <c r="N423" i="34"/>
  <c r="N462" i="34" s="1"/>
  <c r="W423" i="34"/>
  <c r="W462" i="34" s="1"/>
  <c r="AB423" i="34"/>
  <c r="AB462" i="34" s="1"/>
  <c r="V423" i="34"/>
  <c r="V462" i="34" s="1"/>
  <c r="AM423" i="34"/>
  <c r="AM462" i="34" s="1"/>
  <c r="AJ423" i="34"/>
  <c r="AJ462" i="34" s="1"/>
  <c r="AD423" i="34"/>
  <c r="AD462" i="34" s="1"/>
  <c r="AN423" i="34"/>
  <c r="AN462" i="34" s="1"/>
  <c r="J423" i="34"/>
  <c r="J462" i="34" s="1"/>
  <c r="M423" i="34"/>
  <c r="M462" i="34" s="1"/>
  <c r="AL423" i="34"/>
  <c r="AL462" i="34" s="1"/>
  <c r="K423" i="34"/>
  <c r="K462" i="34" s="1"/>
  <c r="R423" i="34"/>
  <c r="R462" i="34" s="1"/>
  <c r="U423" i="34"/>
  <c r="U462" i="34" s="1"/>
  <c r="AA423" i="34"/>
  <c r="AA462" i="34" s="1"/>
  <c r="Z423" i="34"/>
  <c r="Z462" i="34" s="1"/>
  <c r="AC423" i="34"/>
  <c r="AC462" i="34" s="1"/>
  <c r="AE423" i="34"/>
  <c r="AE462" i="34" s="1"/>
  <c r="AH423" i="34"/>
  <c r="AH462" i="34" s="1"/>
  <c r="AK423" i="34"/>
  <c r="AK462" i="34" s="1"/>
  <c r="P423" i="34"/>
  <c r="P462" i="34" s="1"/>
  <c r="L423" i="34"/>
  <c r="L462" i="34" s="1"/>
  <c r="F423" i="34"/>
  <c r="F462" i="34" s="1"/>
  <c r="AF423" i="34"/>
  <c r="AF462" i="34" s="1"/>
  <c r="I423" i="34"/>
  <c r="I462" i="34" s="1"/>
  <c r="H423" i="34"/>
  <c r="H462" i="34" s="1"/>
  <c r="Y423" i="34"/>
  <c r="Y462" i="34" s="1"/>
  <c r="Q423" i="34"/>
  <c r="Q462" i="34" s="1"/>
  <c r="G423" i="34"/>
  <c r="G462" i="34" s="1"/>
  <c r="X423" i="34"/>
  <c r="X462" i="34" s="1"/>
  <c r="O423" i="34"/>
  <c r="O462" i="34" s="1"/>
  <c r="S423" i="34"/>
  <c r="S462" i="34" s="1"/>
  <c r="AG423" i="34"/>
  <c r="AG462" i="34" s="1"/>
  <c r="AI423" i="34"/>
  <c r="AI462" i="34" s="1"/>
  <c r="A357" i="34" l="1" a="1"/>
  <c r="A357" i="34" s="1"/>
  <c r="E197" i="34" l="1"/>
  <c r="E204" i="34"/>
  <c r="C357" i="34" a="1"/>
  <c r="C357" i="34" s="1"/>
  <c r="E121" i="34"/>
  <c r="E266" i="34"/>
  <c r="E196" i="34"/>
  <c r="E258" i="34"/>
  <c r="E188" i="34"/>
  <c r="E336" i="34"/>
  <c r="E328" i="34"/>
  <c r="E320" i="34"/>
  <c r="E136" i="34"/>
  <c r="E265" i="34"/>
  <c r="E120" i="34"/>
  <c r="E189" i="34"/>
  <c r="E257" i="34"/>
  <c r="E335" i="34"/>
  <c r="E327" i="34"/>
  <c r="E119" i="34"/>
  <c r="E130" i="34"/>
  <c r="E135" i="34"/>
  <c r="E203" i="34"/>
  <c r="E195" i="34"/>
  <c r="E187" i="34"/>
  <c r="E272" i="34"/>
  <c r="E264" i="34"/>
  <c r="E256" i="34"/>
  <c r="E334" i="34"/>
  <c r="E326" i="34"/>
  <c r="E118" i="34"/>
  <c r="E129" i="34"/>
  <c r="E134" i="34"/>
  <c r="E202" i="34"/>
  <c r="E194" i="34"/>
  <c r="E186" i="34"/>
  <c r="E271" i="34"/>
  <c r="E263" i="34"/>
  <c r="E255" i="34"/>
  <c r="E333" i="34"/>
  <c r="E325" i="34"/>
  <c r="E117" i="34"/>
  <c r="E128" i="34"/>
  <c r="E133" i="34"/>
  <c r="E201" i="34"/>
  <c r="E193" i="34"/>
  <c r="E185" i="34"/>
  <c r="E270" i="34"/>
  <c r="E262" i="34"/>
  <c r="E254" i="34"/>
  <c r="E332" i="34"/>
  <c r="E324" i="34"/>
  <c r="E127" i="34"/>
  <c r="E132" i="34"/>
  <c r="E200" i="34"/>
  <c r="E192" i="34"/>
  <c r="E269" i="34"/>
  <c r="E261" i="34"/>
  <c r="E253" i="34"/>
  <c r="E339" i="34"/>
  <c r="E331" i="34"/>
  <c r="E323" i="34"/>
  <c r="E123" i="34"/>
  <c r="E126" i="34"/>
  <c r="E199" i="34"/>
  <c r="E191" i="34"/>
  <c r="E268" i="34"/>
  <c r="E260" i="34"/>
  <c r="E338" i="34"/>
  <c r="E330" i="34"/>
  <c r="E322" i="34"/>
  <c r="E124" i="34"/>
  <c r="E131" i="34"/>
  <c r="E122" i="34"/>
  <c r="E125" i="34"/>
  <c r="E198" i="34"/>
  <c r="E190" i="34"/>
  <c r="E267" i="34"/>
  <c r="E259" i="34"/>
  <c r="E337" i="34"/>
  <c r="E329" i="34"/>
  <c r="E321" i="34"/>
  <c r="E237" i="34" l="1"/>
  <c r="E169" i="34"/>
  <c r="E304" i="34"/>
  <c r="E101" i="34"/>
  <c r="E245" i="34"/>
  <c r="E177" i="34"/>
  <c r="E109" i="34"/>
  <c r="E312" i="34"/>
  <c r="E104" i="34"/>
  <c r="E307" i="34"/>
  <c r="E172" i="34"/>
  <c r="E240" i="34"/>
  <c r="E316" i="34"/>
  <c r="E181" i="34"/>
  <c r="E249" i="34"/>
  <c r="E113" i="34"/>
  <c r="E143" i="34"/>
  <c r="E75" i="34"/>
  <c r="E211" i="34"/>
  <c r="E278" i="34"/>
  <c r="E137" i="34"/>
  <c r="E340" i="34"/>
  <c r="E205" i="34"/>
  <c r="E273" i="34"/>
  <c r="E166" i="34"/>
  <c r="E98" i="34"/>
  <c r="E301" i="34"/>
  <c r="E234" i="34"/>
  <c r="E236" i="34"/>
  <c r="E303" i="34"/>
  <c r="E168" i="34"/>
  <c r="E100" i="34"/>
  <c r="E305" i="34" l="1"/>
  <c r="E238" i="34"/>
  <c r="E170" i="34"/>
  <c r="E102" i="34"/>
  <c r="E289" i="34"/>
  <c r="E222" i="34"/>
  <c r="E154" i="34"/>
  <c r="E86" i="34"/>
  <c r="E89" i="34"/>
  <c r="E225" i="34"/>
  <c r="E292" i="34"/>
  <c r="E157" i="34"/>
  <c r="E228" i="34"/>
  <c r="E160" i="34"/>
  <c r="E92" i="34"/>
  <c r="E295" i="34"/>
  <c r="E158" i="34"/>
  <c r="E226" i="34"/>
  <c r="E90" i="34"/>
  <c r="E293" i="34"/>
  <c r="E213" i="34"/>
  <c r="E280" i="34"/>
  <c r="E145" i="34"/>
  <c r="E77" i="34"/>
  <c r="E296" i="34"/>
  <c r="E229" i="34"/>
  <c r="E161" i="34"/>
  <c r="E93" i="34"/>
  <c r="E150" i="34"/>
  <c r="E82" i="34"/>
  <c r="E218" i="34"/>
  <c r="E285" i="34"/>
  <c r="E299" i="34"/>
  <c r="E96" i="34"/>
  <c r="E232" i="34"/>
  <c r="E164" i="34"/>
  <c r="E282" i="34" l="1"/>
  <c r="E79" i="34"/>
  <c r="E215" i="34"/>
  <c r="E147" i="34"/>
  <c r="E314" i="34"/>
  <c r="E247" i="34"/>
  <c r="E179" i="34"/>
  <c r="E111" i="34"/>
  <c r="E97" i="34"/>
  <c r="E300" i="34"/>
  <c r="E233" i="34"/>
  <c r="E165" i="34"/>
  <c r="E297" i="34"/>
  <c r="E230" i="34"/>
  <c r="E162" i="34"/>
  <c r="E94" i="34"/>
  <c r="E81" i="34"/>
  <c r="E149" i="34"/>
  <c r="E284" i="34"/>
  <c r="E217" i="34"/>
  <c r="E243" i="34"/>
  <c r="E175" i="34"/>
  <c r="E107" i="34"/>
  <c r="E310" i="34"/>
  <c r="E290" i="34"/>
  <c r="E87" i="34"/>
  <c r="E223" i="34"/>
  <c r="E155" i="34"/>
  <c r="E174" i="34"/>
  <c r="E106" i="34"/>
  <c r="E309" i="34"/>
  <c r="E242" i="34"/>
  <c r="E182" i="34"/>
  <c r="E114" i="34"/>
  <c r="E250" i="34"/>
  <c r="E317" i="34"/>
  <c r="E221" i="34"/>
  <c r="E288" i="34"/>
  <c r="E153" i="34"/>
  <c r="E85" i="34"/>
  <c r="E105" i="34"/>
  <c r="E308" i="34"/>
  <c r="E241" i="34"/>
  <c r="E173" i="34"/>
  <c r="E148" i="34"/>
  <c r="E283" i="34"/>
  <c r="E80" i="34"/>
  <c r="E216" i="34"/>
  <c r="E219" i="34"/>
  <c r="E151" i="34"/>
  <c r="E83" i="34"/>
  <c r="E286" i="34"/>
  <c r="E281" i="34"/>
  <c r="E214" i="34"/>
  <c r="E146" i="34"/>
  <c r="E78" i="34"/>
  <c r="E112" i="34"/>
  <c r="E315" i="34"/>
  <c r="E248" i="34"/>
  <c r="E180" i="34"/>
  <c r="E298" i="34"/>
  <c r="E95" i="34"/>
  <c r="E231" i="34"/>
  <c r="E163" i="34"/>
  <c r="E291" i="34"/>
  <c r="E156" i="34"/>
  <c r="E224" i="34"/>
  <c r="E88" i="34"/>
  <c r="E252" i="34"/>
  <c r="E184" i="34"/>
  <c r="E116" i="34"/>
  <c r="E319" i="34"/>
  <c r="E210" i="34"/>
  <c r="E142" i="34"/>
  <c r="E277" i="34"/>
  <c r="E244" i="34"/>
  <c r="E176" i="34"/>
  <c r="E311" i="34"/>
  <c r="E108" i="34"/>
  <c r="E220" i="34"/>
  <c r="E152" i="34"/>
  <c r="E84" i="34"/>
  <c r="E287" i="34"/>
  <c r="E251" i="34"/>
  <c r="E183" i="34"/>
  <c r="E115" i="34"/>
  <c r="E318" i="34"/>
  <c r="E103" i="34"/>
  <c r="E306" i="34"/>
  <c r="E239" i="34"/>
  <c r="E171" i="34"/>
  <c r="E279" i="34"/>
  <c r="E144" i="34"/>
  <c r="E76" i="34"/>
  <c r="E212" i="34"/>
  <c r="E313" i="34"/>
  <c r="E246" i="34"/>
  <c r="E178" i="34"/>
  <c r="E110" i="34"/>
  <c r="E227" i="34"/>
  <c r="E159" i="34"/>
  <c r="E91" i="34"/>
  <c r="E294" i="34"/>
  <c r="E235" i="34"/>
  <c r="E167" i="34"/>
  <c r="E99" i="34"/>
  <c r="E302" i="34"/>
  <c r="E74" i="34"/>
  <c r="F2" i="34" a="1"/>
  <c r="AM235" i="34" l="1"/>
  <c r="AK235" i="34"/>
  <c r="AQ227" i="34"/>
  <c r="AH227" i="34"/>
  <c r="AG246" i="34"/>
  <c r="AL241" i="34"/>
  <c r="AK241" i="34"/>
  <c r="AJ233" i="34"/>
  <c r="AI233" i="34"/>
  <c r="AG212" i="34"/>
  <c r="AD212" i="34"/>
  <c r="X239" i="34"/>
  <c r="AA239" i="34"/>
  <c r="BG251" i="34"/>
  <c r="X235" i="34"/>
  <c r="BD235" i="34"/>
  <c r="G235" i="34"/>
  <c r="AU227" i="34"/>
  <c r="AB227" i="34"/>
  <c r="AD227" i="34"/>
  <c r="AC246" i="34"/>
  <c r="BH241" i="34"/>
  <c r="AR241" i="34"/>
  <c r="AV233" i="34"/>
  <c r="AM233" i="34"/>
  <c r="AO233" i="34"/>
  <c r="BD212" i="34"/>
  <c r="W212" i="34"/>
  <c r="AZ212" i="34"/>
  <c r="U239" i="34"/>
  <c r="AX239" i="34"/>
  <c r="Q239" i="34"/>
  <c r="BB216" i="34"/>
  <c r="BC214" i="34"/>
  <c r="V235" i="34"/>
  <c r="T235" i="34"/>
  <c r="U235" i="34"/>
  <c r="N227" i="34"/>
  <c r="X227" i="34"/>
  <c r="R227" i="34"/>
  <c r="BC246" i="34"/>
  <c r="P246" i="34"/>
  <c r="AB241" i="34"/>
  <c r="U241" i="34"/>
  <c r="V233" i="34"/>
  <c r="S233" i="34"/>
  <c r="AB252" i="34"/>
  <c r="K212" i="34"/>
  <c r="AO212" i="34"/>
  <c r="AN239" i="34"/>
  <c r="G239" i="34"/>
  <c r="AU239" i="34"/>
  <c r="BD221" i="34"/>
  <c r="J223" i="34"/>
  <c r="AF215" i="34"/>
  <c r="AG214" i="34"/>
  <c r="BK235" i="34"/>
  <c r="J235" i="34"/>
  <c r="M235" i="34"/>
  <c r="AN227" i="34"/>
  <c r="AA227" i="34"/>
  <c r="W246" i="34"/>
  <c r="G246" i="34"/>
  <c r="BG241" i="34"/>
  <c r="AQ241" i="34"/>
  <c r="M241" i="34"/>
  <c r="AU233" i="34"/>
  <c r="BJ233" i="34"/>
  <c r="AI212" i="34"/>
  <c r="BL212" i="34"/>
  <c r="AE212" i="34"/>
  <c r="AC239" i="34"/>
  <c r="AJ239" i="34"/>
  <c r="W221" i="34"/>
  <c r="AI223" i="34"/>
  <c r="K215" i="34"/>
  <c r="AL235" i="34"/>
  <c r="AZ235" i="34"/>
  <c r="AT227" i="34"/>
  <c r="W227" i="34"/>
  <c r="AR227" i="34"/>
  <c r="BN246" i="34"/>
  <c r="H241" i="34"/>
  <c r="G241" i="34"/>
  <c r="T233" i="34"/>
  <c r="BO233" i="34"/>
  <c r="Z212" i="34"/>
  <c r="Y212" i="34"/>
  <c r="BC239" i="34"/>
  <c r="AZ239" i="34"/>
  <c r="R239" i="34"/>
  <c r="BI251" i="34"/>
  <c r="AW216" i="34"/>
  <c r="AT244" i="34"/>
  <c r="AX214" i="34"/>
  <c r="R235" i="34"/>
  <c r="BN235" i="34"/>
  <c r="BI235" i="34"/>
  <c r="AF227" i="34"/>
  <c r="K227" i="34"/>
  <c r="BF227" i="34"/>
  <c r="BF246" i="34"/>
  <c r="BI241" i="34"/>
  <c r="AD233" i="34"/>
  <c r="BG233" i="34"/>
  <c r="BO212" i="34"/>
  <c r="L212" i="34"/>
  <c r="AH239" i="34"/>
  <c r="L239" i="34"/>
  <c r="AO239" i="34"/>
  <c r="BN251" i="34"/>
  <c r="Y251" i="34"/>
  <c r="BC251" i="34"/>
  <c r="I242" i="34"/>
  <c r="AJ219" i="34"/>
  <c r="BM243" i="34"/>
  <c r="BE220" i="34"/>
  <c r="M254" i="34"/>
  <c r="BA253" i="34"/>
  <c r="U256" i="34"/>
  <c r="BF253" i="34"/>
  <c r="AB255" i="34"/>
  <c r="AB254" i="34"/>
  <c r="AB257" i="34"/>
  <c r="M258" i="34"/>
  <c r="BM236" i="34"/>
  <c r="P236" i="34"/>
  <c r="BG236" i="34"/>
  <c r="BN237" i="34"/>
  <c r="BE237" i="34"/>
  <c r="BC234" i="34"/>
  <c r="AW234" i="34"/>
  <c r="BF234" i="34"/>
  <c r="U240" i="34"/>
  <c r="AQ240" i="34"/>
  <c r="BD240" i="34"/>
  <c r="BF249" i="34"/>
  <c r="L211" i="34"/>
  <c r="AY211" i="34"/>
  <c r="AO236" i="34"/>
  <c r="BC237" i="34"/>
  <c r="L236" i="34"/>
  <c r="K236" i="34"/>
  <c r="AP236" i="34"/>
  <c r="V237" i="34"/>
  <c r="AF237" i="34"/>
  <c r="T234" i="34"/>
  <c r="R234" i="34"/>
  <c r="P245" i="34"/>
  <c r="Q245" i="34"/>
  <c r="T240" i="34"/>
  <c r="W240" i="34"/>
  <c r="AK240" i="34"/>
  <c r="U249" i="34"/>
  <c r="P211" i="34"/>
  <c r="AF211" i="34"/>
  <c r="AZ236" i="34"/>
  <c r="H237" i="34"/>
  <c r="AO234" i="34"/>
  <c r="U236" i="34"/>
  <c r="V236" i="34"/>
  <c r="AA236" i="34"/>
  <c r="AD237" i="34"/>
  <c r="AO237" i="34"/>
  <c r="BG237" i="34"/>
  <c r="AB234" i="34"/>
  <c r="J234" i="34"/>
  <c r="W234" i="34"/>
  <c r="X245" i="34"/>
  <c r="Y245" i="34"/>
  <c r="AE240" i="34"/>
  <c r="AV240" i="34"/>
  <c r="AC249" i="34"/>
  <c r="Y211" i="34"/>
  <c r="AO211" i="34"/>
  <c r="BN211" i="34"/>
  <c r="AR237" i="34"/>
  <c r="BP234" i="34"/>
  <c r="AI234" i="34"/>
  <c r="AC236" i="34"/>
  <c r="AE236" i="34"/>
  <c r="BJ236" i="34"/>
  <c r="AL237" i="34"/>
  <c r="J237" i="34"/>
  <c r="AJ234" i="34"/>
  <c r="S234" i="34"/>
  <c r="AG234" i="34"/>
  <c r="AG245" i="34"/>
  <c r="AM240" i="34"/>
  <c r="BF240" i="34"/>
  <c r="AK249" i="34"/>
  <c r="AH211" i="34"/>
  <c r="AX211" i="34"/>
  <c r="M237" i="34"/>
  <c r="AU237" i="34"/>
  <c r="AK236" i="34"/>
  <c r="AN236" i="34"/>
  <c r="AT236" i="34"/>
  <c r="S237" i="34"/>
  <c r="I237" i="34"/>
  <c r="AR234" i="34"/>
  <c r="AC234" i="34"/>
  <c r="AQ234" i="34"/>
  <c r="AR240" i="34"/>
  <c r="AU240" i="34"/>
  <c r="BP240" i="34"/>
  <c r="AS211" i="34"/>
  <c r="AQ211" i="34"/>
  <c r="BG211" i="34"/>
  <c r="AV236" i="34"/>
  <c r="P240" i="34"/>
  <c r="G236" i="34"/>
  <c r="O236" i="34"/>
  <c r="BE236" i="34"/>
  <c r="Z237" i="34"/>
  <c r="BO237" i="34"/>
  <c r="M234" i="34"/>
  <c r="X234" i="34"/>
  <c r="BE234" i="34"/>
  <c r="AY245" i="34"/>
  <c r="AZ245" i="34"/>
  <c r="U245" i="34"/>
  <c r="AS240" i="34"/>
  <c r="BN240" i="34"/>
  <c r="Y249" i="34"/>
  <c r="BA211" i="34"/>
  <c r="O211" i="34"/>
  <c r="AN211" i="34"/>
  <c r="BO236" i="34"/>
  <c r="BD211" i="34"/>
  <c r="AG236" i="34"/>
  <c r="T236" i="34"/>
  <c r="W236" i="34"/>
  <c r="AP237" i="34"/>
  <c r="AS237" i="34"/>
  <c r="AG237" i="34"/>
  <c r="N234" i="34"/>
  <c r="BK234" i="34"/>
  <c r="BA245" i="34"/>
  <c r="AK245" i="34"/>
  <c r="AT240" i="34"/>
  <c r="BO240" i="34"/>
  <c r="AV211" i="34"/>
  <c r="AA211" i="34"/>
  <c r="BM211" i="34"/>
  <c r="N211" i="34"/>
  <c r="U213" i="34"/>
  <c r="AR213" i="34"/>
  <c r="L238" i="34"/>
  <c r="AW238" i="34"/>
  <c r="AC238" i="34"/>
  <c r="AD222" i="34"/>
  <c r="AF222" i="34"/>
  <c r="BH222" i="34"/>
  <c r="Q228" i="34"/>
  <c r="AS228" i="34"/>
  <c r="AC228" i="34"/>
  <c r="O226" i="34"/>
  <c r="AJ226" i="34"/>
  <c r="BO225" i="34"/>
  <c r="AU225" i="34"/>
  <c r="BE225" i="34"/>
  <c r="Y229" i="34"/>
  <c r="G229" i="34"/>
  <c r="AP218" i="34"/>
  <c r="BL218" i="34"/>
  <c r="AH232" i="34"/>
  <c r="BP232" i="34"/>
  <c r="BD232" i="34"/>
  <c r="I225" i="34"/>
  <c r="I229" i="34"/>
  <c r="AK218" i="34"/>
  <c r="J213" i="34"/>
  <c r="AF213" i="34"/>
  <c r="BB213" i="34"/>
  <c r="Y238" i="34"/>
  <c r="BH238" i="34"/>
  <c r="AO238" i="34"/>
  <c r="AQ222" i="34"/>
  <c r="AV222" i="34"/>
  <c r="P222" i="34"/>
  <c r="AD228" i="34"/>
  <c r="BI228" i="34"/>
  <c r="BE228" i="34"/>
  <c r="AC226" i="34"/>
  <c r="AM226" i="34"/>
  <c r="BC226" i="34"/>
  <c r="AK225" i="34"/>
  <c r="O225" i="34"/>
  <c r="G225" i="34"/>
  <c r="AL229" i="34"/>
  <c r="AK229" i="34"/>
  <c r="BC229" i="34"/>
  <c r="H218" i="34"/>
  <c r="AE218" i="34"/>
  <c r="BA218" i="34"/>
  <c r="AR232" i="34"/>
  <c r="BA232" i="34"/>
  <c r="M232" i="34"/>
  <c r="S225" i="34"/>
  <c r="AW229" i="34"/>
  <c r="T213" i="34"/>
  <c r="AP213" i="34"/>
  <c r="K238" i="34"/>
  <c r="AK238" i="34"/>
  <c r="P238" i="34"/>
  <c r="N222" i="34"/>
  <c r="BC222" i="34"/>
  <c r="BK222" i="34"/>
  <c r="BL228" i="34"/>
  <c r="AT228" i="34"/>
  <c r="I228" i="34"/>
  <c r="BL226" i="34"/>
  <c r="AS226" i="34"/>
  <c r="BJ226" i="34"/>
  <c r="BM225" i="34"/>
  <c r="AY225" i="34"/>
  <c r="AJ225" i="34"/>
  <c r="BL229" i="34"/>
  <c r="AX229" i="34"/>
  <c r="BD229" i="34"/>
  <c r="BK218" i="34"/>
  <c r="BM218" i="34"/>
  <c r="AQ232" i="34"/>
  <c r="BG232" i="34"/>
  <c r="AA213" i="34"/>
  <c r="O218" i="34"/>
  <c r="AE213" i="34"/>
  <c r="M213" i="34"/>
  <c r="N213" i="34"/>
  <c r="AE238" i="34"/>
  <c r="S238" i="34"/>
  <c r="AK222" i="34"/>
  <c r="AN222" i="34"/>
  <c r="BJ222" i="34"/>
  <c r="AI228" i="34"/>
  <c r="AH228" i="34"/>
  <c r="AG226" i="34"/>
  <c r="AP226" i="34"/>
  <c r="J226" i="34"/>
  <c r="AF225" i="34"/>
  <c r="AO225" i="34"/>
  <c r="AD225" i="34"/>
  <c r="AJ229" i="34"/>
  <c r="AI229" i="34"/>
  <c r="N229" i="34"/>
  <c r="AJ218" i="34"/>
  <c r="AM218" i="34"/>
  <c r="X218" i="34"/>
  <c r="AE232" i="34"/>
  <c r="AL232" i="34"/>
  <c r="AG232" i="34"/>
  <c r="AX213" i="34"/>
  <c r="AT238" i="34"/>
  <c r="AF229" i="34"/>
  <c r="BB218" i="34"/>
  <c r="AN232" i="34"/>
  <c r="X213" i="34"/>
  <c r="Z213" i="34"/>
  <c r="T238" i="34"/>
  <c r="AT222" i="34"/>
  <c r="G222" i="34"/>
  <c r="AJ228" i="34"/>
  <c r="T228" i="34"/>
  <c r="Z226" i="34"/>
  <c r="M226" i="34"/>
  <c r="T225" i="34"/>
  <c r="AW225" i="34"/>
  <c r="BJ225" i="34"/>
  <c r="AM229" i="34"/>
  <c r="AG229" i="34"/>
  <c r="P229" i="34"/>
  <c r="W218" i="34"/>
  <c r="AH218" i="34"/>
  <c r="AT232" i="34"/>
  <c r="AK232" i="34"/>
  <c r="AW218" i="34"/>
  <c r="I232" i="34"/>
  <c r="AU213" i="34"/>
  <c r="AI213" i="34"/>
  <c r="AJ213" i="34"/>
  <c r="N238" i="34"/>
  <c r="BL238" i="34"/>
  <c r="BA222" i="34"/>
  <c r="W222" i="34"/>
  <c r="AY228" i="34"/>
  <c r="BP228" i="34"/>
  <c r="AV228" i="34"/>
  <c r="AW226" i="34"/>
  <c r="AN226" i="34"/>
  <c r="AV225" i="34"/>
  <c r="AI225" i="34"/>
  <c r="AZ229" i="34"/>
  <c r="BI229" i="34"/>
  <c r="AU229" i="34"/>
  <c r="AZ218" i="34"/>
  <c r="BC218" i="34"/>
  <c r="AU232" i="34"/>
  <c r="X232" i="34"/>
  <c r="BH232" i="34"/>
  <c r="AG213" i="34"/>
  <c r="BM229" i="34"/>
  <c r="AF218" i="34"/>
  <c r="N232" i="34"/>
  <c r="AS213" i="34"/>
  <c r="BE213" i="34"/>
  <c r="AQ238" i="34"/>
  <c r="BM238" i="34"/>
  <c r="BL222" i="34"/>
  <c r="AY222" i="34"/>
  <c r="Y222" i="34"/>
  <c r="X228" i="34"/>
  <c r="M228" i="34"/>
  <c r="AX228" i="34"/>
  <c r="AI226" i="34"/>
  <c r="AU226" i="34"/>
  <c r="BD225" i="34"/>
  <c r="AM225" i="34"/>
  <c r="BH229" i="34"/>
  <c r="BK229" i="34"/>
  <c r="AT229" i="34"/>
  <c r="BH218" i="34"/>
  <c r="BN218" i="34"/>
  <c r="AS218" i="34"/>
  <c r="BC232" i="34"/>
  <c r="BN232" i="34"/>
  <c r="BO232" i="34"/>
  <c r="BD213" i="34"/>
  <c r="AG238" i="34"/>
  <c r="BP218" i="34"/>
  <c r="P232" i="34"/>
  <c r="H214" i="34"/>
  <c r="BN214" i="34"/>
  <c r="AN247" i="34"/>
  <c r="N220" i="34"/>
  <c r="BC220" i="34"/>
  <c r="M230" i="34"/>
  <c r="AU230" i="34"/>
  <c r="BH230" i="34"/>
  <c r="K217" i="34"/>
  <c r="AP217" i="34"/>
  <c r="BL217" i="34"/>
  <c r="I215" i="34"/>
  <c r="AQ215" i="34"/>
  <c r="BN215" i="34"/>
  <c r="H244" i="34"/>
  <c r="BF244" i="34"/>
  <c r="AL244" i="34"/>
  <c r="J216" i="34"/>
  <c r="BM216" i="34"/>
  <c r="M219" i="34"/>
  <c r="AP219" i="34"/>
  <c r="BL219" i="34"/>
  <c r="N242" i="34"/>
  <c r="AR242" i="34"/>
  <c r="BH242" i="34"/>
  <c r="N231" i="34"/>
  <c r="AV231" i="34"/>
  <c r="BL231" i="34"/>
  <c r="G224" i="34"/>
  <c r="BP224" i="34"/>
  <c r="AZ224" i="34"/>
  <c r="N223" i="34"/>
  <c r="AR223" i="34"/>
  <c r="L221" i="34"/>
  <c r="AE221" i="34"/>
  <c r="AN221" i="34"/>
  <c r="AO248" i="34"/>
  <c r="M251" i="34"/>
  <c r="K239" i="34"/>
  <c r="AP239" i="34"/>
  <c r="BM239" i="34"/>
  <c r="N212" i="34"/>
  <c r="AR212" i="34"/>
  <c r="BN212" i="34"/>
  <c r="J214" i="34"/>
  <c r="AE214" i="34"/>
  <c r="BB214" i="34"/>
  <c r="AY220" i="34"/>
  <c r="K220" i="34"/>
  <c r="S243" i="34"/>
  <c r="T243" i="34"/>
  <c r="AD230" i="34"/>
  <c r="AV230" i="34"/>
  <c r="S230" i="34"/>
  <c r="H217" i="34"/>
  <c r="AE217" i="34"/>
  <c r="BA217" i="34"/>
  <c r="J215" i="34"/>
  <c r="AE215" i="34"/>
  <c r="BA215" i="34"/>
  <c r="Y250" i="34"/>
  <c r="BL244" i="34"/>
  <c r="BN244" i="34"/>
  <c r="H216" i="34"/>
  <c r="AE216" i="34"/>
  <c r="BA216" i="34"/>
  <c r="H219" i="34"/>
  <c r="AD219" i="34"/>
  <c r="AZ219" i="34"/>
  <c r="AA242" i="34"/>
  <c r="M242" i="34"/>
  <c r="AJ231" i="34"/>
  <c r="BG231" i="34"/>
  <c r="R231" i="34"/>
  <c r="AC224" i="34"/>
  <c r="AI224" i="34"/>
  <c r="AJ224" i="34"/>
  <c r="BP223" i="34"/>
  <c r="BI223" i="34"/>
  <c r="AU221" i="34"/>
  <c r="BM221" i="34"/>
  <c r="BO221" i="34"/>
  <c r="AU214" i="34"/>
  <c r="T214" i="34"/>
  <c r="AB247" i="34"/>
  <c r="AC247" i="34"/>
  <c r="BM220" i="34"/>
  <c r="AA220" i="34"/>
  <c r="AW220" i="34"/>
  <c r="Z243" i="34"/>
  <c r="AA243" i="34"/>
  <c r="AO230" i="34"/>
  <c r="BK230" i="34"/>
  <c r="AR230" i="34"/>
  <c r="R217" i="34"/>
  <c r="AO217" i="34"/>
  <c r="AP215" i="34"/>
  <c r="BL215" i="34"/>
  <c r="BK216" i="34"/>
  <c r="BD216" i="34"/>
  <c r="AO219" i="34"/>
  <c r="BK219" i="34"/>
  <c r="AH219" i="34"/>
  <c r="AI242" i="34"/>
  <c r="AS242" i="34"/>
  <c r="BI242" i="34"/>
  <c r="AW231" i="34"/>
  <c r="BP231" i="34"/>
  <c r="BD224" i="34"/>
  <c r="AL224" i="34"/>
  <c r="BE224" i="34"/>
  <c r="X223" i="34"/>
  <c r="U223" i="34"/>
  <c r="AS223" i="34"/>
  <c r="J221" i="34"/>
  <c r="G221" i="34"/>
  <c r="BF221" i="34"/>
  <c r="AY251" i="34"/>
  <c r="M214" i="34"/>
  <c r="BE214" i="34"/>
  <c r="J220" i="34"/>
  <c r="AG220" i="34"/>
  <c r="AH220" i="34"/>
  <c r="AT243" i="34"/>
  <c r="N230" i="34"/>
  <c r="Y230" i="34"/>
  <c r="H230" i="34"/>
  <c r="AZ217" i="34"/>
  <c r="M217" i="34"/>
  <c r="AS217" i="34"/>
  <c r="M215" i="34"/>
  <c r="AT215" i="34"/>
  <c r="S250" i="34"/>
  <c r="AW244" i="34"/>
  <c r="AY244" i="34"/>
  <c r="AZ216" i="34"/>
  <c r="M216" i="34"/>
  <c r="X216" i="34"/>
  <c r="AY219" i="34"/>
  <c r="K219" i="34"/>
  <c r="BM219" i="34"/>
  <c r="AR231" i="34"/>
  <c r="Z231" i="34"/>
  <c r="G231" i="34"/>
  <c r="S224" i="34"/>
  <c r="H224" i="34"/>
  <c r="AA224" i="34"/>
  <c r="BK223" i="34"/>
  <c r="BC223" i="34"/>
  <c r="AH221" i="34"/>
  <c r="AQ221" i="34"/>
  <c r="BG221" i="34"/>
  <c r="AJ251" i="34"/>
  <c r="AR214" i="34"/>
  <c r="W214" i="34"/>
  <c r="BO214" i="34"/>
  <c r="AQ220" i="34"/>
  <c r="X220" i="34"/>
  <c r="U243" i="34"/>
  <c r="AK243" i="34"/>
  <c r="AS230" i="34"/>
  <c r="O230" i="34"/>
  <c r="AQ217" i="34"/>
  <c r="W217" i="34"/>
  <c r="BC217" i="34"/>
  <c r="AO215" i="34"/>
  <c r="BO215" i="34"/>
  <c r="AY250" i="34"/>
  <c r="BO250" i="34"/>
  <c r="BH244" i="34"/>
  <c r="AP216" i="34"/>
  <c r="W216" i="34"/>
  <c r="AI216" i="34"/>
  <c r="AS219" i="34"/>
  <c r="W219" i="34"/>
  <c r="N219" i="34"/>
  <c r="AT242" i="34"/>
  <c r="AK242" i="34"/>
  <c r="AT231" i="34"/>
  <c r="K231" i="34"/>
  <c r="L231" i="34"/>
  <c r="AM224" i="34"/>
  <c r="BL224" i="34"/>
  <c r="AV224" i="34"/>
  <c r="AB224" i="34"/>
  <c r="AT223" i="34"/>
  <c r="Z223" i="34"/>
  <c r="BD223" i="34"/>
  <c r="AR221" i="34"/>
  <c r="BA221" i="34"/>
  <c r="S221" i="34"/>
  <c r="AV214" i="34"/>
  <c r="AY214" i="34"/>
  <c r="AH214" i="34"/>
  <c r="Y214" i="34"/>
  <c r="G247" i="34"/>
  <c r="BB220" i="34"/>
  <c r="BN220" i="34"/>
  <c r="AU243" i="34"/>
  <c r="AL243" i="34"/>
  <c r="BA230" i="34"/>
  <c r="Z230" i="34"/>
  <c r="AM230" i="34"/>
  <c r="AY217" i="34"/>
  <c r="AG217" i="34"/>
  <c r="N217" i="34"/>
  <c r="AW215" i="34"/>
  <c r="AH215" i="34"/>
  <c r="N215" i="34"/>
  <c r="AP250" i="34"/>
  <c r="BO244" i="34"/>
  <c r="BI244" i="34"/>
  <c r="AX216" i="34"/>
  <c r="AY216" i="34"/>
  <c r="AG216" i="34"/>
  <c r="N216" i="34"/>
  <c r="BA219" i="34"/>
  <c r="AX219" i="34"/>
  <c r="AG219" i="34"/>
  <c r="AR219" i="34"/>
  <c r="BF242" i="34"/>
  <c r="U242" i="34"/>
  <c r="BP242" i="34"/>
  <c r="BB231" i="34"/>
  <c r="U231" i="34"/>
  <c r="AI231" i="34"/>
  <c r="AU224" i="34"/>
  <c r="AF224" i="34"/>
  <c r="N224" i="34"/>
  <c r="BI224" i="34"/>
  <c r="BB223" i="34"/>
  <c r="L223" i="34"/>
  <c r="AZ221" i="34"/>
  <c r="BE221" i="34"/>
  <c r="AW221" i="34"/>
  <c r="Y221" i="34"/>
  <c r="AY248" i="34"/>
  <c r="BD214" i="34"/>
  <c r="BJ214" i="34"/>
  <c r="AB214" i="34"/>
  <c r="AM214" i="34"/>
  <c r="BF247" i="34"/>
  <c r="BG247" i="34"/>
  <c r="Y220" i="34"/>
  <c r="AU220" i="34"/>
  <c r="AP220" i="34"/>
  <c r="BC243" i="34"/>
  <c r="BD243" i="34"/>
  <c r="BE243" i="34"/>
  <c r="BH243" i="34"/>
  <c r="V230" i="34"/>
  <c r="AW230" i="34"/>
  <c r="BM217" i="34"/>
  <c r="Z217" i="34"/>
  <c r="AM217" i="34"/>
  <c r="AR217" i="34"/>
  <c r="AB215" i="34"/>
  <c r="AM215" i="34"/>
  <c r="AR215" i="34"/>
  <c r="BF216" i="34"/>
  <c r="BI216" i="34"/>
  <c r="V216" i="34"/>
  <c r="BH219" i="34"/>
  <c r="T219" i="34"/>
  <c r="BM242" i="34"/>
  <c r="BN242" i="34"/>
  <c r="BO242" i="34"/>
  <c r="AS231" i="34"/>
  <c r="BF231" i="34"/>
  <c r="AM231" i="34"/>
  <c r="BC224" i="34"/>
  <c r="AX224" i="34"/>
  <c r="BJ223" i="34"/>
  <c r="O223" i="34"/>
  <c r="BH221" i="34"/>
  <c r="AC221" i="34"/>
  <c r="BF248" i="34"/>
  <c r="BM235" i="34"/>
  <c r="BF235" i="34"/>
  <c r="I235" i="34"/>
  <c r="AV227" i="34"/>
  <c r="BM227" i="34"/>
  <c r="M227" i="34"/>
  <c r="AU246" i="34"/>
  <c r="BA246" i="34"/>
  <c r="T241" i="34"/>
  <c r="BF241" i="34"/>
  <c r="AC233" i="34"/>
  <c r="AP233" i="34"/>
  <c r="BH233" i="34"/>
  <c r="BG252" i="34"/>
  <c r="BM212" i="34"/>
  <c r="AF212" i="34"/>
  <c r="BL239" i="34"/>
  <c r="O219" i="34"/>
  <c r="O216" i="34"/>
  <c r="AI220" i="34"/>
  <c r="BN247" i="34"/>
  <c r="O214" i="34"/>
  <c r="BL235" i="34"/>
  <c r="AV235" i="34"/>
  <c r="AS235" i="34"/>
  <c r="L227" i="34"/>
  <c r="AZ227" i="34"/>
  <c r="AP227" i="34"/>
  <c r="AT241" i="34"/>
  <c r="AS241" i="34"/>
  <c r="BA233" i="34"/>
  <c r="BC233" i="34"/>
  <c r="AS233" i="34"/>
  <c r="AQ233" i="34"/>
  <c r="AU212" i="34"/>
  <c r="AP212" i="34"/>
  <c r="AL212" i="34"/>
  <c r="BN239" i="34"/>
  <c r="BA239" i="34"/>
  <c r="P239" i="34"/>
  <c r="AI239" i="34"/>
  <c r="M223" i="34"/>
  <c r="BK224" i="34"/>
  <c r="J231" i="34"/>
  <c r="G242" i="34"/>
  <c r="BM215" i="34"/>
  <c r="W220" i="34"/>
  <c r="O231" i="34"/>
  <c r="G216" i="34"/>
  <c r="AO216" i="34"/>
  <c r="R220" i="34"/>
  <c r="AR244" i="34"/>
  <c r="BQ224" i="34"/>
  <c r="Y227" i="34"/>
  <c r="P220" i="34"/>
  <c r="BN224" i="34"/>
  <c r="BQ219" i="34"/>
  <c r="AG227" i="34"/>
  <c r="BQ251" i="34"/>
  <c r="G214" i="34"/>
  <c r="H235" i="34"/>
  <c r="L235" i="34"/>
  <c r="AL214" i="34"/>
  <c r="BQ235" i="34"/>
  <c r="BQ210" i="34"/>
  <c r="BO219" i="34"/>
  <c r="AL216" i="34"/>
  <c r="AG235" i="34"/>
  <c r="BB212" i="34"/>
  <c r="L220" i="34"/>
  <c r="AO244" i="34"/>
  <c r="AK216" i="34"/>
  <c r="K276" i="34"/>
  <c r="S276" i="34"/>
  <c r="AA276" i="34"/>
  <c r="AI276" i="34"/>
  <c r="AQ276" i="34"/>
  <c r="AY276" i="34"/>
  <c r="BG276" i="34"/>
  <c r="BO276" i="34"/>
  <c r="AZ209" i="34"/>
  <c r="BH209" i="34"/>
  <c r="BP209" i="34"/>
  <c r="K209" i="34"/>
  <c r="S209" i="34"/>
  <c r="AA209" i="34"/>
  <c r="AI209" i="34"/>
  <c r="AQ209" i="34"/>
  <c r="G141" i="34"/>
  <c r="O141" i="34"/>
  <c r="W141" i="34"/>
  <c r="AE141" i="34"/>
  <c r="AM141" i="34"/>
  <c r="AU141" i="34"/>
  <c r="BC141" i="34"/>
  <c r="BK141" i="34"/>
  <c r="BQ262" i="34"/>
  <c r="I276" i="34"/>
  <c r="AX209" i="34"/>
  <c r="AG209" i="34"/>
  <c r="M141" i="34"/>
  <c r="AK141" i="34"/>
  <c r="AS141" i="34"/>
  <c r="BI141" i="34"/>
  <c r="J276" i="34"/>
  <c r="BF276" i="34"/>
  <c r="Z209" i="34"/>
  <c r="V141" i="34"/>
  <c r="L276" i="34"/>
  <c r="T276" i="34"/>
  <c r="AB276" i="34"/>
  <c r="AJ276" i="34"/>
  <c r="AR276" i="34"/>
  <c r="AZ276" i="34"/>
  <c r="BH276" i="34"/>
  <c r="BP276" i="34"/>
  <c r="BA209" i="34"/>
  <c r="BI209" i="34"/>
  <c r="BQ209" i="34"/>
  <c r="L209" i="34"/>
  <c r="T209" i="34"/>
  <c r="AB209" i="34"/>
  <c r="AJ209" i="34"/>
  <c r="AR209" i="34"/>
  <c r="H141" i="34"/>
  <c r="P141" i="34"/>
  <c r="X141" i="34"/>
  <c r="AF141" i="34"/>
  <c r="AN141" i="34"/>
  <c r="AV141" i="34"/>
  <c r="BD141" i="34"/>
  <c r="BL141" i="34"/>
  <c r="AO276" i="34"/>
  <c r="AO209" i="34"/>
  <c r="AC141" i="34"/>
  <c r="BQ267" i="34"/>
  <c r="AH276" i="34"/>
  <c r="BO209" i="34"/>
  <c r="M276" i="34"/>
  <c r="U276" i="34"/>
  <c r="AC276" i="34"/>
  <c r="AK276" i="34"/>
  <c r="AS276" i="34"/>
  <c r="BA276" i="34"/>
  <c r="BI276" i="34"/>
  <c r="BQ276" i="34"/>
  <c r="BB209" i="34"/>
  <c r="BJ209" i="34"/>
  <c r="M209" i="34"/>
  <c r="U209" i="34"/>
  <c r="AC209" i="34"/>
  <c r="AK209" i="34"/>
  <c r="AS209" i="34"/>
  <c r="I141" i="34"/>
  <c r="Q141" i="34"/>
  <c r="Y141" i="34"/>
  <c r="AG141" i="34"/>
  <c r="AO141" i="34"/>
  <c r="AW141" i="34"/>
  <c r="BE141" i="34"/>
  <c r="BM141" i="34"/>
  <c r="Q276" i="34"/>
  <c r="BM276" i="34"/>
  <c r="I209" i="34"/>
  <c r="U141" i="34"/>
  <c r="BQ141" i="34"/>
  <c r="Z276" i="34"/>
  <c r="BN276" i="34"/>
  <c r="AP209" i="34"/>
  <c r="N141" i="34"/>
  <c r="BB141" i="34"/>
  <c r="N276" i="34"/>
  <c r="V276" i="34"/>
  <c r="AD276" i="34"/>
  <c r="AL276" i="34"/>
  <c r="AT276" i="34"/>
  <c r="BB276" i="34"/>
  <c r="BJ276" i="34"/>
  <c r="BC209" i="34"/>
  <c r="BK209" i="34"/>
  <c r="N209" i="34"/>
  <c r="V209" i="34"/>
  <c r="AD209" i="34"/>
  <c r="AL209" i="34"/>
  <c r="AT209" i="34"/>
  <c r="J141" i="34"/>
  <c r="R141" i="34"/>
  <c r="Z141" i="34"/>
  <c r="AH141" i="34"/>
  <c r="AP141" i="34"/>
  <c r="AX141" i="34"/>
  <c r="BF141" i="34"/>
  <c r="BN141" i="34"/>
  <c r="Y276" i="34"/>
  <c r="BE276" i="34"/>
  <c r="BF209" i="34"/>
  <c r="Y209" i="34"/>
  <c r="R276" i="34"/>
  <c r="AX276" i="34"/>
  <c r="AY209" i="34"/>
  <c r="R209" i="34"/>
  <c r="AH209" i="34"/>
  <c r="AL141" i="34"/>
  <c r="BJ141" i="34"/>
  <c r="G276" i="34"/>
  <c r="O276" i="34"/>
  <c r="W276" i="34"/>
  <c r="AE276" i="34"/>
  <c r="AM276" i="34"/>
  <c r="AU276" i="34"/>
  <c r="BC276" i="34"/>
  <c r="BK276" i="34"/>
  <c r="BD209" i="34"/>
  <c r="BL209" i="34"/>
  <c r="G209" i="34"/>
  <c r="O209" i="34"/>
  <c r="W209" i="34"/>
  <c r="AE209" i="34"/>
  <c r="AM209" i="34"/>
  <c r="AU209" i="34"/>
  <c r="K141" i="34"/>
  <c r="S141" i="34"/>
  <c r="AA141" i="34"/>
  <c r="AI141" i="34"/>
  <c r="AQ141" i="34"/>
  <c r="AY141" i="34"/>
  <c r="BG141" i="34"/>
  <c r="BO141" i="34"/>
  <c r="AG276" i="34"/>
  <c r="Q209" i="34"/>
  <c r="BQ261" i="34"/>
  <c r="J209" i="34"/>
  <c r="AT141" i="34"/>
  <c r="H276" i="34"/>
  <c r="P276" i="34"/>
  <c r="X276" i="34"/>
  <c r="AF276" i="34"/>
  <c r="AN276" i="34"/>
  <c r="AV276" i="34"/>
  <c r="BD276" i="34"/>
  <c r="BL276" i="34"/>
  <c r="AW209" i="34"/>
  <c r="BE209" i="34"/>
  <c r="BM209" i="34"/>
  <c r="H209" i="34"/>
  <c r="P209" i="34"/>
  <c r="X209" i="34"/>
  <c r="AF209" i="34"/>
  <c r="AN209" i="34"/>
  <c r="AV209" i="34"/>
  <c r="L141" i="34"/>
  <c r="T141" i="34"/>
  <c r="AB141" i="34"/>
  <c r="AJ141" i="34"/>
  <c r="AR141" i="34"/>
  <c r="AZ141" i="34"/>
  <c r="BH141" i="34"/>
  <c r="BP141" i="34"/>
  <c r="BQ266" i="34"/>
  <c r="AW276" i="34"/>
  <c r="BN209" i="34"/>
  <c r="BG209" i="34"/>
  <c r="AD141" i="34"/>
  <c r="BA141" i="34"/>
  <c r="AP276" i="34"/>
  <c r="BQ269" i="34"/>
  <c r="BQ270" i="34"/>
  <c r="BQ268" i="34"/>
  <c r="BQ256" i="34"/>
  <c r="BQ259" i="34"/>
  <c r="AB253" i="34"/>
  <c r="BQ253" i="34"/>
  <c r="BQ271" i="34"/>
  <c r="BQ263" i="34"/>
  <c r="BQ255" i="34"/>
  <c r="BQ254" i="34"/>
  <c r="BQ265" i="34"/>
  <c r="M253" i="34"/>
  <c r="BQ272" i="34"/>
  <c r="BQ264" i="34"/>
  <c r="BQ258" i="34"/>
  <c r="BQ260" i="34"/>
  <c r="BQ257" i="34"/>
  <c r="L237" i="34"/>
  <c r="N237" i="34"/>
  <c r="P237" i="34"/>
  <c r="Y237" i="34"/>
  <c r="AE237" i="34"/>
  <c r="AI237" i="34"/>
  <c r="AK237" i="34"/>
  <c r="BA237" i="34"/>
  <c r="AX245" i="34"/>
  <c r="M240" i="34"/>
  <c r="AG240" i="34"/>
  <c r="AB240" i="34"/>
  <c r="AX240" i="34"/>
  <c r="AP240" i="34"/>
  <c r="AO249" i="34"/>
  <c r="S211" i="34"/>
  <c r="AB211" i="34"/>
  <c r="BQ211" i="34"/>
  <c r="AJ211" i="34"/>
  <c r="G234" i="34"/>
  <c r="K234" i="34"/>
  <c r="V234" i="34"/>
  <c r="AF234" i="34"/>
  <c r="AH234" i="34"/>
  <c r="AQ236" i="34"/>
  <c r="AS236" i="34"/>
  <c r="J236" i="34"/>
  <c r="AL236" i="34"/>
  <c r="BP236" i="34"/>
  <c r="BK211" i="34"/>
  <c r="BP211" i="34"/>
  <c r="BJ234" i="34"/>
  <c r="G245" i="34"/>
  <c r="BQ240" i="34"/>
  <c r="K211" i="34"/>
  <c r="BQ234" i="34"/>
  <c r="R237" i="34"/>
  <c r="T237" i="34"/>
  <c r="AY237" i="34"/>
  <c r="AM237" i="34"/>
  <c r="BD245" i="34"/>
  <c r="AO240" i="34"/>
  <c r="R240" i="34"/>
  <c r="BG240" i="34"/>
  <c r="Z240" i="34"/>
  <c r="AN240" i="34"/>
  <c r="V211" i="34"/>
  <c r="W211" i="34"/>
  <c r="I211" i="34"/>
  <c r="AW211" i="34"/>
  <c r="M211" i="34"/>
  <c r="H211" i="34"/>
  <c r="O234" i="34"/>
  <c r="Q234" i="34"/>
  <c r="U234" i="34"/>
  <c r="AV234" i="34"/>
  <c r="AW236" i="34"/>
  <c r="AY236" i="34"/>
  <c r="BA236" i="34"/>
  <c r="AU236" i="34"/>
  <c r="Z236" i="34"/>
  <c r="AF236" i="34"/>
  <c r="AR236" i="34"/>
  <c r="AB236" i="34"/>
  <c r="BM237" i="34"/>
  <c r="BD234" i="34"/>
  <c r="AC237" i="34"/>
  <c r="AI245" i="34"/>
  <c r="L240" i="34"/>
  <c r="L234" i="34"/>
  <c r="AI236" i="34"/>
  <c r="AB237" i="34"/>
  <c r="BK237" i="34"/>
  <c r="BL245" i="34"/>
  <c r="BN245" i="34"/>
  <c r="AC240" i="34"/>
  <c r="BC240" i="34"/>
  <c r="AH240" i="34"/>
  <c r="BH249" i="34"/>
  <c r="AD211" i="34"/>
  <c r="AE211" i="34"/>
  <c r="AI211" i="34"/>
  <c r="U211" i="34"/>
  <c r="BI211" i="34"/>
  <c r="Z211" i="34"/>
  <c r="Y234" i="34"/>
  <c r="AA234" i="34"/>
  <c r="BB234" i="34"/>
  <c r="BH234" i="34"/>
  <c r="BL234" i="34"/>
  <c r="BI236" i="34"/>
  <c r="BC236" i="34"/>
  <c r="AJ236" i="34"/>
  <c r="BL237" i="34"/>
  <c r="BQ237" i="34"/>
  <c r="AB245" i="34"/>
  <c r="AR211" i="34"/>
  <c r="BG234" i="34"/>
  <c r="BE211" i="34"/>
  <c r="P234" i="34"/>
  <c r="AH237" i="34"/>
  <c r="AN237" i="34"/>
  <c r="K237" i="34"/>
  <c r="Q237" i="34"/>
  <c r="U237" i="34"/>
  <c r="BQ245" i="34"/>
  <c r="I245" i="34"/>
  <c r="S240" i="34"/>
  <c r="BL240" i="34"/>
  <c r="BQ249" i="34"/>
  <c r="AL211" i="34"/>
  <c r="AM211" i="34"/>
  <c r="Q211" i="34"/>
  <c r="AG211" i="34"/>
  <c r="AE234" i="34"/>
  <c r="AK234" i="34"/>
  <c r="BN234" i="34"/>
  <c r="BQ236" i="34"/>
  <c r="BK236" i="34"/>
  <c r="BF236" i="34"/>
  <c r="BH240" i="34"/>
  <c r="BO211" i="34"/>
  <c r="BQ273" i="34"/>
  <c r="BI234" i="34"/>
  <c r="O237" i="34"/>
  <c r="AJ240" i="34"/>
  <c r="BL211" i="34"/>
  <c r="BM234" i="34"/>
  <c r="Z234" i="34"/>
  <c r="BN236" i="34"/>
  <c r="AV237" i="34"/>
  <c r="AA237" i="34"/>
  <c r="BI237" i="34"/>
  <c r="M245" i="34"/>
  <c r="S245" i="34"/>
  <c r="BO245" i="34"/>
  <c r="AA240" i="34"/>
  <c r="AZ240" i="34"/>
  <c r="M249" i="34"/>
  <c r="AT211" i="34"/>
  <c r="AU211" i="34"/>
  <c r="R211" i="34"/>
  <c r="AZ211" i="34"/>
  <c r="AP211" i="34"/>
  <c r="AM234" i="34"/>
  <c r="AS234" i="34"/>
  <c r="AD234" i="34"/>
  <c r="AP234" i="34"/>
  <c r="I236" i="34"/>
  <c r="M236" i="34"/>
  <c r="H236" i="34"/>
  <c r="N236" i="34"/>
  <c r="R236" i="34"/>
  <c r="BH237" i="34"/>
  <c r="L245" i="34"/>
  <c r="BJ211" i="34"/>
  <c r="Y236" i="34"/>
  <c r="AX236" i="34"/>
  <c r="AP245" i="34"/>
  <c r="Y240" i="34"/>
  <c r="X240" i="34"/>
  <c r="G211" i="34"/>
  <c r="AC211" i="34"/>
  <c r="AZ234" i="34"/>
  <c r="AX237" i="34"/>
  <c r="AZ237" i="34"/>
  <c r="BD237" i="34"/>
  <c r="AW237" i="34"/>
  <c r="BA240" i="34"/>
  <c r="I240" i="34"/>
  <c r="AI240" i="34"/>
  <c r="AD240" i="34"/>
  <c r="AY240" i="34"/>
  <c r="BB211" i="34"/>
  <c r="BC211" i="34"/>
  <c r="BH211" i="34"/>
  <c r="AK211" i="34"/>
  <c r="T211" i="34"/>
  <c r="BF211" i="34"/>
  <c r="AU234" i="34"/>
  <c r="AY234" i="34"/>
  <c r="BA234" i="34"/>
  <c r="AN234" i="34"/>
  <c r="AT234" i="34"/>
  <c r="AX234" i="34"/>
  <c r="Q236" i="34"/>
  <c r="X236" i="34"/>
  <c r="AD236" i="34"/>
  <c r="AC245" i="34"/>
  <c r="AH245" i="34"/>
  <c r="BB240" i="34"/>
  <c r="J211" i="34"/>
  <c r="G240" i="34"/>
  <c r="X211" i="34"/>
  <c r="BO234" i="34"/>
  <c r="M238" i="34"/>
  <c r="G238" i="34"/>
  <c r="I238" i="34"/>
  <c r="J238" i="34"/>
  <c r="AX222" i="34"/>
  <c r="AZ222" i="34"/>
  <c r="BQ222" i="34"/>
  <c r="K225" i="34"/>
  <c r="M225" i="34"/>
  <c r="N225" i="34"/>
  <c r="AR225" i="34"/>
  <c r="L225" i="34"/>
  <c r="AP225" i="34"/>
  <c r="AO228" i="34"/>
  <c r="AQ228" i="34"/>
  <c r="AM228" i="34"/>
  <c r="R228" i="34"/>
  <c r="V228" i="34"/>
  <c r="Z228" i="34"/>
  <c r="N228" i="34"/>
  <c r="AL226" i="34"/>
  <c r="U226" i="34"/>
  <c r="AK226" i="34"/>
  <c r="BI226" i="34"/>
  <c r="X226" i="34"/>
  <c r="L213" i="34"/>
  <c r="Y213" i="34"/>
  <c r="AH213" i="34"/>
  <c r="BL213" i="34"/>
  <c r="J229" i="34"/>
  <c r="L229" i="34"/>
  <c r="AC229" i="34"/>
  <c r="AR218" i="34"/>
  <c r="AT218" i="34"/>
  <c r="AU218" i="34"/>
  <c r="AV218" i="34"/>
  <c r="AG218" i="34"/>
  <c r="I218" i="34"/>
  <c r="G232" i="34"/>
  <c r="K232" i="34"/>
  <c r="T232" i="34"/>
  <c r="Z232" i="34"/>
  <c r="AD232" i="34"/>
  <c r="Q232" i="34"/>
  <c r="S232" i="34"/>
  <c r="AJ232" i="34"/>
  <c r="AP232" i="34"/>
  <c r="AF232" i="34"/>
  <c r="BE232" i="34"/>
  <c r="BN238" i="34"/>
  <c r="BA226" i="34"/>
  <c r="Q229" i="34"/>
  <c r="AL218" i="34"/>
  <c r="U238" i="34"/>
  <c r="O238" i="34"/>
  <c r="Q238" i="34"/>
  <c r="Z238" i="34"/>
  <c r="AF238" i="34"/>
  <c r="AJ238" i="34"/>
  <c r="BD238" i="34"/>
  <c r="BB222" i="34"/>
  <c r="BD222" i="34"/>
  <c r="BF222" i="34"/>
  <c r="BG222" i="34"/>
  <c r="BE222" i="34"/>
  <c r="Q225" i="34"/>
  <c r="U225" i="34"/>
  <c r="V225" i="34"/>
  <c r="W225" i="34"/>
  <c r="BN225" i="34"/>
  <c r="AH225" i="34"/>
  <c r="AW228" i="34"/>
  <c r="BA228" i="34"/>
  <c r="AU228" i="34"/>
  <c r="AL228" i="34"/>
  <c r="AP228" i="34"/>
  <c r="R226" i="34"/>
  <c r="AT226" i="34"/>
  <c r="H226" i="34"/>
  <c r="AX226" i="34"/>
  <c r="BQ226" i="34"/>
  <c r="BD226" i="34"/>
  <c r="W213" i="34"/>
  <c r="AQ213" i="34"/>
  <c r="AL213" i="34"/>
  <c r="AB213" i="34"/>
  <c r="AD213" i="34"/>
  <c r="R229" i="34"/>
  <c r="T229" i="34"/>
  <c r="V229" i="34"/>
  <c r="X229" i="34"/>
  <c r="BA229" i="34"/>
  <c r="AO229" i="34"/>
  <c r="AX218" i="34"/>
  <c r="BD218" i="34"/>
  <c r="Y218" i="34"/>
  <c r="U232" i="34"/>
  <c r="O232" i="34"/>
  <c r="BF229" i="34"/>
  <c r="AU222" i="34"/>
  <c r="AZ225" i="34"/>
  <c r="AK228" i="34"/>
  <c r="AD226" i="34"/>
  <c r="K213" i="34"/>
  <c r="H229" i="34"/>
  <c r="AQ218" i="34"/>
  <c r="BK232" i="34"/>
  <c r="AX232" i="34"/>
  <c r="AA238" i="34"/>
  <c r="AP238" i="34"/>
  <c r="AV238" i="34"/>
  <c r="AZ238" i="34"/>
  <c r="BN222" i="34"/>
  <c r="BO222" i="34"/>
  <c r="BP222" i="34"/>
  <c r="AC222" i="34"/>
  <c r="AS222" i="34"/>
  <c r="Y225" i="34"/>
  <c r="AA225" i="34"/>
  <c r="AC225" i="34"/>
  <c r="AE225" i="34"/>
  <c r="H225" i="34"/>
  <c r="BF225" i="34"/>
  <c r="BP225" i="34"/>
  <c r="BG228" i="34"/>
  <c r="BC228" i="34"/>
  <c r="BB228" i="34"/>
  <c r="BF228" i="34"/>
  <c r="AB228" i="34"/>
  <c r="G226" i="34"/>
  <c r="S226" i="34"/>
  <c r="AV226" i="34"/>
  <c r="BG226" i="34"/>
  <c r="Q226" i="34"/>
  <c r="BN226" i="34"/>
  <c r="AC213" i="34"/>
  <c r="AO213" i="34"/>
  <c r="AY213" i="34"/>
  <c r="BH213" i="34"/>
  <c r="AV213" i="34"/>
  <c r="Z229" i="34"/>
  <c r="AB229" i="34"/>
  <c r="AD229" i="34"/>
  <c r="BQ229" i="34"/>
  <c r="BE229" i="34"/>
  <c r="BF218" i="34"/>
  <c r="BJ218" i="34"/>
  <c r="M218" i="34"/>
  <c r="AC232" i="34"/>
  <c r="Y232" i="34"/>
  <c r="AA232" i="34"/>
  <c r="AZ232" i="34"/>
  <c r="BF232" i="34"/>
  <c r="BJ232" i="34"/>
  <c r="R232" i="34"/>
  <c r="AR238" i="34"/>
  <c r="W228" i="34"/>
  <c r="BJ228" i="34"/>
  <c r="BK226" i="34"/>
  <c r="BK213" i="34"/>
  <c r="AB218" i="34"/>
  <c r="BQ218" i="34"/>
  <c r="BQ238" i="34"/>
  <c r="AL222" i="34"/>
  <c r="AR222" i="34"/>
  <c r="X225" i="34"/>
  <c r="J228" i="34"/>
  <c r="I226" i="34"/>
  <c r="BN229" i="34"/>
  <c r="AS229" i="34"/>
  <c r="AN218" i="34"/>
  <c r="BQ232" i="34"/>
  <c r="AI238" i="34"/>
  <c r="BF238" i="34"/>
  <c r="BP238" i="34"/>
  <c r="BJ238" i="34"/>
  <c r="AL238" i="34"/>
  <c r="H222" i="34"/>
  <c r="J222" i="34"/>
  <c r="K222" i="34"/>
  <c r="L222" i="34"/>
  <c r="U222" i="34"/>
  <c r="AW222" i="34"/>
  <c r="AG222" i="34"/>
  <c r="AG225" i="34"/>
  <c r="AL225" i="34"/>
  <c r="AB225" i="34"/>
  <c r="R225" i="34"/>
  <c r="BL225" i="34"/>
  <c r="BM228" i="34"/>
  <c r="BO228" i="34"/>
  <c r="BQ228" i="34"/>
  <c r="BK228" i="34"/>
  <c r="BN228" i="34"/>
  <c r="H228" i="34"/>
  <c r="AR228" i="34"/>
  <c r="AH226" i="34"/>
  <c r="AF226" i="34"/>
  <c r="BE226" i="34"/>
  <c r="BO226" i="34"/>
  <c r="AQ226" i="34"/>
  <c r="AA226" i="34"/>
  <c r="AK213" i="34"/>
  <c r="AM213" i="34"/>
  <c r="AW213" i="34"/>
  <c r="BF213" i="34"/>
  <c r="BG213" i="34"/>
  <c r="S213" i="34"/>
  <c r="AT213" i="34"/>
  <c r="AH229" i="34"/>
  <c r="AN229" i="34"/>
  <c r="S229" i="34"/>
  <c r="K229" i="34"/>
  <c r="M229" i="34"/>
  <c r="AE229" i="34"/>
  <c r="G218" i="34"/>
  <c r="Q218" i="34"/>
  <c r="BO218" i="34"/>
  <c r="S218" i="34"/>
  <c r="AI232" i="34"/>
  <c r="L232" i="34"/>
  <c r="BL232" i="34"/>
  <c r="H238" i="34"/>
  <c r="AI222" i="34"/>
  <c r="BM222" i="34"/>
  <c r="BI225" i="34"/>
  <c r="Z225" i="34"/>
  <c r="BD228" i="34"/>
  <c r="AO226" i="34"/>
  <c r="BI213" i="34"/>
  <c r="V213" i="34"/>
  <c r="BJ229" i="34"/>
  <c r="BG229" i="34"/>
  <c r="AD218" i="34"/>
  <c r="BI218" i="34"/>
  <c r="BO238" i="34"/>
  <c r="BB238" i="34"/>
  <c r="AE228" i="34"/>
  <c r="Y226" i="34"/>
  <c r="K218" i="34"/>
  <c r="J232" i="34"/>
  <c r="R238" i="34"/>
  <c r="R222" i="34"/>
  <c r="S222" i="34"/>
  <c r="T222" i="34"/>
  <c r="AO222" i="34"/>
  <c r="I222" i="34"/>
  <c r="BI222" i="34"/>
  <c r="AQ225" i="34"/>
  <c r="AS225" i="34"/>
  <c r="AT225" i="34"/>
  <c r="AX225" i="34"/>
  <c r="AN225" i="34"/>
  <c r="P225" i="34"/>
  <c r="K228" i="34"/>
  <c r="G228" i="34"/>
  <c r="P228" i="34"/>
  <c r="W226" i="34"/>
  <c r="AR226" i="34"/>
  <c r="BM226" i="34"/>
  <c r="P226" i="34"/>
  <c r="AY226" i="34"/>
  <c r="BF226" i="34"/>
  <c r="H213" i="34"/>
  <c r="BN213" i="34"/>
  <c r="BO213" i="34"/>
  <c r="AN213" i="34"/>
  <c r="AZ213" i="34"/>
  <c r="AP229" i="34"/>
  <c r="AR229" i="34"/>
  <c r="AV229" i="34"/>
  <c r="W229" i="34"/>
  <c r="AA229" i="34"/>
  <c r="O229" i="34"/>
  <c r="J218" i="34"/>
  <c r="L218" i="34"/>
  <c r="N218" i="34"/>
  <c r="P218" i="34"/>
  <c r="AA218" i="34"/>
  <c r="AC218" i="34"/>
  <c r="AS232" i="34"/>
  <c r="AM232" i="34"/>
  <c r="AO232" i="34"/>
  <c r="V232" i="34"/>
  <c r="AB232" i="34"/>
  <c r="AX238" i="34"/>
  <c r="AJ222" i="34"/>
  <c r="AA228" i="34"/>
  <c r="AZ228" i="34"/>
  <c r="V226" i="34"/>
  <c r="Q213" i="34"/>
  <c r="BP213" i="34"/>
  <c r="AO218" i="34"/>
  <c r="BB232" i="34"/>
  <c r="AP222" i="34"/>
  <c r="Q222" i="34"/>
  <c r="BQ225" i="34"/>
  <c r="AG228" i="34"/>
  <c r="L228" i="34"/>
  <c r="AZ226" i="34"/>
  <c r="BQ213" i="34"/>
  <c r="BP229" i="34"/>
  <c r="AY218" i="34"/>
  <c r="BM232" i="34"/>
  <c r="BA238" i="34"/>
  <c r="AU238" i="34"/>
  <c r="AB238" i="34"/>
  <c r="AH238" i="34"/>
  <c r="V222" i="34"/>
  <c r="X222" i="34"/>
  <c r="Z222" i="34"/>
  <c r="AA222" i="34"/>
  <c r="AB222" i="34"/>
  <c r="AE222" i="34"/>
  <c r="M222" i="34"/>
  <c r="AM222" i="34"/>
  <c r="BA225" i="34"/>
  <c r="BB225" i="34"/>
  <c r="BC225" i="34"/>
  <c r="J225" i="34"/>
  <c r="BH225" i="34"/>
  <c r="S228" i="34"/>
  <c r="U228" i="34"/>
  <c r="O228" i="34"/>
  <c r="AF228" i="34"/>
  <c r="AN228" i="34"/>
  <c r="BH228" i="34"/>
  <c r="N226" i="34"/>
  <c r="AE226" i="34"/>
  <c r="BB226" i="34"/>
  <c r="K226" i="34"/>
  <c r="AB226" i="34"/>
  <c r="T226" i="34"/>
  <c r="BP226" i="34"/>
  <c r="BH226" i="34"/>
  <c r="P213" i="34"/>
  <c r="BA213" i="34"/>
  <c r="BC213" i="34"/>
  <c r="BM213" i="34"/>
  <c r="G213" i="34"/>
  <c r="I213" i="34"/>
  <c r="BJ213" i="34"/>
  <c r="BB229" i="34"/>
  <c r="AY229" i="34"/>
  <c r="AQ229" i="34"/>
  <c r="R218" i="34"/>
  <c r="T218" i="34"/>
  <c r="V218" i="34"/>
  <c r="BG218" i="34"/>
  <c r="AI218" i="34"/>
  <c r="BE218" i="34"/>
  <c r="AW232" i="34"/>
  <c r="AY232" i="34"/>
  <c r="AV232" i="34"/>
  <c r="BE238" i="34"/>
  <c r="AH222" i="34"/>
  <c r="BG225" i="34"/>
  <c r="BK225" i="34"/>
  <c r="Y228" i="34"/>
  <c r="L226" i="34"/>
  <c r="R213" i="34"/>
  <c r="BO229" i="34"/>
  <c r="Z218" i="34"/>
  <c r="U218" i="34"/>
  <c r="BI232" i="34"/>
  <c r="H232" i="34"/>
  <c r="O222" i="34"/>
  <c r="O213" i="34"/>
  <c r="U229" i="34"/>
  <c r="BI238" i="34"/>
  <c r="BC238" i="34"/>
  <c r="G215" i="34"/>
  <c r="L215" i="34"/>
  <c r="AL215" i="34"/>
  <c r="AK247" i="34"/>
  <c r="N233" i="34"/>
  <c r="P233" i="34"/>
  <c r="R233" i="34"/>
  <c r="AK233" i="34"/>
  <c r="AA233" i="34"/>
  <c r="AE233" i="34"/>
  <c r="AQ230" i="34"/>
  <c r="T230" i="34"/>
  <c r="J230" i="34"/>
  <c r="AF230" i="34"/>
  <c r="BL230" i="34"/>
  <c r="I217" i="34"/>
  <c r="O217" i="34"/>
  <c r="AJ217" i="34"/>
  <c r="AH217" i="34"/>
  <c r="AQ243" i="34"/>
  <c r="AR243" i="34"/>
  <c r="BA243" i="34"/>
  <c r="AO243" i="34"/>
  <c r="G223" i="34"/>
  <c r="I223" i="34"/>
  <c r="K223" i="34"/>
  <c r="V223" i="34"/>
  <c r="AN242" i="34"/>
  <c r="BQ250" i="34"/>
  <c r="AS221" i="34"/>
  <c r="AM221" i="34"/>
  <c r="AO221" i="34"/>
  <c r="AP221" i="34"/>
  <c r="AT221" i="34"/>
  <c r="AJ221" i="34"/>
  <c r="AF221" i="34"/>
  <c r="I241" i="34"/>
  <c r="J241" i="34"/>
  <c r="L241" i="34"/>
  <c r="AN216" i="34"/>
  <c r="AR216" i="34"/>
  <c r="AS216" i="34"/>
  <c r="AT216" i="34"/>
  <c r="BG216" i="34"/>
  <c r="G219" i="34"/>
  <c r="I219" i="34"/>
  <c r="R219" i="34"/>
  <c r="BP219" i="34"/>
  <c r="AT214" i="34"/>
  <c r="AZ214" i="34"/>
  <c r="BI214" i="34"/>
  <c r="AC214" i="34"/>
  <c r="L248" i="34"/>
  <c r="M248" i="34"/>
  <c r="AX231" i="34"/>
  <c r="AK231" i="34"/>
  <c r="AA231" i="34"/>
  <c r="BC231" i="34"/>
  <c r="J224" i="34"/>
  <c r="L224" i="34"/>
  <c r="M224" i="34"/>
  <c r="AQ224" i="34"/>
  <c r="K224" i="34"/>
  <c r="AZ244" i="34"/>
  <c r="AV244" i="34"/>
  <c r="T220" i="34"/>
  <c r="V220" i="34"/>
  <c r="Z220" i="34"/>
  <c r="BI220" i="34"/>
  <c r="AC220" i="34"/>
  <c r="O220" i="34"/>
  <c r="T239" i="34"/>
  <c r="V239" i="34"/>
  <c r="Z239" i="34"/>
  <c r="AQ239" i="34"/>
  <c r="BE239" i="34"/>
  <c r="T212" i="34"/>
  <c r="AC212" i="34"/>
  <c r="AW212" i="34"/>
  <c r="AA212" i="34"/>
  <c r="Y246" i="34"/>
  <c r="Z246" i="34"/>
  <c r="AX227" i="34"/>
  <c r="BB227" i="34"/>
  <c r="AW227" i="34"/>
  <c r="BA227" i="34"/>
  <c r="AO227" i="34"/>
  <c r="P235" i="34"/>
  <c r="AW235" i="34"/>
  <c r="AI235" i="34"/>
  <c r="K235" i="34"/>
  <c r="AZ215" i="34"/>
  <c r="R221" i="34"/>
  <c r="P216" i="34"/>
  <c r="BE216" i="34"/>
  <c r="BB224" i="34"/>
  <c r="BJ220" i="34"/>
  <c r="BA220" i="34"/>
  <c r="BO239" i="34"/>
  <c r="BH212" i="34"/>
  <c r="BO227" i="34"/>
  <c r="BO235" i="34"/>
  <c r="O215" i="34"/>
  <c r="Q215" i="34"/>
  <c r="S215" i="34"/>
  <c r="T215" i="34"/>
  <c r="U215" i="34"/>
  <c r="X215" i="34"/>
  <c r="AV215" i="34"/>
  <c r="X233" i="34"/>
  <c r="Z233" i="34"/>
  <c r="AB233" i="34"/>
  <c r="AG233" i="34"/>
  <c r="AY230" i="34"/>
  <c r="AJ230" i="34"/>
  <c r="AL230" i="34"/>
  <c r="Q217" i="34"/>
  <c r="S217" i="34"/>
  <c r="U217" i="34"/>
  <c r="V217" i="34"/>
  <c r="BF217" i="34"/>
  <c r="AV217" i="34"/>
  <c r="AN217" i="34"/>
  <c r="AY243" i="34"/>
  <c r="M243" i="34"/>
  <c r="BI243" i="34"/>
  <c r="Q223" i="34"/>
  <c r="S223" i="34"/>
  <c r="T223" i="34"/>
  <c r="AP223" i="34"/>
  <c r="AF223" i="34"/>
  <c r="AX242" i="34"/>
  <c r="AY242" i="34"/>
  <c r="BA242" i="34"/>
  <c r="L242" i="34"/>
  <c r="AX221" i="34"/>
  <c r="AY221" i="34"/>
  <c r="BP221" i="34"/>
  <c r="AL221" i="34"/>
  <c r="Q241" i="34"/>
  <c r="AV241" i="34"/>
  <c r="AV216" i="34"/>
  <c r="K216" i="34"/>
  <c r="S219" i="34"/>
  <c r="U219" i="34"/>
  <c r="P219" i="34"/>
  <c r="Q219" i="34"/>
  <c r="AL219" i="34"/>
  <c r="AB219" i="34"/>
  <c r="BF214" i="34"/>
  <c r="BG214" i="34"/>
  <c r="BH214" i="34"/>
  <c r="U214" i="34"/>
  <c r="AW214" i="34"/>
  <c r="U248" i="34"/>
  <c r="AZ231" i="34"/>
  <c r="BD231" i="34"/>
  <c r="BA231" i="34"/>
  <c r="AQ231" i="34"/>
  <c r="Q231" i="34"/>
  <c r="P224" i="34"/>
  <c r="R224" i="34"/>
  <c r="T224" i="34"/>
  <c r="U224" i="34"/>
  <c r="V224" i="34"/>
  <c r="BM224" i="34"/>
  <c r="AG224" i="34"/>
  <c r="BQ252" i="34"/>
  <c r="BC244" i="34"/>
  <c r="AB220" i="34"/>
  <c r="AD220" i="34"/>
  <c r="AF220" i="34"/>
  <c r="U220" i="34"/>
  <c r="AB239" i="34"/>
  <c r="AD239" i="34"/>
  <c r="BG239" i="34"/>
  <c r="BQ239" i="34"/>
  <c r="BC212" i="34"/>
  <c r="AB212" i="34"/>
  <c r="J212" i="34"/>
  <c r="AK212" i="34"/>
  <c r="BG212" i="34"/>
  <c r="M246" i="34"/>
  <c r="BD227" i="34"/>
  <c r="BH227" i="34"/>
  <c r="BJ227" i="34"/>
  <c r="BQ227" i="34"/>
  <c r="BE227" i="34"/>
  <c r="Z235" i="34"/>
  <c r="AB235" i="34"/>
  <c r="AD235" i="34"/>
  <c r="BC235" i="34"/>
  <c r="AZ241" i="34"/>
  <c r="T216" i="34"/>
  <c r="BN219" i="34"/>
  <c r="Z214" i="34"/>
  <c r="T231" i="34"/>
  <c r="AO231" i="34"/>
  <c r="BG224" i="34"/>
  <c r="BI239" i="34"/>
  <c r="M212" i="34"/>
  <c r="BI227" i="34"/>
  <c r="BH235" i="34"/>
  <c r="W215" i="34"/>
  <c r="Y215" i="34"/>
  <c r="AA215" i="34"/>
  <c r="AC215" i="34"/>
  <c r="BD215" i="34"/>
  <c r="BB215" i="34"/>
  <c r="AF233" i="34"/>
  <c r="AH233" i="34"/>
  <c r="BQ233" i="34"/>
  <c r="BK233" i="34"/>
  <c r="BG230" i="34"/>
  <c r="BI230" i="34"/>
  <c r="BC230" i="34"/>
  <c r="BE230" i="34"/>
  <c r="AZ230" i="34"/>
  <c r="AP230" i="34"/>
  <c r="AT230" i="34"/>
  <c r="Y217" i="34"/>
  <c r="AA217" i="34"/>
  <c r="AC217" i="34"/>
  <c r="AD217" i="34"/>
  <c r="T217" i="34"/>
  <c r="BP217" i="34"/>
  <c r="AX217" i="34"/>
  <c r="BG243" i="34"/>
  <c r="BL243" i="34"/>
  <c r="AH243" i="34"/>
  <c r="W223" i="34"/>
  <c r="Y223" i="34"/>
  <c r="AA223" i="34"/>
  <c r="AB223" i="34"/>
  <c r="AC223" i="34"/>
  <c r="BL223" i="34"/>
  <c r="BG242" i="34"/>
  <c r="BK242" i="34"/>
  <c r="U250" i="34"/>
  <c r="BI221" i="34"/>
  <c r="BC221" i="34"/>
  <c r="AB221" i="34"/>
  <c r="BB221" i="34"/>
  <c r="Y241" i="34"/>
  <c r="Z241" i="34"/>
  <c r="AC241" i="34"/>
  <c r="AD241" i="34"/>
  <c r="BH216" i="34"/>
  <c r="BJ216" i="34"/>
  <c r="AQ216" i="34"/>
  <c r="AA216" i="34"/>
  <c r="Q216" i="34"/>
  <c r="AA219" i="34"/>
  <c r="AC219" i="34"/>
  <c r="X219" i="34"/>
  <c r="Y219" i="34"/>
  <c r="BL214" i="34"/>
  <c r="BP214" i="34"/>
  <c r="AO214" i="34"/>
  <c r="AK214" i="34"/>
  <c r="Y248" i="34"/>
  <c r="AB248" i="34"/>
  <c r="BH231" i="34"/>
  <c r="BJ231" i="34"/>
  <c r="BN231" i="34"/>
  <c r="BQ231" i="34"/>
  <c r="AU231" i="34"/>
  <c r="X224" i="34"/>
  <c r="Z224" i="34"/>
  <c r="AD224" i="34"/>
  <c r="BQ244" i="34"/>
  <c r="BM244" i="34"/>
  <c r="AI244" i="34"/>
  <c r="AJ220" i="34"/>
  <c r="AL220" i="34"/>
  <c r="AN220" i="34"/>
  <c r="AO220" i="34"/>
  <c r="AS220" i="34"/>
  <c r="M220" i="34"/>
  <c r="AE220" i="34"/>
  <c r="AB251" i="34"/>
  <c r="U251" i="34"/>
  <c r="AL239" i="34"/>
  <c r="M239" i="34"/>
  <c r="S239" i="34"/>
  <c r="W239" i="34"/>
  <c r="BK212" i="34"/>
  <c r="AJ212" i="34"/>
  <c r="AY212" i="34"/>
  <c r="V212" i="34"/>
  <c r="AV212" i="34"/>
  <c r="I212" i="34"/>
  <c r="AH212" i="34"/>
  <c r="AP246" i="34"/>
  <c r="AQ246" i="34"/>
  <c r="U246" i="34"/>
  <c r="BL227" i="34"/>
  <c r="BN227" i="34"/>
  <c r="BP227" i="34"/>
  <c r="O227" i="34"/>
  <c r="S227" i="34"/>
  <c r="G227" i="34"/>
  <c r="AC227" i="34"/>
  <c r="AF235" i="34"/>
  <c r="AH235" i="34"/>
  <c r="AJ235" i="34"/>
  <c r="O235" i="34"/>
  <c r="S235" i="34"/>
  <c r="AQ235" i="34"/>
  <c r="BA235" i="34"/>
  <c r="AY215" i="34"/>
  <c r="AD215" i="34"/>
  <c r="BQ247" i="34"/>
  <c r="BD233" i="34"/>
  <c r="X230" i="34"/>
  <c r="AU223" i="34"/>
  <c r="AZ223" i="34"/>
  <c r="BF223" i="34"/>
  <c r="AW242" i="34"/>
  <c r="Q221" i="34"/>
  <c r="AD221" i="34"/>
  <c r="U216" i="34"/>
  <c r="AW219" i="34"/>
  <c r="X214" i="34"/>
  <c r="AS214" i="34"/>
  <c r="AY231" i="34"/>
  <c r="I224" i="34"/>
  <c r="Y252" i="34"/>
  <c r="AC244" i="34"/>
  <c r="BL220" i="34"/>
  <c r="BE212" i="34"/>
  <c r="BO246" i="34"/>
  <c r="BC227" i="34"/>
  <c r="AG215" i="34"/>
  <c r="AI215" i="34"/>
  <c r="AJ215" i="34"/>
  <c r="AK215" i="34"/>
  <c r="R215" i="34"/>
  <c r="BF215" i="34"/>
  <c r="AL233" i="34"/>
  <c r="AR233" i="34"/>
  <c r="G233" i="34"/>
  <c r="M233" i="34"/>
  <c r="Q233" i="34"/>
  <c r="I233" i="34"/>
  <c r="BO230" i="34"/>
  <c r="BQ230" i="34"/>
  <c r="BM230" i="34"/>
  <c r="BP230" i="34"/>
  <c r="BF230" i="34"/>
  <c r="AI217" i="34"/>
  <c r="AK217" i="34"/>
  <c r="AL217" i="34"/>
  <c r="J217" i="34"/>
  <c r="BD217" i="34"/>
  <c r="H243" i="34"/>
  <c r="AP243" i="34"/>
  <c r="AE223" i="34"/>
  <c r="AG223" i="34"/>
  <c r="AJ223" i="34"/>
  <c r="AK223" i="34"/>
  <c r="P223" i="34"/>
  <c r="BN223" i="34"/>
  <c r="BQ242" i="34"/>
  <c r="H242" i="34"/>
  <c r="BD242" i="34"/>
  <c r="AO242" i="34"/>
  <c r="BQ221" i="34"/>
  <c r="BK221" i="34"/>
  <c r="BN221" i="34"/>
  <c r="AV221" i="34"/>
  <c r="AG241" i="34"/>
  <c r="AJ241" i="34"/>
  <c r="P241" i="34"/>
  <c r="BL216" i="34"/>
  <c r="BN216" i="34"/>
  <c r="BP216" i="34"/>
  <c r="BQ216" i="34"/>
  <c r="AI219" i="34"/>
  <c r="AK219" i="34"/>
  <c r="AE219" i="34"/>
  <c r="AF219" i="34"/>
  <c r="V219" i="34"/>
  <c r="L219" i="34"/>
  <c r="K214" i="34"/>
  <c r="L214" i="34"/>
  <c r="BK214" i="34"/>
  <c r="BQ248" i="34"/>
  <c r="H231" i="34"/>
  <c r="S231" i="34"/>
  <c r="I231" i="34"/>
  <c r="M231" i="34"/>
  <c r="W231" i="34"/>
  <c r="AH224" i="34"/>
  <c r="AK224" i="34"/>
  <c r="Q224" i="34"/>
  <c r="O224" i="34"/>
  <c r="J244" i="34"/>
  <c r="AR220" i="34"/>
  <c r="AT220" i="34"/>
  <c r="AV220" i="34"/>
  <c r="AX220" i="34"/>
  <c r="BO220" i="34"/>
  <c r="AK220" i="34"/>
  <c r="AO251" i="34"/>
  <c r="AR239" i="34"/>
  <c r="AV239" i="34"/>
  <c r="BK239" i="34"/>
  <c r="G212" i="34"/>
  <c r="H212" i="34"/>
  <c r="BJ212" i="34"/>
  <c r="BF212" i="34"/>
  <c r="AR246" i="34"/>
  <c r="AB246" i="34"/>
  <c r="H227" i="34"/>
  <c r="J227" i="34"/>
  <c r="AE227" i="34"/>
  <c r="AI227" i="34"/>
  <c r="AS227" i="34"/>
  <c r="AN235" i="34"/>
  <c r="AP235" i="34"/>
  <c r="AR235" i="34"/>
  <c r="AT235" i="34"/>
  <c r="Y235" i="34"/>
  <c r="AE235" i="34"/>
  <c r="BG235" i="34"/>
  <c r="BJ215" i="34"/>
  <c r="BB233" i="34"/>
  <c r="U230" i="34"/>
  <c r="AH230" i="34"/>
  <c r="BB230" i="34"/>
  <c r="L217" i="34"/>
  <c r="AX243" i="34"/>
  <c r="AY223" i="34"/>
  <c r="H223" i="34"/>
  <c r="O221" i="34"/>
  <c r="AV219" i="34"/>
  <c r="V214" i="34"/>
  <c r="X231" i="34"/>
  <c r="AE231" i="34"/>
  <c r="BA224" i="34"/>
  <c r="Y244" i="34"/>
  <c r="BH220" i="34"/>
  <c r="BH239" i="34"/>
  <c r="X212" i="34"/>
  <c r="AS212" i="34"/>
  <c r="AS215" i="34"/>
  <c r="AN215" i="34"/>
  <c r="H215" i="34"/>
  <c r="M247" i="34"/>
  <c r="BI247" i="34"/>
  <c r="AT233" i="34"/>
  <c r="AX233" i="34"/>
  <c r="AZ233" i="34"/>
  <c r="W233" i="34"/>
  <c r="BE233" i="34"/>
  <c r="AW233" i="34"/>
  <c r="K230" i="34"/>
  <c r="G230" i="34"/>
  <c r="I230" i="34"/>
  <c r="R230" i="34"/>
  <c r="L230" i="34"/>
  <c r="AT217" i="34"/>
  <c r="AU217" i="34"/>
  <c r="AF217" i="34"/>
  <c r="K243" i="34"/>
  <c r="L243" i="34"/>
  <c r="O243" i="34"/>
  <c r="Q243" i="34"/>
  <c r="Y243" i="34"/>
  <c r="AM223" i="34"/>
  <c r="AO223" i="34"/>
  <c r="AQ223" i="34"/>
  <c r="AV223" i="34"/>
  <c r="AL223" i="34"/>
  <c r="R223" i="34"/>
  <c r="J242" i="34"/>
  <c r="AB242" i="34"/>
  <c r="P242" i="34"/>
  <c r="BL242" i="34"/>
  <c r="M221" i="34"/>
  <c r="I221" i="34"/>
  <c r="K221" i="34"/>
  <c r="T221" i="34"/>
  <c r="H221" i="34"/>
  <c r="AO241" i="34"/>
  <c r="AP241" i="34"/>
  <c r="AY241" i="34"/>
  <c r="X241" i="34"/>
  <c r="L216" i="34"/>
  <c r="Y216" i="34"/>
  <c r="AM216" i="34"/>
  <c r="AQ219" i="34"/>
  <c r="AM219" i="34"/>
  <c r="AN219" i="34"/>
  <c r="N214" i="34"/>
  <c r="P214" i="34"/>
  <c r="R214" i="34"/>
  <c r="S214" i="34"/>
  <c r="BA214" i="34"/>
  <c r="AR248" i="34"/>
  <c r="P231" i="34"/>
  <c r="Y231" i="34"/>
  <c r="AC231" i="34"/>
  <c r="BM231" i="34"/>
  <c r="AN224" i="34"/>
  <c r="AP224" i="34"/>
  <c r="AR224" i="34"/>
  <c r="AS224" i="34"/>
  <c r="AT224" i="34"/>
  <c r="AW224" i="34"/>
  <c r="BO224" i="34"/>
  <c r="U244" i="34"/>
  <c r="Q244" i="34"/>
  <c r="AZ220" i="34"/>
  <c r="BD220" i="34"/>
  <c r="BF220" i="34"/>
  <c r="BA251" i="34"/>
  <c r="BD239" i="34"/>
  <c r="BF239" i="34"/>
  <c r="AS239" i="34"/>
  <c r="AY239" i="34"/>
  <c r="Y239" i="34"/>
  <c r="O212" i="34"/>
  <c r="P212" i="34"/>
  <c r="S212" i="34"/>
  <c r="AT212" i="34"/>
  <c r="BQ212" i="34"/>
  <c r="R212" i="34"/>
  <c r="AN212" i="34"/>
  <c r="BG246" i="34"/>
  <c r="BQ246" i="34"/>
  <c r="P227" i="34"/>
  <c r="T227" i="34"/>
  <c r="V227" i="34"/>
  <c r="AY227" i="34"/>
  <c r="AM227" i="34"/>
  <c r="BG227" i="34"/>
  <c r="AX235" i="34"/>
  <c r="BB235" i="34"/>
  <c r="AO235" i="34"/>
  <c r="AU235" i="34"/>
  <c r="AU215" i="34"/>
  <c r="P215" i="34"/>
  <c r="BF233" i="34"/>
  <c r="Q230" i="34"/>
  <c r="AB230" i="34"/>
  <c r="AW217" i="34"/>
  <c r="BB217" i="34"/>
  <c r="X217" i="34"/>
  <c r="AW223" i="34"/>
  <c r="BA223" i="34"/>
  <c r="V242" i="34"/>
  <c r="AB250" i="34"/>
  <c r="U221" i="34"/>
  <c r="BL221" i="34"/>
  <c r="BA241" i="34"/>
  <c r="R216" i="34"/>
  <c r="AU216" i="34"/>
  <c r="AU219" i="34"/>
  <c r="BB219" i="34"/>
  <c r="AA214" i="34"/>
  <c r="V231" i="34"/>
  <c r="AX212" i="34"/>
  <c r="Z227" i="34"/>
  <c r="BK227" i="34"/>
  <c r="BG220" i="34"/>
  <c r="BC215" i="34"/>
  <c r="BE215" i="34"/>
  <c r="BG215" i="34"/>
  <c r="BH215" i="34"/>
  <c r="BI215" i="34"/>
  <c r="V215" i="34"/>
  <c r="AX215" i="34"/>
  <c r="AO247" i="34"/>
  <c r="BL233" i="34"/>
  <c r="BN233" i="34"/>
  <c r="BP233" i="34"/>
  <c r="BI233" i="34"/>
  <c r="BM233" i="34"/>
  <c r="AA230" i="34"/>
  <c r="AC230" i="34"/>
  <c r="W230" i="34"/>
  <c r="AX230" i="34"/>
  <c r="AN230" i="34"/>
  <c r="P230" i="34"/>
  <c r="BE217" i="34"/>
  <c r="BG217" i="34"/>
  <c r="BI217" i="34"/>
  <c r="BJ217" i="34"/>
  <c r="BK217" i="34"/>
  <c r="BH217" i="34"/>
  <c r="AB243" i="34"/>
  <c r="AD243" i="34"/>
  <c r="AE243" i="34"/>
  <c r="J243" i="34"/>
  <c r="BF243" i="34"/>
  <c r="BE223" i="34"/>
  <c r="BG223" i="34"/>
  <c r="BH223" i="34"/>
  <c r="AD223" i="34"/>
  <c r="AN223" i="34"/>
  <c r="AH223" i="34"/>
  <c r="Z242" i="34"/>
  <c r="AC242" i="34"/>
  <c r="AD242" i="34"/>
  <c r="AE242" i="34"/>
  <c r="BE242" i="34"/>
  <c r="Z221" i="34"/>
  <c r="AA221" i="34"/>
  <c r="BJ221" i="34"/>
  <c r="P221" i="34"/>
  <c r="BE241" i="34"/>
  <c r="AF241" i="34"/>
  <c r="Z216" i="34"/>
  <c r="AB216" i="34"/>
  <c r="AC216" i="34"/>
  <c r="AD216" i="34"/>
  <c r="S216" i="34"/>
  <c r="BO216" i="34"/>
  <c r="BC216" i="34"/>
  <c r="BG219" i="34"/>
  <c r="BI219" i="34"/>
  <c r="BC219" i="34"/>
  <c r="BD219" i="34"/>
  <c r="BE219" i="34"/>
  <c r="Z219" i="34"/>
  <c r="J219" i="34"/>
  <c r="BF219" i="34"/>
  <c r="AD214" i="34"/>
  <c r="AF214" i="34"/>
  <c r="AI214" i="34"/>
  <c r="AJ214" i="34"/>
  <c r="Q214" i="34"/>
  <c r="BM214" i="34"/>
  <c r="I214" i="34"/>
  <c r="AB231" i="34"/>
  <c r="AD231" i="34"/>
  <c r="AF231" i="34"/>
  <c r="AH231" i="34"/>
  <c r="BO231" i="34"/>
  <c r="BE231" i="34"/>
  <c r="BI231" i="34"/>
  <c r="AG231" i="34"/>
  <c r="BF224" i="34"/>
  <c r="BH224" i="34"/>
  <c r="BJ224" i="34"/>
  <c r="AE224" i="34"/>
  <c r="Y224" i="34"/>
  <c r="BG244" i="34"/>
  <c r="BP220" i="34"/>
  <c r="H220" i="34"/>
  <c r="I220" i="34"/>
  <c r="S220" i="34"/>
  <c r="BQ220" i="34"/>
  <c r="BP239" i="34"/>
  <c r="J239" i="34"/>
  <c r="AM239" i="34"/>
  <c r="BP212" i="34"/>
  <c r="AQ212" i="34"/>
  <c r="U212" i="34"/>
  <c r="BI212" i="34"/>
  <c r="L246" i="34"/>
  <c r="AS246" i="34"/>
  <c r="AJ227" i="34"/>
  <c r="AL227" i="34"/>
  <c r="Q227" i="34"/>
  <c r="U227" i="34"/>
  <c r="I227" i="34"/>
  <c r="BP235" i="34"/>
  <c r="Q235" i="34"/>
  <c r="AA235" i="34"/>
  <c r="BK215" i="34"/>
  <c r="BP215" i="34"/>
  <c r="BQ215" i="34"/>
  <c r="Z215" i="34"/>
  <c r="BA247" i="34"/>
  <c r="H233" i="34"/>
  <c r="J233" i="34"/>
  <c r="L233" i="34"/>
  <c r="U233" i="34"/>
  <c r="K233" i="34"/>
  <c r="O233" i="34"/>
  <c r="Y233" i="34"/>
  <c r="AY233" i="34"/>
  <c r="AI230" i="34"/>
  <c r="AK230" i="34"/>
  <c r="AE230" i="34"/>
  <c r="AG230" i="34"/>
  <c r="BN230" i="34"/>
  <c r="BD230" i="34"/>
  <c r="BJ230" i="34"/>
  <c r="BO217" i="34"/>
  <c r="BQ217" i="34"/>
  <c r="G217" i="34"/>
  <c r="P217" i="34"/>
  <c r="BN217" i="34"/>
  <c r="AB217" i="34"/>
  <c r="AI243" i="34"/>
  <c r="AG243" i="34"/>
  <c r="BQ243" i="34"/>
  <c r="AW243" i="34"/>
  <c r="BM223" i="34"/>
  <c r="BO223" i="34"/>
  <c r="BQ223" i="34"/>
  <c r="AX223" i="34"/>
  <c r="AH242" i="34"/>
  <c r="AL242" i="34"/>
  <c r="Q242" i="34"/>
  <c r="Y242" i="34"/>
  <c r="BI250" i="34"/>
  <c r="BC250" i="34"/>
  <c r="AK221" i="34"/>
  <c r="AG221" i="34"/>
  <c r="AI221" i="34"/>
  <c r="X221" i="34"/>
  <c r="N221" i="34"/>
  <c r="V221" i="34"/>
  <c r="BM241" i="34"/>
  <c r="AC235" i="34"/>
  <c r="T246" i="34"/>
  <c r="Q212" i="34"/>
  <c r="BK220" i="34"/>
  <c r="AO224" i="34"/>
  <c r="AP231" i="34"/>
  <c r="AQ214" i="34"/>
  <c r="BJ219" i="34"/>
  <c r="AJ216" i="34"/>
  <c r="BC241" i="34"/>
  <c r="W235" i="34"/>
  <c r="AK239" i="34"/>
  <c r="G220" i="34"/>
  <c r="AY224" i="34"/>
  <c r="AN231" i="34"/>
  <c r="AP214" i="34"/>
  <c r="AT219" i="34"/>
  <c r="AH216" i="34"/>
  <c r="AY235" i="34"/>
  <c r="N235" i="34"/>
  <c r="S246" i="34"/>
  <c r="AM212" i="34"/>
  <c r="AG239" i="34"/>
  <c r="AM220" i="34"/>
  <c r="AS244" i="34"/>
  <c r="W224" i="34"/>
  <c r="AL231" i="34"/>
  <c r="AN214" i="34"/>
  <c r="AF216" i="34"/>
  <c r="BQ241" i="34"/>
  <c r="BP241" i="34"/>
  <c r="AK227" i="34"/>
  <c r="BA212" i="34"/>
  <c r="Q220" i="34"/>
  <c r="BQ214" i="34"/>
  <c r="I216" i="34"/>
  <c r="BN241" i="34"/>
  <c r="AH248" i="34"/>
  <c r="AS238" i="34"/>
  <c r="BG245" i="34"/>
  <c r="R244" i="34"/>
  <c r="N240" i="34"/>
  <c r="O240" i="34"/>
  <c r="I234" i="34"/>
  <c r="I243" i="34"/>
  <c r="BF237" i="34"/>
  <c r="BB237" i="34"/>
  <c r="S242" i="34"/>
  <c r="W232" i="34"/>
  <c r="J247" i="34"/>
  <c r="AJ244" i="34"/>
  <c r="AK250" i="34"/>
  <c r="AB244" i="34"/>
  <c r="BD236" i="34"/>
  <c r="BD244" i="34"/>
  <c r="AA244" i="34"/>
  <c r="AA246" i="34"/>
  <c r="AQ237" i="34"/>
  <c r="AS245" i="34"/>
  <c r="AF240" i="34"/>
  <c r="AF242" i="34"/>
  <c r="V241" i="34"/>
  <c r="AU248" i="34"/>
  <c r="AK248" i="34"/>
  <c r="BI249" i="34"/>
  <c r="S244" i="34"/>
  <c r="AY249" i="34"/>
  <c r="BH247" i="34"/>
  <c r="O242" i="34"/>
  <c r="BP243" i="34"/>
  <c r="T244" i="34"/>
  <c r="AJ246" i="34"/>
  <c r="AM238" i="34"/>
  <c r="AG247" i="34"/>
  <c r="K244" i="34"/>
  <c r="G244" i="34"/>
  <c r="BI255" i="34"/>
  <c r="K242" i="34"/>
  <c r="BI248" i="34"/>
  <c r="AV243" i="34"/>
  <c r="AX247" i="34"/>
  <c r="BP244" i="34"/>
  <c r="AJ237" i="34"/>
  <c r="AE241" i="34"/>
  <c r="AS247" i="34"/>
  <c r="BL236" i="34"/>
  <c r="R241" i="34"/>
  <c r="AF244" i="34"/>
  <c r="N241" i="34"/>
  <c r="AT239" i="34"/>
  <c r="BF251" i="34"/>
  <c r="BB239" i="34"/>
  <c r="P244" i="34"/>
  <c r="AJ245" i="34"/>
  <c r="W241" i="34"/>
  <c r="BP246" i="34"/>
  <c r="AO246" i="34"/>
  <c r="R245" i="34"/>
  <c r="AJ243" i="34"/>
  <c r="BO243" i="34"/>
  <c r="O241" i="34"/>
  <c r="BH236" i="34"/>
  <c r="X237" i="34"/>
  <c r="S236" i="34"/>
  <c r="AH244" i="34"/>
  <c r="BE244" i="34"/>
  <c r="BA248" i="34"/>
  <c r="AF243" i="34"/>
  <c r="BE235" i="34"/>
  <c r="BN250" i="34"/>
  <c r="V240" i="34"/>
  <c r="AU241" i="34"/>
  <c r="BG238" i="34"/>
  <c r="N239" i="34"/>
  <c r="AL234" i="34"/>
  <c r="Z244" i="34"/>
  <c r="S248" i="34"/>
  <c r="AR247" i="34"/>
  <c r="K241" i="34"/>
  <c r="AV245" i="34"/>
  <c r="AW241" i="34"/>
  <c r="W242" i="34"/>
  <c r="W238" i="34"/>
  <c r="AH236" i="34"/>
  <c r="AL246" i="34"/>
  <c r="AX244" i="34"/>
  <c r="AQ247" i="34"/>
  <c r="X238" i="34"/>
  <c r="AU244" i="34"/>
  <c r="BC247" i="34"/>
  <c r="M244" i="34"/>
  <c r="BJ239" i="34"/>
  <c r="BI240" i="34"/>
  <c r="H234" i="34"/>
  <c r="N243" i="34"/>
  <c r="AN233" i="34"/>
  <c r="AN241" i="34"/>
  <c r="AK246" i="34"/>
  <c r="AU242" i="34"/>
  <c r="AU247" i="34"/>
  <c r="BA252" i="34"/>
  <c r="AT245" i="34"/>
  <c r="BK231" i="34"/>
  <c r="BK240" i="34"/>
  <c r="K247" i="34"/>
  <c r="J245" i="34"/>
  <c r="AQ244" i="34"/>
  <c r="BH248" i="34"/>
  <c r="BP245" i="34"/>
  <c r="BP237" i="34"/>
  <c r="AV246" i="34"/>
  <c r="Z245" i="34"/>
  <c r="BC249" i="34"/>
  <c r="AO252" i="34"/>
  <c r="AA245" i="34"/>
  <c r="BH246" i="34"/>
  <c r="AZ246" i="34"/>
  <c r="AZ243" i="34"/>
  <c r="AK251" i="34"/>
  <c r="H240" i="34"/>
  <c r="BE245" i="34"/>
  <c r="AK253" i="34"/>
  <c r="BI245" i="34"/>
  <c r="P243" i="34"/>
  <c r="L247" i="34"/>
  <c r="AQ245" i="34"/>
  <c r="G237" i="34"/>
  <c r="BI246" i="34"/>
  <c r="Z247" i="34"/>
  <c r="BK238" i="34"/>
  <c r="J246" i="34"/>
  <c r="T245" i="34"/>
  <c r="AG244" i="34"/>
  <c r="BC248" i="34"/>
  <c r="BO248" i="34"/>
  <c r="AY238" i="34"/>
  <c r="AY247" i="34"/>
  <c r="AH250" i="34"/>
  <c r="BC245" i="34"/>
  <c r="G73" i="34"/>
  <c r="O73" i="34"/>
  <c r="W73" i="34"/>
  <c r="AE73" i="34"/>
  <c r="AM73" i="34"/>
  <c r="AU73" i="34"/>
  <c r="BC73" i="34"/>
  <c r="BK73" i="34"/>
  <c r="I73" i="34"/>
  <c r="Q73" i="34"/>
  <c r="Y73" i="34"/>
  <c r="AG73" i="34"/>
  <c r="AO73" i="34"/>
  <c r="AW73" i="34"/>
  <c r="BE73" i="34"/>
  <c r="BM73" i="34"/>
  <c r="J73" i="34"/>
  <c r="R73" i="34"/>
  <c r="Z73" i="34"/>
  <c r="AH73" i="34"/>
  <c r="AP73" i="34"/>
  <c r="AX73" i="34"/>
  <c r="BF73" i="34"/>
  <c r="BN73" i="34"/>
  <c r="K73" i="34"/>
  <c r="S73" i="34"/>
  <c r="AA73" i="34"/>
  <c r="AI73" i="34"/>
  <c r="AQ73" i="34"/>
  <c r="AY73" i="34"/>
  <c r="BG73" i="34"/>
  <c r="BO73" i="34"/>
  <c r="L73" i="34"/>
  <c r="T73" i="34"/>
  <c r="AB73" i="34"/>
  <c r="AJ73" i="34"/>
  <c r="AR73" i="34"/>
  <c r="AZ73" i="34"/>
  <c r="BH73" i="34"/>
  <c r="BP73" i="34"/>
  <c r="H73" i="34"/>
  <c r="AD73" i="34"/>
  <c r="BA73" i="34"/>
  <c r="N73" i="34"/>
  <c r="AK73" i="34"/>
  <c r="BD73" i="34"/>
  <c r="P73" i="34"/>
  <c r="AL73" i="34"/>
  <c r="BI73" i="34"/>
  <c r="U73" i="34"/>
  <c r="V73" i="34"/>
  <c r="AS73" i="34"/>
  <c r="BL73" i="34"/>
  <c r="X73" i="34"/>
  <c r="AT73" i="34"/>
  <c r="BQ73" i="34"/>
  <c r="AN73" i="34"/>
  <c r="BB73" i="34"/>
  <c r="AV73" i="34"/>
  <c r="M73" i="34"/>
  <c r="AC73" i="34"/>
  <c r="AF73" i="34"/>
  <c r="BJ73" i="34"/>
  <c r="F2" i="34"/>
  <c r="AX68" i="34" l="1"/>
  <c r="AX210" i="34"/>
  <c r="BG68" i="34"/>
  <c r="BG210" i="34"/>
  <c r="Z68" i="34"/>
  <c r="Z210" i="34"/>
  <c r="N68" i="34"/>
  <c r="N210" i="34"/>
  <c r="BJ68" i="34"/>
  <c r="BJ210" i="34"/>
  <c r="T68" i="34"/>
  <c r="T210" i="34"/>
  <c r="V68" i="34"/>
  <c r="V210" i="34"/>
  <c r="S68" i="34"/>
  <c r="S210" i="34"/>
  <c r="BK68" i="34"/>
  <c r="BK210" i="34"/>
  <c r="M68" i="34"/>
  <c r="M210" i="34"/>
  <c r="J68" i="34"/>
  <c r="J210" i="34"/>
  <c r="U68" i="34"/>
  <c r="U210" i="34"/>
  <c r="AU68" i="34"/>
  <c r="AU210" i="34"/>
  <c r="AI68" i="34"/>
  <c r="AI210" i="34"/>
  <c r="W68" i="34"/>
  <c r="W210" i="34"/>
  <c r="BM68" i="34"/>
  <c r="BM210" i="34"/>
  <c r="O68" i="34"/>
  <c r="O210" i="34"/>
  <c r="AO68" i="34"/>
  <c r="AO210" i="34"/>
  <c r="AH68" i="34"/>
  <c r="AH210" i="34"/>
  <c r="BO68" i="34"/>
  <c r="BO210" i="34"/>
  <c r="H68" i="34"/>
  <c r="H210" i="34"/>
  <c r="BQ68" i="34"/>
  <c r="BD68" i="34"/>
  <c r="BD210" i="34"/>
  <c r="AA68" i="34"/>
  <c r="AA210" i="34"/>
  <c r="L68" i="34"/>
  <c r="L210" i="34"/>
  <c r="G68" i="34"/>
  <c r="G210" i="34"/>
  <c r="BI68" i="34"/>
  <c r="BI210" i="34"/>
  <c r="BF68" i="34"/>
  <c r="BF210" i="34"/>
  <c r="AW68" i="34"/>
  <c r="AW210" i="34"/>
  <c r="AN68" i="34"/>
  <c r="AN210" i="34"/>
  <c r="AV68" i="34"/>
  <c r="AV210" i="34"/>
  <c r="BB68" i="34"/>
  <c r="BB210" i="34"/>
  <c r="AT68" i="34"/>
  <c r="AT210" i="34"/>
  <c r="BP68" i="34"/>
  <c r="BP210" i="34"/>
  <c r="K68" i="34"/>
  <c r="K210" i="34"/>
  <c r="AZ68" i="34"/>
  <c r="AZ210" i="34"/>
  <c r="AY68" i="34"/>
  <c r="AY210" i="34"/>
  <c r="AP68" i="34"/>
  <c r="AP210" i="34"/>
  <c r="AG68" i="34"/>
  <c r="AG210" i="34"/>
  <c r="I68" i="34"/>
  <c r="I210" i="34"/>
  <c r="P68" i="34"/>
  <c r="P210" i="34"/>
  <c r="Y68" i="34"/>
  <c r="Y210" i="34"/>
  <c r="F236" i="34"/>
  <c r="F237" i="34"/>
  <c r="F234" i="34"/>
  <c r="F245" i="34"/>
  <c r="F249" i="34"/>
  <c r="F232" i="34"/>
  <c r="F226" i="34"/>
  <c r="F218" i="34"/>
  <c r="F229" i="34"/>
  <c r="F228" i="34"/>
  <c r="F225" i="34"/>
  <c r="F238" i="34"/>
  <c r="F243" i="34"/>
  <c r="F250" i="34"/>
  <c r="F241" i="34"/>
  <c r="F233" i="34"/>
  <c r="F246" i="34"/>
  <c r="F227" i="34"/>
  <c r="F235" i="34"/>
  <c r="F239" i="34"/>
  <c r="F212" i="34"/>
  <c r="F247" i="34"/>
  <c r="F220" i="34"/>
  <c r="F230" i="34"/>
  <c r="F217" i="34"/>
  <c r="F215" i="34"/>
  <c r="F216" i="34"/>
  <c r="F219" i="34"/>
  <c r="F242" i="34"/>
  <c r="F231" i="34"/>
  <c r="F224" i="34"/>
  <c r="F223" i="34"/>
  <c r="F221" i="34"/>
  <c r="BH68" i="34"/>
  <c r="BH210" i="34"/>
  <c r="BC68" i="34"/>
  <c r="BC210" i="34"/>
  <c r="AR68" i="34"/>
  <c r="AR210" i="34"/>
  <c r="AJ68" i="34"/>
  <c r="AJ210" i="34"/>
  <c r="AB68" i="34"/>
  <c r="AB210" i="34"/>
  <c r="AS68" i="34"/>
  <c r="AS210" i="34"/>
  <c r="AK68" i="34"/>
  <c r="AK210" i="34"/>
  <c r="BN68" i="34"/>
  <c r="BN210" i="34"/>
  <c r="Q68" i="34"/>
  <c r="Q210" i="34"/>
  <c r="AQ68" i="34"/>
  <c r="AQ210" i="34"/>
  <c r="AD68" i="34"/>
  <c r="AD210" i="34"/>
  <c r="R68" i="34"/>
  <c r="R210" i="34"/>
  <c r="AE68" i="34"/>
  <c r="AE210" i="34"/>
  <c r="BE68" i="34"/>
  <c r="BE210" i="34"/>
  <c r="AC68" i="34"/>
  <c r="AC210" i="34"/>
  <c r="AL68" i="34"/>
  <c r="AL210" i="34"/>
  <c r="BL68" i="34"/>
  <c r="BL210" i="34"/>
  <c r="BA68" i="34"/>
  <c r="BA210" i="34"/>
  <c r="AM68" i="34"/>
  <c r="AM210" i="34"/>
  <c r="X68" i="34"/>
  <c r="X210" i="34"/>
  <c r="AF68" i="34"/>
  <c r="AF210" i="34"/>
  <c r="F141" i="34"/>
  <c r="F209" i="34"/>
  <c r="F276" i="34"/>
  <c r="F211" i="34"/>
  <c r="F240" i="34"/>
  <c r="F222" i="34"/>
  <c r="F213" i="34"/>
  <c r="F244" i="34"/>
  <c r="F214" i="34"/>
  <c r="BH252" i="34"/>
  <c r="L254" i="34"/>
  <c r="BM249" i="34"/>
  <c r="G249" i="34"/>
  <c r="BF254" i="34"/>
  <c r="AL245" i="34"/>
  <c r="AH246" i="34"/>
  <c r="BJ237" i="34"/>
  <c r="AS243" i="34"/>
  <c r="AS249" i="34"/>
  <c r="AT250" i="34"/>
  <c r="AI241" i="34"/>
  <c r="AI251" i="34"/>
  <c r="AI249" i="34"/>
  <c r="AS251" i="34"/>
  <c r="Z252" i="34"/>
  <c r="AZ242" i="34"/>
  <c r="AJ242" i="34"/>
  <c r="AQ242" i="34"/>
  <c r="V238" i="34"/>
  <c r="AW240" i="34"/>
  <c r="AQ249" i="34"/>
  <c r="AP242" i="34"/>
  <c r="BN243" i="34"/>
  <c r="AF246" i="34"/>
  <c r="AE239" i="34"/>
  <c r="AE245" i="34"/>
  <c r="AQ252" i="34"/>
  <c r="BJ235" i="34"/>
  <c r="BJ240" i="34"/>
  <c r="BL241" i="34"/>
  <c r="BL251" i="34"/>
  <c r="BL255" i="34"/>
  <c r="BL250" i="34"/>
  <c r="BK245" i="34"/>
  <c r="BC242" i="34"/>
  <c r="AI250" i="34"/>
  <c r="AA250" i="34"/>
  <c r="T248" i="34"/>
  <c r="Y255" i="34"/>
  <c r="AZ248" i="34"/>
  <c r="BB245" i="34"/>
  <c r="T251" i="34"/>
  <c r="H253" i="34"/>
  <c r="R243" i="34"/>
  <c r="AF249" i="34"/>
  <c r="H239" i="34"/>
  <c r="T252" i="34"/>
  <c r="AC243" i="34"/>
  <c r="AC250" i="34"/>
  <c r="AC251" i="34"/>
  <c r="M256" i="34"/>
  <c r="BA244" i="34"/>
  <c r="H255" i="34"/>
  <c r="AG242" i="34"/>
  <c r="BG250" i="34"/>
  <c r="AD246" i="34"/>
  <c r="AO245" i="34"/>
  <c r="BI256" i="34"/>
  <c r="AG248" i="34"/>
  <c r="AR245" i="34"/>
  <c r="BJ244" i="34"/>
  <c r="AA241" i="34"/>
  <c r="AA248" i="34"/>
  <c r="W237" i="34"/>
  <c r="J240" i="34"/>
  <c r="BH251" i="34"/>
  <c r="AK254" i="34"/>
  <c r="AK256" i="34"/>
  <c r="AW248" i="34"/>
  <c r="BM240" i="34"/>
  <c r="AS250" i="34"/>
  <c r="X244" i="34"/>
  <c r="AZ250" i="34"/>
  <c r="BK241" i="34"/>
  <c r="BK246" i="34"/>
  <c r="K246" i="34"/>
  <c r="AA251" i="34"/>
  <c r="AG250" i="34"/>
  <c r="AJ250" i="34"/>
  <c r="L252" i="34"/>
  <c r="T242" i="34"/>
  <c r="AN246" i="34"/>
  <c r="BD241" i="34"/>
  <c r="BD250" i="34"/>
  <c r="BD249" i="34"/>
  <c r="BD247" i="34"/>
  <c r="BB244" i="34"/>
  <c r="J248" i="34"/>
  <c r="BE240" i="34"/>
  <c r="X242" i="34"/>
  <c r="BH256" i="34"/>
  <c r="BO241" i="34"/>
  <c r="BO249" i="34"/>
  <c r="BO257" i="34"/>
  <c r="BO251" i="34"/>
  <c r="J249" i="34"/>
  <c r="U254" i="34"/>
  <c r="S255" i="34"/>
  <c r="BB236" i="34"/>
  <c r="AT237" i="34"/>
  <c r="AT248" i="34"/>
  <c r="Y247" i="34"/>
  <c r="BP248" i="34"/>
  <c r="M252" i="34"/>
  <c r="AM236" i="34"/>
  <c r="AM245" i="34"/>
  <c r="AM249" i="34"/>
  <c r="Z249" i="34"/>
  <c r="AY253" i="34"/>
  <c r="BH250" i="34"/>
  <c r="AF239" i="34"/>
  <c r="BN249" i="34"/>
  <c r="BD252" i="34"/>
  <c r="AZ251" i="34"/>
  <c r="I239" i="34"/>
  <c r="AZ247" i="34"/>
  <c r="K240" i="34"/>
  <c r="BG249" i="34"/>
  <c r="AL240" i="34"/>
  <c r="M250" i="34"/>
  <c r="U247" i="34"/>
  <c r="U253" i="34"/>
  <c r="BL248" i="34"/>
  <c r="AY256" i="34"/>
  <c r="X250" i="34"/>
  <c r="S251" i="34"/>
  <c r="BH254" i="34"/>
  <c r="AV248" i="34"/>
  <c r="AJ257" i="34"/>
  <c r="S252" i="34"/>
  <c r="BB243" i="34"/>
  <c r="H250" i="34"/>
  <c r="AX241" i="34"/>
  <c r="AQ251" i="34"/>
  <c r="AJ252" i="34"/>
  <c r="AI248" i="34"/>
  <c r="AQ248" i="34"/>
  <c r="BD248" i="34"/>
  <c r="AJ249" i="34"/>
  <c r="AC252" i="34"/>
  <c r="AG249" i="34"/>
  <c r="AY258" i="34"/>
  <c r="AR249" i="34"/>
  <c r="AR254" i="34"/>
  <c r="AI247" i="34"/>
  <c r="AA249" i="34"/>
  <c r="AU249" i="34"/>
  <c r="U255" i="34"/>
  <c r="AF248" i="34"/>
  <c r="AY254" i="34"/>
  <c r="L244" i="34"/>
  <c r="L249" i="34"/>
  <c r="L259" i="34"/>
  <c r="L257" i="34"/>
  <c r="AN238" i="34"/>
  <c r="BE249" i="34"/>
  <c r="BP251" i="34"/>
  <c r="AP244" i="34"/>
  <c r="AN251" i="34"/>
  <c r="BH253" i="34"/>
  <c r="AJ256" i="34"/>
  <c r="BP249" i="34"/>
  <c r="BC254" i="34"/>
  <c r="S249" i="34"/>
  <c r="AB260" i="34"/>
  <c r="AV247" i="34"/>
  <c r="Q240" i="34"/>
  <c r="H245" i="34"/>
  <c r="BN248" i="34"/>
  <c r="Y254" i="34"/>
  <c r="BC253" i="34"/>
  <c r="AF247" i="34"/>
  <c r="M259" i="34"/>
  <c r="X246" i="34"/>
  <c r="AS252" i="34"/>
  <c r="AM244" i="34"/>
  <c r="G243" i="34"/>
  <c r="AS257" i="34"/>
  <c r="N246" i="34"/>
  <c r="BF245" i="34"/>
  <c r="BF250" i="34"/>
  <c r="BF258" i="34"/>
  <c r="G250" i="34"/>
  <c r="BL247" i="34"/>
  <c r="AQ250" i="34"/>
  <c r="S241" i="34"/>
  <c r="AN244" i="34"/>
  <c r="AB249" i="34"/>
  <c r="AB259" i="34"/>
  <c r="BH245" i="34"/>
  <c r="AO253" i="34"/>
  <c r="I250" i="34"/>
  <c r="AV242" i="34"/>
  <c r="AV250" i="34"/>
  <c r="AH241" i="34"/>
  <c r="R242" i="34"/>
  <c r="AW239" i="34"/>
  <c r="AW249" i="34"/>
  <c r="AB258" i="34"/>
  <c r="BO252" i="34"/>
  <c r="AJ254" i="34"/>
  <c r="BL253" i="34"/>
  <c r="Z250" i="34"/>
  <c r="AZ249" i="34"/>
  <c r="AM243" i="34"/>
  <c r="O239" i="34"/>
  <c r="O249" i="34"/>
  <c r="AG252" i="34"/>
  <c r="AV253" i="34"/>
  <c r="T249" i="34"/>
  <c r="BA250" i="34"/>
  <c r="AY246" i="34"/>
  <c r="BO253" i="34"/>
  <c r="BP250" i="34"/>
  <c r="H248" i="34"/>
  <c r="W244" i="34"/>
  <c r="AD238" i="34"/>
  <c r="L251" i="34"/>
  <c r="AK244" i="34"/>
  <c r="BB246" i="34"/>
  <c r="BE247" i="34"/>
  <c r="F73" i="34"/>
  <c r="F68" i="34" l="1"/>
  <c r="U257" i="34"/>
  <c r="G254" i="34"/>
  <c r="AO256" i="34"/>
  <c r="Y259" i="34"/>
  <c r="BB250" i="34"/>
  <c r="BK250" i="34"/>
  <c r="AN252" i="34"/>
  <c r="AY261" i="34"/>
  <c r="AT246" i="34"/>
  <c r="AH253" i="34"/>
  <c r="M263" i="34"/>
  <c r="AA247" i="34"/>
  <c r="Z251" i="34"/>
  <c r="AB256" i="34"/>
  <c r="AB261" i="34"/>
  <c r="BB242" i="34"/>
  <c r="BB247" i="34"/>
  <c r="AG253" i="34"/>
  <c r="P250" i="34"/>
  <c r="AL249" i="34"/>
  <c r="AE246" i="34"/>
  <c r="BC256" i="34"/>
  <c r="BC261" i="34"/>
  <c r="AU253" i="34"/>
  <c r="AQ253" i="34"/>
  <c r="AQ258" i="34"/>
  <c r="AP247" i="34"/>
  <c r="V246" i="34"/>
  <c r="Y257" i="34"/>
  <c r="BF259" i="34"/>
  <c r="BF264" i="34"/>
  <c r="BJ241" i="34"/>
  <c r="O245" i="34"/>
  <c r="AB262" i="34"/>
  <c r="AP248" i="34"/>
  <c r="W249" i="34"/>
  <c r="P248" i="34"/>
  <c r="BJ245" i="34"/>
  <c r="AQ256" i="34"/>
  <c r="BP247" i="34"/>
  <c r="O248" i="34"/>
  <c r="O253" i="34"/>
  <c r="S247" i="34"/>
  <c r="BK243" i="34"/>
  <c r="AR252" i="34"/>
  <c r="K245" i="34"/>
  <c r="AM241" i="34"/>
  <c r="BD256" i="34"/>
  <c r="P251" i="34"/>
  <c r="AL247" i="34"/>
  <c r="J250" i="34"/>
  <c r="BI254" i="34"/>
  <c r="BI259" i="34"/>
  <c r="S254" i="34"/>
  <c r="BM246" i="34"/>
  <c r="AI253" i="34"/>
  <c r="AE248" i="34"/>
  <c r="BG248" i="34"/>
  <c r="J251" i="34"/>
  <c r="J256" i="34"/>
  <c r="AF254" i="34"/>
  <c r="AA256" i="34"/>
  <c r="AD248" i="34"/>
  <c r="AY255" i="34"/>
  <c r="AY260" i="34"/>
  <c r="W243" i="34"/>
  <c r="AT247" i="34"/>
  <c r="AO250" i="34"/>
  <c r="R247" i="34"/>
  <c r="AF245" i="34"/>
  <c r="Q250" i="34"/>
  <c r="L253" i="34"/>
  <c r="P247" i="34"/>
  <c r="U258" i="34"/>
  <c r="AT249" i="34"/>
  <c r="W247" i="34"/>
  <c r="T247" i="34"/>
  <c r="Q246" i="34"/>
  <c r="M257" i="34"/>
  <c r="AL251" i="34"/>
  <c r="R246" i="34"/>
  <c r="AR251" i="34"/>
  <c r="BI253" i="34"/>
  <c r="BJ242" i="34"/>
  <c r="AH251" i="34"/>
  <c r="AX248" i="34"/>
  <c r="K249" i="34"/>
  <c r="AH247" i="34"/>
  <c r="BN253" i="34"/>
  <c r="I247" i="34"/>
  <c r="M264" i="34"/>
  <c r="P249" i="34"/>
  <c r="BC255" i="34"/>
  <c r="O247" i="34"/>
  <c r="AN243" i="34"/>
  <c r="AE247" i="34"/>
  <c r="G251" i="34"/>
  <c r="R248" i="34"/>
  <c r="K248" i="34"/>
  <c r="AU245" i="34"/>
  <c r="BH263" i="34"/>
  <c r="AS248" i="34"/>
  <c r="AI246" i="34"/>
  <c r="AK252" i="34"/>
  <c r="AX252" i="34"/>
  <c r="AD245" i="34"/>
  <c r="AV255" i="34"/>
  <c r="BM245" i="34"/>
  <c r="BB248" i="34"/>
  <c r="V245" i="34"/>
  <c r="Y253" i="34"/>
  <c r="BK251" i="34"/>
  <c r="AD244" i="34"/>
  <c r="AU252" i="34"/>
  <c r="AK255" i="34"/>
  <c r="T250" i="34"/>
  <c r="T255" i="34"/>
  <c r="AX246" i="34"/>
  <c r="J252" i="34"/>
  <c r="BE250" i="34"/>
  <c r="AD247" i="34"/>
  <c r="N247" i="34"/>
  <c r="AB267" i="34"/>
  <c r="H246" i="34"/>
  <c r="BF255" i="34"/>
  <c r="BF260" i="34"/>
  <c r="AV249" i="34"/>
  <c r="BM248" i="34"/>
  <c r="AP249" i="34"/>
  <c r="Y256" i="34"/>
  <c r="AR253" i="34"/>
  <c r="AE250" i="34"/>
  <c r="BK247" i="34"/>
  <c r="AW246" i="34"/>
  <c r="AC259" i="34"/>
  <c r="AM242" i="34"/>
  <c r="AM247" i="34"/>
  <c r="BD246" i="34"/>
  <c r="BD251" i="34"/>
  <c r="AO254" i="34"/>
  <c r="AO259" i="34"/>
  <c r="I246" i="34"/>
  <c r="BA249" i="34"/>
  <c r="BA254" i="34"/>
  <c r="AX250" i="34"/>
  <c r="AC255" i="34"/>
  <c r="Q249" i="34"/>
  <c r="H247" i="34"/>
  <c r="BF252" i="34"/>
  <c r="BF257" i="34"/>
  <c r="AN245" i="34"/>
  <c r="BJ243" i="34"/>
  <c r="AE244" i="34"/>
  <c r="AL250" i="34"/>
  <c r="AW254" i="34"/>
  <c r="BN256" i="34"/>
  <c r="G248" i="34"/>
  <c r="BC258" i="34"/>
  <c r="AY259" i="34"/>
  <c r="AW253" i="34"/>
  <c r="R250" i="34"/>
  <c r="N245" i="34"/>
  <c r="AM250" i="34"/>
  <c r="X247" i="34"/>
  <c r="AG254" i="34"/>
  <c r="O246" i="34"/>
  <c r="AK259" i="34"/>
  <c r="AW247" i="34"/>
  <c r="O244" i="34"/>
  <c r="AY252" i="34"/>
  <c r="AA255" i="34"/>
  <c r="Q248" i="34"/>
  <c r="V243" i="34"/>
  <c r="AU251" i="34"/>
  <c r="H249" i="34"/>
  <c r="BO247" i="34"/>
  <c r="BO255" i="34"/>
  <c r="BO256" i="34"/>
  <c r="BO258" i="34"/>
  <c r="V247" i="34"/>
  <c r="M255" i="34"/>
  <c r="M260" i="34"/>
  <c r="AA253" i="34"/>
  <c r="Z248" i="34"/>
  <c r="BB241" i="34"/>
  <c r="AC258" i="34"/>
  <c r="AV251" i="34"/>
  <c r="BD261" i="34"/>
  <c r="AG251" i="34"/>
  <c r="W245" i="34"/>
  <c r="AI255" i="34"/>
  <c r="AR250" i="34"/>
  <c r="AG257" i="34"/>
  <c r="J254" i="34"/>
  <c r="AI254" i="34"/>
  <c r="AJ248" i="34"/>
  <c r="BH257" i="34"/>
  <c r="I248" i="34"/>
  <c r="G252" i="34"/>
  <c r="BM247" i="34"/>
  <c r="BL256" i="34"/>
  <c r="J253" i="34"/>
  <c r="Q247" i="34"/>
  <c r="BI252" i="34"/>
  <c r="BI264" i="34"/>
  <c r="X251" i="34"/>
  <c r="AN249" i="34"/>
  <c r="BH258" i="34"/>
  <c r="AL248" i="34"/>
  <c r="V244" i="34"/>
  <c r="V249" i="34"/>
  <c r="X243" i="34"/>
  <c r="BL249" i="34"/>
  <c r="AR259" i="34"/>
  <c r="AC248" i="34"/>
  <c r="AC254" i="34"/>
  <c r="AC256" i="34"/>
  <c r="AC257" i="34"/>
  <c r="AH249" i="34"/>
  <c r="AZ253" i="34"/>
  <c r="I244" i="34"/>
  <c r="AA254" i="34"/>
  <c r="AI259" i="34"/>
  <c r="BN252" i="34"/>
  <c r="L250" i="34"/>
  <c r="AF252" i="34"/>
  <c r="U252" i="34"/>
  <c r="U259" i="34"/>
  <c r="U263" i="34"/>
  <c r="AX249" i="34"/>
  <c r="BL246" i="34"/>
  <c r="I249" i="34"/>
  <c r="BK244" i="34"/>
  <c r="BC252" i="34"/>
  <c r="N248" i="34"/>
  <c r="N244" i="34"/>
  <c r="BO260" i="34"/>
  <c r="R249" i="34"/>
  <c r="BD253" i="34"/>
  <c r="BE248" i="34"/>
  <c r="AJ247" i="34"/>
  <c r="AJ255" i="34"/>
  <c r="AP251" i="34"/>
  <c r="T256" i="34"/>
  <c r="BE246" i="34"/>
  <c r="AZ256" i="34"/>
  <c r="AW245" i="34"/>
  <c r="F255" i="34"/>
  <c r="F252" i="34"/>
  <c r="F248" i="34"/>
  <c r="F251" i="34"/>
  <c r="AU256" i="34" l="1"/>
  <c r="T258" i="34"/>
  <c r="AA261" i="34"/>
  <c r="AI258" i="34"/>
  <c r="Y264" i="34"/>
  <c r="AM255" i="34"/>
  <c r="BN261" i="34"/>
  <c r="AX257" i="34"/>
  <c r="AY266" i="34"/>
  <c r="BL261" i="34"/>
  <c r="AJ259" i="34"/>
  <c r="BK255" i="34"/>
  <c r="BB251" i="34"/>
  <c r="AC264" i="34"/>
  <c r="Q252" i="34"/>
  <c r="AR255" i="34"/>
  <c r="AW258" i="34"/>
  <c r="AL255" i="34"/>
  <c r="BG257" i="34"/>
  <c r="AV260" i="34"/>
  <c r="AM248" i="34"/>
  <c r="K252" i="34"/>
  <c r="O254" i="34"/>
  <c r="N253" i="34"/>
  <c r="L255" i="34"/>
  <c r="AS254" i="34"/>
  <c r="AO255" i="34"/>
  <c r="AB266" i="34"/>
  <c r="AB271" i="34"/>
  <c r="AT253" i="34"/>
  <c r="Q253" i="34"/>
  <c r="AN256" i="34"/>
  <c r="BF256" i="34"/>
  <c r="BF265" i="34"/>
  <c r="AU254" i="34"/>
  <c r="H251" i="34"/>
  <c r="AU257" i="34"/>
  <c r="BA256" i="34"/>
  <c r="BA261" i="34"/>
  <c r="BC260" i="34"/>
  <c r="BN258" i="34"/>
  <c r="AO258" i="34"/>
  <c r="AF251" i="34"/>
  <c r="AT254" i="34"/>
  <c r="AB272" i="34"/>
  <c r="AD253" i="34"/>
  <c r="P256" i="34"/>
  <c r="BK248" i="34"/>
  <c r="S257" i="34"/>
  <c r="BP252" i="34"/>
  <c r="AT251" i="34"/>
  <c r="AJ261" i="34"/>
  <c r="Z255" i="34"/>
  <c r="X256" i="34"/>
  <c r="AJ253" i="34"/>
  <c r="AM254" i="34"/>
  <c r="G253" i="34"/>
  <c r="Q254" i="34"/>
  <c r="AP254" i="34"/>
  <c r="V250" i="34"/>
  <c r="AK257" i="34"/>
  <c r="K253" i="34"/>
  <c r="AX253" i="34"/>
  <c r="BA258" i="34"/>
  <c r="T253" i="34"/>
  <c r="BP253" i="34"/>
  <c r="BP255" i="34"/>
  <c r="BM251" i="34"/>
  <c r="AP252" i="34"/>
  <c r="AL254" i="34"/>
  <c r="AA252" i="34"/>
  <c r="I254" i="34"/>
  <c r="BI261" i="34"/>
  <c r="BI266" i="34"/>
  <c r="AD251" i="34"/>
  <c r="J258" i="34"/>
  <c r="AK261" i="34"/>
  <c r="Z257" i="34"/>
  <c r="M261" i="34"/>
  <c r="H254" i="34"/>
  <c r="AG259" i="34"/>
  <c r="AN250" i="34"/>
  <c r="AW251" i="34"/>
  <c r="BM253" i="34"/>
  <c r="AD250" i="34"/>
  <c r="AB263" i="34"/>
  <c r="BI260" i="34"/>
  <c r="AN248" i="34"/>
  <c r="AH256" i="34"/>
  <c r="AR256" i="34"/>
  <c r="AL256" i="34"/>
  <c r="T257" i="34"/>
  <c r="T262" i="34"/>
  <c r="Q255" i="34"/>
  <c r="R252" i="34"/>
  <c r="AT252" i="34"/>
  <c r="BG253" i="34"/>
  <c r="BN255" i="34"/>
  <c r="P253" i="34"/>
  <c r="BP256" i="34"/>
  <c r="Y262" i="34"/>
  <c r="G257" i="34"/>
  <c r="AS256" i="34"/>
  <c r="AC253" i="34"/>
  <c r="BP254" i="34"/>
  <c r="T260" i="34"/>
  <c r="AS255" i="34"/>
  <c r="S256" i="34"/>
  <c r="BL254" i="34"/>
  <c r="AL253" i="34"/>
  <c r="W250" i="34"/>
  <c r="BB249" i="34"/>
  <c r="AW252" i="34"/>
  <c r="H260" i="34"/>
  <c r="I251" i="34"/>
  <c r="AZ258" i="34"/>
  <c r="BE252" i="34"/>
  <c r="AR258" i="34"/>
  <c r="BE255" i="34"/>
  <c r="AD249" i="34"/>
  <c r="Y260" i="34"/>
  <c r="AZ252" i="34"/>
  <c r="Z254" i="34"/>
  <c r="R253" i="34"/>
  <c r="P254" i="34"/>
  <c r="BA255" i="34"/>
  <c r="AQ261" i="34"/>
  <c r="AF250" i="34"/>
  <c r="AK258" i="34"/>
  <c r="N251" i="34"/>
  <c r="BD254" i="34"/>
  <c r="K250" i="34"/>
  <c r="AE251" i="34"/>
  <c r="P255" i="34"/>
  <c r="AB265" i="34"/>
  <c r="AB270" i="34"/>
  <c r="BE253" i="34"/>
  <c r="K251" i="34"/>
  <c r="AP256" i="34"/>
  <c r="R254" i="34"/>
  <c r="AM246" i="34"/>
  <c r="BF261" i="34"/>
  <c r="U262" i="34"/>
  <c r="U267" i="34"/>
  <c r="I253" i="34"/>
  <c r="Y258" i="34"/>
  <c r="AV256" i="34"/>
  <c r="AH255" i="34"/>
  <c r="N250" i="34"/>
  <c r="BC263" i="34"/>
  <c r="N252" i="34"/>
  <c r="AK260" i="34"/>
  <c r="BD255" i="34"/>
  <c r="AH252" i="34"/>
  <c r="BJ247" i="34"/>
  <c r="L256" i="34"/>
  <c r="R251" i="34"/>
  <c r="Q251" i="34"/>
  <c r="BG254" i="34"/>
  <c r="P252" i="34"/>
  <c r="T254" i="34"/>
  <c r="T259" i="34"/>
  <c r="AE253" i="34"/>
  <c r="S253" i="34"/>
  <c r="O250" i="34"/>
  <c r="BK249" i="34"/>
  <c r="BL252" i="34"/>
  <c r="BH255" i="34"/>
  <c r="BC257" i="34"/>
  <c r="AJ260" i="34"/>
  <c r="Z253" i="34"/>
  <c r="BN257" i="34"/>
  <c r="AY257" i="34"/>
  <c r="AH254" i="34"/>
  <c r="AQ257" i="34"/>
  <c r="AE249" i="34"/>
  <c r="AX255" i="34"/>
  <c r="AV252" i="34"/>
  <c r="BK252" i="34"/>
  <c r="AV254" i="34"/>
  <c r="J257" i="34"/>
  <c r="AT255" i="34"/>
  <c r="G256" i="34"/>
  <c r="AG255" i="34"/>
  <c r="M269" i="34"/>
  <c r="BI258" i="34"/>
  <c r="BI269" i="34"/>
  <c r="W251" i="34"/>
  <c r="BG256" i="34"/>
  <c r="J255" i="34"/>
  <c r="AB264" i="34"/>
  <c r="AB269" i="34"/>
  <c r="AR257" i="34"/>
  <c r="BJ250" i="34"/>
  <c r="V251" i="34"/>
  <c r="AZ255" i="34"/>
  <c r="G255" i="34"/>
  <c r="AW250" i="34"/>
  <c r="BE251" i="34"/>
  <c r="AX254" i="34"/>
  <c r="AZ254" i="34"/>
  <c r="BJ249" i="34"/>
  <c r="X249" i="34"/>
  <c r="AN254" i="34"/>
  <c r="BI257" i="34"/>
  <c r="BM252" i="34"/>
  <c r="AG256" i="34"/>
  <c r="BE254" i="34"/>
  <c r="AY263" i="34"/>
  <c r="V252" i="34"/>
  <c r="O251" i="34"/>
  <c r="X252" i="34"/>
  <c r="R255" i="34"/>
  <c r="AI264" i="34"/>
  <c r="U260" i="34"/>
  <c r="H252" i="34"/>
  <c r="W248" i="34"/>
  <c r="Y261" i="34"/>
  <c r="AY264" i="34"/>
  <c r="AQ255" i="34"/>
  <c r="BM250" i="34"/>
  <c r="AU250" i="34"/>
  <c r="K254" i="34"/>
  <c r="M262" i="34"/>
  <c r="W252" i="34"/>
  <c r="L258" i="34"/>
  <c r="BG255" i="34"/>
  <c r="AP253" i="34"/>
  <c r="BJ246" i="34"/>
  <c r="AG258" i="34"/>
  <c r="Z256" i="34"/>
  <c r="AX251" i="34"/>
  <c r="AP255" i="34"/>
  <c r="N249" i="34"/>
  <c r="AF253" i="34"/>
  <c r="AI252" i="34"/>
  <c r="X248" i="34"/>
  <c r="AQ254" i="34"/>
  <c r="BA257" i="34"/>
  <c r="BH259" i="34"/>
  <c r="BN254" i="34"/>
  <c r="BO254" i="34"/>
  <c r="V248" i="34"/>
  <c r="BM254" i="34"/>
  <c r="BJ248" i="34"/>
  <c r="AD252" i="34"/>
  <c r="AI256" i="34"/>
  <c r="AS253" i="34"/>
  <c r="AE252" i="34"/>
  <c r="O252" i="34"/>
  <c r="I252" i="34"/>
  <c r="AO257" i="34"/>
  <c r="BC259" i="34"/>
  <c r="AL252" i="34"/>
  <c r="AM252" i="34"/>
  <c r="U261" i="34"/>
  <c r="F254" i="34"/>
  <c r="F253" i="34"/>
  <c r="F257" i="34"/>
  <c r="F256" i="34"/>
  <c r="BL266" i="34" l="1"/>
  <c r="AZ263" i="34"/>
  <c r="BA266" i="34"/>
  <c r="AU262" i="34"/>
  <c r="AM260" i="34"/>
  <c r="BO265" i="34"/>
  <c r="BO270" i="34"/>
  <c r="AV259" i="34"/>
  <c r="N256" i="34"/>
  <c r="AO260" i="34"/>
  <c r="J259" i="34"/>
  <c r="BM255" i="34"/>
  <c r="BE258" i="34"/>
  <c r="AS260" i="34"/>
  <c r="BP261" i="34"/>
  <c r="BG258" i="34"/>
  <c r="AN255" i="34"/>
  <c r="BD258" i="34"/>
  <c r="BM256" i="34"/>
  <c r="BP257" i="34"/>
  <c r="AD258" i="34"/>
  <c r="J261" i="34"/>
  <c r="BJ253" i="34"/>
  <c r="AX256" i="34"/>
  <c r="X255" i="34"/>
  <c r="AE258" i="34"/>
  <c r="AR263" i="34"/>
  <c r="M266" i="34"/>
  <c r="M271" i="34"/>
  <c r="Q259" i="34"/>
  <c r="AO263" i="34"/>
  <c r="AL257" i="34"/>
  <c r="R260" i="34"/>
  <c r="AZ260" i="34"/>
  <c r="AC261" i="34"/>
  <c r="BK256" i="34"/>
  <c r="BO259" i="34"/>
  <c r="BO271" i="34"/>
  <c r="I257" i="34"/>
  <c r="AK264" i="34"/>
  <c r="AK269" i="34"/>
  <c r="BM259" i="34"/>
  <c r="BN259" i="34"/>
  <c r="AF258" i="34"/>
  <c r="U268" i="34"/>
  <c r="U273" i="34"/>
  <c r="AU258" i="34"/>
  <c r="L263" i="34"/>
  <c r="AZ261" i="34"/>
  <c r="AY268" i="34"/>
  <c r="BI262" i="34"/>
  <c r="BI271" i="34"/>
  <c r="BJ254" i="34"/>
  <c r="AW255" i="34"/>
  <c r="W256" i="34"/>
  <c r="G261" i="34"/>
  <c r="L264" i="34"/>
  <c r="L269" i="34"/>
  <c r="AE254" i="34"/>
  <c r="BC262" i="34"/>
  <c r="BK254" i="34"/>
  <c r="AW259" i="34"/>
  <c r="AK263" i="34"/>
  <c r="P259" i="34"/>
  <c r="Y265" i="34"/>
  <c r="Y270" i="34"/>
  <c r="BE257" i="34"/>
  <c r="AA259" i="34"/>
  <c r="AL258" i="34"/>
  <c r="AN253" i="34"/>
  <c r="BM258" i="34"/>
  <c r="Z262" i="34"/>
  <c r="AC260" i="34"/>
  <c r="AA257" i="34"/>
  <c r="AK262" i="34"/>
  <c r="G258" i="34"/>
  <c r="Z260" i="34"/>
  <c r="BL260" i="34"/>
  <c r="BA259" i="34"/>
  <c r="Q258" i="34"/>
  <c r="AS259" i="34"/>
  <c r="O259" i="34"/>
  <c r="BG262" i="34"/>
  <c r="Q257" i="34"/>
  <c r="AJ264" i="34"/>
  <c r="AS258" i="34"/>
  <c r="BG260" i="34"/>
  <c r="V257" i="34"/>
  <c r="AG260" i="34"/>
  <c r="N257" i="34"/>
  <c r="W255" i="34"/>
  <c r="N258" i="34"/>
  <c r="AQ259" i="34"/>
  <c r="W254" i="34"/>
  <c r="W253" i="34"/>
  <c r="AF259" i="34"/>
  <c r="AH260" i="34"/>
  <c r="AE256" i="34"/>
  <c r="AS261" i="34"/>
  <c r="U266" i="34"/>
  <c r="U271" i="34"/>
  <c r="AI261" i="34"/>
  <c r="X253" i="34"/>
  <c r="V254" i="34"/>
  <c r="BJ251" i="34"/>
  <c r="K259" i="34"/>
  <c r="AQ260" i="34"/>
  <c r="H258" i="34"/>
  <c r="X257" i="34"/>
  <c r="V256" i="34"/>
  <c r="BK257" i="34"/>
  <c r="AY262" i="34"/>
  <c r="AY269" i="34"/>
  <c r="R256" i="34"/>
  <c r="BD260" i="34"/>
  <c r="AV261" i="34"/>
  <c r="R259" i="34"/>
  <c r="G259" i="34"/>
  <c r="BO262" i="34"/>
  <c r="BC266" i="34"/>
  <c r="BC271" i="34"/>
  <c r="G262" i="34"/>
  <c r="P258" i="34"/>
  <c r="AT257" i="34"/>
  <c r="AL261" i="34"/>
  <c r="AG264" i="34"/>
  <c r="AG269" i="34"/>
  <c r="AD256" i="34"/>
  <c r="BP260" i="34"/>
  <c r="S262" i="34"/>
  <c r="BN263" i="34"/>
  <c r="AR262" i="34"/>
  <c r="Q256" i="34"/>
  <c r="BA260" i="34"/>
  <c r="BA271" i="34"/>
  <c r="AH261" i="34"/>
  <c r="I259" i="34"/>
  <c r="BK260" i="34"/>
  <c r="AH257" i="34"/>
  <c r="O258" i="34"/>
  <c r="N254" i="34"/>
  <c r="W257" i="34"/>
  <c r="BE259" i="34"/>
  <c r="AZ259" i="34"/>
  <c r="BB255" i="34"/>
  <c r="J260" i="34"/>
  <c r="M265" i="34"/>
  <c r="M270" i="34"/>
  <c r="AT260" i="34"/>
  <c r="AQ262" i="34"/>
  <c r="P257" i="34"/>
  <c r="M268" i="34"/>
  <c r="M273" i="34"/>
  <c r="K255" i="34"/>
  <c r="AF255" i="34"/>
  <c r="R258" i="34"/>
  <c r="AD254" i="34"/>
  <c r="AW257" i="34"/>
  <c r="BL259" i="34"/>
  <c r="BP259" i="34"/>
  <c r="BI265" i="34"/>
  <c r="BI270" i="34"/>
  <c r="U264" i="34"/>
  <c r="U269" i="34"/>
  <c r="BB252" i="34"/>
  <c r="AL259" i="34"/>
  <c r="BA263" i="34"/>
  <c r="V255" i="34"/>
  <c r="AT259" i="34"/>
  <c r="AF257" i="34"/>
  <c r="AT258" i="34"/>
  <c r="L260" i="34"/>
  <c r="K257" i="34"/>
  <c r="AL260" i="34"/>
  <c r="AC269" i="34"/>
  <c r="T263" i="34"/>
  <c r="AV258" i="34"/>
  <c r="AG263" i="34"/>
  <c r="BM257" i="34"/>
  <c r="AX260" i="34"/>
  <c r="BO264" i="34"/>
  <c r="BO269" i="34"/>
  <c r="AZ257" i="34"/>
  <c r="BF263" i="34"/>
  <c r="K258" i="34"/>
  <c r="BC264" i="34"/>
  <c r="BC269" i="34"/>
  <c r="AN257" i="34"/>
  <c r="O255" i="34"/>
  <c r="AS262" i="34"/>
  <c r="AD257" i="34"/>
  <c r="V253" i="34"/>
  <c r="AR264" i="34"/>
  <c r="AR269" i="34"/>
  <c r="AH258" i="34"/>
  <c r="AP258" i="34"/>
  <c r="O256" i="34"/>
  <c r="BD257" i="34"/>
  <c r="BJ255" i="34"/>
  <c r="BI263" i="34"/>
  <c r="AV257" i="34"/>
  <c r="BN262" i="34"/>
  <c r="BH260" i="34"/>
  <c r="L262" i="34"/>
  <c r="BB253" i="34"/>
  <c r="N255" i="34"/>
  <c r="Y263" i="34"/>
  <c r="BF266" i="34"/>
  <c r="BF271" i="34"/>
  <c r="AP261" i="34"/>
  <c r="AY265" i="34"/>
  <c r="AY270" i="34"/>
  <c r="S259" i="34"/>
  <c r="R257" i="34"/>
  <c r="AR261" i="34"/>
  <c r="AW256" i="34"/>
  <c r="H259" i="34"/>
  <c r="AK266" i="34"/>
  <c r="AK271" i="34"/>
  <c r="U272" i="34"/>
  <c r="BP258" i="34"/>
  <c r="BK253" i="34"/>
  <c r="BC265" i="34"/>
  <c r="BC270" i="34"/>
  <c r="H256" i="34"/>
  <c r="BF262" i="34"/>
  <c r="AO264" i="34"/>
  <c r="AO269" i="34"/>
  <c r="AJ265" i="34"/>
  <c r="BE256" i="34"/>
  <c r="BL257" i="34"/>
  <c r="AD255" i="34"/>
  <c r="AN261" i="34"/>
  <c r="AI263" i="34"/>
  <c r="O257" i="34"/>
  <c r="BH264" i="34"/>
  <c r="BH269" i="34"/>
  <c r="BH261" i="34"/>
  <c r="AO262" i="34"/>
  <c r="AE257" i="34"/>
  <c r="BA262" i="34"/>
  <c r="AP260" i="34"/>
  <c r="Z261" i="34"/>
  <c r="AU255" i="34"/>
  <c r="Y266" i="34"/>
  <c r="Y271" i="34"/>
  <c r="U265" i="34"/>
  <c r="U270" i="34"/>
  <c r="AG261" i="34"/>
  <c r="AX259" i="34"/>
  <c r="AI260" i="34"/>
  <c r="AC262" i="34"/>
  <c r="J262" i="34"/>
  <c r="BO263" i="34"/>
  <c r="BO268" i="34"/>
  <c r="BG259" i="34"/>
  <c r="AK265" i="34"/>
  <c r="AK270" i="34"/>
  <c r="BD259" i="34"/>
  <c r="Z259" i="34"/>
  <c r="BE260" i="34"/>
  <c r="I256" i="34"/>
  <c r="BB254" i="34"/>
  <c r="S261" i="34"/>
  <c r="AJ262" i="34"/>
  <c r="AQ263" i="34"/>
  <c r="BF269" i="34"/>
  <c r="AB268" i="34"/>
  <c r="AB273" i="34"/>
  <c r="AP257" i="34"/>
  <c r="AX258" i="34"/>
  <c r="AP259" i="34"/>
  <c r="AJ258" i="34"/>
  <c r="AJ270" i="34"/>
  <c r="AO261" i="34"/>
  <c r="AF256" i="34"/>
  <c r="BF270" i="34"/>
  <c r="L261" i="34"/>
  <c r="AM253" i="34"/>
  <c r="BB256" i="34"/>
  <c r="AY271" i="34"/>
  <c r="Y269" i="34"/>
  <c r="H265" i="34"/>
  <c r="AR260" i="34"/>
  <c r="I255" i="34"/>
  <c r="H257" i="34"/>
  <c r="S260" i="34"/>
  <c r="AE255" i="34"/>
  <c r="BO273" i="34"/>
  <c r="AI257" i="34"/>
  <c r="S258" i="34"/>
  <c r="M267" i="34"/>
  <c r="M272" i="34"/>
  <c r="BH262" i="34"/>
  <c r="X254" i="34"/>
  <c r="G260" i="34"/>
  <c r="BG261" i="34"/>
  <c r="AG262" i="34"/>
  <c r="AH259" i="34"/>
  <c r="Z258" i="34"/>
  <c r="BL258" i="34"/>
  <c r="BJ252" i="34"/>
  <c r="T261" i="34"/>
  <c r="I258" i="34"/>
  <c r="AM251" i="34"/>
  <c r="K256" i="34"/>
  <c r="P260" i="34"/>
  <c r="AC263" i="34"/>
  <c r="Y267" i="34"/>
  <c r="Y272" i="34"/>
  <c r="BN260" i="34"/>
  <c r="Q260" i="34"/>
  <c r="AA258" i="34"/>
  <c r="AA260" i="34"/>
  <c r="BO261" i="34"/>
  <c r="BO266" i="34"/>
  <c r="J263" i="34"/>
  <c r="AT256" i="34"/>
  <c r="P261" i="34"/>
  <c r="AU259" i="34"/>
  <c r="F260" i="34"/>
  <c r="F262" i="34"/>
  <c r="F258" i="34"/>
  <c r="F259" i="34"/>
  <c r="F261" i="34"/>
  <c r="BK265" i="34" l="1"/>
  <c r="N260" i="34"/>
  <c r="AM259" i="34"/>
  <c r="AN258" i="34"/>
  <c r="AU267" i="34"/>
  <c r="P266" i="34"/>
  <c r="P271" i="34"/>
  <c r="AA265" i="34"/>
  <c r="AA270" i="34"/>
  <c r="AM256" i="34"/>
  <c r="BL263" i="34"/>
  <c r="BG266" i="34"/>
  <c r="BG271" i="34"/>
  <c r="AE260" i="34"/>
  <c r="AQ268" i="34"/>
  <c r="AQ273" i="34"/>
  <c r="I261" i="34"/>
  <c r="Z266" i="34"/>
  <c r="Z271" i="34"/>
  <c r="BL262" i="34"/>
  <c r="BF267" i="34"/>
  <c r="BF272" i="34"/>
  <c r="BP263" i="34"/>
  <c r="O260" i="34"/>
  <c r="AT263" i="34"/>
  <c r="V260" i="34"/>
  <c r="AW262" i="34"/>
  <c r="K260" i="34"/>
  <c r="AT265" i="34"/>
  <c r="AT270" i="34"/>
  <c r="AZ264" i="34"/>
  <c r="AZ269" i="34"/>
  <c r="O263" i="34"/>
  <c r="AH266" i="34"/>
  <c r="AH271" i="34"/>
  <c r="BN268" i="34"/>
  <c r="BN273" i="34"/>
  <c r="G267" i="34"/>
  <c r="G272" i="34"/>
  <c r="R264" i="34"/>
  <c r="R269" i="34"/>
  <c r="X262" i="34"/>
  <c r="BJ256" i="34"/>
  <c r="AF264" i="34"/>
  <c r="AF269" i="34"/>
  <c r="N263" i="34"/>
  <c r="V262" i="34"/>
  <c r="AJ269" i="34"/>
  <c r="AS264" i="34"/>
  <c r="AS269" i="34"/>
  <c r="Z265" i="34"/>
  <c r="Z270" i="34"/>
  <c r="BK259" i="34"/>
  <c r="G266" i="34"/>
  <c r="G271" i="34"/>
  <c r="BI267" i="34"/>
  <c r="BI272" i="34"/>
  <c r="AX261" i="34"/>
  <c r="BP262" i="34"/>
  <c r="AG266" i="34"/>
  <c r="AG271" i="34"/>
  <c r="T268" i="34"/>
  <c r="T273" i="34"/>
  <c r="N261" i="34"/>
  <c r="AR265" i="34"/>
  <c r="AR270" i="34"/>
  <c r="BB261" i="34"/>
  <c r="AF261" i="34"/>
  <c r="AX263" i="34"/>
  <c r="AC267" i="34"/>
  <c r="AC272" i="34"/>
  <c r="AO267" i="34"/>
  <c r="AO272" i="34"/>
  <c r="AI268" i="34"/>
  <c r="AI273" i="34"/>
  <c r="AR266" i="34"/>
  <c r="AR271" i="34"/>
  <c r="AP266" i="34"/>
  <c r="AP271" i="34"/>
  <c r="BB258" i="34"/>
  <c r="AV262" i="34"/>
  <c r="AN259" i="34"/>
  <c r="BF268" i="34"/>
  <c r="BF273" i="34"/>
  <c r="BM262" i="34"/>
  <c r="AY267" i="34"/>
  <c r="AY272" i="34"/>
  <c r="AC265" i="34"/>
  <c r="AC270" i="34"/>
  <c r="AL263" i="34"/>
  <c r="P264" i="34"/>
  <c r="P269" i="34"/>
  <c r="AU263" i="34"/>
  <c r="BM264" i="34"/>
  <c r="BM269" i="34"/>
  <c r="BK261" i="34"/>
  <c r="AL262" i="34"/>
  <c r="BG263" i="34"/>
  <c r="BM260" i="34"/>
  <c r="AV264" i="34"/>
  <c r="AV269" i="34"/>
  <c r="I260" i="34"/>
  <c r="J267" i="34"/>
  <c r="J272" i="34"/>
  <c r="AW261" i="34"/>
  <c r="BN266" i="34"/>
  <c r="BN271" i="34"/>
  <c r="L268" i="34"/>
  <c r="L273" i="34"/>
  <c r="BE263" i="34"/>
  <c r="AT261" i="34"/>
  <c r="AA263" i="34"/>
  <c r="AC268" i="34"/>
  <c r="AC273" i="34"/>
  <c r="I263" i="34"/>
  <c r="Z263" i="34"/>
  <c r="G265" i="34"/>
  <c r="G270" i="34"/>
  <c r="S263" i="34"/>
  <c r="S265" i="34"/>
  <c r="S270" i="34"/>
  <c r="AJ267" i="34"/>
  <c r="AJ272" i="34"/>
  <c r="BE265" i="34"/>
  <c r="BE270" i="34"/>
  <c r="AP265" i="34"/>
  <c r="AP270" i="34"/>
  <c r="BE261" i="34"/>
  <c r="H261" i="34"/>
  <c r="O261" i="34"/>
  <c r="V258" i="34"/>
  <c r="AN262" i="34"/>
  <c r="AL265" i="34"/>
  <c r="AL270" i="34"/>
  <c r="AF262" i="34"/>
  <c r="BA268" i="34"/>
  <c r="BA273" i="34"/>
  <c r="AD259" i="34"/>
  <c r="BE264" i="34"/>
  <c r="BE269" i="34"/>
  <c r="AH262" i="34"/>
  <c r="BA265" i="34"/>
  <c r="BA270" i="34"/>
  <c r="S267" i="34"/>
  <c r="S272" i="34"/>
  <c r="AL266" i="34"/>
  <c r="AL271" i="34"/>
  <c r="AV266" i="34"/>
  <c r="AV271" i="34"/>
  <c r="H263" i="34"/>
  <c r="V259" i="34"/>
  <c r="AS266" i="34"/>
  <c r="AS271" i="34"/>
  <c r="W258" i="34"/>
  <c r="W260" i="34"/>
  <c r="BG265" i="34"/>
  <c r="BG270" i="34"/>
  <c r="Q262" i="34"/>
  <c r="Q263" i="34"/>
  <c r="G263" i="34"/>
  <c r="BC267" i="34"/>
  <c r="BC272" i="34"/>
  <c r="W261" i="34"/>
  <c r="AR268" i="34"/>
  <c r="AR273" i="34"/>
  <c r="BJ258" i="34"/>
  <c r="T267" i="34"/>
  <c r="T272" i="34"/>
  <c r="AP264" i="34"/>
  <c r="AP269" i="34"/>
  <c r="O262" i="34"/>
  <c r="BN267" i="34"/>
  <c r="BN272" i="34"/>
  <c r="R261" i="34"/>
  <c r="AN260" i="34"/>
  <c r="H270" i="34"/>
  <c r="AW263" i="34"/>
  <c r="AO266" i="34"/>
  <c r="AO271" i="34"/>
  <c r="AP262" i="34"/>
  <c r="BG264" i="34"/>
  <c r="BG269" i="34"/>
  <c r="AI265" i="34"/>
  <c r="AI270" i="34"/>
  <c r="BH266" i="34"/>
  <c r="BH271" i="34"/>
  <c r="R262" i="34"/>
  <c r="L267" i="34"/>
  <c r="L272" i="34"/>
  <c r="BI268" i="34"/>
  <c r="BI273" i="34"/>
  <c r="AZ262" i="34"/>
  <c r="AG268" i="34"/>
  <c r="AG273" i="34"/>
  <c r="Z267" i="34"/>
  <c r="Z272" i="34"/>
  <c r="AA264" i="34"/>
  <c r="AA269" i="34"/>
  <c r="AK268" i="34"/>
  <c r="AK273" i="34"/>
  <c r="AY273" i="34"/>
  <c r="AC266" i="34"/>
  <c r="AC271" i="34"/>
  <c r="AX262" i="34"/>
  <c r="BM261" i="34"/>
  <c r="BP266" i="34"/>
  <c r="BP271" i="34"/>
  <c r="J264" i="34"/>
  <c r="J269" i="34"/>
  <c r="BD264" i="34"/>
  <c r="BD269" i="34"/>
  <c r="AX265" i="34"/>
  <c r="AX270" i="34"/>
  <c r="BD266" i="34"/>
  <c r="BD271" i="34"/>
  <c r="R265" i="34"/>
  <c r="R270" i="34"/>
  <c r="J268" i="34"/>
  <c r="J273" i="34"/>
  <c r="Q265" i="34"/>
  <c r="Q270" i="34"/>
  <c r="P265" i="34"/>
  <c r="P270" i="34"/>
  <c r="T266" i="34"/>
  <c r="T271" i="34"/>
  <c r="AH264" i="34"/>
  <c r="AH269" i="34"/>
  <c r="X259" i="34"/>
  <c r="AI262" i="34"/>
  <c r="AI269" i="34"/>
  <c r="H262" i="34"/>
  <c r="AM258" i="34"/>
  <c r="S266" i="34"/>
  <c r="S271" i="34"/>
  <c r="Z264" i="34"/>
  <c r="Z269" i="34"/>
  <c r="BH268" i="34"/>
  <c r="BH273" i="34"/>
  <c r="AP263" i="34"/>
  <c r="AD262" i="34"/>
  <c r="K262" i="34"/>
  <c r="AT264" i="34"/>
  <c r="AT269" i="34"/>
  <c r="AL264" i="34"/>
  <c r="AL269" i="34"/>
  <c r="BP264" i="34"/>
  <c r="BP269" i="34"/>
  <c r="R263" i="34"/>
  <c r="P262" i="34"/>
  <c r="J265" i="34"/>
  <c r="J270" i="34"/>
  <c r="W262" i="34"/>
  <c r="Q261" i="34"/>
  <c r="BP265" i="34"/>
  <c r="BP270" i="34"/>
  <c r="AT262" i="34"/>
  <c r="BO267" i="34"/>
  <c r="BO272" i="34"/>
  <c r="BC268" i="34"/>
  <c r="BC273" i="34"/>
  <c r="BK262" i="34"/>
  <c r="AQ265" i="34"/>
  <c r="AQ270" i="34"/>
  <c r="X258" i="34"/>
  <c r="AE261" i="34"/>
  <c r="W259" i="34"/>
  <c r="N262" i="34"/>
  <c r="AS263" i="34"/>
  <c r="BG267" i="34"/>
  <c r="BG272" i="34"/>
  <c r="BA264" i="34"/>
  <c r="BA269" i="34"/>
  <c r="AK267" i="34"/>
  <c r="AK272" i="34"/>
  <c r="AE259" i="34"/>
  <c r="AW260" i="34"/>
  <c r="AO268" i="34"/>
  <c r="AO273" i="34"/>
  <c r="AE263" i="34"/>
  <c r="J266" i="34"/>
  <c r="J271" i="34"/>
  <c r="AE262" i="34"/>
  <c r="K263" i="34"/>
  <c r="AA262" i="34"/>
  <c r="AI267" i="34"/>
  <c r="AI272" i="34"/>
  <c r="AM257" i="34"/>
  <c r="AJ263" i="34"/>
  <c r="AX264" i="34"/>
  <c r="AX269" i="34"/>
  <c r="AU260" i="34"/>
  <c r="BA267" i="34"/>
  <c r="BA272" i="34"/>
  <c r="X261" i="34"/>
  <c r="H264" i="34"/>
  <c r="H269" i="34"/>
  <c r="S264" i="34"/>
  <c r="S269" i="34"/>
  <c r="Y268" i="34"/>
  <c r="Y273" i="34"/>
  <c r="BH265" i="34"/>
  <c r="BH270" i="34"/>
  <c r="BJ260" i="34"/>
  <c r="AV263" i="34"/>
  <c r="BD265" i="34"/>
  <c r="BD270" i="34"/>
  <c r="BM263" i="34"/>
  <c r="BE262" i="34"/>
  <c r="AW264" i="34"/>
  <c r="AW269" i="34"/>
  <c r="AZ266" i="34"/>
  <c r="AZ271" i="34"/>
  <c r="AF263" i="34"/>
  <c r="I262" i="34"/>
  <c r="AZ265" i="34"/>
  <c r="AZ270" i="34"/>
  <c r="BD263" i="34"/>
  <c r="AS265" i="34"/>
  <c r="AS270" i="34"/>
  <c r="AO265" i="34"/>
  <c r="AO270" i="34"/>
  <c r="BL271" i="34"/>
  <c r="T264" i="34"/>
  <c r="T269" i="34"/>
  <c r="BD262" i="34"/>
  <c r="BN264" i="34"/>
  <c r="BN269" i="34"/>
  <c r="AU264" i="34"/>
  <c r="AU269" i="34"/>
  <c r="BN265" i="34"/>
  <c r="BN270" i="34"/>
  <c r="K261" i="34"/>
  <c r="BJ257" i="34"/>
  <c r="AG267" i="34"/>
  <c r="AG272" i="34"/>
  <c r="BH267" i="34"/>
  <c r="BH272" i="34"/>
  <c r="AU261" i="34"/>
  <c r="L266" i="34"/>
  <c r="L271" i="34"/>
  <c r="BB259" i="34"/>
  <c r="AQ266" i="34"/>
  <c r="AQ271" i="34"/>
  <c r="AD260" i="34"/>
  <c r="BK258" i="34"/>
  <c r="AH263" i="34"/>
  <c r="AS267" i="34"/>
  <c r="AS272" i="34"/>
  <c r="AV265" i="34"/>
  <c r="AV270" i="34"/>
  <c r="L265" i="34"/>
  <c r="L270" i="34"/>
  <c r="AJ266" i="34"/>
  <c r="AJ271" i="34"/>
  <c r="BB257" i="34"/>
  <c r="BL264" i="34"/>
  <c r="BL269" i="34"/>
  <c r="AF260" i="34"/>
  <c r="AQ267" i="34"/>
  <c r="AQ272" i="34"/>
  <c r="BB260" i="34"/>
  <c r="N259" i="34"/>
  <c r="I264" i="34"/>
  <c r="I269" i="34"/>
  <c r="AR267" i="34"/>
  <c r="AR272" i="34"/>
  <c r="AD261" i="34"/>
  <c r="P263" i="34"/>
  <c r="G264" i="34"/>
  <c r="G269" i="34"/>
  <c r="V261" i="34"/>
  <c r="K264" i="34"/>
  <c r="K269" i="34"/>
  <c r="AI266" i="34"/>
  <c r="AI271" i="34"/>
  <c r="AH265" i="34"/>
  <c r="AH270" i="34"/>
  <c r="AQ264" i="34"/>
  <c r="AQ269" i="34"/>
  <c r="AG265" i="34"/>
  <c r="AG270" i="34"/>
  <c r="AA266" i="34"/>
  <c r="AA271" i="34"/>
  <c r="O264" i="34"/>
  <c r="O269" i="34"/>
  <c r="BL265" i="34"/>
  <c r="BL270" i="34"/>
  <c r="T265" i="34"/>
  <c r="T270" i="34"/>
  <c r="BJ259" i="34"/>
  <c r="Q264" i="34"/>
  <c r="Q269" i="34"/>
  <c r="X260" i="34"/>
  <c r="AD263" i="34"/>
  <c r="F264" i="34"/>
  <c r="F269" i="34"/>
  <c r="F263" i="34"/>
  <c r="F267" i="34"/>
  <c r="F272" i="34"/>
  <c r="F266" i="34"/>
  <c r="F271" i="34"/>
  <c r="F265" i="34"/>
  <c r="F270" i="34"/>
  <c r="N268" i="34" l="1"/>
  <c r="N273" i="34"/>
  <c r="BB265" i="34"/>
  <c r="BB270" i="34"/>
  <c r="BD268" i="34"/>
  <c r="BD273" i="34"/>
  <c r="AE267" i="34"/>
  <c r="AE272" i="34"/>
  <c r="AW265" i="34"/>
  <c r="AW270" i="34"/>
  <c r="AE266" i="34"/>
  <c r="AE271" i="34"/>
  <c r="AP267" i="34"/>
  <c r="AP272" i="34"/>
  <c r="V265" i="34"/>
  <c r="V270" i="34"/>
  <c r="AM261" i="34"/>
  <c r="AN263" i="34"/>
  <c r="X265" i="34"/>
  <c r="X270" i="34"/>
  <c r="AV268" i="34"/>
  <c r="AV273" i="34"/>
  <c r="AU265" i="34"/>
  <c r="AU270" i="34"/>
  <c r="AE264" i="34"/>
  <c r="AE269" i="34"/>
  <c r="AS268" i="34"/>
  <c r="AS273" i="34"/>
  <c r="X263" i="34"/>
  <c r="W267" i="34"/>
  <c r="W272" i="34"/>
  <c r="AD267" i="34"/>
  <c r="AD272" i="34"/>
  <c r="X264" i="34"/>
  <c r="X269" i="34"/>
  <c r="AZ267" i="34"/>
  <c r="AZ272" i="34"/>
  <c r="AN266" i="34"/>
  <c r="AN271" i="34"/>
  <c r="R266" i="34"/>
  <c r="R271" i="34"/>
  <c r="V264" i="34"/>
  <c r="V269" i="34"/>
  <c r="AD264" i="34"/>
  <c r="AD269" i="34"/>
  <c r="AN267" i="34"/>
  <c r="AN272" i="34"/>
  <c r="BE266" i="34"/>
  <c r="BE271" i="34"/>
  <c r="I268" i="34"/>
  <c r="I273" i="34"/>
  <c r="BE268" i="34"/>
  <c r="BE273" i="34"/>
  <c r="BG268" i="34"/>
  <c r="BG273" i="34"/>
  <c r="AU268" i="34"/>
  <c r="AU273" i="34"/>
  <c r="AV267" i="34"/>
  <c r="AV272" i="34"/>
  <c r="AF266" i="34"/>
  <c r="AF271" i="34"/>
  <c r="V266" i="34"/>
  <c r="V271" i="34"/>
  <c r="AH268" i="34"/>
  <c r="AH273" i="34"/>
  <c r="AM265" i="34"/>
  <c r="AM270" i="34"/>
  <c r="BM266" i="34"/>
  <c r="BM271" i="34"/>
  <c r="BJ261" i="34"/>
  <c r="AT268" i="34"/>
  <c r="AT273" i="34"/>
  <c r="BL267" i="34"/>
  <c r="BL272" i="34"/>
  <c r="AE265" i="34"/>
  <c r="AE270" i="34"/>
  <c r="AM264" i="34"/>
  <c r="AM269" i="34"/>
  <c r="AF265" i="34"/>
  <c r="AF270" i="34"/>
  <c r="BE267" i="34"/>
  <c r="BE272" i="34"/>
  <c r="AA267" i="34"/>
  <c r="AA272" i="34"/>
  <c r="AP268" i="34"/>
  <c r="AP273" i="34"/>
  <c r="BJ263" i="34"/>
  <c r="G268" i="34"/>
  <c r="G273" i="34"/>
  <c r="W265" i="34"/>
  <c r="W270" i="34"/>
  <c r="V263" i="34"/>
  <c r="S268" i="34"/>
  <c r="S273" i="34"/>
  <c r="I265" i="34"/>
  <c r="I270" i="34"/>
  <c r="AL267" i="34"/>
  <c r="AL272" i="34"/>
  <c r="BM267" i="34"/>
  <c r="BM272" i="34"/>
  <c r="BB263" i="34"/>
  <c r="BB266" i="34"/>
  <c r="BB271" i="34"/>
  <c r="BJ262" i="34"/>
  <c r="I267" i="34"/>
  <c r="I272" i="34"/>
  <c r="BJ265" i="34"/>
  <c r="BJ270" i="34"/>
  <c r="AE268" i="34"/>
  <c r="AE273" i="34"/>
  <c r="N267" i="34"/>
  <c r="N272" i="34"/>
  <c r="AT267" i="34"/>
  <c r="AT272" i="34"/>
  <c r="AM263" i="34"/>
  <c r="H268" i="34"/>
  <c r="H273" i="34"/>
  <c r="AX267" i="34"/>
  <c r="AX272" i="34"/>
  <c r="AW268" i="34"/>
  <c r="AW273" i="34"/>
  <c r="V267" i="34"/>
  <c r="V272" i="34"/>
  <c r="X267" i="34"/>
  <c r="X272" i="34"/>
  <c r="K265" i="34"/>
  <c r="K270" i="34"/>
  <c r="O265" i="34"/>
  <c r="O270" i="34"/>
  <c r="N265" i="34"/>
  <c r="N270" i="34"/>
  <c r="BB264" i="34"/>
  <c r="BB269" i="34"/>
  <c r="BK263" i="34"/>
  <c r="BJ264" i="34"/>
  <c r="BJ269" i="34"/>
  <c r="P268" i="34"/>
  <c r="P273" i="34"/>
  <c r="N264" i="34"/>
  <c r="N269" i="34"/>
  <c r="AD265" i="34"/>
  <c r="AD270" i="34"/>
  <c r="AU266" i="34"/>
  <c r="AU271" i="34"/>
  <c r="K266" i="34"/>
  <c r="K271" i="34"/>
  <c r="BD267" i="34"/>
  <c r="BD272" i="34"/>
  <c r="AF268" i="34"/>
  <c r="AF273" i="34"/>
  <c r="BM268" i="34"/>
  <c r="BM273" i="34"/>
  <c r="X266" i="34"/>
  <c r="X271" i="34"/>
  <c r="AJ268" i="34"/>
  <c r="AJ273" i="34"/>
  <c r="K268" i="34"/>
  <c r="K273" i="34"/>
  <c r="W264" i="34"/>
  <c r="W269" i="34"/>
  <c r="BK267" i="34"/>
  <c r="BK272" i="34"/>
  <c r="P267" i="34"/>
  <c r="P272" i="34"/>
  <c r="H267" i="34"/>
  <c r="H272" i="34"/>
  <c r="AZ268" i="34"/>
  <c r="AZ273" i="34"/>
  <c r="O267" i="34"/>
  <c r="O272" i="34"/>
  <c r="Q268" i="34"/>
  <c r="Q273" i="34"/>
  <c r="W263" i="34"/>
  <c r="AH267" i="34"/>
  <c r="AH272" i="34"/>
  <c r="AF267" i="34"/>
  <c r="AF272" i="34"/>
  <c r="O266" i="34"/>
  <c r="O271" i="34"/>
  <c r="AA268" i="34"/>
  <c r="AA273" i="34"/>
  <c r="BK266" i="34"/>
  <c r="BK271" i="34"/>
  <c r="AL268" i="34"/>
  <c r="AL273" i="34"/>
  <c r="BP267" i="34"/>
  <c r="BP272" i="34"/>
  <c r="BK264" i="34"/>
  <c r="BK269" i="34"/>
  <c r="O268" i="34"/>
  <c r="O273" i="34"/>
  <c r="AW267" i="34"/>
  <c r="AW272" i="34"/>
  <c r="BP268" i="34"/>
  <c r="BP273" i="34"/>
  <c r="I266" i="34"/>
  <c r="I271" i="34"/>
  <c r="BL268" i="34"/>
  <c r="BL273" i="34"/>
  <c r="AU272" i="34"/>
  <c r="BK270" i="34"/>
  <c r="AD268" i="34"/>
  <c r="AD273" i="34"/>
  <c r="AD266" i="34"/>
  <c r="AD271" i="34"/>
  <c r="BB262" i="34"/>
  <c r="AM262" i="34"/>
  <c r="Q266" i="34"/>
  <c r="Q271" i="34"/>
  <c r="R268" i="34"/>
  <c r="R273" i="34"/>
  <c r="K267" i="34"/>
  <c r="K272" i="34"/>
  <c r="R267" i="34"/>
  <c r="R272" i="34"/>
  <c r="AN265" i="34"/>
  <c r="AN270" i="34"/>
  <c r="W266" i="34"/>
  <c r="W271" i="34"/>
  <c r="Q267" i="34"/>
  <c r="Q272" i="34"/>
  <c r="H266" i="34"/>
  <c r="H271" i="34"/>
  <c r="Z268" i="34"/>
  <c r="Z273" i="34"/>
  <c r="AT266" i="34"/>
  <c r="AT271" i="34"/>
  <c r="AW266" i="34"/>
  <c r="AW271" i="34"/>
  <c r="BM265" i="34"/>
  <c r="BM270" i="34"/>
  <c r="AN264" i="34"/>
  <c r="AN269" i="34"/>
  <c r="AX268" i="34"/>
  <c r="AX273" i="34"/>
  <c r="N266" i="34"/>
  <c r="N271" i="34"/>
  <c r="AX266" i="34"/>
  <c r="AX271" i="34"/>
  <c r="F268" i="34"/>
  <c r="F273" i="34"/>
  <c r="F277" i="34" l="1" a="1"/>
  <c r="W268" i="34"/>
  <c r="W273" i="34"/>
  <c r="BK268" i="34"/>
  <c r="BK273" i="34"/>
  <c r="BJ267" i="34"/>
  <c r="BJ272" i="34"/>
  <c r="X268" i="34"/>
  <c r="X273" i="34"/>
  <c r="AM267" i="34"/>
  <c r="AM272" i="34"/>
  <c r="AM268" i="34"/>
  <c r="AM273" i="34"/>
  <c r="BB268" i="34"/>
  <c r="BB273" i="34"/>
  <c r="BJ268" i="34"/>
  <c r="BJ273" i="34"/>
  <c r="AN268" i="34"/>
  <c r="AN273" i="34"/>
  <c r="BB267" i="34"/>
  <c r="BB272" i="34"/>
  <c r="V268" i="34"/>
  <c r="V273" i="34"/>
  <c r="BJ266" i="34"/>
  <c r="BJ271" i="34"/>
  <c r="AM266" i="34"/>
  <c r="AM271" i="34"/>
  <c r="L277" i="34" l="1"/>
  <c r="U277" i="34"/>
  <c r="BB277" i="34"/>
  <c r="G278" i="34"/>
  <c r="W278" i="34"/>
  <c r="AM278" i="34"/>
  <c r="BC278" i="34"/>
  <c r="H279" i="34"/>
  <c r="H349" i="34" s="1"/>
  <c r="X279" i="34"/>
  <c r="AN279" i="34"/>
  <c r="BD279" i="34"/>
  <c r="I280" i="34"/>
  <c r="I349" i="34" s="1"/>
  <c r="Y280" i="34"/>
  <c r="AO280" i="34"/>
  <c r="BE280" i="34"/>
  <c r="J281" i="34"/>
  <c r="J349" i="34" s="1"/>
  <c r="Z281" i="34"/>
  <c r="AP281" i="34"/>
  <c r="BF281" i="34"/>
  <c r="K282" i="34"/>
  <c r="AA282" i="34"/>
  <c r="AQ282" i="34"/>
  <c r="BG282" i="34"/>
  <c r="L283" i="34"/>
  <c r="L349" i="34" s="1"/>
  <c r="AB283" i="34"/>
  <c r="AR283" i="34"/>
  <c r="BH283" i="34"/>
  <c r="M284" i="34"/>
  <c r="AC284" i="34"/>
  <c r="AS284" i="34"/>
  <c r="BI284" i="34"/>
  <c r="N285" i="34"/>
  <c r="N349" i="34" s="1"/>
  <c r="AD285" i="34"/>
  <c r="AT285" i="34"/>
  <c r="BJ285" i="34"/>
  <c r="M286" i="34"/>
  <c r="X286" i="34"/>
  <c r="AL286" i="34"/>
  <c r="AZ286" i="34"/>
  <c r="BK286" i="34"/>
  <c r="N287" i="34"/>
  <c r="Y287" i="34"/>
  <c r="AM287" i="34"/>
  <c r="BA287" i="34"/>
  <c r="BI287" i="34"/>
  <c r="F288" i="34"/>
  <c r="N288" i="34"/>
  <c r="V288" i="34"/>
  <c r="AD288" i="34"/>
  <c r="AL288" i="34"/>
  <c r="AT288" i="34"/>
  <c r="BB288" i="34"/>
  <c r="BJ288" i="34"/>
  <c r="G289" i="34"/>
  <c r="O289" i="34"/>
  <c r="W289" i="34"/>
  <c r="AE289" i="34"/>
  <c r="AM289" i="34"/>
  <c r="AU289" i="34"/>
  <c r="BC289" i="34"/>
  <c r="BK289" i="34"/>
  <c r="H290" i="34"/>
  <c r="P290" i="34"/>
  <c r="X290" i="34"/>
  <c r="AF290" i="34"/>
  <c r="AN290" i="34"/>
  <c r="AV290" i="34"/>
  <c r="BD290" i="34"/>
  <c r="BL290" i="34"/>
  <c r="I291" i="34"/>
  <c r="Q291" i="34"/>
  <c r="Y291" i="34"/>
  <c r="AG291" i="34"/>
  <c r="AO291" i="34"/>
  <c r="AW291" i="34"/>
  <c r="BE291" i="34"/>
  <c r="BM291" i="34"/>
  <c r="J292" i="34"/>
  <c r="R292" i="34"/>
  <c r="Z292" i="34"/>
  <c r="AH292" i="34"/>
  <c r="AP292" i="34"/>
  <c r="AX292" i="34"/>
  <c r="BF292" i="34"/>
  <c r="BN292" i="34"/>
  <c r="K293" i="34"/>
  <c r="AK277" i="34"/>
  <c r="BG277" i="34"/>
  <c r="L278" i="34"/>
  <c r="AB278" i="34"/>
  <c r="AR278" i="34"/>
  <c r="BH278" i="34"/>
  <c r="M279" i="34"/>
  <c r="AC279" i="34"/>
  <c r="AS279" i="34"/>
  <c r="BI279" i="34"/>
  <c r="N280" i="34"/>
  <c r="AD280" i="34"/>
  <c r="AT280" i="34"/>
  <c r="BJ280" i="34"/>
  <c r="O281" i="34"/>
  <c r="AE281" i="34"/>
  <c r="AU281" i="34"/>
  <c r="BK281" i="34"/>
  <c r="P282" i="34"/>
  <c r="AF282" i="34"/>
  <c r="AV282" i="34"/>
  <c r="BL282" i="34"/>
  <c r="Q283" i="34"/>
  <c r="AG283" i="34"/>
  <c r="AW283" i="34"/>
  <c r="BM283" i="34"/>
  <c r="R284" i="34"/>
  <c r="AH284" i="34"/>
  <c r="AX284" i="34"/>
  <c r="BN284" i="34"/>
  <c r="S285" i="34"/>
  <c r="AI285" i="34"/>
  <c r="AY285" i="34"/>
  <c r="BO285" i="34"/>
  <c r="O286" i="34"/>
  <c r="O349" i="34" s="1"/>
  <c r="AC286" i="34"/>
  <c r="AN286" i="34"/>
  <c r="BB286" i="34"/>
  <c r="BP286" i="34"/>
  <c r="P287" i="34"/>
  <c r="P349" i="34" s="1"/>
  <c r="AD287" i="34"/>
  <c r="AO287" i="34"/>
  <c r="BC287" i="34"/>
  <c r="BK287" i="34"/>
  <c r="H288" i="34"/>
  <c r="P288" i="34"/>
  <c r="X288" i="34"/>
  <c r="AF288" i="34"/>
  <c r="AN288" i="34"/>
  <c r="AV288" i="34"/>
  <c r="BD288" i="34"/>
  <c r="BL288" i="34"/>
  <c r="I289" i="34"/>
  <c r="Q289" i="34"/>
  <c r="Y289" i="34"/>
  <c r="AG289" i="34"/>
  <c r="AO289" i="34"/>
  <c r="AW289" i="34"/>
  <c r="BE289" i="34"/>
  <c r="BM289" i="34"/>
  <c r="J290" i="34"/>
  <c r="R290" i="34"/>
  <c r="Z290" i="34"/>
  <c r="AH290" i="34"/>
  <c r="AP290" i="34"/>
  <c r="AX290" i="34"/>
  <c r="BF290" i="34"/>
  <c r="BN290" i="34"/>
  <c r="K291" i="34"/>
  <c r="S291" i="34"/>
  <c r="AA291" i="34"/>
  <c r="AI291" i="34"/>
  <c r="AQ291" i="34"/>
  <c r="AY291" i="34"/>
  <c r="BG291" i="34"/>
  <c r="BO291" i="34"/>
  <c r="L292" i="34"/>
  <c r="T292" i="34"/>
  <c r="AB292" i="34"/>
  <c r="AJ292" i="34"/>
  <c r="AR292" i="34"/>
  <c r="AZ292" i="34"/>
  <c r="BH292" i="34"/>
  <c r="AT277" i="34"/>
  <c r="BO277" i="34"/>
  <c r="X278" i="34"/>
  <c r="AU278" i="34"/>
  <c r="BP278" i="34"/>
  <c r="Y279" i="34"/>
  <c r="AV279" i="34"/>
  <c r="F280" i="34"/>
  <c r="Z280" i="34"/>
  <c r="AW280" i="34"/>
  <c r="G281" i="34"/>
  <c r="AA281" i="34"/>
  <c r="AX281" i="34"/>
  <c r="H282" i="34"/>
  <c r="AB282" i="34"/>
  <c r="AY282" i="34"/>
  <c r="I283" i="34"/>
  <c r="AC283" i="34"/>
  <c r="AZ283" i="34"/>
  <c r="J284" i="34"/>
  <c r="AD284" i="34"/>
  <c r="BA284" i="34"/>
  <c r="K285" i="34"/>
  <c r="AE285" i="34"/>
  <c r="BB285" i="34"/>
  <c r="H286" i="34"/>
  <c r="AB286" i="34"/>
  <c r="AS286" i="34"/>
  <c r="BI286" i="34"/>
  <c r="O287" i="34"/>
  <c r="AF287" i="34"/>
  <c r="AV287" i="34"/>
  <c r="BJ287" i="34"/>
  <c r="AU277" i="34"/>
  <c r="F278" i="34"/>
  <c r="AD278" i="34"/>
  <c r="AV278" i="34"/>
  <c r="G279" i="34"/>
  <c r="AE279" i="34"/>
  <c r="AW279" i="34"/>
  <c r="H280" i="34"/>
  <c r="AF280" i="34"/>
  <c r="AX280" i="34"/>
  <c r="I281" i="34"/>
  <c r="AG281" i="34"/>
  <c r="AY281" i="34"/>
  <c r="J282" i="34"/>
  <c r="AH282" i="34"/>
  <c r="AZ282" i="34"/>
  <c r="K283" i="34"/>
  <c r="AI283" i="34"/>
  <c r="BA283" i="34"/>
  <c r="L284" i="34"/>
  <c r="AJ284" i="34"/>
  <c r="BB284" i="34"/>
  <c r="M285" i="34"/>
  <c r="AK285" i="34"/>
  <c r="BC285" i="34"/>
  <c r="L286" i="34"/>
  <c r="AD286" i="34"/>
  <c r="AT286" i="34"/>
  <c r="BJ286" i="34"/>
  <c r="Q287" i="34"/>
  <c r="AG287" i="34"/>
  <c r="AW287" i="34"/>
  <c r="BL287" i="34"/>
  <c r="K288" i="34"/>
  <c r="U288" i="34"/>
  <c r="AG288" i="34"/>
  <c r="AQ288" i="34"/>
  <c r="BA288" i="34"/>
  <c r="BM288" i="34"/>
  <c r="L289" i="34"/>
  <c r="V289" i="34"/>
  <c r="AH289" i="34"/>
  <c r="AR289" i="34"/>
  <c r="BB289" i="34"/>
  <c r="BN289" i="34"/>
  <c r="M290" i="34"/>
  <c r="W290" i="34"/>
  <c r="AI290" i="34"/>
  <c r="AS290" i="34"/>
  <c r="BC290" i="34"/>
  <c r="BO290" i="34"/>
  <c r="N291" i="34"/>
  <c r="X291" i="34"/>
  <c r="AJ291" i="34"/>
  <c r="AT291" i="34"/>
  <c r="BD291" i="34"/>
  <c r="BP291" i="34"/>
  <c r="O292" i="34"/>
  <c r="Y292" i="34"/>
  <c r="AK292" i="34"/>
  <c r="AU292" i="34"/>
  <c r="BE292" i="34"/>
  <c r="BP292" i="34"/>
  <c r="N293" i="34"/>
  <c r="V293" i="34"/>
  <c r="AD293" i="34"/>
  <c r="AL293" i="34"/>
  <c r="AT293" i="34"/>
  <c r="BB293" i="34"/>
  <c r="BJ293" i="34"/>
  <c r="G294" i="34"/>
  <c r="O294" i="34"/>
  <c r="W294" i="34"/>
  <c r="AE294" i="34"/>
  <c r="AM294" i="34"/>
  <c r="AU294" i="34"/>
  <c r="BC294" i="34"/>
  <c r="BK294" i="34"/>
  <c r="H295" i="34"/>
  <c r="P295" i="34"/>
  <c r="X295" i="34"/>
  <c r="AF295" i="34"/>
  <c r="AN295" i="34"/>
  <c r="AV295" i="34"/>
  <c r="BD295" i="34"/>
  <c r="AY277" i="34"/>
  <c r="H278" i="34"/>
  <c r="AE278" i="34"/>
  <c r="AZ278" i="34"/>
  <c r="I279" i="34"/>
  <c r="AF279" i="34"/>
  <c r="BA279" i="34"/>
  <c r="J280" i="34"/>
  <c r="AG280" i="34"/>
  <c r="BB280" i="34"/>
  <c r="K281" i="34"/>
  <c r="AH281" i="34"/>
  <c r="BC281" i="34"/>
  <c r="L282" i="34"/>
  <c r="AI282" i="34"/>
  <c r="BD282" i="34"/>
  <c r="M283" i="34"/>
  <c r="AJ283" i="34"/>
  <c r="BE283" i="34"/>
  <c r="N284" i="34"/>
  <c r="AK284" i="34"/>
  <c r="BF284" i="34"/>
  <c r="O285" i="34"/>
  <c r="AL285" i="34"/>
  <c r="BG285" i="34"/>
  <c r="N286" i="34"/>
  <c r="AE286" i="34"/>
  <c r="AU286" i="34"/>
  <c r="BL286" i="34"/>
  <c r="U287" i="34"/>
  <c r="AK287" i="34"/>
  <c r="BB287" i="34"/>
  <c r="BM287" i="34"/>
  <c r="L288" i="34"/>
  <c r="W288" i="34"/>
  <c r="AC277" i="34"/>
  <c r="O278" i="34"/>
  <c r="AT278" i="34"/>
  <c r="Q279" i="34"/>
  <c r="BC279" i="34"/>
  <c r="V280" i="34"/>
  <c r="BF280" i="34"/>
  <c r="Y281" i="34"/>
  <c r="BM281" i="34"/>
  <c r="AJ282" i="34"/>
  <c r="BO282" i="34"/>
  <c r="AO283" i="34"/>
  <c r="F284" i="34"/>
  <c r="AR284" i="34"/>
  <c r="U285" i="34"/>
  <c r="AU285" i="34"/>
  <c r="T286" i="34"/>
  <c r="AR286" i="34"/>
  <c r="H287" i="34"/>
  <c r="AL287" i="34"/>
  <c r="BG287" i="34"/>
  <c r="M288" i="34"/>
  <c r="AA288" i="34"/>
  <c r="AM288" i="34"/>
  <c r="AY288" i="34"/>
  <c r="BK288" i="34"/>
  <c r="M289" i="34"/>
  <c r="Z289" i="34"/>
  <c r="AK289" i="34"/>
  <c r="AX289" i="34"/>
  <c r="BI289" i="34"/>
  <c r="K290" i="34"/>
  <c r="V290" i="34"/>
  <c r="AJ290" i="34"/>
  <c r="AU290" i="34"/>
  <c r="BH290" i="34"/>
  <c r="H291" i="34"/>
  <c r="U291" i="34"/>
  <c r="AF291" i="34"/>
  <c r="AS291" i="34"/>
  <c r="BF291" i="34"/>
  <c r="G292" i="34"/>
  <c r="S292" i="34"/>
  <c r="AE292" i="34"/>
  <c r="AQ292" i="34"/>
  <c r="BC292" i="34"/>
  <c r="BO292" i="34"/>
  <c r="O293" i="34"/>
  <c r="X293" i="34"/>
  <c r="AG293" i="34"/>
  <c r="AP293" i="34"/>
  <c r="AY293" i="34"/>
  <c r="BH293" i="34"/>
  <c r="F294" i="34"/>
  <c r="P294" i="34"/>
  <c r="Y294" i="34"/>
  <c r="AH294" i="34"/>
  <c r="AQ294" i="34"/>
  <c r="AZ294" i="34"/>
  <c r="BI294" i="34"/>
  <c r="G295" i="34"/>
  <c r="Q295" i="34"/>
  <c r="Z295" i="34"/>
  <c r="AI295" i="34"/>
  <c r="AR295" i="34"/>
  <c r="BA295" i="34"/>
  <c r="BJ295" i="34"/>
  <c r="G296" i="34"/>
  <c r="O296" i="34"/>
  <c r="W296" i="34"/>
  <c r="AE296" i="34"/>
  <c r="AM296" i="34"/>
  <c r="AU296" i="34"/>
  <c r="BC296" i="34"/>
  <c r="BK296" i="34"/>
  <c r="H297" i="34"/>
  <c r="P297" i="34"/>
  <c r="X297" i="34"/>
  <c r="AF297" i="34"/>
  <c r="AN297" i="34"/>
  <c r="AV297" i="34"/>
  <c r="BD297" i="34"/>
  <c r="BL297" i="34"/>
  <c r="I298" i="34"/>
  <c r="Q298" i="34"/>
  <c r="BC277" i="34"/>
  <c r="V278" i="34"/>
  <c r="BJ278" i="34"/>
  <c r="AG279" i="34"/>
  <c r="BL279" i="34"/>
  <c r="AL280" i="34"/>
  <c r="BN280" i="34"/>
  <c r="AO281" i="34"/>
  <c r="R282" i="34"/>
  <c r="AR282" i="34"/>
  <c r="T283" i="34"/>
  <c r="AY283" i="34"/>
  <c r="V284" i="34"/>
  <c r="BH284" i="34"/>
  <c r="AA285" i="34"/>
  <c r="BK285" i="34"/>
  <c r="W286" i="34"/>
  <c r="BC286" i="34"/>
  <c r="V287" i="34"/>
  <c r="AT287" i="34"/>
  <c r="BO287" i="34"/>
  <c r="R288" i="34"/>
  <c r="AE288" i="34"/>
  <c r="AR288" i="34"/>
  <c r="BE288" i="34"/>
  <c r="BP288" i="34"/>
  <c r="R289" i="34"/>
  <c r="AC289" i="34"/>
  <c r="AP289" i="34"/>
  <c r="BA289" i="34"/>
  <c r="BO289" i="34"/>
  <c r="O290" i="34"/>
  <c r="AB290" i="34"/>
  <c r="AM290" i="34"/>
  <c r="AZ290" i="34"/>
  <c r="BK290" i="34"/>
  <c r="M291" i="34"/>
  <c r="Z291" i="34"/>
  <c r="AL291" i="34"/>
  <c r="AX291" i="34"/>
  <c r="BJ291" i="34"/>
  <c r="K292" i="34"/>
  <c r="W292" i="34"/>
  <c r="AI292" i="34"/>
  <c r="AV292" i="34"/>
  <c r="BI292" i="34"/>
  <c r="H293" i="34"/>
  <c r="R293" i="34"/>
  <c r="AA293" i="34"/>
  <c r="AJ293" i="34"/>
  <c r="AS293" i="34"/>
  <c r="BC293" i="34"/>
  <c r="BL293" i="34"/>
  <c r="J294" i="34"/>
  <c r="S294" i="34"/>
  <c r="AB294" i="34"/>
  <c r="AK294" i="34"/>
  <c r="AT294" i="34"/>
  <c r="BD294" i="34"/>
  <c r="BM294" i="34"/>
  <c r="K295" i="34"/>
  <c r="T295" i="34"/>
  <c r="AC295" i="34"/>
  <c r="AL295" i="34"/>
  <c r="AU295" i="34"/>
  <c r="BE295" i="34"/>
  <c r="BM295" i="34"/>
  <c r="J296" i="34"/>
  <c r="R296" i="34"/>
  <c r="BI277" i="34"/>
  <c r="AF278" i="34"/>
  <c r="BK278" i="34"/>
  <c r="AK279" i="34"/>
  <c r="BM279" i="34"/>
  <c r="AN280" i="34"/>
  <c r="Q281" i="34"/>
  <c r="AQ281" i="34"/>
  <c r="S282" i="34"/>
  <c r="AX282" i="34"/>
  <c r="U283" i="34"/>
  <c r="BG283" i="34"/>
  <c r="Z284" i="34"/>
  <c r="BJ284" i="34"/>
  <c r="AC285" i="34"/>
  <c r="BP285" i="34"/>
  <c r="AF286" i="34"/>
  <c r="BD286" i="34"/>
  <c r="W287" i="34"/>
  <c r="AU287" i="34"/>
  <c r="BP287" i="34"/>
  <c r="S288" i="34"/>
  <c r="AH288" i="34"/>
  <c r="AS288" i="34"/>
  <c r="BF288" i="34"/>
  <c r="F289" i="34"/>
  <c r="S289" i="34"/>
  <c r="AD289" i="34"/>
  <c r="AQ289" i="34"/>
  <c r="BD289" i="34"/>
  <c r="BP289" i="34"/>
  <c r="Q290" i="34"/>
  <c r="AC290" i="34"/>
  <c r="AO290" i="34"/>
  <c r="BA290" i="34"/>
  <c r="BM290" i="34"/>
  <c r="O291" i="34"/>
  <c r="AB291" i="34"/>
  <c r="AM291" i="34"/>
  <c r="AZ291" i="34"/>
  <c r="BK291" i="34"/>
  <c r="M292" i="34"/>
  <c r="X292" i="34"/>
  <c r="AL292" i="34"/>
  <c r="AW292" i="34"/>
  <c r="BJ292" i="34"/>
  <c r="I293" i="34"/>
  <c r="S293" i="34"/>
  <c r="AB293" i="34"/>
  <c r="AK293" i="34"/>
  <c r="AU293" i="34"/>
  <c r="BD293" i="34"/>
  <c r="BM293" i="34"/>
  <c r="K294" i="34"/>
  <c r="T294" i="34"/>
  <c r="AC294" i="34"/>
  <c r="AL294" i="34"/>
  <c r="AV294" i="34"/>
  <c r="BE294" i="34"/>
  <c r="BN294" i="34"/>
  <c r="L295" i="34"/>
  <c r="U295" i="34"/>
  <c r="AD295" i="34"/>
  <c r="AM295" i="34"/>
  <c r="AW295" i="34"/>
  <c r="BF295" i="34"/>
  <c r="BN295" i="34"/>
  <c r="K296" i="34"/>
  <c r="S296" i="34"/>
  <c r="AA296" i="34"/>
  <c r="AI296" i="34"/>
  <c r="AQ296" i="34"/>
  <c r="AY296" i="34"/>
  <c r="BG296" i="34"/>
  <c r="BO296" i="34"/>
  <c r="L297" i="34"/>
  <c r="T297" i="34"/>
  <c r="AB297" i="34"/>
  <c r="AJ297" i="34"/>
  <c r="AR297" i="34"/>
  <c r="AZ297" i="34"/>
  <c r="M277" i="34"/>
  <c r="AJ278" i="34"/>
  <c r="U279" i="34"/>
  <c r="Q280" i="34"/>
  <c r="BM280" i="34"/>
  <c r="BG281" i="34"/>
  <c r="BF282" i="34"/>
  <c r="AQ283" i="34"/>
  <c r="AL284" i="34"/>
  <c r="W285" i="34"/>
  <c r="P286" i="34"/>
  <c r="BH286" i="34"/>
  <c r="AN287" i="34"/>
  <c r="I288" i="34"/>
  <c r="AC288" i="34"/>
  <c r="AX288" i="34"/>
  <c r="H289" i="34"/>
  <c r="AA289" i="34"/>
  <c r="AT289" i="34"/>
  <c r="BL289" i="34"/>
  <c r="U290" i="34"/>
  <c r="AQ290" i="34"/>
  <c r="BI290" i="34"/>
  <c r="R291" i="34"/>
  <c r="AK291" i="34"/>
  <c r="BC291" i="34"/>
  <c r="N292" i="34"/>
  <c r="AF292" i="34"/>
  <c r="BA292" i="34"/>
  <c r="G293" i="34"/>
  <c r="W293" i="34"/>
  <c r="AM293" i="34"/>
  <c r="AZ293" i="34"/>
  <c r="BO293" i="34"/>
  <c r="R294" i="34"/>
  <c r="AG294" i="34"/>
  <c r="AW294" i="34"/>
  <c r="BJ294" i="34"/>
  <c r="N295" i="34"/>
  <c r="AB295" i="34"/>
  <c r="AQ295" i="34"/>
  <c r="BG295" i="34"/>
  <c r="H296" i="34"/>
  <c r="U296" i="34"/>
  <c r="AS277" i="34"/>
  <c r="AL278" i="34"/>
  <c r="W279" i="34"/>
  <c r="R280" i="34"/>
  <c r="R281" i="34"/>
  <c r="BN281" i="34"/>
  <c r="BH282" i="34"/>
  <c r="AS283" i="34"/>
  <c r="AP284" i="34"/>
  <c r="AM285" i="34"/>
  <c r="U286" i="34"/>
  <c r="F287" i="34"/>
  <c r="AS287" i="34"/>
  <c r="J288" i="34"/>
  <c r="AI288" i="34"/>
  <c r="AZ288" i="34"/>
  <c r="J289" i="34"/>
  <c r="AB289" i="34"/>
  <c r="AV289" i="34"/>
  <c r="F290" i="34"/>
  <c r="Y290" i="34"/>
  <c r="AR290" i="34"/>
  <c r="BJ290" i="34"/>
  <c r="T291" i="34"/>
  <c r="AN291" i="34"/>
  <c r="BH291" i="34"/>
  <c r="P292" i="34"/>
  <c r="AG292" i="34"/>
  <c r="BB292" i="34"/>
  <c r="J293" i="34"/>
  <c r="Y293" i="34"/>
  <c r="AN293" i="34"/>
  <c r="BA293" i="34"/>
  <c r="BP293" i="34"/>
  <c r="U294" i="34"/>
  <c r="AI294" i="34"/>
  <c r="AX294" i="34"/>
  <c r="BL294" i="34"/>
  <c r="O295" i="34"/>
  <c r="AE295" i="34"/>
  <c r="AS295" i="34"/>
  <c r="BH295" i="34"/>
  <c r="I296" i="34"/>
  <c r="V296" i="34"/>
  <c r="AG296" i="34"/>
  <c r="AR296" i="34"/>
  <c r="BB296" i="34"/>
  <c r="BM296" i="34"/>
  <c r="M297" i="34"/>
  <c r="W297" i="34"/>
  <c r="AH297" i="34"/>
  <c r="AS297" i="34"/>
  <c r="BC297" i="34"/>
  <c r="BM297" i="34"/>
  <c r="K298" i="34"/>
  <c r="T298" i="34"/>
  <c r="AB298" i="34"/>
  <c r="AJ298" i="34"/>
  <c r="AR298" i="34"/>
  <c r="AZ298" i="34"/>
  <c r="BH298" i="34"/>
  <c r="BP298" i="34"/>
  <c r="M299" i="34"/>
  <c r="U299" i="34"/>
  <c r="AC299" i="34"/>
  <c r="AK299" i="34"/>
  <c r="AS299" i="34"/>
  <c r="BA299" i="34"/>
  <c r="BI299" i="34"/>
  <c r="F300" i="34"/>
  <c r="N300" i="34"/>
  <c r="V300" i="34"/>
  <c r="AD300" i="34"/>
  <c r="AL300" i="34"/>
  <c r="AT300" i="34"/>
  <c r="BB300" i="34"/>
  <c r="BJ300" i="34"/>
  <c r="G301" i="34"/>
  <c r="O301" i="34"/>
  <c r="W301" i="34"/>
  <c r="AE301" i="34"/>
  <c r="AM301" i="34"/>
  <c r="AU301" i="34"/>
  <c r="BC301" i="34"/>
  <c r="BK301" i="34"/>
  <c r="H302" i="34"/>
  <c r="P302" i="34"/>
  <c r="X302" i="34"/>
  <c r="AF302" i="34"/>
  <c r="AN302" i="34"/>
  <c r="AV302" i="34"/>
  <c r="BD302" i="34"/>
  <c r="BL302" i="34"/>
  <c r="I303" i="34"/>
  <c r="Q303" i="34"/>
  <c r="Y303" i="34"/>
  <c r="AG303" i="34"/>
  <c r="AO303" i="34"/>
  <c r="AW303" i="34"/>
  <c r="BE303" i="34"/>
  <c r="BM303" i="34"/>
  <c r="J304" i="34"/>
  <c r="R304" i="34"/>
  <c r="Z304" i="34"/>
  <c r="AH304" i="34"/>
  <c r="AP304" i="34"/>
  <c r="AX304" i="34"/>
  <c r="BF304" i="34"/>
  <c r="BN304" i="34"/>
  <c r="K305" i="34"/>
  <c r="S305" i="34"/>
  <c r="AA305" i="34"/>
  <c r="AI305" i="34"/>
  <c r="AQ305" i="34"/>
  <c r="AY305" i="34"/>
  <c r="BG305" i="34"/>
  <c r="BO305" i="34"/>
  <c r="L306" i="34"/>
  <c r="T306" i="34"/>
  <c r="AB306" i="34"/>
  <c r="AJ306" i="34"/>
  <c r="AR306" i="34"/>
  <c r="AZ306" i="34"/>
  <c r="BH306" i="34"/>
  <c r="BP306" i="34"/>
  <c r="M307" i="34"/>
  <c r="U307" i="34"/>
  <c r="BK277" i="34"/>
  <c r="BD278" i="34"/>
  <c r="AU279" i="34"/>
  <c r="AP280" i="34"/>
  <c r="AI281" i="34"/>
  <c r="X282" i="34"/>
  <c r="S283" i="34"/>
  <c r="BP283" i="34"/>
  <c r="BP284" i="34"/>
  <c r="BA285" i="34"/>
  <c r="AK286" i="34"/>
  <c r="M287" i="34"/>
  <c r="BF287" i="34"/>
  <c r="T288" i="34"/>
  <c r="AO288" i="34"/>
  <c r="BH288" i="34"/>
  <c r="P289" i="34"/>
  <c r="AJ289" i="34"/>
  <c r="BF289" i="34"/>
  <c r="L290" i="34"/>
  <c r="AE290" i="34"/>
  <c r="AY290" i="34"/>
  <c r="G291" i="34"/>
  <c r="AC291" i="34"/>
  <c r="AU291" i="34"/>
  <c r="BN291" i="34"/>
  <c r="V292" i="34"/>
  <c r="AO292" i="34"/>
  <c r="BK292" i="34"/>
  <c r="P293" i="34"/>
  <c r="AE293" i="34"/>
  <c r="AR293" i="34"/>
  <c r="BG293" i="34"/>
  <c r="L294" i="34"/>
  <c r="Z294" i="34"/>
  <c r="AO294" i="34"/>
  <c r="BB294" i="34"/>
  <c r="F295" i="34"/>
  <c r="V295" i="34"/>
  <c r="AJ295" i="34"/>
  <c r="AY295" i="34"/>
  <c r="BL295" i="34"/>
  <c r="N296" i="34"/>
  <c r="Z296" i="34"/>
  <c r="AK296" i="34"/>
  <c r="AV296" i="34"/>
  <c r="BF296" i="34"/>
  <c r="F297" i="34"/>
  <c r="Q297" i="34"/>
  <c r="AA297" i="34"/>
  <c r="AL297" i="34"/>
  <c r="AW297" i="34"/>
  <c r="BG297" i="34"/>
  <c r="BP297" i="34"/>
  <c r="N298" i="34"/>
  <c r="W298" i="34"/>
  <c r="AE298" i="34"/>
  <c r="AM298" i="34"/>
  <c r="AU298" i="34"/>
  <c r="BC298" i="34"/>
  <c r="BK298" i="34"/>
  <c r="H299" i="34"/>
  <c r="P299" i="34"/>
  <c r="X299" i="34"/>
  <c r="AF299" i="34"/>
  <c r="AN299" i="34"/>
  <c r="AV299" i="34"/>
  <c r="BD299" i="34"/>
  <c r="BL299" i="34"/>
  <c r="I300" i="34"/>
  <c r="Q300" i="34"/>
  <c r="Y300" i="34"/>
  <c r="AG300" i="34"/>
  <c r="AO300" i="34"/>
  <c r="AW300" i="34"/>
  <c r="BE300" i="34"/>
  <c r="BM300" i="34"/>
  <c r="J301" i="34"/>
  <c r="R301" i="34"/>
  <c r="Z301" i="34"/>
  <c r="AH301" i="34"/>
  <c r="AP301" i="34"/>
  <c r="AX301" i="34"/>
  <c r="BF301" i="34"/>
  <c r="BN301" i="34"/>
  <c r="N278" i="34"/>
  <c r="BL278" i="34"/>
  <c r="BE279" i="34"/>
  <c r="AV280" i="34"/>
  <c r="AM281" i="34"/>
  <c r="Z282" i="34"/>
  <c r="Y283" i="34"/>
  <c r="T284" i="34"/>
  <c r="F285" i="34"/>
  <c r="BI285" i="34"/>
  <c r="AM286" i="34"/>
  <c r="X287" i="34"/>
  <c r="BH287" i="34"/>
  <c r="Y288" i="34"/>
  <c r="AP288" i="34"/>
  <c r="BI288" i="34"/>
  <c r="T289" i="34"/>
  <c r="AL289" i="34"/>
  <c r="BG289" i="34"/>
  <c r="N290" i="34"/>
  <c r="AG290" i="34"/>
  <c r="BB290" i="34"/>
  <c r="J291" i="34"/>
  <c r="AD291" i="34"/>
  <c r="AV291" i="34"/>
  <c r="F292" i="34"/>
  <c r="AA292" i="34"/>
  <c r="AS292" i="34"/>
  <c r="BL292" i="34"/>
  <c r="Q293" i="34"/>
  <c r="AF293" i="34"/>
  <c r="AV293" i="34"/>
  <c r="BI293" i="34"/>
  <c r="M294" i="34"/>
  <c r="AA294" i="34"/>
  <c r="AP294" i="34"/>
  <c r="BF294" i="34"/>
  <c r="I295" i="34"/>
  <c r="W295" i="34"/>
  <c r="AK295" i="34"/>
  <c r="AZ295" i="34"/>
  <c r="BO295" i="34"/>
  <c r="P296" i="34"/>
  <c r="AB296" i="34"/>
  <c r="AL296" i="34"/>
  <c r="AW296" i="34"/>
  <c r="BH296" i="34"/>
  <c r="G297" i="34"/>
  <c r="R297" i="34"/>
  <c r="AC297" i="34"/>
  <c r="AM297" i="34"/>
  <c r="AX297" i="34"/>
  <c r="BH297" i="34"/>
  <c r="F298" i="34"/>
  <c r="O298" i="34"/>
  <c r="X298" i="34"/>
  <c r="AF298" i="34"/>
  <c r="AN298" i="34"/>
  <c r="AV298" i="34"/>
  <c r="BD298" i="34"/>
  <c r="BL298" i="34"/>
  <c r="I299" i="34"/>
  <c r="Q299" i="34"/>
  <c r="Y299" i="34"/>
  <c r="AG299" i="34"/>
  <c r="AO299" i="34"/>
  <c r="AW299" i="34"/>
  <c r="BE299" i="34"/>
  <c r="BM299" i="34"/>
  <c r="J300" i="34"/>
  <c r="R300" i="34"/>
  <c r="Z300" i="34"/>
  <c r="AH300" i="34"/>
  <c r="AP300" i="34"/>
  <c r="AX300" i="34"/>
  <c r="BF300" i="34"/>
  <c r="BN300" i="34"/>
  <c r="K301" i="34"/>
  <c r="S301" i="34"/>
  <c r="AA301" i="34"/>
  <c r="AI301" i="34"/>
  <c r="AQ301" i="34"/>
  <c r="AY301" i="34"/>
  <c r="BG301" i="34"/>
  <c r="BO301" i="34"/>
  <c r="L302" i="34"/>
  <c r="T302" i="34"/>
  <c r="AB302" i="34"/>
  <c r="AJ302" i="34"/>
  <c r="AR302" i="34"/>
  <c r="AZ302" i="34"/>
  <c r="BH302" i="34"/>
  <c r="BP302" i="34"/>
  <c r="M303" i="34"/>
  <c r="U303" i="34"/>
  <c r="AC303" i="34"/>
  <c r="AK303" i="34"/>
  <c r="AS303" i="34"/>
  <c r="BA303" i="34"/>
  <c r="BI303" i="34"/>
  <c r="F304" i="34"/>
  <c r="N304" i="34"/>
  <c r="V304" i="34"/>
  <c r="AD304" i="34"/>
  <c r="AL304" i="34"/>
  <c r="AT304" i="34"/>
  <c r="BB304" i="34"/>
  <c r="BJ304" i="34"/>
  <c r="G305" i="34"/>
  <c r="O305" i="34"/>
  <c r="W305" i="34"/>
  <c r="AE305" i="34"/>
  <c r="AM305" i="34"/>
  <c r="AU305" i="34"/>
  <c r="BC305" i="34"/>
  <c r="BK305" i="34"/>
  <c r="H306" i="34"/>
  <c r="P306" i="34"/>
  <c r="X306" i="34"/>
  <c r="AF306" i="34"/>
  <c r="AN306" i="34"/>
  <c r="AV306" i="34"/>
  <c r="BD306" i="34"/>
  <c r="BL306" i="34"/>
  <c r="I307" i="34"/>
  <c r="Q307" i="34"/>
  <c r="Y307" i="34"/>
  <c r="BA277" i="34"/>
  <c r="AM279" i="34"/>
  <c r="S281" i="34"/>
  <c r="BN282" i="34"/>
  <c r="AT284" i="34"/>
  <c r="V286" i="34"/>
  <c r="BD287" i="34"/>
  <c r="AJ288" i="34"/>
  <c r="K289" i="34"/>
  <c r="AY289" i="34"/>
  <c r="AA290" i="34"/>
  <c r="BP290" i="34"/>
  <c r="AP291" i="34"/>
  <c r="Q292" i="34"/>
  <c r="BD292" i="34"/>
  <c r="Z293" i="34"/>
  <c r="BE293" i="34"/>
  <c r="V294" i="34"/>
  <c r="AY294" i="34"/>
  <c r="R295" i="34"/>
  <c r="AT295" i="34"/>
  <c r="L296" i="34"/>
  <c r="AF296" i="34"/>
  <c r="AX296" i="34"/>
  <c r="BN296" i="34"/>
  <c r="U297" i="34"/>
  <c r="AK297" i="34"/>
  <c r="BB297" i="34"/>
  <c r="G298" i="34"/>
  <c r="U298" i="34"/>
  <c r="AH298" i="34"/>
  <c r="AT298" i="34"/>
  <c r="BG298" i="34"/>
  <c r="J299" i="34"/>
  <c r="V299" i="34"/>
  <c r="AI299" i="34"/>
  <c r="AU299" i="34"/>
  <c r="BH299" i="34"/>
  <c r="K300" i="34"/>
  <c r="W300" i="34"/>
  <c r="AJ300" i="34"/>
  <c r="AV300" i="34"/>
  <c r="BI300" i="34"/>
  <c r="L301" i="34"/>
  <c r="X301" i="34"/>
  <c r="AK301" i="34"/>
  <c r="AW301" i="34"/>
  <c r="BJ301" i="34"/>
  <c r="K302" i="34"/>
  <c r="V302" i="34"/>
  <c r="AG302" i="34"/>
  <c r="AQ302" i="34"/>
  <c r="BB302" i="34"/>
  <c r="BM302" i="34"/>
  <c r="L303" i="34"/>
  <c r="W303" i="34"/>
  <c r="AH303" i="34"/>
  <c r="AR303" i="34"/>
  <c r="BC303" i="34"/>
  <c r="BN303" i="34"/>
  <c r="M304" i="34"/>
  <c r="X304" i="34"/>
  <c r="AI304" i="34"/>
  <c r="AS304" i="34"/>
  <c r="BD304" i="34"/>
  <c r="BO304" i="34"/>
  <c r="N305" i="34"/>
  <c r="Y305" i="34"/>
  <c r="AJ305" i="34"/>
  <c r="AT305" i="34"/>
  <c r="BE305" i="34"/>
  <c r="BP305" i="34"/>
  <c r="O306" i="34"/>
  <c r="Z306" i="34"/>
  <c r="AK306" i="34"/>
  <c r="AU306" i="34"/>
  <c r="BF306" i="34"/>
  <c r="F307" i="34"/>
  <c r="P307" i="34"/>
  <c r="AA307" i="34"/>
  <c r="AI307" i="34"/>
  <c r="AQ307" i="34"/>
  <c r="AY307" i="34"/>
  <c r="BG307" i="34"/>
  <c r="BO307" i="34"/>
  <c r="BJ277" i="34"/>
  <c r="AO279" i="34"/>
  <c r="W281" i="34"/>
  <c r="BP282" i="34"/>
  <c r="AZ284" i="34"/>
  <c r="AJ286" i="34"/>
  <c r="BE287" i="34"/>
  <c r="AK288" i="34"/>
  <c r="N289" i="34"/>
  <c r="AZ289" i="34"/>
  <c r="AD290" i="34"/>
  <c r="F291" i="34"/>
  <c r="AR291" i="34"/>
  <c r="U292" i="34"/>
  <c r="BG292" i="34"/>
  <c r="AC293" i="34"/>
  <c r="BF293" i="34"/>
  <c r="X294" i="34"/>
  <c r="BA294" i="34"/>
  <c r="S295" i="34"/>
  <c r="AX295" i="34"/>
  <c r="M296" i="34"/>
  <c r="AH296" i="34"/>
  <c r="AZ296" i="34"/>
  <c r="BP296" i="34"/>
  <c r="V297" i="34"/>
  <c r="AO297" i="34"/>
  <c r="BE297" i="34"/>
  <c r="H298" i="34"/>
  <c r="V298" i="34"/>
  <c r="AI298" i="34"/>
  <c r="AW298" i="34"/>
  <c r="BI298" i="34"/>
  <c r="K299" i="34"/>
  <c r="W299" i="34"/>
  <c r="AJ299" i="34"/>
  <c r="AX299" i="34"/>
  <c r="BJ299" i="34"/>
  <c r="L300" i="34"/>
  <c r="X300" i="34"/>
  <c r="AK300" i="34"/>
  <c r="AY300" i="34"/>
  <c r="BK300" i="34"/>
  <c r="M301" i="34"/>
  <c r="Y301" i="34"/>
  <c r="AL301" i="34"/>
  <c r="AZ301" i="34"/>
  <c r="BL301" i="34"/>
  <c r="M302" i="34"/>
  <c r="W302" i="34"/>
  <c r="AH302" i="34"/>
  <c r="AS302" i="34"/>
  <c r="BC302" i="34"/>
  <c r="BN302" i="34"/>
  <c r="N303" i="34"/>
  <c r="X303" i="34"/>
  <c r="AI303" i="34"/>
  <c r="AT303" i="34"/>
  <c r="BD303" i="34"/>
  <c r="BO303" i="34"/>
  <c r="O304" i="34"/>
  <c r="Y304" i="34"/>
  <c r="AJ304" i="34"/>
  <c r="AU304" i="34"/>
  <c r="BE304" i="34"/>
  <c r="BP304" i="34"/>
  <c r="P305" i="34"/>
  <c r="Z305" i="34"/>
  <c r="AK305" i="34"/>
  <c r="AV305" i="34"/>
  <c r="BF305" i="34"/>
  <c r="F306" i="34"/>
  <c r="Q306" i="34"/>
  <c r="AA306" i="34"/>
  <c r="AL306" i="34"/>
  <c r="AW306" i="34"/>
  <c r="BG306" i="34"/>
  <c r="G307" i="34"/>
  <c r="R307" i="34"/>
  <c r="AB307" i="34"/>
  <c r="AJ307" i="34"/>
  <c r="AR307" i="34"/>
  <c r="AZ307" i="34"/>
  <c r="BH307" i="34"/>
  <c r="BP307" i="34"/>
  <c r="M308" i="34"/>
  <c r="U308" i="34"/>
  <c r="AC308" i="34"/>
  <c r="AK308" i="34"/>
  <c r="AS308" i="34"/>
  <c r="BA308" i="34"/>
  <c r="BI308" i="34"/>
  <c r="F309" i="34"/>
  <c r="N309" i="34"/>
  <c r="V309" i="34"/>
  <c r="AD309" i="34"/>
  <c r="AL309" i="34"/>
  <c r="AT309" i="34"/>
  <c r="BB309" i="34"/>
  <c r="BJ309" i="34"/>
  <c r="G310" i="34"/>
  <c r="O310" i="34"/>
  <c r="W310" i="34"/>
  <c r="AE310" i="34"/>
  <c r="AM310" i="34"/>
  <c r="AM349" i="34" s="1"/>
  <c r="AU310" i="34"/>
  <c r="BC310" i="34"/>
  <c r="BK310" i="34"/>
  <c r="H311" i="34"/>
  <c r="P311" i="34"/>
  <c r="X311" i="34"/>
  <c r="AF311" i="34"/>
  <c r="AN311" i="34"/>
  <c r="AV311" i="34"/>
  <c r="BD311" i="34"/>
  <c r="BL311" i="34"/>
  <c r="I312" i="34"/>
  <c r="Q312" i="34"/>
  <c r="Y312" i="34"/>
  <c r="AG312" i="34"/>
  <c r="AO312" i="34"/>
  <c r="AW312" i="34"/>
  <c r="BE312" i="34"/>
  <c r="BM312" i="34"/>
  <c r="J313" i="34"/>
  <c r="R313" i="34"/>
  <c r="Z313" i="34"/>
  <c r="AH313" i="34"/>
  <c r="AP313" i="34"/>
  <c r="AX313" i="34"/>
  <c r="BF313" i="34"/>
  <c r="BN313" i="34"/>
  <c r="K314" i="34"/>
  <c r="S314" i="34"/>
  <c r="AA314" i="34"/>
  <c r="AI314" i="34"/>
  <c r="AQ314" i="34"/>
  <c r="AY314" i="34"/>
  <c r="BG314" i="34"/>
  <c r="BO314" i="34"/>
  <c r="L315" i="34"/>
  <c r="T315" i="34"/>
  <c r="AB315" i="34"/>
  <c r="AJ315" i="34"/>
  <c r="AR315" i="34"/>
  <c r="AZ315" i="34"/>
  <c r="BH315" i="34"/>
  <c r="BP315" i="34"/>
  <c r="M316" i="34"/>
  <c r="U316" i="34"/>
  <c r="AC316" i="34"/>
  <c r="AN278" i="34"/>
  <c r="X280" i="34"/>
  <c r="BO281" i="34"/>
  <c r="BI283" i="34"/>
  <c r="AQ285" i="34"/>
  <c r="G287" i="34"/>
  <c r="O288" i="34"/>
  <c r="BC288" i="34"/>
  <c r="AF289" i="34"/>
  <c r="G290" i="34"/>
  <c r="AT290" i="34"/>
  <c r="V291" i="34"/>
  <c r="BI291" i="34"/>
  <c r="AM292" i="34"/>
  <c r="L293" i="34"/>
  <c r="AO293" i="34"/>
  <c r="H294" i="34"/>
  <c r="AJ294" i="34"/>
  <c r="BO294" i="34"/>
  <c r="AG295" i="34"/>
  <c r="BI295" i="34"/>
  <c r="X296" i="34"/>
  <c r="AO296" i="34"/>
  <c r="BE296" i="34"/>
  <c r="K297" i="34"/>
  <c r="AD297" i="34"/>
  <c r="AT297" i="34"/>
  <c r="BJ297" i="34"/>
  <c r="M298" i="34"/>
  <c r="AA298" i="34"/>
  <c r="AA349" i="34" s="1"/>
  <c r="AO298" i="34"/>
  <c r="BA298" i="34"/>
  <c r="BN298" i="34"/>
  <c r="O299" i="34"/>
  <c r="AB299" i="34"/>
  <c r="AB349" i="34" s="1"/>
  <c r="AP299" i="34"/>
  <c r="BB299" i="34"/>
  <c r="BO299" i="34"/>
  <c r="P300" i="34"/>
  <c r="AC300" i="34"/>
  <c r="AC349" i="34" s="1"/>
  <c r="AQ300" i="34"/>
  <c r="BC300" i="34"/>
  <c r="BP300" i="34"/>
  <c r="Q301" i="34"/>
  <c r="AD301" i="34"/>
  <c r="AD349" i="34" s="1"/>
  <c r="AR301" i="34"/>
  <c r="BD301" i="34"/>
  <c r="F302" i="34"/>
  <c r="Q302" i="34"/>
  <c r="AA302" i="34"/>
  <c r="AL302" i="34"/>
  <c r="AW302" i="34"/>
  <c r="BG302" i="34"/>
  <c r="G303" i="34"/>
  <c r="R303" i="34"/>
  <c r="AB303" i="34"/>
  <c r="AM303" i="34"/>
  <c r="AX303" i="34"/>
  <c r="BH303" i="34"/>
  <c r="H304" i="34"/>
  <c r="S304" i="34"/>
  <c r="AC304" i="34"/>
  <c r="AN304" i="34"/>
  <c r="AY304" i="34"/>
  <c r="BI304" i="34"/>
  <c r="I305" i="34"/>
  <c r="T305" i="34"/>
  <c r="AD305" i="34"/>
  <c r="AO305" i="34"/>
  <c r="AZ305" i="34"/>
  <c r="BJ305" i="34"/>
  <c r="J306" i="34"/>
  <c r="U306" i="34"/>
  <c r="AE306" i="34"/>
  <c r="AP306" i="34"/>
  <c r="BA306" i="34"/>
  <c r="BK306" i="34"/>
  <c r="K307" i="34"/>
  <c r="V307" i="34"/>
  <c r="AE307" i="34"/>
  <c r="AM307" i="34"/>
  <c r="AU307" i="34"/>
  <c r="BC307" i="34"/>
  <c r="BK307" i="34"/>
  <c r="H308" i="34"/>
  <c r="P308" i="34"/>
  <c r="X308" i="34"/>
  <c r="AF308" i="34"/>
  <c r="AN308" i="34"/>
  <c r="AV308" i="34"/>
  <c r="BD308" i="34"/>
  <c r="BL308" i="34"/>
  <c r="I309" i="34"/>
  <c r="Q309" i="34"/>
  <c r="Y309" i="34"/>
  <c r="AG309" i="34"/>
  <c r="AO309" i="34"/>
  <c r="AW309" i="34"/>
  <c r="BE309" i="34"/>
  <c r="BM309" i="34"/>
  <c r="J310" i="34"/>
  <c r="R310" i="34"/>
  <c r="Z310" i="34"/>
  <c r="AH310" i="34"/>
  <c r="AP310" i="34"/>
  <c r="AX310" i="34"/>
  <c r="BF310" i="34"/>
  <c r="BN310" i="34"/>
  <c r="K311" i="34"/>
  <c r="S311" i="34"/>
  <c r="AA311" i="34"/>
  <c r="BB278" i="34"/>
  <c r="AH280" i="34"/>
  <c r="T282" i="34"/>
  <c r="BO283" i="34"/>
  <c r="AS285" i="34"/>
  <c r="I287" i="34"/>
  <c r="Q288" i="34"/>
  <c r="Q349" i="34" s="1"/>
  <c r="BG288" i="34"/>
  <c r="AI289" i="34"/>
  <c r="I290" i="34"/>
  <c r="AW290" i="34"/>
  <c r="W291" i="34"/>
  <c r="BL291" i="34"/>
  <c r="AN292" i="34"/>
  <c r="M293" i="34"/>
  <c r="AQ293" i="34"/>
  <c r="I294" i="34"/>
  <c r="AN294" i="34"/>
  <c r="BP294" i="34"/>
  <c r="AH295" i="34"/>
  <c r="BK295" i="34"/>
  <c r="Y296" i="34"/>
  <c r="Y349" i="34" s="1"/>
  <c r="AP296" i="34"/>
  <c r="BI296" i="34"/>
  <c r="N297" i="34"/>
  <c r="AE297" i="34"/>
  <c r="AU297" i="34"/>
  <c r="BK297" i="34"/>
  <c r="P298" i="34"/>
  <c r="AC298" i="34"/>
  <c r="AP298" i="34"/>
  <c r="BB298" i="34"/>
  <c r="BO298" i="34"/>
  <c r="R299" i="34"/>
  <c r="AD299" i="34"/>
  <c r="AQ299" i="34"/>
  <c r="BC299" i="34"/>
  <c r="BP299" i="34"/>
  <c r="S300" i="34"/>
  <c r="AE300" i="34"/>
  <c r="AR300" i="34"/>
  <c r="BD300" i="34"/>
  <c r="F301" i="34"/>
  <c r="T301" i="34"/>
  <c r="AF301" i="34"/>
  <c r="AS301" i="34"/>
  <c r="BE301" i="34"/>
  <c r="G302" i="34"/>
  <c r="R302" i="34"/>
  <c r="AC302" i="34"/>
  <c r="AM302" i="34"/>
  <c r="AX302" i="34"/>
  <c r="BI302" i="34"/>
  <c r="H303" i="34"/>
  <c r="S303" i="34"/>
  <c r="AD303" i="34"/>
  <c r="AN303" i="34"/>
  <c r="AY303" i="34"/>
  <c r="BJ303" i="34"/>
  <c r="I304" i="34"/>
  <c r="T304" i="34"/>
  <c r="AE304" i="34"/>
  <c r="AO304" i="34"/>
  <c r="AZ304" i="34"/>
  <c r="BK304" i="34"/>
  <c r="J305" i="34"/>
  <c r="U305" i="34"/>
  <c r="AF305" i="34"/>
  <c r="AP305" i="34"/>
  <c r="BA305" i="34"/>
  <c r="BL305" i="34"/>
  <c r="K306" i="34"/>
  <c r="V306" i="34"/>
  <c r="AG306" i="34"/>
  <c r="AQ306" i="34"/>
  <c r="BB306" i="34"/>
  <c r="BM306" i="34"/>
  <c r="L307" i="34"/>
  <c r="W307" i="34"/>
  <c r="AF307" i="34"/>
  <c r="AN307" i="34"/>
  <c r="AV307" i="34"/>
  <c r="BD307" i="34"/>
  <c r="BL307" i="34"/>
  <c r="I308" i="34"/>
  <c r="Q308" i="34"/>
  <c r="Y308" i="34"/>
  <c r="AG308" i="34"/>
  <c r="AO308" i="34"/>
  <c r="AW308" i="34"/>
  <c r="BE308" i="34"/>
  <c r="BM308" i="34"/>
  <c r="J309" i="34"/>
  <c r="R309" i="34"/>
  <c r="Z309" i="34"/>
  <c r="AH309" i="34"/>
  <c r="AP309" i="34"/>
  <c r="AX309" i="34"/>
  <c r="BF309" i="34"/>
  <c r="BN309" i="34"/>
  <c r="K310" i="34"/>
  <c r="S310" i="34"/>
  <c r="AA310" i="34"/>
  <c r="AI310" i="34"/>
  <c r="AQ310" i="34"/>
  <c r="AY310" i="34"/>
  <c r="BG310" i="34"/>
  <c r="BO310" i="34"/>
  <c r="L311" i="34"/>
  <c r="T311" i="34"/>
  <c r="AB311" i="34"/>
  <c r="AJ311" i="34"/>
  <c r="AR311" i="34"/>
  <c r="AZ311" i="34"/>
  <c r="BH311" i="34"/>
  <c r="BP311" i="34"/>
  <c r="M312" i="34"/>
  <c r="U312" i="34"/>
  <c r="AC312" i="34"/>
  <c r="AK312" i="34"/>
  <c r="AS312" i="34"/>
  <c r="BA312" i="34"/>
  <c r="BI312" i="34"/>
  <c r="F313" i="34"/>
  <c r="N313" i="34"/>
  <c r="V313" i="34"/>
  <c r="AD313" i="34"/>
  <c r="AL313" i="34"/>
  <c r="AT313" i="34"/>
  <c r="BB313" i="34"/>
  <c r="BJ313" i="34"/>
  <c r="G314" i="34"/>
  <c r="O314" i="34"/>
  <c r="W314" i="34"/>
  <c r="AE314" i="34"/>
  <c r="AM314" i="34"/>
  <c r="AU314" i="34"/>
  <c r="BC314" i="34"/>
  <c r="BK314" i="34"/>
  <c r="H315" i="34"/>
  <c r="P315" i="34"/>
  <c r="X315" i="34"/>
  <c r="AF315" i="34"/>
  <c r="AN315" i="34"/>
  <c r="AV315" i="34"/>
  <c r="BD315" i="34"/>
  <c r="BL315" i="34"/>
  <c r="I316" i="34"/>
  <c r="Q316" i="34"/>
  <c r="Y316" i="34"/>
  <c r="AG316" i="34"/>
  <c r="AO316" i="34"/>
  <c r="AW316" i="34"/>
  <c r="BE316" i="34"/>
  <c r="BM316" i="34"/>
  <c r="J317" i="34"/>
  <c r="R317" i="34"/>
  <c r="Z317" i="34"/>
  <c r="AH317" i="34"/>
  <c r="AP317" i="34"/>
  <c r="AX317" i="34"/>
  <c r="BF317" i="34"/>
  <c r="BN317" i="34"/>
  <c r="K318" i="34"/>
  <c r="S318" i="34"/>
  <c r="AA318" i="34"/>
  <c r="AI318" i="34"/>
  <c r="AQ318" i="34"/>
  <c r="AY318" i="34"/>
  <c r="BG318" i="34"/>
  <c r="P278" i="34"/>
  <c r="AW281" i="34"/>
  <c r="G285" i="34"/>
  <c r="BN287" i="34"/>
  <c r="U289" i="34"/>
  <c r="AK290" i="34"/>
  <c r="BA291" i="34"/>
  <c r="BM292" i="34"/>
  <c r="BK293" i="34"/>
  <c r="BG294" i="34"/>
  <c r="BB295" i="34"/>
  <c r="AJ296" i="34"/>
  <c r="I297" i="34"/>
  <c r="AP297" i="34"/>
  <c r="J298" i="34"/>
  <c r="AK298" i="34"/>
  <c r="BJ298" i="34"/>
  <c r="Z299" i="34"/>
  <c r="AY299" i="34"/>
  <c r="M300" i="34"/>
  <c r="AM300" i="34"/>
  <c r="BL300" i="34"/>
  <c r="AB301" i="34"/>
  <c r="BA301" i="34"/>
  <c r="N302" i="34"/>
  <c r="AI302" i="34"/>
  <c r="BE302" i="34"/>
  <c r="O303" i="34"/>
  <c r="AJ303" i="34"/>
  <c r="BF303" i="34"/>
  <c r="P304" i="34"/>
  <c r="AK304" i="34"/>
  <c r="BG304" i="34"/>
  <c r="Q305" i="34"/>
  <c r="AL305" i="34"/>
  <c r="BH305" i="34"/>
  <c r="R306" i="34"/>
  <c r="AM306" i="34"/>
  <c r="BI306" i="34"/>
  <c r="S307" i="34"/>
  <c r="AK307" i="34"/>
  <c r="BA307" i="34"/>
  <c r="F308" i="34"/>
  <c r="S308" i="34"/>
  <c r="AE308" i="34"/>
  <c r="AR308" i="34"/>
  <c r="BF308" i="34"/>
  <c r="G309" i="34"/>
  <c r="T309" i="34"/>
  <c r="AF309" i="34"/>
  <c r="AS309" i="34"/>
  <c r="BG309" i="34"/>
  <c r="H310" i="34"/>
  <c r="U310" i="34"/>
  <c r="AG310" i="34"/>
  <c r="AT310" i="34"/>
  <c r="BH310" i="34"/>
  <c r="I311" i="34"/>
  <c r="V311" i="34"/>
  <c r="AH311" i="34"/>
  <c r="AS311" i="34"/>
  <c r="BC311" i="34"/>
  <c r="BN311" i="34"/>
  <c r="N312" i="34"/>
  <c r="X312" i="34"/>
  <c r="AI312" i="34"/>
  <c r="AT312" i="34"/>
  <c r="BD312" i="34"/>
  <c r="BO312" i="34"/>
  <c r="O313" i="34"/>
  <c r="Y313" i="34"/>
  <c r="AJ313" i="34"/>
  <c r="AU313" i="34"/>
  <c r="BE313" i="34"/>
  <c r="BP313" i="34"/>
  <c r="P314" i="34"/>
  <c r="Z314" i="34"/>
  <c r="AK314" i="34"/>
  <c r="AV314" i="34"/>
  <c r="BF314" i="34"/>
  <c r="F315" i="34"/>
  <c r="Q315" i="34"/>
  <c r="AA315" i="34"/>
  <c r="AL315" i="34"/>
  <c r="AW315" i="34"/>
  <c r="BG315" i="34"/>
  <c r="G316" i="34"/>
  <c r="R316" i="34"/>
  <c r="AB316" i="34"/>
  <c r="AL316" i="34"/>
  <c r="AU316" i="34"/>
  <c r="BD316" i="34"/>
  <c r="BN316" i="34"/>
  <c r="L317" i="34"/>
  <c r="U317" i="34"/>
  <c r="AD317" i="34"/>
  <c r="AM317" i="34"/>
  <c r="AV317" i="34"/>
  <c r="BE317" i="34"/>
  <c r="BO317" i="34"/>
  <c r="M318" i="34"/>
  <c r="V318" i="34"/>
  <c r="AE318" i="34"/>
  <c r="AN318" i="34"/>
  <c r="AW318" i="34"/>
  <c r="BF318" i="34"/>
  <c r="BO318" i="34"/>
  <c r="L319" i="34"/>
  <c r="T319" i="34"/>
  <c r="AB319" i="34"/>
  <c r="AJ319" i="34"/>
  <c r="T278" i="34"/>
  <c r="BE281" i="34"/>
  <c r="V285" i="34"/>
  <c r="G288" i="34"/>
  <c r="X289" i="34"/>
  <c r="AL290" i="34"/>
  <c r="BB291" i="34"/>
  <c r="F293" i="34"/>
  <c r="BN293" i="34"/>
  <c r="BH294" i="34"/>
  <c r="BC295" i="34"/>
  <c r="AN296" i="34"/>
  <c r="J297" i="34"/>
  <c r="AQ297" i="34"/>
  <c r="L298" i="34"/>
  <c r="AL298" i="34"/>
  <c r="BM298" i="34"/>
  <c r="AA299" i="34"/>
  <c r="AZ299" i="34"/>
  <c r="O300" i="34"/>
  <c r="AN300" i="34"/>
  <c r="BO300" i="34"/>
  <c r="AC301" i="34"/>
  <c r="BB301" i="34"/>
  <c r="O302" i="34"/>
  <c r="AK302" i="34"/>
  <c r="BF302" i="34"/>
  <c r="P303" i="34"/>
  <c r="AL303" i="34"/>
  <c r="BG303" i="34"/>
  <c r="Q304" i="34"/>
  <c r="AM304" i="34"/>
  <c r="BH304" i="34"/>
  <c r="R305" i="34"/>
  <c r="AN305" i="34"/>
  <c r="BI305" i="34"/>
  <c r="S306" i="34"/>
  <c r="AO306" i="34"/>
  <c r="BJ306" i="34"/>
  <c r="T307" i="34"/>
  <c r="AL307" i="34"/>
  <c r="BB307" i="34"/>
  <c r="G308" i="34"/>
  <c r="T308" i="34"/>
  <c r="AH308" i="34"/>
  <c r="AT308" i="34"/>
  <c r="BG308" i="34"/>
  <c r="H309" i="34"/>
  <c r="U309" i="34"/>
  <c r="AI309" i="34"/>
  <c r="AU309" i="34"/>
  <c r="BH309" i="34"/>
  <c r="I310" i="34"/>
  <c r="V310" i="34"/>
  <c r="AJ310" i="34"/>
  <c r="AV310" i="34"/>
  <c r="BI310" i="34"/>
  <c r="J311" i="34"/>
  <c r="W311" i="34"/>
  <c r="AI311" i="34"/>
  <c r="AT311" i="34"/>
  <c r="BE311" i="34"/>
  <c r="BO311" i="34"/>
  <c r="O312" i="34"/>
  <c r="Z312" i="34"/>
  <c r="AJ312" i="34"/>
  <c r="AU312" i="34"/>
  <c r="BF312" i="34"/>
  <c r="BP312" i="34"/>
  <c r="P313" i="34"/>
  <c r="AA313" i="34"/>
  <c r="AK313" i="34"/>
  <c r="AV313" i="34"/>
  <c r="BG313" i="34"/>
  <c r="F314" i="34"/>
  <c r="Q314" i="34"/>
  <c r="AB314" i="34"/>
  <c r="AL314" i="34"/>
  <c r="AW314" i="34"/>
  <c r="BH314" i="34"/>
  <c r="G315" i="34"/>
  <c r="R315" i="34"/>
  <c r="AC315" i="34"/>
  <c r="AM315" i="34"/>
  <c r="AX315" i="34"/>
  <c r="BI315" i="34"/>
  <c r="H316" i="34"/>
  <c r="S316" i="34"/>
  <c r="AD316" i="34"/>
  <c r="AM316" i="34"/>
  <c r="AV316" i="34"/>
  <c r="BF316" i="34"/>
  <c r="BO316" i="34"/>
  <c r="M317" i="34"/>
  <c r="V317" i="34"/>
  <c r="AE317" i="34"/>
  <c r="AN317" i="34"/>
  <c r="AW317" i="34"/>
  <c r="BG317" i="34"/>
  <c r="BP317" i="34"/>
  <c r="N318" i="34"/>
  <c r="W318" i="34"/>
  <c r="AF318" i="34"/>
  <c r="AO318" i="34"/>
  <c r="AX318" i="34"/>
  <c r="BH318" i="34"/>
  <c r="BP318" i="34"/>
  <c r="M319" i="34"/>
  <c r="U319" i="34"/>
  <c r="AC319" i="34"/>
  <c r="AK319" i="34"/>
  <c r="AS319" i="34"/>
  <c r="BA319" i="34"/>
  <c r="BI319" i="34"/>
  <c r="F320" i="34"/>
  <c r="N320" i="34"/>
  <c r="V320" i="34"/>
  <c r="AD320" i="34"/>
  <c r="AL320" i="34"/>
  <c r="AT320" i="34"/>
  <c r="BB320" i="34"/>
  <c r="BJ320" i="34"/>
  <c r="G321" i="34"/>
  <c r="O321" i="34"/>
  <c r="W321" i="34"/>
  <c r="AE321" i="34"/>
  <c r="AM321" i="34"/>
  <c r="AU321" i="34"/>
  <c r="BC321" i="34"/>
  <c r="BK321" i="34"/>
  <c r="H322" i="34"/>
  <c r="P322" i="34"/>
  <c r="X322" i="34"/>
  <c r="AF322" i="34"/>
  <c r="AN322" i="34"/>
  <c r="AV322" i="34"/>
  <c r="BD322" i="34"/>
  <c r="BL322" i="34"/>
  <c r="I323" i="34"/>
  <c r="Q323" i="34"/>
  <c r="Y323" i="34"/>
  <c r="AG323" i="34"/>
  <c r="AO323" i="34"/>
  <c r="AW323" i="34"/>
  <c r="BE323" i="34"/>
  <c r="BM323" i="34"/>
  <c r="J324" i="34"/>
  <c r="R324" i="34"/>
  <c r="Z324" i="34"/>
  <c r="AH324" i="34"/>
  <c r="AP324" i="34"/>
  <c r="AX324" i="34"/>
  <c r="BF324" i="34"/>
  <c r="BN324" i="34"/>
  <c r="K325" i="34"/>
  <c r="S325" i="34"/>
  <c r="AA325" i="34"/>
  <c r="AI325" i="34"/>
  <c r="AQ325" i="34"/>
  <c r="AY325" i="34"/>
  <c r="BG325" i="34"/>
  <c r="BO325" i="34"/>
  <c r="L326" i="34"/>
  <c r="T326" i="34"/>
  <c r="AB326" i="34"/>
  <c r="AJ326" i="34"/>
  <c r="AR326" i="34"/>
  <c r="AZ326" i="34"/>
  <c r="BH326" i="34"/>
  <c r="BP326" i="34"/>
  <c r="BK279" i="34"/>
  <c r="AA283" i="34"/>
  <c r="AV286" i="34"/>
  <c r="AU288" i="34"/>
  <c r="BH289" i="34"/>
  <c r="L291" i="34"/>
  <c r="AC292" i="34"/>
  <c r="AH293" i="34"/>
  <c r="AD294" i="34"/>
  <c r="Y295" i="34"/>
  <c r="Q296" i="34"/>
  <c r="BA296" i="34"/>
  <c r="Y297" i="34"/>
  <c r="BF297" i="34"/>
  <c r="Y298" i="34"/>
  <c r="AX298" i="34"/>
  <c r="L299" i="34"/>
  <c r="AL299" i="34"/>
  <c r="BK299" i="34"/>
  <c r="AA300" i="34"/>
  <c r="AZ300" i="34"/>
  <c r="N301" i="34"/>
  <c r="AN301" i="34"/>
  <c r="BM301" i="34"/>
  <c r="Y302" i="34"/>
  <c r="AT302" i="34"/>
  <c r="BO302" i="34"/>
  <c r="Z303" i="34"/>
  <c r="AU303" i="34"/>
  <c r="BP303" i="34"/>
  <c r="AA304" i="34"/>
  <c r="AV304" i="34"/>
  <c r="F305" i="34"/>
  <c r="AB305" i="34"/>
  <c r="AW305" i="34"/>
  <c r="G306" i="34"/>
  <c r="AC306" i="34"/>
  <c r="AX306" i="34"/>
  <c r="H307" i="34"/>
  <c r="AC307" i="34"/>
  <c r="AS307" i="34"/>
  <c r="BI307" i="34"/>
  <c r="L308" i="34"/>
  <c r="Z308" i="34"/>
  <c r="AL308" i="34"/>
  <c r="AY308" i="34"/>
  <c r="BK308" i="34"/>
  <c r="M309" i="34"/>
  <c r="AA309" i="34"/>
  <c r="AM309" i="34"/>
  <c r="AZ309" i="34"/>
  <c r="BL309" i="34"/>
  <c r="N310" i="34"/>
  <c r="AB310" i="34"/>
  <c r="AN310" i="34"/>
  <c r="BA310" i="34"/>
  <c r="BM310" i="34"/>
  <c r="O311" i="34"/>
  <c r="AC311" i="34"/>
  <c r="AM311" i="34"/>
  <c r="AX311" i="34"/>
  <c r="BI311" i="34"/>
  <c r="H312" i="34"/>
  <c r="S312" i="34"/>
  <c r="AD312" i="34"/>
  <c r="AN312" i="34"/>
  <c r="AY312" i="34"/>
  <c r="BJ312" i="34"/>
  <c r="I313" i="34"/>
  <c r="T313" i="34"/>
  <c r="AE313" i="34"/>
  <c r="AO313" i="34"/>
  <c r="AZ313" i="34"/>
  <c r="BK313" i="34"/>
  <c r="J314" i="34"/>
  <c r="U314" i="34"/>
  <c r="AF314" i="34"/>
  <c r="AP314" i="34"/>
  <c r="BA314" i="34"/>
  <c r="BL314" i="34"/>
  <c r="K315" i="34"/>
  <c r="V315" i="34"/>
  <c r="AG315" i="34"/>
  <c r="AQ315" i="34"/>
  <c r="BB315" i="34"/>
  <c r="BM315" i="34"/>
  <c r="L316" i="34"/>
  <c r="W316" i="34"/>
  <c r="AH316" i="34"/>
  <c r="AQ316" i="34"/>
  <c r="AZ316" i="34"/>
  <c r="BI316" i="34"/>
  <c r="G317" i="34"/>
  <c r="P317" i="34"/>
  <c r="Y317" i="34"/>
  <c r="AI317" i="34"/>
  <c r="AR317" i="34"/>
  <c r="BA317" i="34"/>
  <c r="BJ317" i="34"/>
  <c r="H318" i="34"/>
  <c r="Q318" i="34"/>
  <c r="Z318" i="34"/>
  <c r="AJ318" i="34"/>
  <c r="AS318" i="34"/>
  <c r="BB318" i="34"/>
  <c r="BK318" i="34"/>
  <c r="H319" i="34"/>
  <c r="P319" i="34"/>
  <c r="X319" i="34"/>
  <c r="AF319" i="34"/>
  <c r="AN319" i="34"/>
  <c r="AV319" i="34"/>
  <c r="AV349" i="34" s="1"/>
  <c r="BD319" i="34"/>
  <c r="BL319" i="34"/>
  <c r="I320" i="34"/>
  <c r="Q320" i="34"/>
  <c r="Y320" i="34"/>
  <c r="AG320" i="34"/>
  <c r="AO320" i="34"/>
  <c r="AW320" i="34"/>
  <c r="BE320" i="34"/>
  <c r="BM320" i="34"/>
  <c r="J321" i="34"/>
  <c r="R321" i="34"/>
  <c r="Z321" i="34"/>
  <c r="AH321" i="34"/>
  <c r="AP321" i="34"/>
  <c r="P280" i="34"/>
  <c r="AK283" i="34"/>
  <c r="BA286" i="34"/>
  <c r="AW288" i="34"/>
  <c r="BJ289" i="34"/>
  <c r="P291" i="34"/>
  <c r="AD292" i="34"/>
  <c r="AI293" i="34"/>
  <c r="AF294" i="34"/>
  <c r="AA295" i="34"/>
  <c r="T296" i="34"/>
  <c r="BD296" i="34"/>
  <c r="Z297" i="34"/>
  <c r="Z349" i="34" s="1"/>
  <c r="BI297" i="34"/>
  <c r="Z298" i="34"/>
  <c r="AY298" i="34"/>
  <c r="N299" i="34"/>
  <c r="AM299" i="34"/>
  <c r="BN299" i="34"/>
  <c r="AB300" i="34"/>
  <c r="BA300" i="34"/>
  <c r="P301" i="34"/>
  <c r="AO301" i="34"/>
  <c r="BP301" i="34"/>
  <c r="Z302" i="34"/>
  <c r="AU302" i="34"/>
  <c r="F303" i="34"/>
  <c r="AA303" i="34"/>
  <c r="AV303" i="34"/>
  <c r="G304" i="34"/>
  <c r="AB304" i="34"/>
  <c r="AW304" i="34"/>
  <c r="H305" i="34"/>
  <c r="AC305" i="34"/>
  <c r="AX305" i="34"/>
  <c r="I306" i="34"/>
  <c r="AD306" i="34"/>
  <c r="AY306" i="34"/>
  <c r="J307" i="34"/>
  <c r="AD307" i="34"/>
  <c r="AT307" i="34"/>
  <c r="BJ307" i="34"/>
  <c r="N308" i="34"/>
  <c r="AA308" i="34"/>
  <c r="AM308" i="34"/>
  <c r="AZ308" i="34"/>
  <c r="BN308" i="34"/>
  <c r="O309" i="34"/>
  <c r="AB309" i="34"/>
  <c r="AN309" i="34"/>
  <c r="BA309" i="34"/>
  <c r="BO309" i="34"/>
  <c r="P310" i="34"/>
  <c r="AC310" i="34"/>
  <c r="AO310" i="34"/>
  <c r="BB310" i="34"/>
  <c r="BP310" i="34"/>
  <c r="Q311" i="34"/>
  <c r="AD311" i="34"/>
  <c r="AO311" i="34"/>
  <c r="AY311" i="34"/>
  <c r="BJ311" i="34"/>
  <c r="J312" i="34"/>
  <c r="T312" i="34"/>
  <c r="AE312" i="34"/>
  <c r="AP312" i="34"/>
  <c r="AZ312" i="34"/>
  <c r="BK312" i="34"/>
  <c r="K313" i="34"/>
  <c r="U313" i="34"/>
  <c r="AF313" i="34"/>
  <c r="AQ313" i="34"/>
  <c r="BA313" i="34"/>
  <c r="BL313" i="34"/>
  <c r="L314" i="34"/>
  <c r="V314" i="34"/>
  <c r="AG314" i="34"/>
  <c r="AR314" i="34"/>
  <c r="BB314" i="34"/>
  <c r="BM314" i="34"/>
  <c r="M315" i="34"/>
  <c r="W315" i="34"/>
  <c r="AH315" i="34"/>
  <c r="AS315" i="34"/>
  <c r="BC315" i="34"/>
  <c r="BN315" i="34"/>
  <c r="N316" i="34"/>
  <c r="X316" i="34"/>
  <c r="AI316" i="34"/>
  <c r="AR316" i="34"/>
  <c r="BA316" i="34"/>
  <c r="BJ316" i="34"/>
  <c r="H317" i="34"/>
  <c r="Q317" i="34"/>
  <c r="AA317" i="34"/>
  <c r="AJ317" i="34"/>
  <c r="AS317" i="34"/>
  <c r="BB317" i="34"/>
  <c r="BK317" i="34"/>
  <c r="I318" i="34"/>
  <c r="R318" i="34"/>
  <c r="AB318" i="34"/>
  <c r="AK318" i="34"/>
  <c r="AT318" i="34"/>
  <c r="BC318" i="34"/>
  <c r="BL318" i="34"/>
  <c r="I319" i="34"/>
  <c r="Q319" i="34"/>
  <c r="Y319" i="34"/>
  <c r="AG319" i="34"/>
  <c r="AO319" i="34"/>
  <c r="AW319" i="34"/>
  <c r="BE319" i="34"/>
  <c r="BM319" i="34"/>
  <c r="J320" i="34"/>
  <c r="R320" i="34"/>
  <c r="Z320" i="34"/>
  <c r="AH320" i="34"/>
  <c r="AP320" i="34"/>
  <c r="AX320" i="34"/>
  <c r="BF320" i="34"/>
  <c r="BN320" i="34"/>
  <c r="K321" i="34"/>
  <c r="S321" i="34"/>
  <c r="AA321" i="34"/>
  <c r="AI321" i="34"/>
  <c r="AQ321" i="34"/>
  <c r="AY321" i="34"/>
  <c r="BG321" i="34"/>
  <c r="BO321" i="34"/>
  <c r="L322" i="34"/>
  <c r="T322" i="34"/>
  <c r="AB322" i="34"/>
  <c r="AJ322" i="34"/>
  <c r="AR322" i="34"/>
  <c r="AZ322" i="34"/>
  <c r="BH322" i="34"/>
  <c r="BP322" i="34"/>
  <c r="M323" i="34"/>
  <c r="U323" i="34"/>
  <c r="AC323" i="34"/>
  <c r="AK323" i="34"/>
  <c r="AS323" i="34"/>
  <c r="BA323" i="34"/>
  <c r="BI323" i="34"/>
  <c r="F324" i="34"/>
  <c r="N324" i="34"/>
  <c r="V324" i="34"/>
  <c r="AD324" i="34"/>
  <c r="AL324" i="34"/>
  <c r="AT324" i="34"/>
  <c r="BB324" i="34"/>
  <c r="BJ324" i="34"/>
  <c r="G325" i="34"/>
  <c r="O325" i="34"/>
  <c r="W325" i="34"/>
  <c r="AE325" i="34"/>
  <c r="AM325" i="34"/>
  <c r="AU325" i="34"/>
  <c r="BC325" i="34"/>
  <c r="BK325" i="34"/>
  <c r="H326" i="34"/>
  <c r="P326" i="34"/>
  <c r="X326" i="34"/>
  <c r="AF326" i="34"/>
  <c r="AN326" i="34"/>
  <c r="AV326" i="34"/>
  <c r="BD326" i="34"/>
  <c r="BL326" i="34"/>
  <c r="I327" i="34"/>
  <c r="P279" i="34"/>
  <c r="G286" i="34"/>
  <c r="AS289" i="34"/>
  <c r="I292" i="34"/>
  <c r="Q294" i="34"/>
  <c r="F296" i="34"/>
  <c r="S297" i="34"/>
  <c r="S298" i="34"/>
  <c r="G299" i="34"/>
  <c r="BG299" i="34"/>
  <c r="AU300" i="34"/>
  <c r="AJ301" i="34"/>
  <c r="U302" i="34"/>
  <c r="BK302" i="34"/>
  <c r="AQ303" i="34"/>
  <c r="W304" i="34"/>
  <c r="BM304" i="34"/>
  <c r="AS305" i="34"/>
  <c r="Y306" i="34"/>
  <c r="BO306" i="34"/>
  <c r="AP307" i="34"/>
  <c r="K308" i="34"/>
  <c r="AJ308" i="34"/>
  <c r="BJ308" i="34"/>
  <c r="X309" i="34"/>
  <c r="AY309" i="34"/>
  <c r="M310" i="34"/>
  <c r="AL310" i="34"/>
  <c r="BL310" i="34"/>
  <c r="Z311" i="34"/>
  <c r="AW311" i="34"/>
  <c r="G312" i="34"/>
  <c r="BL280" i="34"/>
  <c r="AE287" i="34"/>
  <c r="T290" i="34"/>
  <c r="AY292" i="34"/>
  <c r="AS294" i="34"/>
  <c r="AD296" i="34"/>
  <c r="AI297" i="34"/>
  <c r="AG298" i="34"/>
  <c r="T299" i="34"/>
  <c r="H300" i="34"/>
  <c r="BH300" i="34"/>
  <c r="AV301" i="34"/>
  <c r="AE302" i="34"/>
  <c r="AE349" i="34" s="1"/>
  <c r="K303" i="34"/>
  <c r="BB303" i="34"/>
  <c r="AG304" i="34"/>
  <c r="M305" i="34"/>
  <c r="BD305" i="34"/>
  <c r="AI306" i="34"/>
  <c r="AI349" i="34" s="1"/>
  <c r="O307" i="34"/>
  <c r="AX307" i="34"/>
  <c r="R308" i="34"/>
  <c r="AQ308" i="34"/>
  <c r="BP308" i="34"/>
  <c r="AE309" i="34"/>
  <c r="BD309" i="34"/>
  <c r="T310" i="34"/>
  <c r="AS310" i="34"/>
  <c r="G311" i="34"/>
  <c r="AG311" i="34"/>
  <c r="BB311" i="34"/>
  <c r="L312" i="34"/>
  <c r="AH312" i="34"/>
  <c r="BC312" i="34"/>
  <c r="M313" i="34"/>
  <c r="AI313" i="34"/>
  <c r="BD313" i="34"/>
  <c r="N314" i="34"/>
  <c r="AJ314" i="34"/>
  <c r="BE314" i="34"/>
  <c r="O315" i="34"/>
  <c r="AK315" i="34"/>
  <c r="BF315" i="34"/>
  <c r="P316" i="34"/>
  <c r="AK316" i="34"/>
  <c r="BC316" i="34"/>
  <c r="K317" i="34"/>
  <c r="AC317" i="34"/>
  <c r="AU317" i="34"/>
  <c r="BM317" i="34"/>
  <c r="U318" i="34"/>
  <c r="AM318" i="34"/>
  <c r="BE318" i="34"/>
  <c r="K319" i="34"/>
  <c r="AA319" i="34"/>
  <c r="AQ319" i="34"/>
  <c r="BC319" i="34"/>
  <c r="BP319" i="34"/>
  <c r="S320" i="34"/>
  <c r="AE320" i="34"/>
  <c r="AR320" i="34"/>
  <c r="BD320" i="34"/>
  <c r="F321" i="34"/>
  <c r="T321" i="34"/>
  <c r="AF321" i="34"/>
  <c r="AS321" i="34"/>
  <c r="BD321" i="34"/>
  <c r="BN321" i="34"/>
  <c r="N322" i="34"/>
  <c r="Y322" i="34"/>
  <c r="AI322" i="34"/>
  <c r="AT322" i="34"/>
  <c r="BE322" i="34"/>
  <c r="BO322" i="34"/>
  <c r="O323" i="34"/>
  <c r="Z323" i="34"/>
  <c r="AJ323" i="34"/>
  <c r="AU323" i="34"/>
  <c r="BF323" i="34"/>
  <c r="BP323" i="34"/>
  <c r="P324" i="34"/>
  <c r="AA324" i="34"/>
  <c r="AK324" i="34"/>
  <c r="AV324" i="34"/>
  <c r="BG324" i="34"/>
  <c r="F325" i="34"/>
  <c r="Q325" i="34"/>
  <c r="AB325" i="34"/>
  <c r="AL325" i="34"/>
  <c r="AW325" i="34"/>
  <c r="BH325" i="34"/>
  <c r="G326" i="34"/>
  <c r="R326" i="34"/>
  <c r="AC326" i="34"/>
  <c r="AM326" i="34"/>
  <c r="AX326" i="34"/>
  <c r="BI326" i="34"/>
  <c r="H327" i="34"/>
  <c r="Q327" i="34"/>
  <c r="Y327" i="34"/>
  <c r="AG327" i="34"/>
  <c r="AO327" i="34"/>
  <c r="AW327" i="34"/>
  <c r="BE327" i="34"/>
  <c r="BM327" i="34"/>
  <c r="J328" i="34"/>
  <c r="R328" i="34"/>
  <c r="Z328" i="34"/>
  <c r="AH328" i="34"/>
  <c r="AP328" i="34"/>
  <c r="AX328" i="34"/>
  <c r="BF328" i="34"/>
  <c r="BN328" i="34"/>
  <c r="K329" i="34"/>
  <c r="S329" i="34"/>
  <c r="AA329" i="34"/>
  <c r="AI329" i="34"/>
  <c r="AQ329" i="34"/>
  <c r="AY329" i="34"/>
  <c r="BG329" i="34"/>
  <c r="BO329" i="34"/>
  <c r="L330" i="34"/>
  <c r="T330" i="34"/>
  <c r="AB330" i="34"/>
  <c r="AJ330" i="34"/>
  <c r="AR330" i="34"/>
  <c r="AZ330" i="34"/>
  <c r="BH330" i="34"/>
  <c r="BP330" i="34"/>
  <c r="M331" i="34"/>
  <c r="U331" i="34"/>
  <c r="AC331" i="34"/>
  <c r="AK331" i="34"/>
  <c r="AS331" i="34"/>
  <c r="BA331" i="34"/>
  <c r="BI331" i="34"/>
  <c r="F332" i="34"/>
  <c r="N332" i="34"/>
  <c r="V332" i="34"/>
  <c r="AD332" i="34"/>
  <c r="AL332" i="34"/>
  <c r="AT332" i="34"/>
  <c r="BB332" i="34"/>
  <c r="BJ332" i="34"/>
  <c r="G333" i="34"/>
  <c r="O333" i="34"/>
  <c r="W333" i="34"/>
  <c r="AE333" i="34"/>
  <c r="AM333" i="34"/>
  <c r="AU333" i="34"/>
  <c r="BC333" i="34"/>
  <c r="BK333" i="34"/>
  <c r="H334" i="34"/>
  <c r="P334" i="34"/>
  <c r="X334" i="34"/>
  <c r="AF334" i="34"/>
  <c r="AN334" i="34"/>
  <c r="AV334" i="34"/>
  <c r="BD334" i="34"/>
  <c r="BL334" i="34"/>
  <c r="I335" i="34"/>
  <c r="Q335" i="34"/>
  <c r="Y335" i="34"/>
  <c r="AG335" i="34"/>
  <c r="AO335" i="34"/>
  <c r="AW335" i="34"/>
  <c r="BE335" i="34"/>
  <c r="BM335" i="34"/>
  <c r="J336" i="34"/>
  <c r="R336" i="34"/>
  <c r="AN282" i="34"/>
  <c r="Z288" i="34"/>
  <c r="BE290" i="34"/>
  <c r="T293" i="34"/>
  <c r="J295" i="34"/>
  <c r="AS296" i="34"/>
  <c r="AY297" i="34"/>
  <c r="AQ298" i="34"/>
  <c r="AE299" i="34"/>
  <c r="T300" i="34"/>
  <c r="H301" i="34"/>
  <c r="BH301" i="34"/>
  <c r="AO302" i="34"/>
  <c r="T303" i="34"/>
  <c r="BK303" i="34"/>
  <c r="AQ304" i="34"/>
  <c r="V305" i="34"/>
  <c r="BM305" i="34"/>
  <c r="AS306" i="34"/>
  <c r="X307" i="34"/>
  <c r="BE307" i="34"/>
  <c r="V308" i="34"/>
  <c r="AU308" i="34"/>
  <c r="K309" i="34"/>
  <c r="AJ309" i="34"/>
  <c r="BI309" i="34"/>
  <c r="X310" i="34"/>
  <c r="AW310" i="34"/>
  <c r="M311" i="34"/>
  <c r="AK311" i="34"/>
  <c r="BF311" i="34"/>
  <c r="P312" i="34"/>
  <c r="AL312" i="34"/>
  <c r="BG312" i="34"/>
  <c r="Q313" i="34"/>
  <c r="AM313" i="34"/>
  <c r="BH313" i="34"/>
  <c r="R314" i="34"/>
  <c r="AN314" i="34"/>
  <c r="BI314" i="34"/>
  <c r="S315" i="34"/>
  <c r="AO315" i="34"/>
  <c r="BJ315" i="34"/>
  <c r="T316" i="34"/>
  <c r="AN316" i="34"/>
  <c r="BG316" i="34"/>
  <c r="N317" i="34"/>
  <c r="AF317" i="34"/>
  <c r="AY317" i="34"/>
  <c r="F318" i="34"/>
  <c r="X318" i="34"/>
  <c r="AP318" i="34"/>
  <c r="BI318" i="34"/>
  <c r="N319" i="34"/>
  <c r="AD319" i="34"/>
  <c r="AR319" i="34"/>
  <c r="BF319" i="34"/>
  <c r="G320" i="34"/>
  <c r="T320" i="34"/>
  <c r="AF320" i="34"/>
  <c r="AS320" i="34"/>
  <c r="BG320" i="34"/>
  <c r="H321" i="34"/>
  <c r="U321" i="34"/>
  <c r="AG321" i="34"/>
  <c r="AT321" i="34"/>
  <c r="BE321" i="34"/>
  <c r="BP321" i="34"/>
  <c r="O322" i="34"/>
  <c r="Z322" i="34"/>
  <c r="AK322" i="34"/>
  <c r="AU322" i="34"/>
  <c r="BF322" i="34"/>
  <c r="F323" i="34"/>
  <c r="P323" i="34"/>
  <c r="AA323" i="34"/>
  <c r="AL323" i="34"/>
  <c r="AV323" i="34"/>
  <c r="BG323" i="34"/>
  <c r="G324" i="34"/>
  <c r="Q324" i="34"/>
  <c r="AB324" i="34"/>
  <c r="AM324" i="34"/>
  <c r="AW324" i="34"/>
  <c r="BH324" i="34"/>
  <c r="H325" i="34"/>
  <c r="R325" i="34"/>
  <c r="AC325" i="34"/>
  <c r="AN325" i="34"/>
  <c r="AX325" i="34"/>
  <c r="BI325" i="34"/>
  <c r="I326" i="34"/>
  <c r="S326" i="34"/>
  <c r="AD326" i="34"/>
  <c r="AO326" i="34"/>
  <c r="AY326" i="34"/>
  <c r="BJ326" i="34"/>
  <c r="J327" i="34"/>
  <c r="R327" i="34"/>
  <c r="Z327" i="34"/>
  <c r="AH327" i="34"/>
  <c r="AP327" i="34"/>
  <c r="AX327" i="34"/>
  <c r="BF327" i="34"/>
  <c r="BN327" i="34"/>
  <c r="K328" i="34"/>
  <c r="S328" i="34"/>
  <c r="AA328" i="34"/>
  <c r="AI328" i="34"/>
  <c r="AQ328" i="34"/>
  <c r="AY328" i="34"/>
  <c r="BG328" i="34"/>
  <c r="BO328" i="34"/>
  <c r="L329" i="34"/>
  <c r="T329" i="34"/>
  <c r="AB329" i="34"/>
  <c r="AJ329" i="34"/>
  <c r="AR329" i="34"/>
  <c r="AZ329" i="34"/>
  <c r="BH329" i="34"/>
  <c r="BP329" i="34"/>
  <c r="M330" i="34"/>
  <c r="U330" i="34"/>
  <c r="AC330" i="34"/>
  <c r="AK330" i="34"/>
  <c r="AS330" i="34"/>
  <c r="BA330" i="34"/>
  <c r="BI330" i="34"/>
  <c r="F331" i="34"/>
  <c r="N331" i="34"/>
  <c r="V331" i="34"/>
  <c r="AD331" i="34"/>
  <c r="AL331" i="34"/>
  <c r="AT331" i="34"/>
  <c r="BB331" i="34"/>
  <c r="BJ331" i="34"/>
  <c r="G332" i="34"/>
  <c r="O332" i="34"/>
  <c r="W332" i="34"/>
  <c r="AE332" i="34"/>
  <c r="AM332" i="34"/>
  <c r="AU332" i="34"/>
  <c r="BC332" i="34"/>
  <c r="BK332" i="34"/>
  <c r="H333" i="34"/>
  <c r="P333" i="34"/>
  <c r="X333" i="34"/>
  <c r="AF333" i="34"/>
  <c r="AN333" i="34"/>
  <c r="AV333" i="34"/>
  <c r="BD333" i="34"/>
  <c r="BL333" i="34"/>
  <c r="I334" i="34"/>
  <c r="Q334" i="34"/>
  <c r="Y334" i="34"/>
  <c r="AP282" i="34"/>
  <c r="AB288" i="34"/>
  <c r="BG290" i="34"/>
  <c r="U293" i="34"/>
  <c r="M295" i="34"/>
  <c r="AT296" i="34"/>
  <c r="BA297" i="34"/>
  <c r="AS298" i="34"/>
  <c r="AH299" i="34"/>
  <c r="U300" i="34"/>
  <c r="I301" i="34"/>
  <c r="BI301" i="34"/>
  <c r="AP302" i="34"/>
  <c r="V303" i="34"/>
  <c r="BL303" i="34"/>
  <c r="AR304" i="34"/>
  <c r="X305" i="34"/>
  <c r="BN305" i="34"/>
  <c r="AT306" i="34"/>
  <c r="Z307" i="34"/>
  <c r="BF307" i="34"/>
  <c r="W308" i="34"/>
  <c r="AX308" i="34"/>
  <c r="L309" i="34"/>
  <c r="AK309" i="34"/>
  <c r="BK309" i="34"/>
  <c r="Y310" i="34"/>
  <c r="AZ310" i="34"/>
  <c r="N311" i="34"/>
  <c r="AL311" i="34"/>
  <c r="BG311" i="34"/>
  <c r="R312" i="34"/>
  <c r="AM312" i="34"/>
  <c r="BH312" i="34"/>
  <c r="S313" i="34"/>
  <c r="AN313" i="34"/>
  <c r="BI313" i="34"/>
  <c r="T314" i="34"/>
  <c r="AO314" i="34"/>
  <c r="BJ314" i="34"/>
  <c r="U315" i="34"/>
  <c r="AP315" i="34"/>
  <c r="BK315" i="34"/>
  <c r="V316" i="34"/>
  <c r="AP316" i="34"/>
  <c r="BH316" i="34"/>
  <c r="O317" i="34"/>
  <c r="AG317" i="34"/>
  <c r="AZ317" i="34"/>
  <c r="G318" i="34"/>
  <c r="Y318" i="34"/>
  <c r="AR318" i="34"/>
  <c r="BJ318" i="34"/>
  <c r="O319" i="34"/>
  <c r="AE319" i="34"/>
  <c r="AT319" i="34"/>
  <c r="BG319" i="34"/>
  <c r="H320" i="34"/>
  <c r="U320" i="34"/>
  <c r="AI320" i="34"/>
  <c r="AU320" i="34"/>
  <c r="BH320" i="34"/>
  <c r="I321" i="34"/>
  <c r="V321" i="34"/>
  <c r="AJ321" i="34"/>
  <c r="AV321" i="34"/>
  <c r="BF321" i="34"/>
  <c r="F322" i="34"/>
  <c r="Q322" i="34"/>
  <c r="AA322" i="34"/>
  <c r="AL322" i="34"/>
  <c r="AW322" i="34"/>
  <c r="BG322" i="34"/>
  <c r="G323" i="34"/>
  <c r="R323" i="34"/>
  <c r="AB323" i="34"/>
  <c r="AM323" i="34"/>
  <c r="AX323" i="34"/>
  <c r="BH323" i="34"/>
  <c r="H324" i="34"/>
  <c r="S324" i="34"/>
  <c r="AC324" i="34"/>
  <c r="AN324" i="34"/>
  <c r="AY324" i="34"/>
  <c r="BI324" i="34"/>
  <c r="I325" i="34"/>
  <c r="T325" i="34"/>
  <c r="AD325" i="34"/>
  <c r="AO325" i="34"/>
  <c r="AZ325" i="34"/>
  <c r="BJ325" i="34"/>
  <c r="J326" i="34"/>
  <c r="U326" i="34"/>
  <c r="AE326" i="34"/>
  <c r="AP326" i="34"/>
  <c r="BA326" i="34"/>
  <c r="BK326" i="34"/>
  <c r="K327" i="34"/>
  <c r="S327" i="34"/>
  <c r="AA327" i="34"/>
  <c r="AI327" i="34"/>
  <c r="AQ327" i="34"/>
  <c r="AY327" i="34"/>
  <c r="BG327" i="34"/>
  <c r="BO327" i="34"/>
  <c r="L328" i="34"/>
  <c r="T328" i="34"/>
  <c r="AB328" i="34"/>
  <c r="AJ328" i="34"/>
  <c r="AR328" i="34"/>
  <c r="AZ328" i="34"/>
  <c r="BH328" i="34"/>
  <c r="BP328" i="34"/>
  <c r="M329" i="34"/>
  <c r="U329" i="34"/>
  <c r="AC329" i="34"/>
  <c r="AK329" i="34"/>
  <c r="AS329" i="34"/>
  <c r="BA329" i="34"/>
  <c r="BI329" i="34"/>
  <c r="F330" i="34"/>
  <c r="N330" i="34"/>
  <c r="V330" i="34"/>
  <c r="AD330" i="34"/>
  <c r="AL330" i="34"/>
  <c r="AT330" i="34"/>
  <c r="BB330" i="34"/>
  <c r="BJ330" i="34"/>
  <c r="G331" i="34"/>
  <c r="O331" i="34"/>
  <c r="W331" i="34"/>
  <c r="AE331" i="34"/>
  <c r="AM331" i="34"/>
  <c r="AU331" i="34"/>
  <c r="BC331" i="34"/>
  <c r="BK331" i="34"/>
  <c r="H332" i="34"/>
  <c r="P332" i="34"/>
  <c r="X332" i="34"/>
  <c r="AF332" i="34"/>
  <c r="AN332" i="34"/>
  <c r="AV332" i="34"/>
  <c r="BD332" i="34"/>
  <c r="BL332" i="34"/>
  <c r="I333" i="34"/>
  <c r="Q333" i="34"/>
  <c r="Y333" i="34"/>
  <c r="AG333" i="34"/>
  <c r="AO333" i="34"/>
  <c r="AW333" i="34"/>
  <c r="BE333" i="34"/>
  <c r="BM333" i="34"/>
  <c r="J334" i="34"/>
  <c r="R334" i="34"/>
  <c r="Z334" i="34"/>
  <c r="AH334" i="34"/>
  <c r="AP334" i="34"/>
  <c r="AX334" i="34"/>
  <c r="BF334" i="34"/>
  <c r="BN334" i="34"/>
  <c r="K335" i="34"/>
  <c r="S335" i="34"/>
  <c r="AA335" i="34"/>
  <c r="AI335" i="34"/>
  <c r="AQ335" i="34"/>
  <c r="AY335" i="34"/>
  <c r="BG335" i="34"/>
  <c r="BO335" i="34"/>
  <c r="L336" i="34"/>
  <c r="T336" i="34"/>
  <c r="AB336" i="34"/>
  <c r="AJ336" i="34"/>
  <c r="AR336" i="34"/>
  <c r="AZ336" i="34"/>
  <c r="BH336" i="34"/>
  <c r="BP336" i="34"/>
  <c r="M337" i="34"/>
  <c r="U337" i="34"/>
  <c r="AC337" i="34"/>
  <c r="AK337" i="34"/>
  <c r="AS337" i="34"/>
  <c r="BD280" i="34"/>
  <c r="S290" i="34"/>
  <c r="S349" i="34" s="1"/>
  <c r="AR294" i="34"/>
  <c r="AG297" i="34"/>
  <c r="S299" i="34"/>
  <c r="BG300" i="34"/>
  <c r="AD302" i="34"/>
  <c r="AZ303" i="34"/>
  <c r="L305" i="34"/>
  <c r="AH306" i="34"/>
  <c r="AW307" i="34"/>
  <c r="AP308" i="34"/>
  <c r="AC309" i="34"/>
  <c r="Q310" i="34"/>
  <c r="F311" i="34"/>
  <c r="BA311" i="34"/>
  <c r="AB312" i="34"/>
  <c r="BN312" i="34"/>
  <c r="AG313" i="34"/>
  <c r="H314" i="34"/>
  <c r="AS314" i="34"/>
  <c r="J315" i="34"/>
  <c r="AU315" i="34"/>
  <c r="O316" i="34"/>
  <c r="AX316" i="34"/>
  <c r="S317" i="34"/>
  <c r="AQ317" i="34"/>
  <c r="L318" i="34"/>
  <c r="AL318" i="34"/>
  <c r="F319" i="34"/>
  <c r="AH319" i="34"/>
  <c r="AZ319" i="34"/>
  <c r="L320" i="34"/>
  <c r="AC320" i="34"/>
  <c r="AZ320" i="34"/>
  <c r="L321" i="34"/>
  <c r="AC321" i="34"/>
  <c r="AX321" i="34"/>
  <c r="BM321" i="34"/>
  <c r="U322" i="34"/>
  <c r="AM322" i="34"/>
  <c r="BB322" i="34"/>
  <c r="J323" i="34"/>
  <c r="X323" i="34"/>
  <c r="AQ323" i="34"/>
  <c r="BJ323" i="34"/>
  <c r="M324" i="34"/>
  <c r="AF324" i="34"/>
  <c r="AU324" i="34"/>
  <c r="BM324" i="34"/>
  <c r="U325" i="34"/>
  <c r="AJ325" i="34"/>
  <c r="BB325" i="34"/>
  <c r="F326" i="34"/>
  <c r="Y326" i="34"/>
  <c r="AQ326" i="34"/>
  <c r="BF326" i="34"/>
  <c r="M327" i="34"/>
  <c r="X327" i="34"/>
  <c r="AL327" i="34"/>
  <c r="AZ327" i="34"/>
  <c r="BK327" i="34"/>
  <c r="N328" i="34"/>
  <c r="Y328" i="34"/>
  <c r="AM328" i="34"/>
  <c r="BA328" i="34"/>
  <c r="BL328" i="34"/>
  <c r="O329" i="34"/>
  <c r="Z329" i="34"/>
  <c r="AN329" i="34"/>
  <c r="BB329" i="34"/>
  <c r="BM329" i="34"/>
  <c r="P330" i="34"/>
  <c r="AA330" i="34"/>
  <c r="AO330" i="34"/>
  <c r="BC330" i="34"/>
  <c r="BN330" i="34"/>
  <c r="Q331" i="34"/>
  <c r="AB331" i="34"/>
  <c r="AP331" i="34"/>
  <c r="BD331" i="34"/>
  <c r="BO331" i="34"/>
  <c r="R332" i="34"/>
  <c r="AC332" i="34"/>
  <c r="AQ332" i="34"/>
  <c r="BE332" i="34"/>
  <c r="BP332" i="34"/>
  <c r="S333" i="34"/>
  <c r="AD333" i="34"/>
  <c r="AR333" i="34"/>
  <c r="BF333" i="34"/>
  <c r="F334" i="34"/>
  <c r="T334" i="34"/>
  <c r="AE334" i="34"/>
  <c r="AQ334" i="34"/>
  <c r="BA334" i="34"/>
  <c r="BK334" i="34"/>
  <c r="BK349" i="34" s="1"/>
  <c r="L335" i="34"/>
  <c r="V335" i="34"/>
  <c r="AF335" i="34"/>
  <c r="AR335" i="34"/>
  <c r="BB335" i="34"/>
  <c r="BL335" i="34"/>
  <c r="M336" i="34"/>
  <c r="W336" i="34"/>
  <c r="AF336" i="34"/>
  <c r="AO336" i="34"/>
  <c r="AX336" i="34"/>
  <c r="BG336" i="34"/>
  <c r="F337" i="34"/>
  <c r="O337" i="34"/>
  <c r="X337" i="34"/>
  <c r="AG337" i="34"/>
  <c r="AP337" i="34"/>
  <c r="AY337" i="34"/>
  <c r="BG337" i="34"/>
  <c r="BO337" i="34"/>
  <c r="L338" i="34"/>
  <c r="T338" i="34"/>
  <c r="AB338" i="34"/>
  <c r="AJ338" i="34"/>
  <c r="AR338" i="34"/>
  <c r="AZ338" i="34"/>
  <c r="BH338" i="34"/>
  <c r="BP338" i="34"/>
  <c r="M339" i="34"/>
  <c r="U339" i="34"/>
  <c r="AC339" i="34"/>
  <c r="AK339" i="34"/>
  <c r="AS339" i="34"/>
  <c r="BA339" i="34"/>
  <c r="BI339" i="34"/>
  <c r="AB284" i="34"/>
  <c r="AH291" i="34"/>
  <c r="AP295" i="34"/>
  <c r="BO297" i="34"/>
  <c r="AT299" i="34"/>
  <c r="V301" i="34"/>
  <c r="BA302" i="34"/>
  <c r="L304" i="34"/>
  <c r="AH305" i="34"/>
  <c r="AH349" i="34" s="1"/>
  <c r="BE306" i="34"/>
  <c r="BN307" i="34"/>
  <c r="BC308" i="34"/>
  <c r="AR309" i="34"/>
  <c r="AF310" i="34"/>
  <c r="U311" i="34"/>
  <c r="BM311" i="34"/>
  <c r="AQ312" i="34"/>
  <c r="H313" i="34"/>
  <c r="AS313" i="34"/>
  <c r="M314" i="34"/>
  <c r="AX314" i="34"/>
  <c r="Y315" i="34"/>
  <c r="BA315" i="34"/>
  <c r="AA316" i="34"/>
  <c r="BB316" i="34"/>
  <c r="W317" i="34"/>
  <c r="BC317" i="34"/>
  <c r="P318" i="34"/>
  <c r="AV318" i="34"/>
  <c r="J319" i="34"/>
  <c r="AL319" i="34"/>
  <c r="BH319" i="34"/>
  <c r="O320" i="34"/>
  <c r="AK320" i="34"/>
  <c r="BC320" i="34"/>
  <c r="N321" i="34"/>
  <c r="AK321" i="34"/>
  <c r="BA321" i="34"/>
  <c r="I322" i="34"/>
  <c r="W322" i="34"/>
  <c r="AP322" i="34"/>
  <c r="BI322" i="34"/>
  <c r="L323" i="34"/>
  <c r="AE323" i="34"/>
  <c r="AT323" i="34"/>
  <c r="BL323" i="34"/>
  <c r="T324" i="34"/>
  <c r="AI324" i="34"/>
  <c r="BA324" i="34"/>
  <c r="BP324" i="34"/>
  <c r="X325" i="34"/>
  <c r="AP325" i="34"/>
  <c r="BE325" i="34"/>
  <c r="M326" i="34"/>
  <c r="AA326" i="34"/>
  <c r="AT326" i="34"/>
  <c r="BM326" i="34"/>
  <c r="O327" i="34"/>
  <c r="AC327" i="34"/>
  <c r="AN327" i="34"/>
  <c r="BB327" i="34"/>
  <c r="BP327" i="34"/>
  <c r="P328" i="34"/>
  <c r="AD328" i="34"/>
  <c r="AO328" i="34"/>
  <c r="BC328" i="34"/>
  <c r="F329" i="34"/>
  <c r="Q329" i="34"/>
  <c r="AE329" i="34"/>
  <c r="AP329" i="34"/>
  <c r="BD329" i="34"/>
  <c r="G330" i="34"/>
  <c r="R330" i="34"/>
  <c r="AF330" i="34"/>
  <c r="AQ330" i="34"/>
  <c r="BE330" i="34"/>
  <c r="H331" i="34"/>
  <c r="S331" i="34"/>
  <c r="AG331" i="34"/>
  <c r="AR331" i="34"/>
  <c r="BF331" i="34"/>
  <c r="I332" i="34"/>
  <c r="T332" i="34"/>
  <c r="AH332" i="34"/>
  <c r="AS332" i="34"/>
  <c r="BG332" i="34"/>
  <c r="J333" i="34"/>
  <c r="U333" i="34"/>
  <c r="AI333" i="34"/>
  <c r="AT333" i="34"/>
  <c r="BH333" i="34"/>
  <c r="K334" i="34"/>
  <c r="V334" i="34"/>
  <c r="AI334" i="34"/>
  <c r="AS334" i="34"/>
  <c r="BC334" i="34"/>
  <c r="BO334" i="34"/>
  <c r="N335" i="34"/>
  <c r="X335" i="34"/>
  <c r="AJ335" i="34"/>
  <c r="AT335" i="34"/>
  <c r="BD335" i="34"/>
  <c r="BP335" i="34"/>
  <c r="O336" i="34"/>
  <c r="Y336" i="34"/>
  <c r="AH336" i="34"/>
  <c r="AQ336" i="34"/>
  <c r="BA336" i="34"/>
  <c r="BJ336" i="34"/>
  <c r="H337" i="34"/>
  <c r="Q337" i="34"/>
  <c r="Z337" i="34"/>
  <c r="AI337" i="34"/>
  <c r="AR337" i="34"/>
  <c r="BA337" i="34"/>
  <c r="BI337" i="34"/>
  <c r="F338" i="34"/>
  <c r="N338" i="34"/>
  <c r="V338" i="34"/>
  <c r="AD338" i="34"/>
  <c r="AL338" i="34"/>
  <c r="AT338" i="34"/>
  <c r="BB338" i="34"/>
  <c r="BJ338" i="34"/>
  <c r="G339" i="34"/>
  <c r="O339" i="34"/>
  <c r="W339" i="34"/>
  <c r="AE339" i="34"/>
  <c r="AM339" i="34"/>
  <c r="AU339" i="34"/>
  <c r="BC339" i="34"/>
  <c r="BK339" i="34"/>
  <c r="F286" i="34"/>
  <c r="H292" i="34"/>
  <c r="BP295" i="34"/>
  <c r="R298" i="34"/>
  <c r="BF299" i="34"/>
  <c r="AG301" i="34"/>
  <c r="BJ302" i="34"/>
  <c r="U304" i="34"/>
  <c r="AR305" i="34"/>
  <c r="BN306" i="34"/>
  <c r="J308" i="34"/>
  <c r="BH308" i="34"/>
  <c r="AV309" i="34"/>
  <c r="AK310" i="34"/>
  <c r="Y311" i="34"/>
  <c r="F312" i="34"/>
  <c r="AR312" i="34"/>
  <c r="L313" i="34"/>
  <c r="AW313" i="34"/>
  <c r="X314" i="34"/>
  <c r="AZ314" i="34"/>
  <c r="Z315" i="34"/>
  <c r="BE315" i="34"/>
  <c r="AE316" i="34"/>
  <c r="BK316" i="34"/>
  <c r="X317" i="34"/>
  <c r="BD317" i="34"/>
  <c r="T318" i="34"/>
  <c r="AZ318" i="34"/>
  <c r="R319" i="34"/>
  <c r="AM319" i="34"/>
  <c r="BJ319" i="34"/>
  <c r="P320" i="34"/>
  <c r="AM320" i="34"/>
  <c r="BI320" i="34"/>
  <c r="P321" i="34"/>
  <c r="AL321" i="34"/>
  <c r="BB321" i="34"/>
  <c r="J322" i="34"/>
  <c r="AC322" i="34"/>
  <c r="AQ322" i="34"/>
  <c r="BJ322" i="34"/>
  <c r="N323" i="34"/>
  <c r="AF323" i="34"/>
  <c r="AY323" i="34"/>
  <c r="BN323" i="34"/>
  <c r="U324" i="34"/>
  <c r="AJ324" i="34"/>
  <c r="BC324" i="34"/>
  <c r="J325" i="34"/>
  <c r="Y325" i="34"/>
  <c r="AR325" i="34"/>
  <c r="BF325" i="34"/>
  <c r="N326" i="34"/>
  <c r="AG326" i="34"/>
  <c r="AU326" i="34"/>
  <c r="BN326" i="34"/>
  <c r="P327" i="34"/>
  <c r="AD327" i="34"/>
  <c r="AR327" i="34"/>
  <c r="BC327" i="34"/>
  <c r="F328" i="34"/>
  <c r="Q328" i="34"/>
  <c r="AE328" i="34"/>
  <c r="AS328" i="34"/>
  <c r="BD328" i="34"/>
  <c r="G329" i="34"/>
  <c r="R329" i="34"/>
  <c r="AF329" i="34"/>
  <c r="AT329" i="34"/>
  <c r="BE329" i="34"/>
  <c r="H330" i="34"/>
  <c r="S330" i="34"/>
  <c r="AG330" i="34"/>
  <c r="AU330" i="34"/>
  <c r="BF330" i="34"/>
  <c r="I331" i="34"/>
  <c r="T331" i="34"/>
  <c r="AH331" i="34"/>
  <c r="AV331" i="34"/>
  <c r="BG331" i="34"/>
  <c r="J332" i="34"/>
  <c r="U332" i="34"/>
  <c r="AI332" i="34"/>
  <c r="AW332" i="34"/>
  <c r="BH332" i="34"/>
  <c r="K333" i="34"/>
  <c r="V333" i="34"/>
  <c r="AJ333" i="34"/>
  <c r="AX333" i="34"/>
  <c r="BI333" i="34"/>
  <c r="L334" i="34"/>
  <c r="W334" i="34"/>
  <c r="AJ334" i="34"/>
  <c r="AT334" i="34"/>
  <c r="BE334" i="34"/>
  <c r="BP334" i="34"/>
  <c r="O335" i="34"/>
  <c r="Z335" i="34"/>
  <c r="AK335" i="34"/>
  <c r="AU335" i="34"/>
  <c r="BF335" i="34"/>
  <c r="F336" i="34"/>
  <c r="P336" i="34"/>
  <c r="Z336" i="34"/>
  <c r="AI336" i="34"/>
  <c r="AS336" i="34"/>
  <c r="BB336" i="34"/>
  <c r="BK336" i="34"/>
  <c r="I337" i="34"/>
  <c r="R337" i="34"/>
  <c r="AA337" i="34"/>
  <c r="AJ337" i="34"/>
  <c r="AT337" i="34"/>
  <c r="BB337" i="34"/>
  <c r="BJ337" i="34"/>
  <c r="G338" i="34"/>
  <c r="O338" i="34"/>
  <c r="W338" i="34"/>
  <c r="AE338" i="34"/>
  <c r="AM338" i="34"/>
  <c r="AU338" i="34"/>
  <c r="BC338" i="34"/>
  <c r="BK338" i="34"/>
  <c r="H339" i="34"/>
  <c r="P339" i="34"/>
  <c r="X339" i="34"/>
  <c r="AF339" i="34"/>
  <c r="AN339" i="34"/>
  <c r="AV339" i="34"/>
  <c r="BD339" i="34"/>
  <c r="BL339" i="34"/>
  <c r="AC287" i="34"/>
  <c r="AT292" i="34"/>
  <c r="AC296" i="34"/>
  <c r="AD298" i="34"/>
  <c r="G300" i="34"/>
  <c r="AT301" i="34"/>
  <c r="J303" i="34"/>
  <c r="AF304" i="34"/>
  <c r="BB305" i="34"/>
  <c r="N307" i="34"/>
  <c r="O308" i="34"/>
  <c r="BO308" i="34"/>
  <c r="BC309" i="34"/>
  <c r="AR310" i="34"/>
  <c r="AE311" i="34"/>
  <c r="K312" i="34"/>
  <c r="AV312" i="34"/>
  <c r="W313" i="34"/>
  <c r="AY313" i="34"/>
  <c r="Y314" i="34"/>
  <c r="BD314" i="34"/>
  <c r="AD315" i="34"/>
  <c r="BO315" i="34"/>
  <c r="AF316" i="34"/>
  <c r="BL316" i="34"/>
  <c r="AB317" i="34"/>
  <c r="BH317" i="34"/>
  <c r="AC318" i="34"/>
  <c r="BA318" i="34"/>
  <c r="S319" i="34"/>
  <c r="AP319" i="34"/>
  <c r="BK319" i="34"/>
  <c r="W320" i="34"/>
  <c r="AN320" i="34"/>
  <c r="BK320" i="34"/>
  <c r="Q321" i="34"/>
  <c r="AN321" i="34"/>
  <c r="BH321" i="34"/>
  <c r="K322" i="34"/>
  <c r="AD322" i="34"/>
  <c r="AS322" i="34"/>
  <c r="BK322" i="34"/>
  <c r="S323" i="34"/>
  <c r="AH323" i="34"/>
  <c r="AZ323" i="34"/>
  <c r="AZ349" i="34" s="1"/>
  <c r="BO323" i="34"/>
  <c r="W324" i="34"/>
  <c r="AO324" i="34"/>
  <c r="BD324" i="34"/>
  <c r="L325" i="34"/>
  <c r="Z325" i="34"/>
  <c r="AS325" i="34"/>
  <c r="BL325" i="34"/>
  <c r="O326" i="34"/>
  <c r="AH326" i="34"/>
  <c r="AW326" i="34"/>
  <c r="BO326" i="34"/>
  <c r="T327" i="34"/>
  <c r="AE327" i="34"/>
  <c r="AS327" i="34"/>
  <c r="BD327" i="34"/>
  <c r="BD349" i="34" s="1"/>
  <c r="G328" i="34"/>
  <c r="U328" i="34"/>
  <c r="AF328" i="34"/>
  <c r="AT328" i="34"/>
  <c r="BE328" i="34"/>
  <c r="H329" i="34"/>
  <c r="V329" i="34"/>
  <c r="AG329" i="34"/>
  <c r="AU329" i="34"/>
  <c r="BF329" i="34"/>
  <c r="BF349" i="34" s="1"/>
  <c r="I330" i="34"/>
  <c r="W330" i="34"/>
  <c r="AH330" i="34"/>
  <c r="AV330" i="34"/>
  <c r="BG330" i="34"/>
  <c r="J331" i="34"/>
  <c r="X331" i="34"/>
  <c r="AI331" i="34"/>
  <c r="AW331" i="34"/>
  <c r="BH331" i="34"/>
  <c r="BH349" i="34" s="1"/>
  <c r="K332" i="34"/>
  <c r="Y332" i="34"/>
  <c r="AJ332" i="34"/>
  <c r="AX332" i="34"/>
  <c r="BI332" i="34"/>
  <c r="BI349" i="34" s="1"/>
  <c r="L333" i="34"/>
  <c r="Z333" i="34"/>
  <c r="AK333" i="34"/>
  <c r="AY333" i="34"/>
  <c r="BJ333" i="34"/>
  <c r="BJ349" i="34" s="1"/>
  <c r="M334" i="34"/>
  <c r="AA334" i="34"/>
  <c r="AK334" i="34"/>
  <c r="AU334" i="34"/>
  <c r="BG334" i="34"/>
  <c r="F335" i="34"/>
  <c r="P335" i="34"/>
  <c r="AB335" i="34"/>
  <c r="AL335" i="34"/>
  <c r="AV335" i="34"/>
  <c r="BH335" i="34"/>
  <c r="G336" i="34"/>
  <c r="Q336" i="34"/>
  <c r="AA336" i="34"/>
  <c r="AK336" i="34"/>
  <c r="AT336" i="34"/>
  <c r="BC336" i="34"/>
  <c r="BL336" i="34"/>
  <c r="J337" i="34"/>
  <c r="S337" i="34"/>
  <c r="AB337" i="34"/>
  <c r="AL337" i="34"/>
  <c r="AU337" i="34"/>
  <c r="BC337" i="34"/>
  <c r="BK337" i="34"/>
  <c r="H338" i="34"/>
  <c r="P338" i="34"/>
  <c r="X338" i="34"/>
  <c r="AF338" i="34"/>
  <c r="AN338" i="34"/>
  <c r="AV338" i="34"/>
  <c r="BD338" i="34"/>
  <c r="BL338" i="34"/>
  <c r="I339" i="34"/>
  <c r="Q339" i="34"/>
  <c r="Y339" i="34"/>
  <c r="AG339" i="34"/>
  <c r="AO339" i="34"/>
  <c r="AW339" i="34"/>
  <c r="BE339" i="34"/>
  <c r="BM339" i="34"/>
  <c r="O279" i="34"/>
  <c r="N294" i="34"/>
  <c r="F299" i="34"/>
  <c r="S302" i="34"/>
  <c r="BL304" i="34"/>
  <c r="AO307" i="34"/>
  <c r="W309" i="34"/>
  <c r="BJ310" i="34"/>
  <c r="AA312" i="34"/>
  <c r="AC313" i="34"/>
  <c r="AH314" i="34"/>
  <c r="AT315" i="34"/>
  <c r="AT316" i="34"/>
  <c r="AO317" i="34"/>
  <c r="AH318" i="34"/>
  <c r="Z319" i="34"/>
  <c r="K320" i="34"/>
  <c r="AY320" i="34"/>
  <c r="AB321" i="34"/>
  <c r="BL321" i="34"/>
  <c r="AH322" i="34"/>
  <c r="H323" i="34"/>
  <c r="AP323" i="34"/>
  <c r="L324" i="34"/>
  <c r="AS324" i="34"/>
  <c r="P325" i="34"/>
  <c r="BA325" i="34"/>
  <c r="W326" i="34"/>
  <c r="BE326" i="34"/>
  <c r="W327" i="34"/>
  <c r="AV327" i="34"/>
  <c r="M328" i="34"/>
  <c r="AL328" i="34"/>
  <c r="BK328" i="34"/>
  <c r="Y329" i="34"/>
  <c r="AX329" i="34"/>
  <c r="O330" i="34"/>
  <c r="AN330" i="34"/>
  <c r="BM330" i="34"/>
  <c r="AA331" i="34"/>
  <c r="AZ331" i="34"/>
  <c r="Q332" i="34"/>
  <c r="AP332" i="34"/>
  <c r="BO332" i="34"/>
  <c r="AC333" i="34"/>
  <c r="BB333" i="34"/>
  <c r="S334" i="34"/>
  <c r="AO334" i="34"/>
  <c r="BJ334" i="34"/>
  <c r="U335" i="34"/>
  <c r="AP335" i="34"/>
  <c r="BK335" i="34"/>
  <c r="V336" i="34"/>
  <c r="AN336" i="34"/>
  <c r="BF336" i="34"/>
  <c r="N337" i="34"/>
  <c r="AF337" i="34"/>
  <c r="AX337" i="34"/>
  <c r="BN337" i="34"/>
  <c r="BN349" i="34" s="1"/>
  <c r="S338" i="34"/>
  <c r="AI338" i="34"/>
  <c r="AY338" i="34"/>
  <c r="BO338" i="34"/>
  <c r="T339" i="34"/>
  <c r="AJ339" i="34"/>
  <c r="AZ339" i="34"/>
  <c r="BP339" i="34"/>
  <c r="BP349" i="34" s="1"/>
  <c r="U284" i="34"/>
  <c r="AO295" i="34"/>
  <c r="AR299" i="34"/>
  <c r="AY302" i="34"/>
  <c r="AG305" i="34"/>
  <c r="BM307" i="34"/>
  <c r="AQ309" i="34"/>
  <c r="R311" i="34"/>
  <c r="AF312" i="34"/>
  <c r="AR313" i="34"/>
  <c r="AT314" i="34"/>
  <c r="AY315" i="34"/>
  <c r="AY316" i="34"/>
  <c r="AT317" i="34"/>
  <c r="AT349" i="34" s="1"/>
  <c r="AU318" i="34"/>
  <c r="AU349" i="34" s="1"/>
  <c r="AI319" i="34"/>
  <c r="M320" i="34"/>
  <c r="BA320" i="34"/>
  <c r="AD321" i="34"/>
  <c r="G322" i="34"/>
  <c r="AO322" i="34"/>
  <c r="K323" i="34"/>
  <c r="AR323" i="34"/>
  <c r="O324" i="34"/>
  <c r="AZ324" i="34"/>
  <c r="V325" i="34"/>
  <c r="BD325" i="34"/>
  <c r="Z326" i="34"/>
  <c r="BG326" i="34"/>
  <c r="AB327" i="34"/>
  <c r="BA327" i="34"/>
  <c r="O328" i="34"/>
  <c r="AN328" i="34"/>
  <c r="BM328" i="34"/>
  <c r="AD329" i="34"/>
  <c r="BC329" i="34"/>
  <c r="Q330" i="34"/>
  <c r="AP330" i="34"/>
  <c r="BO330" i="34"/>
  <c r="AF331" i="34"/>
  <c r="BE331" i="34"/>
  <c r="S332" i="34"/>
  <c r="AR332" i="34"/>
  <c r="F333" i="34"/>
  <c r="AH333" i="34"/>
  <c r="BG333" i="34"/>
  <c r="U334" i="34"/>
  <c r="AR334" i="34"/>
  <c r="BM334" i="34"/>
  <c r="W335" i="34"/>
  <c r="AS335" i="34"/>
  <c r="BN335" i="34"/>
  <c r="X336" i="34"/>
  <c r="AP336" i="34"/>
  <c r="BI336" i="34"/>
  <c r="P337" i="34"/>
  <c r="AH337" i="34"/>
  <c r="AZ337" i="34"/>
  <c r="BP337" i="34"/>
  <c r="U338" i="34"/>
  <c r="AK338" i="34"/>
  <c r="BA338" i="34"/>
  <c r="F339" i="34"/>
  <c r="V339" i="34"/>
  <c r="AL339" i="34"/>
  <c r="BB339" i="34"/>
  <c r="BO288" i="34"/>
  <c r="BL296" i="34"/>
  <c r="AI300" i="34"/>
  <c r="AF303" i="34"/>
  <c r="N306" i="34"/>
  <c r="AD308" i="34"/>
  <c r="F310" i="34"/>
  <c r="AQ311" i="34"/>
  <c r="BB312" i="34"/>
  <c r="BM313" i="34"/>
  <c r="BP314" i="34"/>
  <c r="J316" i="34"/>
  <c r="F317" i="34"/>
  <c r="BL317" i="34"/>
  <c r="BM318" i="34"/>
  <c r="AX319" i="34"/>
  <c r="AA320" i="34"/>
  <c r="BO320" i="34"/>
  <c r="AR321" i="34"/>
  <c r="R322" i="34"/>
  <c r="AY322" i="34"/>
  <c r="AY349" i="34" s="1"/>
  <c r="V323" i="34"/>
  <c r="BC323" i="34"/>
  <c r="Y324" i="34"/>
  <c r="BK324" i="34"/>
  <c r="AG325" i="34"/>
  <c r="BN325" i="34"/>
  <c r="AK326" i="34"/>
  <c r="G327" i="34"/>
  <c r="AJ327" i="34"/>
  <c r="BI327" i="34"/>
  <c r="W328" i="34"/>
  <c r="AV328" i="34"/>
  <c r="J329" i="34"/>
  <c r="AL329" i="34"/>
  <c r="BK329" i="34"/>
  <c r="Y330" i="34"/>
  <c r="AX330" i="34"/>
  <c r="L331" i="34"/>
  <c r="AN331" i="34"/>
  <c r="BM331" i="34"/>
  <c r="AA332" i="34"/>
  <c r="AZ332" i="34"/>
  <c r="N333" i="34"/>
  <c r="AP333" i="34"/>
  <c r="BO333" i="34"/>
  <c r="AC334" i="34"/>
  <c r="AY334" i="34"/>
  <c r="H335" i="34"/>
  <c r="AD335" i="34"/>
  <c r="AZ335" i="34"/>
  <c r="I336" i="34"/>
  <c r="AD336" i="34"/>
  <c r="AV336" i="34"/>
  <c r="BN336" i="34"/>
  <c r="V337" i="34"/>
  <c r="AN337" i="34"/>
  <c r="BE337" i="34"/>
  <c r="J338" i="34"/>
  <c r="Z338" i="34"/>
  <c r="AP338" i="34"/>
  <c r="BF338" i="34"/>
  <c r="K339" i="34"/>
  <c r="AA339" i="34"/>
  <c r="AQ339" i="34"/>
  <c r="BG339" i="34"/>
  <c r="AN289" i="34"/>
  <c r="O297" i="34"/>
  <c r="AS300" i="34"/>
  <c r="AP303" i="34"/>
  <c r="W306" i="34"/>
  <c r="AI308" i="34"/>
  <c r="L310" i="34"/>
  <c r="AU311" i="34"/>
  <c r="BL312" i="34"/>
  <c r="BO313" i="34"/>
  <c r="I315" i="34"/>
  <c r="K316" i="34"/>
  <c r="I317" i="34"/>
  <c r="J318" i="34"/>
  <c r="BN318" i="34"/>
  <c r="AY319" i="34"/>
  <c r="AB320" i="34"/>
  <c r="BP320" i="34"/>
  <c r="AW321" i="34"/>
  <c r="S322" i="34"/>
  <c r="BA322" i="34"/>
  <c r="W323" i="34"/>
  <c r="BD323" i="34"/>
  <c r="AE324" i="34"/>
  <c r="BL324" i="34"/>
  <c r="AH325" i="34"/>
  <c r="BP325" i="34"/>
  <c r="AL326" i="34"/>
  <c r="L327" i="34"/>
  <c r="AK327" i="34"/>
  <c r="BJ327" i="34"/>
  <c r="X328" i="34"/>
  <c r="AW328" i="34"/>
  <c r="N329" i="34"/>
  <c r="AM329" i="34"/>
  <c r="BL329" i="34"/>
  <c r="Z330" i="34"/>
  <c r="AY330" i="34"/>
  <c r="P331" i="34"/>
  <c r="AO331" i="34"/>
  <c r="BN331" i="34"/>
  <c r="AB332" i="34"/>
  <c r="BA332" i="34"/>
  <c r="R333" i="34"/>
  <c r="AQ333" i="34"/>
  <c r="BP333" i="34"/>
  <c r="AD334" i="34"/>
  <c r="AZ334" i="34"/>
  <c r="J335" i="34"/>
  <c r="AE335" i="34"/>
  <c r="BA335" i="34"/>
  <c r="K336" i="34"/>
  <c r="AE336" i="34"/>
  <c r="AW336" i="34"/>
  <c r="BO336" i="34"/>
  <c r="W337" i="34"/>
  <c r="AO337" i="34"/>
  <c r="BF337" i="34"/>
  <c r="K338" i="34"/>
  <c r="AA338" i="34"/>
  <c r="AQ338" i="34"/>
  <c r="BG338" i="34"/>
  <c r="L339" i="34"/>
  <c r="AB339" i="34"/>
  <c r="AR339" i="34"/>
  <c r="BH339" i="34"/>
  <c r="AE291" i="34"/>
  <c r="BN297" i="34"/>
  <c r="U301" i="34"/>
  <c r="K304" i="34"/>
  <c r="BC306" i="34"/>
  <c r="BB308" i="34"/>
  <c r="AD310" i="34"/>
  <c r="BK311" i="34"/>
  <c r="G313" i="34"/>
  <c r="I314" i="34"/>
  <c r="N315" i="34"/>
  <c r="Z316" i="34"/>
  <c r="T317" i="34"/>
  <c r="O318" i="34"/>
  <c r="G319" i="34"/>
  <c r="BB319" i="34"/>
  <c r="AJ320" i="34"/>
  <c r="M321" i="34"/>
  <c r="AZ321" i="34"/>
  <c r="V322" i="34"/>
  <c r="BC322" i="34"/>
  <c r="AD323" i="34"/>
  <c r="BK323" i="34"/>
  <c r="AG324" i="34"/>
  <c r="BO324" i="34"/>
  <c r="AK325" i="34"/>
  <c r="K326" i="34"/>
  <c r="AS326" i="34"/>
  <c r="N327" i="34"/>
  <c r="AM327" i="34"/>
  <c r="BL327" i="34"/>
  <c r="AC328" i="34"/>
  <c r="BB328" i="34"/>
  <c r="P329" i="34"/>
  <c r="AO329" i="34"/>
  <c r="BN329" i="34"/>
  <c r="AE330" i="34"/>
  <c r="BD330" i="34"/>
  <c r="R331" i="34"/>
  <c r="AQ331" i="34"/>
  <c r="BP331" i="34"/>
  <c r="AG332" i="34"/>
  <c r="BF332" i="34"/>
  <c r="T333" i="34"/>
  <c r="AS333" i="34"/>
  <c r="G334" i="34"/>
  <c r="AG334" i="34"/>
  <c r="BB334" i="34"/>
  <c r="M335" i="34"/>
  <c r="AH335" i="34"/>
  <c r="BC335" i="34"/>
  <c r="N336" i="34"/>
  <c r="AG336" i="34"/>
  <c r="AY336" i="34"/>
  <c r="G337" i="34"/>
  <c r="Y337" i="34"/>
  <c r="AQ337" i="34"/>
  <c r="BH337" i="34"/>
  <c r="M338" i="34"/>
  <c r="AC338" i="34"/>
  <c r="AS338" i="34"/>
  <c r="BI338" i="34"/>
  <c r="N339" i="34"/>
  <c r="AD339" i="34"/>
  <c r="AT339" i="34"/>
  <c r="BJ339" i="34"/>
  <c r="AW293" i="34"/>
  <c r="BE298" i="34"/>
  <c r="I302" i="34"/>
  <c r="BA304" i="34"/>
  <c r="AG307" i="34"/>
  <c r="P309" i="34"/>
  <c r="BD310" i="34"/>
  <c r="V312" i="34"/>
  <c r="X313" i="34"/>
  <c r="AC314" i="34"/>
  <c r="AE315" i="34"/>
  <c r="AJ316" i="34"/>
  <c r="AK317" i="34"/>
  <c r="AD318" i="34"/>
  <c r="V319" i="34"/>
  <c r="BN319" i="34"/>
  <c r="AQ320" i="34"/>
  <c r="X321" i="34"/>
  <c r="BI321" i="34"/>
  <c r="AE322" i="34"/>
  <c r="BM322" i="34"/>
  <c r="AI323" i="34"/>
  <c r="I324" i="34"/>
  <c r="AQ324" i="34"/>
  <c r="M325" i="34"/>
  <c r="AT325" i="34"/>
  <c r="Q326" i="34"/>
  <c r="BB326" i="34"/>
  <c r="U327" i="34"/>
  <c r="AT327" i="34"/>
  <c r="H328" i="34"/>
  <c r="AG328" i="34"/>
  <c r="BI328" i="34"/>
  <c r="W329" i="34"/>
  <c r="AV329" i="34"/>
  <c r="J330" i="34"/>
  <c r="AI330" i="34"/>
  <c r="BK330" i="34"/>
  <c r="Y331" i="34"/>
  <c r="AX331" i="34"/>
  <c r="L332" i="34"/>
  <c r="AK332" i="34"/>
  <c r="BM332" i="34"/>
  <c r="AA333" i="34"/>
  <c r="AZ333" i="34"/>
  <c r="N334" i="34"/>
  <c r="AL334" i="34"/>
  <c r="BH334" i="34"/>
  <c r="R335" i="34"/>
  <c r="AM335" i="34"/>
  <c r="BI335" i="34"/>
  <c r="S336" i="34"/>
  <c r="AL336" i="34"/>
  <c r="BD336" i="34"/>
  <c r="K337" i="34"/>
  <c r="AD337" i="34"/>
  <c r="AV337" i="34"/>
  <c r="BL337" i="34"/>
  <c r="Q338" i="34"/>
  <c r="AG338" i="34"/>
  <c r="AW338" i="34"/>
  <c r="BM338" i="34"/>
  <c r="R339" i="34"/>
  <c r="AH339" i="34"/>
  <c r="AX339" i="34"/>
  <c r="BN339" i="34"/>
  <c r="BN288" i="34"/>
  <c r="M306" i="34"/>
  <c r="AX312" i="34"/>
  <c r="BP316" i="34"/>
  <c r="X320" i="34"/>
  <c r="AX322" i="34"/>
  <c r="BE324" i="34"/>
  <c r="F327" i="34"/>
  <c r="AU328" i="34"/>
  <c r="X330" i="34"/>
  <c r="BL331" i="34"/>
  <c r="AL333" i="34"/>
  <c r="G335" i="34"/>
  <c r="AC336" i="34"/>
  <c r="AM337" i="34"/>
  <c r="AO338" i="34"/>
  <c r="AP339" i="34"/>
  <c r="AX293" i="34"/>
  <c r="AH307" i="34"/>
  <c r="AB313" i="34"/>
  <c r="AL317" i="34"/>
  <c r="AV320" i="34"/>
  <c r="BN322" i="34"/>
  <c r="N325" i="34"/>
  <c r="V327" i="34"/>
  <c r="BJ328" i="34"/>
  <c r="AM330" i="34"/>
  <c r="M332" i="34"/>
  <c r="BA333" i="34"/>
  <c r="T335" i="34"/>
  <c r="AM336" i="34"/>
  <c r="AW337" i="34"/>
  <c r="AX338" i="34"/>
  <c r="AY339" i="34"/>
  <c r="BJ296" i="34"/>
  <c r="AB308" i="34"/>
  <c r="BC313" i="34"/>
  <c r="BI317" i="34"/>
  <c r="BL320" i="34"/>
  <c r="T323" i="34"/>
  <c r="AF325" i="34"/>
  <c r="AF327" i="34"/>
  <c r="I329" i="34"/>
  <c r="AW330" i="34"/>
  <c r="Z332" i="34"/>
  <c r="BN333" i="34"/>
  <c r="AC335" i="34"/>
  <c r="AU336" i="34"/>
  <c r="BD337" i="34"/>
  <c r="BE338" i="34"/>
  <c r="BF339" i="34"/>
  <c r="BF298" i="34"/>
  <c r="S309" i="34"/>
  <c r="AD314" i="34"/>
  <c r="AG318" i="34"/>
  <c r="Y321" i="34"/>
  <c r="AN323" i="34"/>
  <c r="AV325" i="34"/>
  <c r="AU327" i="34"/>
  <c r="X329" i="34"/>
  <c r="BL330" i="34"/>
  <c r="AO332" i="34"/>
  <c r="O334" i="34"/>
  <c r="AN335" i="34"/>
  <c r="BE336" i="34"/>
  <c r="BM337" i="34"/>
  <c r="BN338" i="34"/>
  <c r="BO339" i="34"/>
  <c r="AF300" i="34"/>
  <c r="BP309" i="34"/>
  <c r="BN314" i="34"/>
  <c r="BD318" i="34"/>
  <c r="AO321" i="34"/>
  <c r="BB323" i="34"/>
  <c r="BM325" i="34"/>
  <c r="BH327" i="34"/>
  <c r="AH329" i="34"/>
  <c r="K331" i="34"/>
  <c r="AY332" i="34"/>
  <c r="AB334" i="34"/>
  <c r="AX335" i="34"/>
  <c r="BM336" i="34"/>
  <c r="BM349" i="34" s="1"/>
  <c r="I338" i="34"/>
  <c r="J339" i="34"/>
  <c r="J302" i="34"/>
  <c r="BE310" i="34"/>
  <c r="AI315" i="34"/>
  <c r="W319" i="34"/>
  <c r="BJ321" i="34"/>
  <c r="K324" i="34"/>
  <c r="V326" i="34"/>
  <c r="I328" i="34"/>
  <c r="AW329" i="34"/>
  <c r="Z331" i="34"/>
  <c r="BN332" i="34"/>
  <c r="AM334" i="34"/>
  <c r="BJ335" i="34"/>
  <c r="L337" i="34"/>
  <c r="R338" i="34"/>
  <c r="S339" i="34"/>
  <c r="AE303" i="34"/>
  <c r="M322" i="34"/>
  <c r="BJ329" i="34"/>
  <c r="H336" i="34"/>
  <c r="BC304" i="34"/>
  <c r="AG322" i="34"/>
  <c r="K330" i="34"/>
  <c r="U336" i="34"/>
  <c r="AP311" i="34"/>
  <c r="X324" i="34"/>
  <c r="AJ331" i="34"/>
  <c r="T337" i="34"/>
  <c r="W312" i="34"/>
  <c r="AR324" i="34"/>
  <c r="AY331" i="34"/>
  <c r="AE337" i="34"/>
  <c r="F316" i="34"/>
  <c r="AI326" i="34"/>
  <c r="M333" i="34"/>
  <c r="Y338" i="34"/>
  <c r="AS316" i="34"/>
  <c r="BC326" i="34"/>
  <c r="BC349" i="34" s="1"/>
  <c r="AB333" i="34"/>
  <c r="AH338" i="34"/>
  <c r="BO319" i="34"/>
  <c r="AK328" i="34"/>
  <c r="AW334" i="34"/>
  <c r="BI334" i="34"/>
  <c r="Z339" i="34"/>
  <c r="AU319" i="34"/>
  <c r="V328" i="34"/>
  <c r="AI339" i="34"/>
  <c r="AQ277" i="34"/>
  <c r="AB287" i="34"/>
  <c r="AA286" i="34"/>
  <c r="Z285" i="34"/>
  <c r="Y284" i="34"/>
  <c r="X283" i="34"/>
  <c r="W282" i="34"/>
  <c r="V281" i="34"/>
  <c r="U280" i="34"/>
  <c r="T279" i="34"/>
  <c r="S278" i="34"/>
  <c r="R277" i="34"/>
  <c r="BN286" i="34"/>
  <c r="BM285" i="34"/>
  <c r="BL284" i="34"/>
  <c r="BK283" i="34"/>
  <c r="BJ282" i="34"/>
  <c r="BI281" i="34"/>
  <c r="BH280" i="34"/>
  <c r="BG279" i="34"/>
  <c r="BF278" i="34"/>
  <c r="BE277" i="34"/>
  <c r="AP287" i="34"/>
  <c r="AO286" i="34"/>
  <c r="AN285" i="34"/>
  <c r="AM284" i="34"/>
  <c r="AL283" i="34"/>
  <c r="AK282" i="34"/>
  <c r="AJ281" i="34"/>
  <c r="AI280" i="34"/>
  <c r="AH279" i="34"/>
  <c r="AG278" i="34"/>
  <c r="AF277" i="34"/>
  <c r="G277" i="34"/>
  <c r="AR285" i="34"/>
  <c r="AQ284" i="34"/>
  <c r="AP283" i="34"/>
  <c r="AO282" i="34"/>
  <c r="AN281" i="34"/>
  <c r="AM280" i="34"/>
  <c r="AL279" i="34"/>
  <c r="AK278" i="34"/>
  <c r="AJ277" i="34"/>
  <c r="AI277" i="34"/>
  <c r="T287" i="34"/>
  <c r="S286" i="34"/>
  <c r="R285" i="34"/>
  <c r="Q284" i="34"/>
  <c r="P283" i="34"/>
  <c r="O282" i="34"/>
  <c r="N281" i="34"/>
  <c r="M280" i="34"/>
  <c r="L279" i="34"/>
  <c r="K278" i="34"/>
  <c r="J277" i="34"/>
  <c r="BF286" i="34"/>
  <c r="BE285" i="34"/>
  <c r="BD284" i="34"/>
  <c r="BC283" i="34"/>
  <c r="BB282" i="34"/>
  <c r="BA281" i="34"/>
  <c r="AZ280" i="34"/>
  <c r="AY279" i="34"/>
  <c r="AX278" i="34"/>
  <c r="AW277" i="34"/>
  <c r="AH287" i="34"/>
  <c r="AG286" i="34"/>
  <c r="AF285" i="34"/>
  <c r="AE284" i="34"/>
  <c r="AD283" i="34"/>
  <c r="AC282" i="34"/>
  <c r="AB281" i="34"/>
  <c r="AA280" i="34"/>
  <c r="Z279" i="34"/>
  <c r="Y278" i="34"/>
  <c r="X277" i="34"/>
  <c r="AL277" i="34"/>
  <c r="AJ285" i="34"/>
  <c r="AI284" i="34"/>
  <c r="AH283" i="34"/>
  <c r="AG282" i="34"/>
  <c r="AF281" i="34"/>
  <c r="AE280" i="34"/>
  <c r="AD279" i="34"/>
  <c r="AC278" i="34"/>
  <c r="AB277" i="34"/>
  <c r="AA277" i="34"/>
  <c r="L287" i="34"/>
  <c r="K286" i="34"/>
  <c r="J285" i="34"/>
  <c r="I284" i="34"/>
  <c r="H283" i="34"/>
  <c r="G282" i="34"/>
  <c r="F281" i="34"/>
  <c r="BP279" i="34"/>
  <c r="BO278" i="34"/>
  <c r="BN277" i="34"/>
  <c r="AY287" i="34"/>
  <c r="AX286" i="34"/>
  <c r="AW285" i="34"/>
  <c r="AV284" i="34"/>
  <c r="AU283" i="34"/>
  <c r="AT282" i="34"/>
  <c r="AS281" i="34"/>
  <c r="AR280" i="34"/>
  <c r="AQ279" i="34"/>
  <c r="AP278" i="34"/>
  <c r="AO277" i="34"/>
  <c r="Z287" i="34"/>
  <c r="Y286" i="34"/>
  <c r="X285" i="34"/>
  <c r="W284" i="34"/>
  <c r="V283" i="34"/>
  <c r="U282" i="34"/>
  <c r="T281" i="34"/>
  <c r="S280" i="34"/>
  <c r="R279" i="34"/>
  <c r="Q278" i="34"/>
  <c r="P277" i="34"/>
  <c r="AD277" i="34"/>
  <c r="AB285" i="34"/>
  <c r="AA284" i="34"/>
  <c r="Z283" i="34"/>
  <c r="Y282" i="34"/>
  <c r="X281" i="34"/>
  <c r="W280" i="34"/>
  <c r="V279" i="34"/>
  <c r="U278" i="34"/>
  <c r="T277" i="34"/>
  <c r="S277" i="34"/>
  <c r="BO286" i="34"/>
  <c r="BN285" i="34"/>
  <c r="BM284" i="34"/>
  <c r="BL283" i="34"/>
  <c r="BK282" i="34"/>
  <c r="BJ281" i="34"/>
  <c r="BI280" i="34"/>
  <c r="BH279" i="34"/>
  <c r="BG278" i="34"/>
  <c r="BF277" i="34"/>
  <c r="AQ287" i="34"/>
  <c r="AP286" i="34"/>
  <c r="AO285" i="34"/>
  <c r="AN284" i="34"/>
  <c r="AM283" i="34"/>
  <c r="AL282" i="34"/>
  <c r="AK281" i="34"/>
  <c r="AJ280" i="34"/>
  <c r="AI279" i="34"/>
  <c r="AH278" i="34"/>
  <c r="AG277" i="34"/>
  <c r="R287" i="34"/>
  <c r="Q286" i="34"/>
  <c r="P285" i="34"/>
  <c r="O284" i="34"/>
  <c r="N283" i="34"/>
  <c r="M282" i="34"/>
  <c r="L281" i="34"/>
  <c r="K280" i="34"/>
  <c r="J279" i="34"/>
  <c r="I278" i="34"/>
  <c r="H277" i="34"/>
  <c r="V277" i="34"/>
  <c r="T285" i="34"/>
  <c r="S284" i="34"/>
  <c r="R283" i="34"/>
  <c r="Q282" i="34"/>
  <c r="P281" i="34"/>
  <c r="O280" i="34"/>
  <c r="N279" i="34"/>
  <c r="M278" i="34"/>
  <c r="K277" i="34"/>
  <c r="BG286" i="34"/>
  <c r="BF285" i="34"/>
  <c r="BE284" i="34"/>
  <c r="BD283" i="34"/>
  <c r="BC282" i="34"/>
  <c r="BB281" i="34"/>
  <c r="BA280" i="34"/>
  <c r="AZ279" i="34"/>
  <c r="AY278" i="34"/>
  <c r="AX277" i="34"/>
  <c r="AI287" i="34"/>
  <c r="AH286" i="34"/>
  <c r="AG285" i="34"/>
  <c r="AF284" i="34"/>
  <c r="AE283" i="34"/>
  <c r="AD282" i="34"/>
  <c r="AC281" i="34"/>
  <c r="AB280" i="34"/>
  <c r="AA279" i="34"/>
  <c r="Z278" i="34"/>
  <c r="Y277" i="34"/>
  <c r="J287" i="34"/>
  <c r="I286" i="34"/>
  <c r="H285" i="34"/>
  <c r="G284" i="34"/>
  <c r="F283" i="34"/>
  <c r="BP281" i="34"/>
  <c r="BO280" i="34"/>
  <c r="BN279" i="34"/>
  <c r="BM278" i="34"/>
  <c r="BL277" i="34"/>
  <c r="AM277" i="34"/>
  <c r="N277" i="34"/>
  <c r="L285" i="34"/>
  <c r="K284" i="34"/>
  <c r="J283" i="34"/>
  <c r="I282" i="34"/>
  <c r="H281" i="34"/>
  <c r="G280" i="34"/>
  <c r="F279" i="34"/>
  <c r="BP277" i="34"/>
  <c r="AZ287" i="34"/>
  <c r="AY286" i="34"/>
  <c r="AX285" i="34"/>
  <c r="AW284" i="34"/>
  <c r="AV283" i="34"/>
  <c r="AU282" i="34"/>
  <c r="AT281" i="34"/>
  <c r="AS280" i="34"/>
  <c r="AR279" i="34"/>
  <c r="AQ278" i="34"/>
  <c r="AP277" i="34"/>
  <c r="AA287" i="34"/>
  <c r="Z286" i="34"/>
  <c r="Y285" i="34"/>
  <c r="X284" i="34"/>
  <c r="W283" i="34"/>
  <c r="V282" i="34"/>
  <c r="U281" i="34"/>
  <c r="T280" i="34"/>
  <c r="S279" i="34"/>
  <c r="R278" i="34"/>
  <c r="Q277" i="34"/>
  <c r="BM286" i="34"/>
  <c r="BL285" i="34"/>
  <c r="BK284" i="34"/>
  <c r="BJ283" i="34"/>
  <c r="BI282" i="34"/>
  <c r="BH281" i="34"/>
  <c r="BG280" i="34"/>
  <c r="BF279" i="34"/>
  <c r="BE278" i="34"/>
  <c r="BD277" i="34"/>
  <c r="AE277" i="34"/>
  <c r="F277" i="34"/>
  <c r="BO284" i="34"/>
  <c r="BN283" i="34"/>
  <c r="BM282" i="34"/>
  <c r="BL281" i="34"/>
  <c r="BK280" i="34"/>
  <c r="BJ279" i="34"/>
  <c r="BI278" i="34"/>
  <c r="BH277" i="34"/>
  <c r="AR287" i="34"/>
  <c r="AQ286" i="34"/>
  <c r="AP285" i="34"/>
  <c r="AO284" i="34"/>
  <c r="AN283" i="34"/>
  <c r="AM282" i="34"/>
  <c r="AL281" i="34"/>
  <c r="AK280" i="34"/>
  <c r="AJ279" i="34"/>
  <c r="AI278" i="34"/>
  <c r="AH277" i="34"/>
  <c r="S287" i="34"/>
  <c r="R286" i="34"/>
  <c r="Q285" i="34"/>
  <c r="P284" i="34"/>
  <c r="O283" i="34"/>
  <c r="N282" i="34"/>
  <c r="M281" i="34"/>
  <c r="L280" i="34"/>
  <c r="K279" i="34"/>
  <c r="J278" i="34"/>
  <c r="I277" i="34"/>
  <c r="BE286" i="34"/>
  <c r="BD285" i="34"/>
  <c r="BC284" i="34"/>
  <c r="BB283" i="34"/>
  <c r="BA282" i="34"/>
  <c r="AZ281" i="34"/>
  <c r="AY280" i="34"/>
  <c r="AX279" i="34"/>
  <c r="AW278" i="34"/>
  <c r="AV277" i="34"/>
  <c r="W277" i="34"/>
  <c r="BH285" i="34"/>
  <c r="BG284" i="34"/>
  <c r="BF283" i="34"/>
  <c r="BE282" i="34"/>
  <c r="BD281" i="34"/>
  <c r="BC280" i="34"/>
  <c r="BB279" i="34"/>
  <c r="BA278" i="34"/>
  <c r="AZ277" i="34"/>
  <c r="AJ287" i="34"/>
  <c r="AI286" i="34"/>
  <c r="AH285" i="34"/>
  <c r="AG284" i="34"/>
  <c r="AF283" i="34"/>
  <c r="AE282" i="34"/>
  <c r="AD281" i="34"/>
  <c r="AC280" i="34"/>
  <c r="AB279" i="34"/>
  <c r="AA278" i="34"/>
  <c r="Z277" i="34"/>
  <c r="K287" i="34"/>
  <c r="J286" i="34"/>
  <c r="I285" i="34"/>
  <c r="H284" i="34"/>
  <c r="G283" i="34"/>
  <c r="F282" i="34"/>
  <c r="BP280" i="34"/>
  <c r="BO279" i="34"/>
  <c r="BN278" i="34"/>
  <c r="BM277" i="34"/>
  <c r="AX287" i="34"/>
  <c r="AW286" i="34"/>
  <c r="AV285" i="34"/>
  <c r="AU284" i="34"/>
  <c r="AT283" i="34"/>
  <c r="AS282" i="34"/>
  <c r="AR281" i="34"/>
  <c r="AQ280" i="34"/>
  <c r="AP279" i="34"/>
  <c r="AO278" i="34"/>
  <c r="AN277" i="34"/>
  <c r="O277" i="34"/>
  <c r="AZ285" i="34"/>
  <c r="AY284" i="34"/>
  <c r="AX283" i="34"/>
  <c r="AW282" i="34"/>
  <c r="AV281" i="34"/>
  <c r="AU280" i="34"/>
  <c r="AT279" i="34"/>
  <c r="AS278" i="34"/>
  <c r="AR277" i="34"/>
  <c r="K349" i="34"/>
  <c r="AG349" i="34"/>
  <c r="BG349" i="34"/>
  <c r="AX349" i="34"/>
  <c r="T349" i="34"/>
  <c r="X349" i="34"/>
  <c r="AP349" i="34"/>
  <c r="AL349" i="34"/>
  <c r="W349" i="34"/>
  <c r="AJ349" i="34"/>
  <c r="BO349" i="34"/>
  <c r="BQ349" i="34"/>
  <c r="U349" i="34"/>
  <c r="M349" i="34"/>
  <c r="R349" i="34"/>
  <c r="G349" i="34"/>
  <c r="AK349" i="34"/>
  <c r="AO349" i="34"/>
  <c r="BE349" i="34"/>
  <c r="BA349" i="34"/>
  <c r="BL349" i="34"/>
  <c r="AW349" i="34"/>
  <c r="AQ349" i="34"/>
  <c r="V349" i="34"/>
  <c r="AR349" i="34"/>
  <c r="BB349" i="34"/>
  <c r="AN349" i="34"/>
  <c r="AS349" i="34"/>
  <c r="E357" i="34" l="1"/>
  <c r="F349" i="34"/>
  <c r="BN342" i="34"/>
  <c r="AW342" i="34"/>
  <c r="BS325" i="34"/>
  <c r="BS315" i="34"/>
  <c r="X342" i="34"/>
  <c r="O342" i="34"/>
  <c r="BM342" i="34"/>
  <c r="BS290" i="34"/>
  <c r="BS294" i="34"/>
  <c r="BS296" i="34"/>
  <c r="BO342" i="34"/>
  <c r="BB342" i="34"/>
  <c r="BL342" i="34"/>
  <c r="AZ342" i="34"/>
  <c r="BS336" i="34"/>
  <c r="AH342" i="34"/>
  <c r="BS306" i="34"/>
  <c r="U342" i="34"/>
  <c r="BS291" i="34"/>
  <c r="BS279" i="34"/>
  <c r="AD342" i="34"/>
  <c r="BS322" i="34"/>
  <c r="BS327" i="34"/>
  <c r="AA342" i="34"/>
  <c r="BS319" i="34"/>
  <c r="BS337" i="34"/>
  <c r="BS317" i="34"/>
  <c r="BS328" i="34"/>
  <c r="AK342" i="34"/>
  <c r="BJ342" i="34"/>
  <c r="BS293" i="34"/>
  <c r="Z342" i="34"/>
  <c r="BC342" i="34"/>
  <c r="AN342" i="34"/>
  <c r="BS310" i="34"/>
  <c r="P342" i="34"/>
  <c r="BS283" i="34"/>
  <c r="BI342" i="34"/>
  <c r="AM342" i="34"/>
  <c r="BS323" i="34"/>
  <c r="T342" i="34"/>
  <c r="BF342" i="34"/>
  <c r="BS330" i="34"/>
  <c r="BS297" i="34"/>
  <c r="BG342" i="34"/>
  <c r="H342" i="34"/>
  <c r="AF342" i="34"/>
  <c r="BS305" i="34"/>
  <c r="AP342" i="34"/>
  <c r="BK342" i="34"/>
  <c r="AB342" i="34"/>
  <c r="N342" i="34"/>
  <c r="BS278" i="34"/>
  <c r="BH342" i="34"/>
  <c r="Q342" i="34"/>
  <c r="W342" i="34"/>
  <c r="BD342" i="34"/>
  <c r="BS326" i="34"/>
  <c r="BS309" i="34"/>
  <c r="BS311" i="34"/>
  <c r="BS295" i="34"/>
  <c r="BS316" i="34"/>
  <c r="BS334" i="34"/>
  <c r="BS340" i="34"/>
  <c r="K342" i="34"/>
  <c r="BS289" i="34"/>
  <c r="AU342" i="34"/>
  <c r="AI342" i="34"/>
  <c r="AQ342" i="34"/>
  <c r="AV342" i="34"/>
  <c r="R342" i="34"/>
  <c r="BS300" i="34"/>
  <c r="I342" i="34"/>
  <c r="AX342" i="34"/>
  <c r="AO342" i="34"/>
  <c r="BS304" i="34"/>
  <c r="BS312" i="34"/>
  <c r="AJ342" i="34"/>
  <c r="BA342" i="34"/>
  <c r="BS335" i="34"/>
  <c r="J342" i="34"/>
  <c r="BS281" i="34"/>
  <c r="BS282" i="34"/>
  <c r="G342" i="34"/>
  <c r="AT342" i="34"/>
  <c r="BQ342" i="34"/>
  <c r="BS303" i="34"/>
  <c r="BS318" i="34"/>
  <c r="Y342" i="34"/>
  <c r="BS307" i="34"/>
  <c r="BS320" i="34"/>
  <c r="BS329" i="34"/>
  <c r="BS324" i="34"/>
  <c r="BS313" i="34"/>
  <c r="BS314" i="34"/>
  <c r="BS292" i="34"/>
  <c r="BS339" i="34"/>
  <c r="BS277" i="34"/>
  <c r="F342" i="34"/>
  <c r="BS298" i="34"/>
  <c r="BS302" i="34"/>
  <c r="BS288" i="34"/>
  <c r="AL342" i="34"/>
  <c r="BS331" i="34"/>
  <c r="BS332" i="34"/>
  <c r="BE342" i="34"/>
  <c r="BS338" i="34"/>
  <c r="BP342" i="34"/>
  <c r="BS280" i="34"/>
  <c r="BS299" i="34"/>
  <c r="BS287" i="34"/>
  <c r="V342" i="34"/>
  <c r="M342" i="34"/>
  <c r="AC342" i="34"/>
  <c r="BS321" i="34"/>
  <c r="BS286" i="34"/>
  <c r="BS308" i="34"/>
  <c r="S342" i="34"/>
  <c r="BS333" i="34"/>
  <c r="L342" i="34"/>
  <c r="BS285" i="34"/>
  <c r="AY342" i="34"/>
  <c r="AR342" i="34"/>
  <c r="AG342" i="34"/>
  <c r="AE342" i="34"/>
  <c r="BS301" i="34"/>
  <c r="AS342" i="34"/>
  <c r="BS284" i="34"/>
  <c r="F405" i="34" a="1"/>
  <c r="F405" i="34" s="1"/>
  <c r="N405" i="34" a="1"/>
  <c r="N405" i="34" s="1"/>
  <c r="V405" i="34" a="1"/>
  <c r="V405" i="34" s="1"/>
  <c r="AD405" i="34" a="1"/>
  <c r="AD405" i="34" s="1"/>
  <c r="AL405" i="34" a="1"/>
  <c r="AL405" i="34" s="1"/>
  <c r="G405" i="34" a="1"/>
  <c r="G405" i="34" s="1"/>
  <c r="O405" i="34" a="1"/>
  <c r="O405" i="34" s="1"/>
  <c r="W405" i="34" a="1"/>
  <c r="W405" i="34" s="1"/>
  <c r="AE405" i="34" a="1"/>
  <c r="AE405" i="34" s="1"/>
  <c r="AM405" i="34" a="1"/>
  <c r="AM405" i="34" s="1"/>
  <c r="H405" i="34" a="1"/>
  <c r="H405" i="34" s="1"/>
  <c r="P405" i="34" a="1"/>
  <c r="P405" i="34" s="1"/>
  <c r="X405" i="34" a="1"/>
  <c r="X405" i="34" s="1"/>
  <c r="AF405" i="34" a="1"/>
  <c r="AF405" i="34" s="1"/>
  <c r="AN405" i="34" a="1"/>
  <c r="AN405" i="34" s="1"/>
  <c r="I405" i="34" a="1"/>
  <c r="I405" i="34" s="1"/>
  <c r="Q405" i="34" a="1"/>
  <c r="Q405" i="34" s="1"/>
  <c r="Y405" i="34" a="1"/>
  <c r="Y405" i="34" s="1"/>
  <c r="AG405" i="34" a="1"/>
  <c r="AG405" i="34" s="1"/>
  <c r="J405" i="34" a="1"/>
  <c r="J405" i="34" s="1"/>
  <c r="R405" i="34" a="1"/>
  <c r="R405" i="34" s="1"/>
  <c r="Z405" i="34" a="1"/>
  <c r="Z405" i="34" s="1"/>
  <c r="AH405" i="34" a="1"/>
  <c r="AH405" i="34" s="1"/>
  <c r="K405" i="34" a="1"/>
  <c r="K405" i="34" s="1"/>
  <c r="S405" i="34" a="1"/>
  <c r="S405" i="34" s="1"/>
  <c r="AA405" i="34" a="1"/>
  <c r="AA405" i="34" s="1"/>
  <c r="AI405" i="34" a="1"/>
  <c r="AI405" i="34" s="1"/>
  <c r="L405" i="34" a="1"/>
  <c r="L405" i="34" s="1"/>
  <c r="T405" i="34" a="1"/>
  <c r="T405" i="34" s="1"/>
  <c r="AB405" i="34" a="1"/>
  <c r="AB405" i="34" s="1"/>
  <c r="AJ405" i="34" a="1"/>
  <c r="AJ405" i="34" s="1"/>
  <c r="AK405" i="34" a="1"/>
  <c r="AK405" i="34" s="1"/>
  <c r="M405" i="34" a="1"/>
  <c r="M405" i="34" s="1"/>
  <c r="AC405" i="34" a="1"/>
  <c r="AC405" i="34" s="1"/>
  <c r="U405" i="34" a="1"/>
  <c r="U405" i="34" s="1"/>
  <c r="E405" i="34" a="1"/>
  <c r="E405" i="34" s="1"/>
  <c r="K395" i="34" a="1"/>
  <c r="K395" i="34" s="1"/>
  <c r="S395" i="34" a="1"/>
  <c r="S395" i="34" s="1"/>
  <c r="AA395" i="34" a="1"/>
  <c r="AA395" i="34" s="1"/>
  <c r="AI395" i="34" a="1"/>
  <c r="AI395" i="34" s="1"/>
  <c r="F395" i="34" a="1"/>
  <c r="F395" i="34" s="1"/>
  <c r="N395" i="34" a="1"/>
  <c r="N395" i="34" s="1"/>
  <c r="V395" i="34" a="1"/>
  <c r="V395" i="34" s="1"/>
  <c r="AD395" i="34" a="1"/>
  <c r="AD395" i="34" s="1"/>
  <c r="AL395" i="34" a="1"/>
  <c r="AL395" i="34" s="1"/>
  <c r="G395" i="34" a="1"/>
  <c r="G395" i="34" s="1"/>
  <c r="O395" i="34" a="1"/>
  <c r="O395" i="34" s="1"/>
  <c r="W395" i="34" a="1"/>
  <c r="W395" i="34" s="1"/>
  <c r="AE395" i="34" a="1"/>
  <c r="AE395" i="34" s="1"/>
  <c r="AM395" i="34" a="1"/>
  <c r="AM395" i="34" s="1"/>
  <c r="H395" i="34" a="1"/>
  <c r="H395" i="34" s="1"/>
  <c r="P395" i="34" a="1"/>
  <c r="P395" i="34" s="1"/>
  <c r="X395" i="34" a="1"/>
  <c r="X395" i="34" s="1"/>
  <c r="AF395" i="34" a="1"/>
  <c r="AF395" i="34" s="1"/>
  <c r="AN395" i="34" a="1"/>
  <c r="AN395" i="34" s="1"/>
  <c r="U395" i="34" a="1"/>
  <c r="U395" i="34" s="1"/>
  <c r="AK395" i="34" a="1"/>
  <c r="AK395" i="34" s="1"/>
  <c r="I395" i="34" a="1"/>
  <c r="I395" i="34" s="1"/>
  <c r="Y395" i="34" a="1"/>
  <c r="Y395" i="34" s="1"/>
  <c r="J395" i="34" a="1"/>
  <c r="J395" i="34" s="1"/>
  <c r="Z395" i="34" a="1"/>
  <c r="Z395" i="34" s="1"/>
  <c r="L395" i="34" a="1"/>
  <c r="L395" i="34" s="1"/>
  <c r="AB395" i="34" a="1"/>
  <c r="AB395" i="34" s="1"/>
  <c r="M395" i="34" a="1"/>
  <c r="M395" i="34" s="1"/>
  <c r="AC395" i="34" a="1"/>
  <c r="AC395" i="34" s="1"/>
  <c r="Q395" i="34" a="1"/>
  <c r="Q395" i="34" s="1"/>
  <c r="AG395" i="34" a="1"/>
  <c r="AG395" i="34" s="1"/>
  <c r="R395" i="34" a="1"/>
  <c r="R395" i="34" s="1"/>
  <c r="AH395" i="34" a="1"/>
  <c r="AH395" i="34" s="1"/>
  <c r="T395" i="34" a="1"/>
  <c r="T395" i="34" s="1"/>
  <c r="AJ395" i="34" a="1"/>
  <c r="AJ395" i="34" s="1"/>
  <c r="E395" i="34" a="1"/>
  <c r="E395" i="34" s="1"/>
  <c r="K398" i="34" a="1"/>
  <c r="K398" i="34" s="1"/>
  <c r="S398" i="34" a="1"/>
  <c r="S398" i="34" s="1"/>
  <c r="AA398" i="34" a="1"/>
  <c r="AA398" i="34" s="1"/>
  <c r="AI398" i="34" a="1"/>
  <c r="AI398" i="34" s="1"/>
  <c r="L398" i="34" a="1"/>
  <c r="L398" i="34" s="1"/>
  <c r="T398" i="34" a="1"/>
  <c r="T398" i="34" s="1"/>
  <c r="AB398" i="34" a="1"/>
  <c r="AB398" i="34" s="1"/>
  <c r="AJ398" i="34" a="1"/>
  <c r="AJ398" i="34" s="1"/>
  <c r="M398" i="34" a="1"/>
  <c r="M398" i="34" s="1"/>
  <c r="U398" i="34" a="1"/>
  <c r="U398" i="34" s="1"/>
  <c r="AC398" i="34" a="1"/>
  <c r="AC398" i="34" s="1"/>
  <c r="AK398" i="34" a="1"/>
  <c r="AK398" i="34" s="1"/>
  <c r="F398" i="34" a="1"/>
  <c r="F398" i="34" s="1"/>
  <c r="N398" i="34" a="1"/>
  <c r="N398" i="34" s="1"/>
  <c r="V398" i="34" a="1"/>
  <c r="V398" i="34" s="1"/>
  <c r="AD398" i="34" a="1"/>
  <c r="AD398" i="34" s="1"/>
  <c r="AL398" i="34" a="1"/>
  <c r="AL398" i="34" s="1"/>
  <c r="G398" i="34" a="1"/>
  <c r="G398" i="34" s="1"/>
  <c r="O398" i="34" a="1"/>
  <c r="O398" i="34" s="1"/>
  <c r="W398" i="34" a="1"/>
  <c r="W398" i="34" s="1"/>
  <c r="AE398" i="34" a="1"/>
  <c r="AE398" i="34" s="1"/>
  <c r="AM398" i="34" a="1"/>
  <c r="AM398" i="34" s="1"/>
  <c r="H398" i="34" a="1"/>
  <c r="H398" i="34" s="1"/>
  <c r="P398" i="34" a="1"/>
  <c r="P398" i="34" s="1"/>
  <c r="X398" i="34" a="1"/>
  <c r="X398" i="34" s="1"/>
  <c r="AF398" i="34" a="1"/>
  <c r="AF398" i="34" s="1"/>
  <c r="AN398" i="34" a="1"/>
  <c r="AN398" i="34" s="1"/>
  <c r="I398" i="34" a="1"/>
  <c r="I398" i="34" s="1"/>
  <c r="Q398" i="34" a="1"/>
  <c r="Q398" i="34" s="1"/>
  <c r="Y398" i="34" a="1"/>
  <c r="Y398" i="34" s="1"/>
  <c r="AG398" i="34" a="1"/>
  <c r="AG398" i="34" s="1"/>
  <c r="R398" i="34" a="1"/>
  <c r="R398" i="34" s="1"/>
  <c r="J398" i="34" a="1"/>
  <c r="J398" i="34" s="1"/>
  <c r="AH398" i="34" a="1"/>
  <c r="AH398" i="34" s="1"/>
  <c r="Z398" i="34" a="1"/>
  <c r="Z398" i="34" s="1"/>
  <c r="E398" i="34" a="1"/>
  <c r="E398" i="34" s="1"/>
  <c r="M416" i="34" a="1"/>
  <c r="M416" i="34" s="1"/>
  <c r="U416" i="34" a="1"/>
  <c r="U416" i="34" s="1"/>
  <c r="AC416" i="34" a="1"/>
  <c r="AC416" i="34" s="1"/>
  <c r="AK416" i="34" a="1"/>
  <c r="AK416" i="34" s="1"/>
  <c r="F416" i="34" a="1"/>
  <c r="F416" i="34" s="1"/>
  <c r="N416" i="34" a="1"/>
  <c r="N416" i="34" s="1"/>
  <c r="V416" i="34" a="1"/>
  <c r="V416" i="34" s="1"/>
  <c r="AD416" i="34" a="1"/>
  <c r="AD416" i="34" s="1"/>
  <c r="AL416" i="34" a="1"/>
  <c r="AL416" i="34" s="1"/>
  <c r="G416" i="34" a="1"/>
  <c r="G416" i="34" s="1"/>
  <c r="O416" i="34" a="1"/>
  <c r="O416" i="34" s="1"/>
  <c r="W416" i="34" a="1"/>
  <c r="W416" i="34" s="1"/>
  <c r="AE416" i="34" a="1"/>
  <c r="AE416" i="34" s="1"/>
  <c r="AM416" i="34" a="1"/>
  <c r="AM416" i="34" s="1"/>
  <c r="H416" i="34" a="1"/>
  <c r="H416" i="34" s="1"/>
  <c r="P416" i="34" a="1"/>
  <c r="P416" i="34" s="1"/>
  <c r="X416" i="34" a="1"/>
  <c r="X416" i="34" s="1"/>
  <c r="AF416" i="34" a="1"/>
  <c r="AF416" i="34" s="1"/>
  <c r="AN416" i="34" a="1"/>
  <c r="AN416" i="34" s="1"/>
  <c r="I416" i="34" a="1"/>
  <c r="I416" i="34" s="1"/>
  <c r="Q416" i="34" a="1"/>
  <c r="Q416" i="34" s="1"/>
  <c r="Y416" i="34" a="1"/>
  <c r="Y416" i="34" s="1"/>
  <c r="AG416" i="34" a="1"/>
  <c r="AG416" i="34" s="1"/>
  <c r="J416" i="34" a="1"/>
  <c r="J416" i="34" s="1"/>
  <c r="R416" i="34" a="1"/>
  <c r="R416" i="34" s="1"/>
  <c r="Z416" i="34" a="1"/>
  <c r="Z416" i="34" s="1"/>
  <c r="AH416" i="34" a="1"/>
  <c r="AH416" i="34" s="1"/>
  <c r="AJ416" i="34" a="1"/>
  <c r="AJ416" i="34" s="1"/>
  <c r="S416" i="34" a="1"/>
  <c r="S416" i="34" s="1"/>
  <c r="K416" i="34" a="1"/>
  <c r="K416" i="34" s="1"/>
  <c r="L416" i="34" a="1"/>
  <c r="L416" i="34" s="1"/>
  <c r="AA416" i="34" a="1"/>
  <c r="AA416" i="34" s="1"/>
  <c r="AB416" i="34" a="1"/>
  <c r="AB416" i="34" s="1"/>
  <c r="AI416" i="34" a="1"/>
  <c r="AI416" i="34" s="1"/>
  <c r="T416" i="34" a="1"/>
  <c r="T416" i="34" s="1"/>
  <c r="E416" i="34" a="1"/>
  <c r="E416" i="34" s="1"/>
  <c r="F386" i="34" a="1"/>
  <c r="F386" i="34" s="1"/>
  <c r="N386" i="34" a="1"/>
  <c r="N386" i="34" s="1"/>
  <c r="V386" i="34" a="1"/>
  <c r="V386" i="34" s="1"/>
  <c r="AD386" i="34" a="1"/>
  <c r="AD386" i="34" s="1"/>
  <c r="AL386" i="34" a="1"/>
  <c r="AL386" i="34" s="1"/>
  <c r="G386" i="34" a="1"/>
  <c r="G386" i="34" s="1"/>
  <c r="O386" i="34" a="1"/>
  <c r="O386" i="34" s="1"/>
  <c r="W386" i="34" a="1"/>
  <c r="W386" i="34" s="1"/>
  <c r="AE386" i="34" a="1"/>
  <c r="AE386" i="34" s="1"/>
  <c r="AM386" i="34" a="1"/>
  <c r="AM386" i="34" s="1"/>
  <c r="H386" i="34" a="1"/>
  <c r="H386" i="34" s="1"/>
  <c r="P386" i="34" a="1"/>
  <c r="P386" i="34" s="1"/>
  <c r="X386" i="34" a="1"/>
  <c r="X386" i="34" s="1"/>
  <c r="AF386" i="34" a="1"/>
  <c r="AF386" i="34" s="1"/>
  <c r="AN386" i="34" a="1"/>
  <c r="AN386" i="34" s="1"/>
  <c r="I386" i="34" a="1"/>
  <c r="I386" i="34" s="1"/>
  <c r="Q386" i="34" a="1"/>
  <c r="Q386" i="34" s="1"/>
  <c r="Y386" i="34" a="1"/>
  <c r="Y386" i="34" s="1"/>
  <c r="AG386" i="34" a="1"/>
  <c r="AG386" i="34" s="1"/>
  <c r="J386" i="34" a="1"/>
  <c r="J386" i="34" s="1"/>
  <c r="R386" i="34" a="1"/>
  <c r="R386" i="34" s="1"/>
  <c r="Z386" i="34" a="1"/>
  <c r="Z386" i="34" s="1"/>
  <c r="AH386" i="34" a="1"/>
  <c r="AH386" i="34" s="1"/>
  <c r="K386" i="34" a="1"/>
  <c r="K386" i="34" s="1"/>
  <c r="S386" i="34" a="1"/>
  <c r="S386" i="34" s="1"/>
  <c r="AA386" i="34" a="1"/>
  <c r="AA386" i="34" s="1"/>
  <c r="AI386" i="34" a="1"/>
  <c r="AI386" i="34" s="1"/>
  <c r="AK386" i="34" a="1"/>
  <c r="AK386" i="34" s="1"/>
  <c r="L386" i="34" a="1"/>
  <c r="L386" i="34" s="1"/>
  <c r="M386" i="34" a="1"/>
  <c r="M386" i="34" s="1"/>
  <c r="T386" i="34" a="1"/>
  <c r="T386" i="34" s="1"/>
  <c r="U386" i="34" a="1"/>
  <c r="U386" i="34" s="1"/>
  <c r="AB386" i="34" a="1"/>
  <c r="AB386" i="34" s="1"/>
  <c r="AC386" i="34" a="1"/>
  <c r="AC386" i="34" s="1"/>
  <c r="AJ386" i="34" a="1"/>
  <c r="AJ386" i="34" s="1"/>
  <c r="E386" i="34" a="1"/>
  <c r="E386" i="34" s="1"/>
  <c r="K387" i="34" a="1"/>
  <c r="K387" i="34" s="1"/>
  <c r="S387" i="34" a="1"/>
  <c r="S387" i="34" s="1"/>
  <c r="AA387" i="34" a="1"/>
  <c r="AA387" i="34" s="1"/>
  <c r="AI387" i="34" a="1"/>
  <c r="AI387" i="34" s="1"/>
  <c r="L387" i="34" a="1"/>
  <c r="L387" i="34" s="1"/>
  <c r="T387" i="34" a="1"/>
  <c r="T387" i="34" s="1"/>
  <c r="AB387" i="34" a="1"/>
  <c r="AB387" i="34" s="1"/>
  <c r="AJ387" i="34" a="1"/>
  <c r="AJ387" i="34" s="1"/>
  <c r="M387" i="34" a="1"/>
  <c r="M387" i="34" s="1"/>
  <c r="U387" i="34" a="1"/>
  <c r="U387" i="34" s="1"/>
  <c r="AC387" i="34" a="1"/>
  <c r="AC387" i="34" s="1"/>
  <c r="AK387" i="34" a="1"/>
  <c r="AK387" i="34" s="1"/>
  <c r="F387" i="34" a="1"/>
  <c r="F387" i="34" s="1"/>
  <c r="N387" i="34" a="1"/>
  <c r="N387" i="34" s="1"/>
  <c r="V387" i="34" a="1"/>
  <c r="V387" i="34" s="1"/>
  <c r="AD387" i="34" a="1"/>
  <c r="AD387" i="34" s="1"/>
  <c r="AL387" i="34" a="1"/>
  <c r="AL387" i="34" s="1"/>
  <c r="G387" i="34" a="1"/>
  <c r="G387" i="34" s="1"/>
  <c r="O387" i="34" a="1"/>
  <c r="O387" i="34" s="1"/>
  <c r="W387" i="34" a="1"/>
  <c r="W387" i="34" s="1"/>
  <c r="AE387" i="34" a="1"/>
  <c r="AE387" i="34" s="1"/>
  <c r="AM387" i="34" a="1"/>
  <c r="AM387" i="34" s="1"/>
  <c r="H387" i="34" a="1"/>
  <c r="H387" i="34" s="1"/>
  <c r="P387" i="34" a="1"/>
  <c r="P387" i="34" s="1"/>
  <c r="X387" i="34" a="1"/>
  <c r="X387" i="34" s="1"/>
  <c r="AF387" i="34" a="1"/>
  <c r="AF387" i="34" s="1"/>
  <c r="AN387" i="34" a="1"/>
  <c r="AN387" i="34" s="1"/>
  <c r="AH387" i="34" a="1"/>
  <c r="AH387" i="34" s="1"/>
  <c r="I387" i="34" a="1"/>
  <c r="I387" i="34" s="1"/>
  <c r="J387" i="34" a="1"/>
  <c r="J387" i="34" s="1"/>
  <c r="Q387" i="34" a="1"/>
  <c r="Q387" i="34" s="1"/>
  <c r="R387" i="34" a="1"/>
  <c r="R387" i="34" s="1"/>
  <c r="Y387" i="34" a="1"/>
  <c r="Y387" i="34" s="1"/>
  <c r="Z387" i="34" a="1"/>
  <c r="Z387" i="34" s="1"/>
  <c r="AG387" i="34" a="1"/>
  <c r="AG387" i="34" s="1"/>
  <c r="E387" i="34" a="1"/>
  <c r="E387" i="34" s="1"/>
  <c r="I371" i="34" a="1"/>
  <c r="I371" i="34" s="1"/>
  <c r="Q371" i="34" a="1"/>
  <c r="Q371" i="34" s="1"/>
  <c r="Y371" i="34" a="1"/>
  <c r="Y371" i="34" s="1"/>
  <c r="AG371" i="34" a="1"/>
  <c r="AG371" i="34" s="1"/>
  <c r="J371" i="34" a="1"/>
  <c r="J371" i="34" s="1"/>
  <c r="R371" i="34" a="1"/>
  <c r="R371" i="34" s="1"/>
  <c r="Z371" i="34" a="1"/>
  <c r="Z371" i="34" s="1"/>
  <c r="AH371" i="34" a="1"/>
  <c r="AH371" i="34" s="1"/>
  <c r="K371" i="34" a="1"/>
  <c r="K371" i="34" s="1"/>
  <c r="S371" i="34" a="1"/>
  <c r="S371" i="34" s="1"/>
  <c r="AA371" i="34" a="1"/>
  <c r="AA371" i="34" s="1"/>
  <c r="AI371" i="34" a="1"/>
  <c r="AI371" i="34" s="1"/>
  <c r="L371" i="34" a="1"/>
  <c r="L371" i="34" s="1"/>
  <c r="T371" i="34" a="1"/>
  <c r="T371" i="34" s="1"/>
  <c r="AB371" i="34" a="1"/>
  <c r="AB371" i="34" s="1"/>
  <c r="AJ371" i="34" a="1"/>
  <c r="AJ371" i="34" s="1"/>
  <c r="M371" i="34" a="1"/>
  <c r="M371" i="34" s="1"/>
  <c r="U371" i="34" a="1"/>
  <c r="U371" i="34" s="1"/>
  <c r="AC371" i="34" a="1"/>
  <c r="AC371" i="34" s="1"/>
  <c r="AK371" i="34" a="1"/>
  <c r="AK371" i="34" s="1"/>
  <c r="F371" i="34" a="1"/>
  <c r="F371" i="34" s="1"/>
  <c r="N371" i="34" a="1"/>
  <c r="N371" i="34" s="1"/>
  <c r="V371" i="34" a="1"/>
  <c r="V371" i="34" s="1"/>
  <c r="AD371" i="34" a="1"/>
  <c r="AD371" i="34" s="1"/>
  <c r="AL371" i="34" a="1"/>
  <c r="AL371" i="34" s="1"/>
  <c r="P371" i="34" a="1"/>
  <c r="P371" i="34" s="1"/>
  <c r="W371" i="34" a="1"/>
  <c r="W371" i="34" s="1"/>
  <c r="X371" i="34" a="1"/>
  <c r="X371" i="34" s="1"/>
  <c r="AE371" i="34" a="1"/>
  <c r="AE371" i="34" s="1"/>
  <c r="AF371" i="34" a="1"/>
  <c r="AF371" i="34" s="1"/>
  <c r="G371" i="34" a="1"/>
  <c r="G371" i="34" s="1"/>
  <c r="AM371" i="34" a="1"/>
  <c r="AM371" i="34" s="1"/>
  <c r="H371" i="34" a="1"/>
  <c r="H371" i="34" s="1"/>
  <c r="O371" i="34" a="1"/>
  <c r="O371" i="34" s="1"/>
  <c r="AN371" i="34" a="1"/>
  <c r="AN371" i="34" s="1"/>
  <c r="E371" i="34" a="1"/>
  <c r="E371" i="34" s="1"/>
  <c r="I359" i="34" a="1"/>
  <c r="I359" i="34" s="1"/>
  <c r="AB359" i="34" a="1"/>
  <c r="AB359" i="34" s="1"/>
  <c r="M359" i="34" a="1"/>
  <c r="M359" i="34" s="1"/>
  <c r="AD359" i="34" a="1"/>
  <c r="AD359" i="34" s="1"/>
  <c r="N359" i="34" a="1"/>
  <c r="N359" i="34" s="1"/>
  <c r="AK359" i="34" a="1"/>
  <c r="AK359" i="34" s="1"/>
  <c r="Q359" i="34" a="1"/>
  <c r="Q359" i="34" s="1"/>
  <c r="AL359" i="34" a="1"/>
  <c r="AL359" i="34" s="1"/>
  <c r="T359" i="34" a="1"/>
  <c r="T359" i="34" s="1"/>
  <c r="AA359" i="34" a="1"/>
  <c r="AA359" i="34" s="1"/>
  <c r="AC359" i="34" a="1"/>
  <c r="AC359" i="34" s="1"/>
  <c r="H359" i="34" a="1"/>
  <c r="H359" i="34" s="1"/>
  <c r="J359" i="34" a="1"/>
  <c r="J359" i="34" s="1"/>
  <c r="Z359" i="34" a="1"/>
  <c r="Z359" i="34" s="1"/>
  <c r="X359" i="34" a="1"/>
  <c r="X359" i="34" s="1"/>
  <c r="AJ359" i="34" a="1"/>
  <c r="AJ359" i="34" s="1"/>
  <c r="W359" i="34" a="1"/>
  <c r="W359" i="34" s="1"/>
  <c r="R359" i="34" a="1"/>
  <c r="R359" i="34" s="1"/>
  <c r="AG359" i="34" a="1"/>
  <c r="AG359" i="34" s="1"/>
  <c r="AH359" i="34" a="1"/>
  <c r="AH359" i="34" s="1"/>
  <c r="O359" i="34" a="1"/>
  <c r="O359" i="34" s="1"/>
  <c r="AE359" i="34" a="1"/>
  <c r="AE359" i="34" s="1"/>
  <c r="V359" i="34" a="1"/>
  <c r="V359" i="34" s="1"/>
  <c r="AF359" i="34" a="1"/>
  <c r="AF359" i="34" s="1"/>
  <c r="Y359" i="34" a="1"/>
  <c r="Y359" i="34" s="1"/>
  <c r="G359" i="34" a="1"/>
  <c r="G359" i="34" s="1"/>
  <c r="L359" i="34" a="1"/>
  <c r="L359" i="34" s="1"/>
  <c r="U359" i="34" a="1"/>
  <c r="U359" i="34" s="1"/>
  <c r="P359" i="34" a="1"/>
  <c r="P359" i="34" s="1"/>
  <c r="E359" i="34" a="1"/>
  <c r="E359" i="34" s="1"/>
  <c r="AN359" i="34" a="1"/>
  <c r="AN359" i="34" s="1"/>
  <c r="K359" i="34" a="1"/>
  <c r="K359" i="34" s="1"/>
  <c r="F359" i="34" a="1"/>
  <c r="F359" i="34" s="1"/>
  <c r="AI359" i="34" a="1"/>
  <c r="AI359" i="34" s="1"/>
  <c r="S359" i="34" a="1"/>
  <c r="S359" i="34" s="1"/>
  <c r="AM359" i="34" a="1"/>
  <c r="AM359" i="34" s="1"/>
  <c r="M400" i="34" a="1"/>
  <c r="M400" i="34" s="1"/>
  <c r="U400" i="34" a="1"/>
  <c r="U400" i="34" s="1"/>
  <c r="AC400" i="34" a="1"/>
  <c r="AC400" i="34" s="1"/>
  <c r="AK400" i="34" a="1"/>
  <c r="AK400" i="34" s="1"/>
  <c r="F400" i="34" a="1"/>
  <c r="F400" i="34" s="1"/>
  <c r="N400" i="34" a="1"/>
  <c r="N400" i="34" s="1"/>
  <c r="V400" i="34" a="1"/>
  <c r="V400" i="34" s="1"/>
  <c r="AD400" i="34" a="1"/>
  <c r="AD400" i="34" s="1"/>
  <c r="AL400" i="34" a="1"/>
  <c r="AL400" i="34" s="1"/>
  <c r="G400" i="34" a="1"/>
  <c r="G400" i="34" s="1"/>
  <c r="O400" i="34" a="1"/>
  <c r="O400" i="34" s="1"/>
  <c r="W400" i="34" a="1"/>
  <c r="W400" i="34" s="1"/>
  <c r="AE400" i="34" a="1"/>
  <c r="AE400" i="34" s="1"/>
  <c r="AM400" i="34" a="1"/>
  <c r="AM400" i="34" s="1"/>
  <c r="H400" i="34" a="1"/>
  <c r="H400" i="34" s="1"/>
  <c r="P400" i="34" a="1"/>
  <c r="P400" i="34" s="1"/>
  <c r="X400" i="34" a="1"/>
  <c r="X400" i="34" s="1"/>
  <c r="AF400" i="34" a="1"/>
  <c r="AF400" i="34" s="1"/>
  <c r="AN400" i="34" a="1"/>
  <c r="AN400" i="34" s="1"/>
  <c r="I400" i="34" a="1"/>
  <c r="I400" i="34" s="1"/>
  <c r="Q400" i="34" a="1"/>
  <c r="Q400" i="34" s="1"/>
  <c r="Y400" i="34" a="1"/>
  <c r="Y400" i="34" s="1"/>
  <c r="AG400" i="34" a="1"/>
  <c r="AG400" i="34" s="1"/>
  <c r="J400" i="34" a="1"/>
  <c r="J400" i="34" s="1"/>
  <c r="R400" i="34" a="1"/>
  <c r="R400" i="34" s="1"/>
  <c r="Z400" i="34" a="1"/>
  <c r="Z400" i="34" s="1"/>
  <c r="AH400" i="34" a="1"/>
  <c r="AH400" i="34" s="1"/>
  <c r="K400" i="34" a="1"/>
  <c r="K400" i="34" s="1"/>
  <c r="S400" i="34" a="1"/>
  <c r="S400" i="34" s="1"/>
  <c r="AA400" i="34" a="1"/>
  <c r="AA400" i="34" s="1"/>
  <c r="AI400" i="34" a="1"/>
  <c r="AI400" i="34" s="1"/>
  <c r="L400" i="34" a="1"/>
  <c r="L400" i="34" s="1"/>
  <c r="T400" i="34" a="1"/>
  <c r="T400" i="34" s="1"/>
  <c r="AB400" i="34" a="1"/>
  <c r="AB400" i="34" s="1"/>
  <c r="AJ400" i="34" a="1"/>
  <c r="AJ400" i="34" s="1"/>
  <c r="E400" i="34" a="1"/>
  <c r="E400" i="34" s="1"/>
  <c r="J409" i="34" a="1"/>
  <c r="J409" i="34" s="1"/>
  <c r="R409" i="34" a="1"/>
  <c r="R409" i="34" s="1"/>
  <c r="Z409" i="34" a="1"/>
  <c r="Z409" i="34" s="1"/>
  <c r="AH409" i="34" a="1"/>
  <c r="AH409" i="34" s="1"/>
  <c r="K409" i="34" a="1"/>
  <c r="K409" i="34" s="1"/>
  <c r="S409" i="34" a="1"/>
  <c r="S409" i="34" s="1"/>
  <c r="AA409" i="34" a="1"/>
  <c r="AA409" i="34" s="1"/>
  <c r="AI409" i="34" a="1"/>
  <c r="AI409" i="34" s="1"/>
  <c r="L409" i="34" a="1"/>
  <c r="L409" i="34" s="1"/>
  <c r="T409" i="34" a="1"/>
  <c r="T409" i="34" s="1"/>
  <c r="AB409" i="34" a="1"/>
  <c r="AB409" i="34" s="1"/>
  <c r="AJ409" i="34" a="1"/>
  <c r="AJ409" i="34" s="1"/>
  <c r="M409" i="34" a="1"/>
  <c r="M409" i="34" s="1"/>
  <c r="U409" i="34" a="1"/>
  <c r="U409" i="34" s="1"/>
  <c r="AC409" i="34" a="1"/>
  <c r="AC409" i="34" s="1"/>
  <c r="AK409" i="34" a="1"/>
  <c r="AK409" i="34" s="1"/>
  <c r="F409" i="34" a="1"/>
  <c r="F409" i="34" s="1"/>
  <c r="N409" i="34" a="1"/>
  <c r="N409" i="34" s="1"/>
  <c r="V409" i="34" a="1"/>
  <c r="V409" i="34" s="1"/>
  <c r="AD409" i="34" a="1"/>
  <c r="AD409" i="34" s="1"/>
  <c r="AL409" i="34" a="1"/>
  <c r="AL409" i="34" s="1"/>
  <c r="G409" i="34" a="1"/>
  <c r="G409" i="34" s="1"/>
  <c r="O409" i="34" a="1"/>
  <c r="O409" i="34" s="1"/>
  <c r="W409" i="34" a="1"/>
  <c r="W409" i="34" s="1"/>
  <c r="AE409" i="34" a="1"/>
  <c r="AE409" i="34" s="1"/>
  <c r="AM409" i="34" a="1"/>
  <c r="AM409" i="34" s="1"/>
  <c r="H409" i="34" a="1"/>
  <c r="H409" i="34" s="1"/>
  <c r="P409" i="34" a="1"/>
  <c r="P409" i="34" s="1"/>
  <c r="X409" i="34" a="1"/>
  <c r="X409" i="34" s="1"/>
  <c r="AF409" i="34" a="1"/>
  <c r="AF409" i="34" s="1"/>
  <c r="AN409" i="34" a="1"/>
  <c r="AN409" i="34" s="1"/>
  <c r="Q409" i="34" a="1"/>
  <c r="Q409" i="34" s="1"/>
  <c r="I409" i="34" a="1"/>
  <c r="I409" i="34" s="1"/>
  <c r="Y409" i="34" a="1"/>
  <c r="Y409" i="34" s="1"/>
  <c r="AG409" i="34" a="1"/>
  <c r="AG409" i="34" s="1"/>
  <c r="E409" i="34" a="1"/>
  <c r="E409" i="34" s="1"/>
  <c r="I404" i="34" a="1"/>
  <c r="I404" i="34" s="1"/>
  <c r="Q404" i="34" a="1"/>
  <c r="Q404" i="34" s="1"/>
  <c r="Y404" i="34" a="1"/>
  <c r="Y404" i="34" s="1"/>
  <c r="AG404" i="34" a="1"/>
  <c r="AG404" i="34" s="1"/>
  <c r="J404" i="34" a="1"/>
  <c r="J404" i="34" s="1"/>
  <c r="R404" i="34" a="1"/>
  <c r="R404" i="34" s="1"/>
  <c r="Z404" i="34" a="1"/>
  <c r="Z404" i="34" s="1"/>
  <c r="AH404" i="34" a="1"/>
  <c r="AH404" i="34" s="1"/>
  <c r="K404" i="34" a="1"/>
  <c r="K404" i="34" s="1"/>
  <c r="S404" i="34" a="1"/>
  <c r="S404" i="34" s="1"/>
  <c r="AA404" i="34" a="1"/>
  <c r="AA404" i="34" s="1"/>
  <c r="AI404" i="34" a="1"/>
  <c r="AI404" i="34" s="1"/>
  <c r="L404" i="34" a="1"/>
  <c r="L404" i="34" s="1"/>
  <c r="T404" i="34" a="1"/>
  <c r="T404" i="34" s="1"/>
  <c r="AB404" i="34" a="1"/>
  <c r="AB404" i="34" s="1"/>
  <c r="AJ404" i="34" a="1"/>
  <c r="AJ404" i="34" s="1"/>
  <c r="M404" i="34" a="1"/>
  <c r="M404" i="34" s="1"/>
  <c r="U404" i="34" a="1"/>
  <c r="U404" i="34" s="1"/>
  <c r="AC404" i="34" a="1"/>
  <c r="AC404" i="34" s="1"/>
  <c r="AK404" i="34" a="1"/>
  <c r="AK404" i="34" s="1"/>
  <c r="F404" i="34" a="1"/>
  <c r="F404" i="34" s="1"/>
  <c r="N404" i="34" a="1"/>
  <c r="N404" i="34" s="1"/>
  <c r="V404" i="34" a="1"/>
  <c r="V404" i="34" s="1"/>
  <c r="AD404" i="34" a="1"/>
  <c r="AD404" i="34" s="1"/>
  <c r="AL404" i="34" a="1"/>
  <c r="AL404" i="34" s="1"/>
  <c r="G404" i="34" a="1"/>
  <c r="G404" i="34" s="1"/>
  <c r="O404" i="34" a="1"/>
  <c r="O404" i="34" s="1"/>
  <c r="W404" i="34" a="1"/>
  <c r="W404" i="34" s="1"/>
  <c r="AE404" i="34" a="1"/>
  <c r="AE404" i="34" s="1"/>
  <c r="AM404" i="34" a="1"/>
  <c r="AM404" i="34" s="1"/>
  <c r="AN404" i="34" a="1"/>
  <c r="AN404" i="34" s="1"/>
  <c r="P404" i="34" a="1"/>
  <c r="P404" i="34" s="1"/>
  <c r="H404" i="34" a="1"/>
  <c r="H404" i="34" s="1"/>
  <c r="X404" i="34" a="1"/>
  <c r="X404" i="34" s="1"/>
  <c r="AF404" i="34" a="1"/>
  <c r="AF404" i="34" s="1"/>
  <c r="E404" i="34" a="1"/>
  <c r="E404" i="34" s="1"/>
  <c r="I393" i="34" a="1"/>
  <c r="I393" i="34" s="1"/>
  <c r="Q393" i="34" a="1"/>
  <c r="Q393" i="34" s="1"/>
  <c r="Y393" i="34" a="1"/>
  <c r="Y393" i="34" s="1"/>
  <c r="AG393" i="34" a="1"/>
  <c r="AG393" i="34" s="1"/>
  <c r="J393" i="34" a="1"/>
  <c r="J393" i="34" s="1"/>
  <c r="R393" i="34" a="1"/>
  <c r="R393" i="34" s="1"/>
  <c r="Z393" i="34" a="1"/>
  <c r="Z393" i="34" s="1"/>
  <c r="AH393" i="34" a="1"/>
  <c r="AH393" i="34" s="1"/>
  <c r="K393" i="34" a="1"/>
  <c r="K393" i="34" s="1"/>
  <c r="S393" i="34" a="1"/>
  <c r="S393" i="34" s="1"/>
  <c r="AA393" i="34" a="1"/>
  <c r="AA393" i="34" s="1"/>
  <c r="AI393" i="34" a="1"/>
  <c r="AI393" i="34" s="1"/>
  <c r="L393" i="34" a="1"/>
  <c r="L393" i="34" s="1"/>
  <c r="T393" i="34" a="1"/>
  <c r="T393" i="34" s="1"/>
  <c r="AB393" i="34" a="1"/>
  <c r="AB393" i="34" s="1"/>
  <c r="AJ393" i="34" a="1"/>
  <c r="AJ393" i="34" s="1"/>
  <c r="M393" i="34" a="1"/>
  <c r="M393" i="34" s="1"/>
  <c r="U393" i="34" a="1"/>
  <c r="U393" i="34" s="1"/>
  <c r="AC393" i="34" a="1"/>
  <c r="AC393" i="34" s="1"/>
  <c r="AK393" i="34" a="1"/>
  <c r="AK393" i="34" s="1"/>
  <c r="F393" i="34" a="1"/>
  <c r="F393" i="34" s="1"/>
  <c r="N393" i="34" a="1"/>
  <c r="N393" i="34" s="1"/>
  <c r="V393" i="34" a="1"/>
  <c r="V393" i="34" s="1"/>
  <c r="AD393" i="34" a="1"/>
  <c r="AD393" i="34" s="1"/>
  <c r="AL393" i="34" a="1"/>
  <c r="AL393" i="34" s="1"/>
  <c r="P393" i="34" a="1"/>
  <c r="P393" i="34" s="1"/>
  <c r="W393" i="34" a="1"/>
  <c r="W393" i="34" s="1"/>
  <c r="X393" i="34" a="1"/>
  <c r="X393" i="34" s="1"/>
  <c r="AE393" i="34" a="1"/>
  <c r="AE393" i="34" s="1"/>
  <c r="AF393" i="34" a="1"/>
  <c r="AF393" i="34" s="1"/>
  <c r="G393" i="34" a="1"/>
  <c r="G393" i="34" s="1"/>
  <c r="AM393" i="34" a="1"/>
  <c r="AM393" i="34" s="1"/>
  <c r="H393" i="34" a="1"/>
  <c r="H393" i="34" s="1"/>
  <c r="AN393" i="34" a="1"/>
  <c r="AN393" i="34" s="1"/>
  <c r="O393" i="34" a="1"/>
  <c r="O393" i="34" s="1"/>
  <c r="E393" i="34" a="1"/>
  <c r="E393" i="34" s="1"/>
  <c r="L403" i="34" a="1"/>
  <c r="L403" i="34" s="1"/>
  <c r="T403" i="34" a="1"/>
  <c r="T403" i="34" s="1"/>
  <c r="AB403" i="34" a="1"/>
  <c r="AB403" i="34" s="1"/>
  <c r="AJ403" i="34" a="1"/>
  <c r="AJ403" i="34" s="1"/>
  <c r="M403" i="34" a="1"/>
  <c r="M403" i="34" s="1"/>
  <c r="U403" i="34" a="1"/>
  <c r="U403" i="34" s="1"/>
  <c r="AC403" i="34" a="1"/>
  <c r="AC403" i="34" s="1"/>
  <c r="AK403" i="34" a="1"/>
  <c r="AK403" i="34" s="1"/>
  <c r="F403" i="34" a="1"/>
  <c r="F403" i="34" s="1"/>
  <c r="N403" i="34" a="1"/>
  <c r="N403" i="34" s="1"/>
  <c r="V403" i="34" a="1"/>
  <c r="V403" i="34" s="1"/>
  <c r="AD403" i="34" a="1"/>
  <c r="AD403" i="34" s="1"/>
  <c r="AL403" i="34" a="1"/>
  <c r="AL403" i="34" s="1"/>
  <c r="G403" i="34" a="1"/>
  <c r="G403" i="34" s="1"/>
  <c r="O403" i="34" a="1"/>
  <c r="O403" i="34" s="1"/>
  <c r="W403" i="34" a="1"/>
  <c r="W403" i="34" s="1"/>
  <c r="AE403" i="34" a="1"/>
  <c r="AE403" i="34" s="1"/>
  <c r="AM403" i="34" a="1"/>
  <c r="AM403" i="34" s="1"/>
  <c r="H403" i="34" a="1"/>
  <c r="H403" i="34" s="1"/>
  <c r="P403" i="34" a="1"/>
  <c r="P403" i="34" s="1"/>
  <c r="X403" i="34" a="1"/>
  <c r="X403" i="34" s="1"/>
  <c r="AF403" i="34" a="1"/>
  <c r="AF403" i="34" s="1"/>
  <c r="AN403" i="34" a="1"/>
  <c r="AN403" i="34" s="1"/>
  <c r="I403" i="34" a="1"/>
  <c r="I403" i="34" s="1"/>
  <c r="Q403" i="34" a="1"/>
  <c r="Q403" i="34" s="1"/>
  <c r="Y403" i="34" a="1"/>
  <c r="Y403" i="34" s="1"/>
  <c r="AG403" i="34" a="1"/>
  <c r="AG403" i="34" s="1"/>
  <c r="J403" i="34" a="1"/>
  <c r="J403" i="34" s="1"/>
  <c r="R403" i="34" a="1"/>
  <c r="R403" i="34" s="1"/>
  <c r="Z403" i="34" a="1"/>
  <c r="Z403" i="34" s="1"/>
  <c r="AH403" i="34" a="1"/>
  <c r="AH403" i="34" s="1"/>
  <c r="K403" i="34" a="1"/>
  <c r="K403" i="34" s="1"/>
  <c r="S403" i="34" a="1"/>
  <c r="S403" i="34" s="1"/>
  <c r="AA403" i="34" a="1"/>
  <c r="AA403" i="34" s="1"/>
  <c r="AI403" i="34" a="1"/>
  <c r="AI403" i="34" s="1"/>
  <c r="E403" i="34" a="1"/>
  <c r="E403" i="34" s="1"/>
  <c r="K406" i="34" a="1"/>
  <c r="K406" i="34" s="1"/>
  <c r="S406" i="34" a="1"/>
  <c r="S406" i="34" s="1"/>
  <c r="AA406" i="34" a="1"/>
  <c r="AA406" i="34" s="1"/>
  <c r="AI406" i="34" a="1"/>
  <c r="AI406" i="34" s="1"/>
  <c r="L406" i="34" a="1"/>
  <c r="L406" i="34" s="1"/>
  <c r="T406" i="34" a="1"/>
  <c r="T406" i="34" s="1"/>
  <c r="AB406" i="34" a="1"/>
  <c r="AB406" i="34" s="1"/>
  <c r="AJ406" i="34" a="1"/>
  <c r="AJ406" i="34" s="1"/>
  <c r="M406" i="34" a="1"/>
  <c r="M406" i="34" s="1"/>
  <c r="U406" i="34" a="1"/>
  <c r="U406" i="34" s="1"/>
  <c r="AC406" i="34" a="1"/>
  <c r="AC406" i="34" s="1"/>
  <c r="AK406" i="34" a="1"/>
  <c r="AK406" i="34" s="1"/>
  <c r="F406" i="34" a="1"/>
  <c r="F406" i="34" s="1"/>
  <c r="N406" i="34" a="1"/>
  <c r="N406" i="34" s="1"/>
  <c r="V406" i="34" a="1"/>
  <c r="V406" i="34" s="1"/>
  <c r="AD406" i="34" a="1"/>
  <c r="AD406" i="34" s="1"/>
  <c r="AL406" i="34" a="1"/>
  <c r="AL406" i="34" s="1"/>
  <c r="G406" i="34" a="1"/>
  <c r="G406" i="34" s="1"/>
  <c r="O406" i="34" a="1"/>
  <c r="O406" i="34" s="1"/>
  <c r="W406" i="34" a="1"/>
  <c r="W406" i="34" s="1"/>
  <c r="AE406" i="34" a="1"/>
  <c r="AE406" i="34" s="1"/>
  <c r="AM406" i="34" a="1"/>
  <c r="AM406" i="34" s="1"/>
  <c r="H406" i="34" a="1"/>
  <c r="H406" i="34" s="1"/>
  <c r="P406" i="34" a="1"/>
  <c r="P406" i="34" s="1"/>
  <c r="X406" i="34" a="1"/>
  <c r="X406" i="34" s="1"/>
  <c r="AF406" i="34" a="1"/>
  <c r="AF406" i="34" s="1"/>
  <c r="AN406" i="34" a="1"/>
  <c r="AN406" i="34" s="1"/>
  <c r="I406" i="34" a="1"/>
  <c r="I406" i="34" s="1"/>
  <c r="Q406" i="34" a="1"/>
  <c r="Q406" i="34" s="1"/>
  <c r="Y406" i="34" a="1"/>
  <c r="Y406" i="34" s="1"/>
  <c r="AG406" i="34" a="1"/>
  <c r="AG406" i="34" s="1"/>
  <c r="AH406" i="34" a="1"/>
  <c r="AH406" i="34" s="1"/>
  <c r="J406" i="34" a="1"/>
  <c r="J406" i="34" s="1"/>
  <c r="R406" i="34" a="1"/>
  <c r="R406" i="34" s="1"/>
  <c r="Z406" i="34" a="1"/>
  <c r="Z406" i="34" s="1"/>
  <c r="E406" i="34" a="1"/>
  <c r="E406" i="34" s="1"/>
  <c r="G402" i="34" a="1"/>
  <c r="G402" i="34" s="1"/>
  <c r="O402" i="34" a="1"/>
  <c r="O402" i="34" s="1"/>
  <c r="W402" i="34" a="1"/>
  <c r="W402" i="34" s="1"/>
  <c r="AE402" i="34" a="1"/>
  <c r="AE402" i="34" s="1"/>
  <c r="AM402" i="34" a="1"/>
  <c r="AM402" i="34" s="1"/>
  <c r="H402" i="34" a="1"/>
  <c r="H402" i="34" s="1"/>
  <c r="P402" i="34" a="1"/>
  <c r="P402" i="34" s="1"/>
  <c r="X402" i="34" a="1"/>
  <c r="X402" i="34" s="1"/>
  <c r="AF402" i="34" a="1"/>
  <c r="AF402" i="34" s="1"/>
  <c r="AN402" i="34" a="1"/>
  <c r="AN402" i="34" s="1"/>
  <c r="I402" i="34" a="1"/>
  <c r="I402" i="34" s="1"/>
  <c r="Q402" i="34" a="1"/>
  <c r="Q402" i="34" s="1"/>
  <c r="Y402" i="34" a="1"/>
  <c r="Y402" i="34" s="1"/>
  <c r="AG402" i="34" a="1"/>
  <c r="AG402" i="34" s="1"/>
  <c r="J402" i="34" a="1"/>
  <c r="J402" i="34" s="1"/>
  <c r="R402" i="34" a="1"/>
  <c r="R402" i="34" s="1"/>
  <c r="Z402" i="34" a="1"/>
  <c r="Z402" i="34" s="1"/>
  <c r="AH402" i="34" a="1"/>
  <c r="AH402" i="34" s="1"/>
  <c r="K402" i="34" a="1"/>
  <c r="K402" i="34" s="1"/>
  <c r="S402" i="34" a="1"/>
  <c r="S402" i="34" s="1"/>
  <c r="AA402" i="34" a="1"/>
  <c r="AA402" i="34" s="1"/>
  <c r="AI402" i="34" a="1"/>
  <c r="AI402" i="34" s="1"/>
  <c r="L402" i="34" a="1"/>
  <c r="L402" i="34" s="1"/>
  <c r="T402" i="34" a="1"/>
  <c r="T402" i="34" s="1"/>
  <c r="AB402" i="34" a="1"/>
  <c r="AB402" i="34" s="1"/>
  <c r="AJ402" i="34" a="1"/>
  <c r="AJ402" i="34" s="1"/>
  <c r="M402" i="34" a="1"/>
  <c r="M402" i="34" s="1"/>
  <c r="U402" i="34" a="1"/>
  <c r="U402" i="34" s="1"/>
  <c r="AC402" i="34" a="1"/>
  <c r="AC402" i="34" s="1"/>
  <c r="AK402" i="34" a="1"/>
  <c r="AK402" i="34" s="1"/>
  <c r="F402" i="34" a="1"/>
  <c r="F402" i="34" s="1"/>
  <c r="V402" i="34" a="1"/>
  <c r="V402" i="34" s="1"/>
  <c r="AD402" i="34" a="1"/>
  <c r="AD402" i="34" s="1"/>
  <c r="AL402" i="34" a="1"/>
  <c r="AL402" i="34" s="1"/>
  <c r="N402" i="34" a="1"/>
  <c r="N402" i="34" s="1"/>
  <c r="E402" i="34" a="1"/>
  <c r="E402" i="34" s="1"/>
  <c r="F394" i="34" a="1"/>
  <c r="F394" i="34" s="1"/>
  <c r="N394" i="34" a="1"/>
  <c r="N394" i="34" s="1"/>
  <c r="V394" i="34" a="1"/>
  <c r="V394" i="34" s="1"/>
  <c r="AD394" i="34" a="1"/>
  <c r="AD394" i="34" s="1"/>
  <c r="AL394" i="34" a="1"/>
  <c r="AL394" i="34" s="1"/>
  <c r="G394" i="34" a="1"/>
  <c r="G394" i="34" s="1"/>
  <c r="O394" i="34" a="1"/>
  <c r="O394" i="34" s="1"/>
  <c r="W394" i="34" a="1"/>
  <c r="W394" i="34" s="1"/>
  <c r="AE394" i="34" a="1"/>
  <c r="AE394" i="34" s="1"/>
  <c r="H394" i="34" a="1"/>
  <c r="H394" i="34" s="1"/>
  <c r="P394" i="34" a="1"/>
  <c r="P394" i="34" s="1"/>
  <c r="X394" i="34" a="1"/>
  <c r="X394" i="34" s="1"/>
  <c r="AF394" i="34" a="1"/>
  <c r="AF394" i="34" s="1"/>
  <c r="I394" i="34" a="1"/>
  <c r="I394" i="34" s="1"/>
  <c r="Q394" i="34" a="1"/>
  <c r="Q394" i="34" s="1"/>
  <c r="Y394" i="34" a="1"/>
  <c r="Y394" i="34" s="1"/>
  <c r="AG394" i="34" a="1"/>
  <c r="AG394" i="34" s="1"/>
  <c r="J394" i="34" a="1"/>
  <c r="J394" i="34" s="1"/>
  <c r="R394" i="34" a="1"/>
  <c r="R394" i="34" s="1"/>
  <c r="Z394" i="34" a="1"/>
  <c r="Z394" i="34" s="1"/>
  <c r="AH394" i="34" a="1"/>
  <c r="AH394" i="34" s="1"/>
  <c r="K394" i="34" a="1"/>
  <c r="K394" i="34" s="1"/>
  <c r="S394" i="34" a="1"/>
  <c r="S394" i="34" s="1"/>
  <c r="AA394" i="34" a="1"/>
  <c r="AA394" i="34" s="1"/>
  <c r="AI394" i="34" a="1"/>
  <c r="AI394" i="34" s="1"/>
  <c r="M394" i="34" a="1"/>
  <c r="M394" i="34" s="1"/>
  <c r="AN394" i="34" a="1"/>
  <c r="AN394" i="34" s="1"/>
  <c r="T394" i="34" a="1"/>
  <c r="T394" i="34" s="1"/>
  <c r="U394" i="34" a="1"/>
  <c r="U394" i="34" s="1"/>
  <c r="AB394" i="34" a="1"/>
  <c r="AB394" i="34" s="1"/>
  <c r="AC394" i="34" a="1"/>
  <c r="AC394" i="34" s="1"/>
  <c r="AJ394" i="34" a="1"/>
  <c r="AJ394" i="34" s="1"/>
  <c r="AK394" i="34" a="1"/>
  <c r="AK394" i="34" s="1"/>
  <c r="AM394" i="34" a="1"/>
  <c r="AM394" i="34" s="1"/>
  <c r="L394" i="34" a="1"/>
  <c r="L394" i="34" s="1"/>
  <c r="E394" i="34" a="1"/>
  <c r="E394" i="34" s="1"/>
  <c r="L370" i="34" a="1"/>
  <c r="L370" i="34" s="1"/>
  <c r="T370" i="34" a="1"/>
  <c r="T370" i="34" s="1"/>
  <c r="AB370" i="34" a="1"/>
  <c r="AB370" i="34" s="1"/>
  <c r="AJ370" i="34" a="1"/>
  <c r="AJ370" i="34" s="1"/>
  <c r="M370" i="34" a="1"/>
  <c r="M370" i="34" s="1"/>
  <c r="U370" i="34" a="1"/>
  <c r="U370" i="34" s="1"/>
  <c r="AC370" i="34" a="1"/>
  <c r="AC370" i="34" s="1"/>
  <c r="AK370" i="34" a="1"/>
  <c r="AK370" i="34" s="1"/>
  <c r="F370" i="34" a="1"/>
  <c r="F370" i="34" s="1"/>
  <c r="N370" i="34" a="1"/>
  <c r="N370" i="34" s="1"/>
  <c r="V370" i="34" a="1"/>
  <c r="V370" i="34" s="1"/>
  <c r="AD370" i="34" a="1"/>
  <c r="AD370" i="34" s="1"/>
  <c r="AL370" i="34" a="1"/>
  <c r="AL370" i="34" s="1"/>
  <c r="G370" i="34" a="1"/>
  <c r="G370" i="34" s="1"/>
  <c r="O370" i="34" a="1"/>
  <c r="O370" i="34" s="1"/>
  <c r="W370" i="34" a="1"/>
  <c r="W370" i="34" s="1"/>
  <c r="AE370" i="34" a="1"/>
  <c r="AE370" i="34" s="1"/>
  <c r="AM370" i="34" a="1"/>
  <c r="AM370" i="34" s="1"/>
  <c r="H370" i="34" a="1"/>
  <c r="H370" i="34" s="1"/>
  <c r="P370" i="34" a="1"/>
  <c r="P370" i="34" s="1"/>
  <c r="X370" i="34" a="1"/>
  <c r="X370" i="34" s="1"/>
  <c r="AF370" i="34" a="1"/>
  <c r="AF370" i="34" s="1"/>
  <c r="AN370" i="34" a="1"/>
  <c r="AN370" i="34" s="1"/>
  <c r="I370" i="34" a="1"/>
  <c r="I370" i="34" s="1"/>
  <c r="Q370" i="34" a="1"/>
  <c r="Q370" i="34" s="1"/>
  <c r="Y370" i="34" a="1"/>
  <c r="Y370" i="34" s="1"/>
  <c r="AG370" i="34" a="1"/>
  <c r="AG370" i="34" s="1"/>
  <c r="S370" i="34" a="1"/>
  <c r="S370" i="34" s="1"/>
  <c r="Z370" i="34" a="1"/>
  <c r="Z370" i="34" s="1"/>
  <c r="AA370" i="34" a="1"/>
  <c r="AA370" i="34" s="1"/>
  <c r="AH370" i="34" a="1"/>
  <c r="AH370" i="34" s="1"/>
  <c r="AI370" i="34" a="1"/>
  <c r="AI370" i="34" s="1"/>
  <c r="J370" i="34" a="1"/>
  <c r="J370" i="34" s="1"/>
  <c r="K370" i="34" a="1"/>
  <c r="K370" i="34" s="1"/>
  <c r="R370" i="34" a="1"/>
  <c r="R370" i="34" s="1"/>
  <c r="E370" i="34" a="1"/>
  <c r="E370" i="34" s="1"/>
  <c r="H374" i="34" a="1"/>
  <c r="H374" i="34" s="1"/>
  <c r="P374" i="34" a="1"/>
  <c r="P374" i="34" s="1"/>
  <c r="X374" i="34" a="1"/>
  <c r="X374" i="34" s="1"/>
  <c r="AF374" i="34" a="1"/>
  <c r="AF374" i="34" s="1"/>
  <c r="AN374" i="34" a="1"/>
  <c r="AN374" i="34" s="1"/>
  <c r="I374" i="34" a="1"/>
  <c r="I374" i="34" s="1"/>
  <c r="Q374" i="34" a="1"/>
  <c r="Q374" i="34" s="1"/>
  <c r="Y374" i="34" a="1"/>
  <c r="Y374" i="34" s="1"/>
  <c r="AG374" i="34" a="1"/>
  <c r="AG374" i="34" s="1"/>
  <c r="J374" i="34" a="1"/>
  <c r="J374" i="34" s="1"/>
  <c r="R374" i="34" a="1"/>
  <c r="R374" i="34" s="1"/>
  <c r="Z374" i="34" a="1"/>
  <c r="Z374" i="34" s="1"/>
  <c r="AH374" i="34" a="1"/>
  <c r="AH374" i="34" s="1"/>
  <c r="K374" i="34" a="1"/>
  <c r="K374" i="34" s="1"/>
  <c r="S374" i="34" a="1"/>
  <c r="S374" i="34" s="1"/>
  <c r="AA374" i="34" a="1"/>
  <c r="AA374" i="34" s="1"/>
  <c r="AI374" i="34" a="1"/>
  <c r="AI374" i="34" s="1"/>
  <c r="L374" i="34" a="1"/>
  <c r="L374" i="34" s="1"/>
  <c r="T374" i="34" a="1"/>
  <c r="T374" i="34" s="1"/>
  <c r="AB374" i="34" a="1"/>
  <c r="AB374" i="34" s="1"/>
  <c r="AJ374" i="34" a="1"/>
  <c r="AJ374" i="34" s="1"/>
  <c r="M374" i="34" a="1"/>
  <c r="M374" i="34" s="1"/>
  <c r="U374" i="34" a="1"/>
  <c r="U374" i="34" s="1"/>
  <c r="AC374" i="34" a="1"/>
  <c r="AC374" i="34" s="1"/>
  <c r="AK374" i="34" a="1"/>
  <c r="AK374" i="34" s="1"/>
  <c r="G374" i="34" a="1"/>
  <c r="G374" i="34" s="1"/>
  <c r="AM374" i="34" a="1"/>
  <c r="AM374" i="34" s="1"/>
  <c r="N374" i="34" a="1"/>
  <c r="N374" i="34" s="1"/>
  <c r="O374" i="34" a="1"/>
  <c r="O374" i="34" s="1"/>
  <c r="V374" i="34" a="1"/>
  <c r="V374" i="34" s="1"/>
  <c r="W374" i="34" a="1"/>
  <c r="W374" i="34" s="1"/>
  <c r="AD374" i="34" a="1"/>
  <c r="AD374" i="34" s="1"/>
  <c r="F374" i="34" a="1"/>
  <c r="F374" i="34" s="1"/>
  <c r="AE374" i="34" a="1"/>
  <c r="AE374" i="34" s="1"/>
  <c r="AL374" i="34" a="1"/>
  <c r="AL374" i="34" s="1"/>
  <c r="E374" i="34" a="1"/>
  <c r="E374" i="34" s="1"/>
  <c r="K376" i="34" a="1"/>
  <c r="K376" i="34" s="1"/>
  <c r="S376" i="34" a="1"/>
  <c r="S376" i="34" s="1"/>
  <c r="AA376" i="34" a="1"/>
  <c r="AA376" i="34" s="1"/>
  <c r="AI376" i="34" a="1"/>
  <c r="AI376" i="34" s="1"/>
  <c r="L376" i="34" a="1"/>
  <c r="L376" i="34" s="1"/>
  <c r="T376" i="34" a="1"/>
  <c r="T376" i="34" s="1"/>
  <c r="AB376" i="34" a="1"/>
  <c r="AB376" i="34" s="1"/>
  <c r="AJ376" i="34" a="1"/>
  <c r="AJ376" i="34" s="1"/>
  <c r="M376" i="34" a="1"/>
  <c r="M376" i="34" s="1"/>
  <c r="U376" i="34" a="1"/>
  <c r="U376" i="34" s="1"/>
  <c r="AC376" i="34" a="1"/>
  <c r="AC376" i="34" s="1"/>
  <c r="AK376" i="34" a="1"/>
  <c r="AK376" i="34" s="1"/>
  <c r="F376" i="34" a="1"/>
  <c r="F376" i="34" s="1"/>
  <c r="N376" i="34" a="1"/>
  <c r="N376" i="34" s="1"/>
  <c r="V376" i="34" a="1"/>
  <c r="V376" i="34" s="1"/>
  <c r="AD376" i="34" a="1"/>
  <c r="AD376" i="34" s="1"/>
  <c r="AL376" i="34" a="1"/>
  <c r="AL376" i="34" s="1"/>
  <c r="G376" i="34" a="1"/>
  <c r="G376" i="34" s="1"/>
  <c r="O376" i="34" a="1"/>
  <c r="O376" i="34" s="1"/>
  <c r="W376" i="34" a="1"/>
  <c r="W376" i="34" s="1"/>
  <c r="AE376" i="34" a="1"/>
  <c r="AE376" i="34" s="1"/>
  <c r="AM376" i="34" a="1"/>
  <c r="AM376" i="34" s="1"/>
  <c r="Y376" i="34" a="1"/>
  <c r="Y376" i="34" s="1"/>
  <c r="H376" i="34" a="1"/>
  <c r="H376" i="34" s="1"/>
  <c r="Z376" i="34" a="1"/>
  <c r="Z376" i="34" s="1"/>
  <c r="I376" i="34" a="1"/>
  <c r="I376" i="34" s="1"/>
  <c r="AF376" i="34" a="1"/>
  <c r="AF376" i="34" s="1"/>
  <c r="J376" i="34" a="1"/>
  <c r="J376" i="34" s="1"/>
  <c r="AG376" i="34" a="1"/>
  <c r="AG376" i="34" s="1"/>
  <c r="P376" i="34" a="1"/>
  <c r="P376" i="34" s="1"/>
  <c r="AH376" i="34" a="1"/>
  <c r="AH376" i="34" s="1"/>
  <c r="Q376" i="34" a="1"/>
  <c r="Q376" i="34" s="1"/>
  <c r="AN376" i="34" a="1"/>
  <c r="AN376" i="34" s="1"/>
  <c r="X376" i="34" a="1"/>
  <c r="X376" i="34" s="1"/>
  <c r="R376" i="34" a="1"/>
  <c r="R376" i="34" s="1"/>
  <c r="E376" i="34" a="1"/>
  <c r="E376" i="34" s="1"/>
  <c r="H407" i="34" a="1"/>
  <c r="H407" i="34" s="1"/>
  <c r="P407" i="34" a="1"/>
  <c r="P407" i="34" s="1"/>
  <c r="X407" i="34" a="1"/>
  <c r="X407" i="34" s="1"/>
  <c r="AF407" i="34" a="1"/>
  <c r="AF407" i="34" s="1"/>
  <c r="AN407" i="34" a="1"/>
  <c r="AN407" i="34" s="1"/>
  <c r="I407" i="34" a="1"/>
  <c r="I407" i="34" s="1"/>
  <c r="Q407" i="34" a="1"/>
  <c r="Q407" i="34" s="1"/>
  <c r="Y407" i="34" a="1"/>
  <c r="Y407" i="34" s="1"/>
  <c r="AG407" i="34" a="1"/>
  <c r="AG407" i="34" s="1"/>
  <c r="J407" i="34" a="1"/>
  <c r="J407" i="34" s="1"/>
  <c r="R407" i="34" a="1"/>
  <c r="R407" i="34" s="1"/>
  <c r="Z407" i="34" a="1"/>
  <c r="Z407" i="34" s="1"/>
  <c r="AH407" i="34" a="1"/>
  <c r="AH407" i="34" s="1"/>
  <c r="K407" i="34" a="1"/>
  <c r="K407" i="34" s="1"/>
  <c r="S407" i="34" a="1"/>
  <c r="S407" i="34" s="1"/>
  <c r="AA407" i="34" a="1"/>
  <c r="AA407" i="34" s="1"/>
  <c r="AI407" i="34" a="1"/>
  <c r="AI407" i="34" s="1"/>
  <c r="L407" i="34" a="1"/>
  <c r="L407" i="34" s="1"/>
  <c r="T407" i="34" a="1"/>
  <c r="T407" i="34" s="1"/>
  <c r="AB407" i="34" a="1"/>
  <c r="AB407" i="34" s="1"/>
  <c r="AJ407" i="34" a="1"/>
  <c r="AJ407" i="34" s="1"/>
  <c r="M407" i="34" a="1"/>
  <c r="M407" i="34" s="1"/>
  <c r="U407" i="34" a="1"/>
  <c r="U407" i="34" s="1"/>
  <c r="AC407" i="34" a="1"/>
  <c r="AC407" i="34" s="1"/>
  <c r="AK407" i="34" a="1"/>
  <c r="AK407" i="34" s="1"/>
  <c r="F407" i="34" a="1"/>
  <c r="F407" i="34" s="1"/>
  <c r="N407" i="34" a="1"/>
  <c r="N407" i="34" s="1"/>
  <c r="V407" i="34" a="1"/>
  <c r="V407" i="34" s="1"/>
  <c r="AD407" i="34" a="1"/>
  <c r="AD407" i="34" s="1"/>
  <c r="AL407" i="34" a="1"/>
  <c r="AL407" i="34" s="1"/>
  <c r="G407" i="34" a="1"/>
  <c r="G407" i="34" s="1"/>
  <c r="AE407" i="34" a="1"/>
  <c r="AE407" i="34" s="1"/>
  <c r="O407" i="34" a="1"/>
  <c r="O407" i="34" s="1"/>
  <c r="W407" i="34" a="1"/>
  <c r="W407" i="34" s="1"/>
  <c r="AM407" i="34" a="1"/>
  <c r="AM407" i="34" s="1"/>
  <c r="E407" i="34" a="1"/>
  <c r="E407" i="34" s="1"/>
  <c r="H399" i="34" a="1"/>
  <c r="H399" i="34" s="1"/>
  <c r="P399" i="34" a="1"/>
  <c r="P399" i="34" s="1"/>
  <c r="X399" i="34" a="1"/>
  <c r="X399" i="34" s="1"/>
  <c r="AF399" i="34" a="1"/>
  <c r="AF399" i="34" s="1"/>
  <c r="AN399" i="34" a="1"/>
  <c r="AN399" i="34" s="1"/>
  <c r="I399" i="34" a="1"/>
  <c r="I399" i="34" s="1"/>
  <c r="Q399" i="34" a="1"/>
  <c r="Q399" i="34" s="1"/>
  <c r="Y399" i="34" a="1"/>
  <c r="Y399" i="34" s="1"/>
  <c r="AG399" i="34" a="1"/>
  <c r="AG399" i="34" s="1"/>
  <c r="J399" i="34" a="1"/>
  <c r="J399" i="34" s="1"/>
  <c r="R399" i="34" a="1"/>
  <c r="R399" i="34" s="1"/>
  <c r="Z399" i="34" a="1"/>
  <c r="Z399" i="34" s="1"/>
  <c r="AH399" i="34" a="1"/>
  <c r="AH399" i="34" s="1"/>
  <c r="K399" i="34" a="1"/>
  <c r="K399" i="34" s="1"/>
  <c r="S399" i="34" a="1"/>
  <c r="S399" i="34" s="1"/>
  <c r="AA399" i="34" a="1"/>
  <c r="AA399" i="34" s="1"/>
  <c r="AI399" i="34" a="1"/>
  <c r="AI399" i="34" s="1"/>
  <c r="L399" i="34" a="1"/>
  <c r="L399" i="34" s="1"/>
  <c r="T399" i="34" a="1"/>
  <c r="T399" i="34" s="1"/>
  <c r="AB399" i="34" a="1"/>
  <c r="AB399" i="34" s="1"/>
  <c r="AJ399" i="34" a="1"/>
  <c r="AJ399" i="34" s="1"/>
  <c r="M399" i="34" a="1"/>
  <c r="M399" i="34" s="1"/>
  <c r="U399" i="34" a="1"/>
  <c r="U399" i="34" s="1"/>
  <c r="AC399" i="34" a="1"/>
  <c r="AC399" i="34" s="1"/>
  <c r="AK399" i="34" a="1"/>
  <c r="AK399" i="34" s="1"/>
  <c r="F399" i="34" a="1"/>
  <c r="F399" i="34" s="1"/>
  <c r="N399" i="34" a="1"/>
  <c r="N399" i="34" s="1"/>
  <c r="V399" i="34" a="1"/>
  <c r="V399" i="34" s="1"/>
  <c r="AD399" i="34" a="1"/>
  <c r="AD399" i="34" s="1"/>
  <c r="AL399" i="34" a="1"/>
  <c r="AL399" i="34" s="1"/>
  <c r="W399" i="34" a="1"/>
  <c r="W399" i="34" s="1"/>
  <c r="AE399" i="34" a="1"/>
  <c r="AE399" i="34" s="1"/>
  <c r="AM399" i="34" a="1"/>
  <c r="AM399" i="34" s="1"/>
  <c r="G399" i="34" a="1"/>
  <c r="G399" i="34" s="1"/>
  <c r="O399" i="34" a="1"/>
  <c r="O399" i="34" s="1"/>
  <c r="E399" i="34" a="1"/>
  <c r="E399" i="34" s="1"/>
  <c r="J417" i="34" a="1"/>
  <c r="J417" i="34" s="1"/>
  <c r="R417" i="34" a="1"/>
  <c r="R417" i="34" s="1"/>
  <c r="Z417" i="34" a="1"/>
  <c r="Z417" i="34" s="1"/>
  <c r="AH417" i="34" a="1"/>
  <c r="AH417" i="34" s="1"/>
  <c r="K417" i="34" a="1"/>
  <c r="K417" i="34" s="1"/>
  <c r="S417" i="34" a="1"/>
  <c r="S417" i="34" s="1"/>
  <c r="AA417" i="34" a="1"/>
  <c r="AA417" i="34" s="1"/>
  <c r="AI417" i="34" a="1"/>
  <c r="AI417" i="34" s="1"/>
  <c r="L417" i="34" a="1"/>
  <c r="L417" i="34" s="1"/>
  <c r="T417" i="34" a="1"/>
  <c r="T417" i="34" s="1"/>
  <c r="AB417" i="34" a="1"/>
  <c r="AB417" i="34" s="1"/>
  <c r="AJ417" i="34" a="1"/>
  <c r="AJ417" i="34" s="1"/>
  <c r="M417" i="34" a="1"/>
  <c r="M417" i="34" s="1"/>
  <c r="U417" i="34" a="1"/>
  <c r="U417" i="34" s="1"/>
  <c r="AC417" i="34" a="1"/>
  <c r="AC417" i="34" s="1"/>
  <c r="AK417" i="34" a="1"/>
  <c r="AK417" i="34" s="1"/>
  <c r="F417" i="34" a="1"/>
  <c r="F417" i="34" s="1"/>
  <c r="N417" i="34" a="1"/>
  <c r="N417" i="34" s="1"/>
  <c r="V417" i="34" a="1"/>
  <c r="V417" i="34" s="1"/>
  <c r="AD417" i="34" a="1"/>
  <c r="AD417" i="34" s="1"/>
  <c r="AL417" i="34" a="1"/>
  <c r="AL417" i="34" s="1"/>
  <c r="G417" i="34" a="1"/>
  <c r="G417" i="34" s="1"/>
  <c r="O417" i="34" a="1"/>
  <c r="O417" i="34" s="1"/>
  <c r="W417" i="34" a="1"/>
  <c r="W417" i="34" s="1"/>
  <c r="AE417" i="34" a="1"/>
  <c r="AE417" i="34" s="1"/>
  <c r="AM417" i="34" a="1"/>
  <c r="AM417" i="34" s="1"/>
  <c r="AG417" i="34" a="1"/>
  <c r="AG417" i="34" s="1"/>
  <c r="H417" i="34" a="1"/>
  <c r="H417" i="34" s="1"/>
  <c r="AN417" i="34" a="1"/>
  <c r="AN417" i="34" s="1"/>
  <c r="P417" i="34" a="1"/>
  <c r="P417" i="34" s="1"/>
  <c r="I417" i="34" a="1"/>
  <c r="I417" i="34" s="1"/>
  <c r="Q417" i="34" a="1"/>
  <c r="Q417" i="34" s="1"/>
  <c r="X417" i="34" a="1"/>
  <c r="X417" i="34" s="1"/>
  <c r="AF417" i="34" a="1"/>
  <c r="AF417" i="34" s="1"/>
  <c r="Y417" i="34" a="1"/>
  <c r="Y417" i="34" s="1"/>
  <c r="E417" i="34" a="1"/>
  <c r="E417" i="34" s="1"/>
  <c r="F397" i="34" a="1"/>
  <c r="F397" i="34" s="1"/>
  <c r="N397" i="34" a="1"/>
  <c r="N397" i="34" s="1"/>
  <c r="V397" i="34" a="1"/>
  <c r="V397" i="34" s="1"/>
  <c r="AD397" i="34" a="1"/>
  <c r="AD397" i="34" s="1"/>
  <c r="AL397" i="34" a="1"/>
  <c r="AL397" i="34" s="1"/>
  <c r="G397" i="34" a="1"/>
  <c r="G397" i="34" s="1"/>
  <c r="O397" i="34" a="1"/>
  <c r="O397" i="34" s="1"/>
  <c r="W397" i="34" a="1"/>
  <c r="W397" i="34" s="1"/>
  <c r="AE397" i="34" a="1"/>
  <c r="AE397" i="34" s="1"/>
  <c r="AM397" i="34" a="1"/>
  <c r="AM397" i="34" s="1"/>
  <c r="H397" i="34" a="1"/>
  <c r="H397" i="34" s="1"/>
  <c r="P397" i="34" a="1"/>
  <c r="P397" i="34" s="1"/>
  <c r="X397" i="34" a="1"/>
  <c r="X397" i="34" s="1"/>
  <c r="AF397" i="34" a="1"/>
  <c r="AF397" i="34" s="1"/>
  <c r="AN397" i="34" a="1"/>
  <c r="AN397" i="34" s="1"/>
  <c r="I397" i="34" a="1"/>
  <c r="I397" i="34" s="1"/>
  <c r="Q397" i="34" a="1"/>
  <c r="Q397" i="34" s="1"/>
  <c r="Y397" i="34" a="1"/>
  <c r="Y397" i="34" s="1"/>
  <c r="AG397" i="34" a="1"/>
  <c r="AG397" i="34" s="1"/>
  <c r="J397" i="34" a="1"/>
  <c r="J397" i="34" s="1"/>
  <c r="R397" i="34" a="1"/>
  <c r="R397" i="34" s="1"/>
  <c r="Z397" i="34" a="1"/>
  <c r="Z397" i="34" s="1"/>
  <c r="AH397" i="34" a="1"/>
  <c r="AH397" i="34" s="1"/>
  <c r="K397" i="34" a="1"/>
  <c r="K397" i="34" s="1"/>
  <c r="S397" i="34" a="1"/>
  <c r="S397" i="34" s="1"/>
  <c r="AA397" i="34" a="1"/>
  <c r="AA397" i="34" s="1"/>
  <c r="AI397" i="34" a="1"/>
  <c r="AI397" i="34" s="1"/>
  <c r="L397" i="34" a="1"/>
  <c r="L397" i="34" s="1"/>
  <c r="T397" i="34" a="1"/>
  <c r="T397" i="34" s="1"/>
  <c r="AB397" i="34" a="1"/>
  <c r="AB397" i="34" s="1"/>
  <c r="AJ397" i="34" a="1"/>
  <c r="AJ397" i="34" s="1"/>
  <c r="AC397" i="34" a="1"/>
  <c r="AC397" i="34" s="1"/>
  <c r="AK397" i="34" a="1"/>
  <c r="AK397" i="34" s="1"/>
  <c r="M397" i="34" a="1"/>
  <c r="M397" i="34" s="1"/>
  <c r="U397" i="34" a="1"/>
  <c r="U397" i="34" s="1"/>
  <c r="E397" i="34" a="1"/>
  <c r="E397" i="34" s="1"/>
  <c r="M408" i="34" a="1"/>
  <c r="M408" i="34" s="1"/>
  <c r="U408" i="34" a="1"/>
  <c r="U408" i="34" s="1"/>
  <c r="AC408" i="34" a="1"/>
  <c r="AC408" i="34" s="1"/>
  <c r="AK408" i="34" a="1"/>
  <c r="AK408" i="34" s="1"/>
  <c r="F408" i="34" a="1"/>
  <c r="F408" i="34" s="1"/>
  <c r="N408" i="34" a="1"/>
  <c r="N408" i="34" s="1"/>
  <c r="V408" i="34" a="1"/>
  <c r="V408" i="34" s="1"/>
  <c r="AD408" i="34" a="1"/>
  <c r="AD408" i="34" s="1"/>
  <c r="AL408" i="34" a="1"/>
  <c r="AL408" i="34" s="1"/>
  <c r="G408" i="34" a="1"/>
  <c r="G408" i="34" s="1"/>
  <c r="O408" i="34" a="1"/>
  <c r="O408" i="34" s="1"/>
  <c r="W408" i="34" a="1"/>
  <c r="W408" i="34" s="1"/>
  <c r="AE408" i="34" a="1"/>
  <c r="AE408" i="34" s="1"/>
  <c r="AM408" i="34" a="1"/>
  <c r="AM408" i="34" s="1"/>
  <c r="H408" i="34" a="1"/>
  <c r="H408" i="34" s="1"/>
  <c r="P408" i="34" a="1"/>
  <c r="P408" i="34" s="1"/>
  <c r="X408" i="34" a="1"/>
  <c r="X408" i="34" s="1"/>
  <c r="AF408" i="34" a="1"/>
  <c r="AF408" i="34" s="1"/>
  <c r="AN408" i="34" a="1"/>
  <c r="AN408" i="34" s="1"/>
  <c r="I408" i="34" a="1"/>
  <c r="I408" i="34" s="1"/>
  <c r="Q408" i="34" a="1"/>
  <c r="Q408" i="34" s="1"/>
  <c r="Y408" i="34" a="1"/>
  <c r="Y408" i="34" s="1"/>
  <c r="AG408" i="34" a="1"/>
  <c r="AG408" i="34" s="1"/>
  <c r="J408" i="34" a="1"/>
  <c r="J408" i="34" s="1"/>
  <c r="R408" i="34" a="1"/>
  <c r="R408" i="34" s="1"/>
  <c r="Z408" i="34" a="1"/>
  <c r="Z408" i="34" s="1"/>
  <c r="AH408" i="34" a="1"/>
  <c r="AH408" i="34" s="1"/>
  <c r="K408" i="34" a="1"/>
  <c r="K408" i="34" s="1"/>
  <c r="S408" i="34" a="1"/>
  <c r="S408" i="34" s="1"/>
  <c r="AA408" i="34" a="1"/>
  <c r="AA408" i="34" s="1"/>
  <c r="AI408" i="34" a="1"/>
  <c r="AI408" i="34" s="1"/>
  <c r="AB408" i="34" a="1"/>
  <c r="AB408" i="34" s="1"/>
  <c r="AJ408" i="34" a="1"/>
  <c r="AJ408" i="34" s="1"/>
  <c r="L408" i="34" a="1"/>
  <c r="L408" i="34" s="1"/>
  <c r="T408" i="34" a="1"/>
  <c r="T408" i="34" s="1"/>
  <c r="E408" i="34" a="1"/>
  <c r="E408" i="34" s="1"/>
  <c r="K373" i="34" a="1"/>
  <c r="K373" i="34" s="1"/>
  <c r="S373" i="34" a="1"/>
  <c r="S373" i="34" s="1"/>
  <c r="AA373" i="34" a="1"/>
  <c r="AA373" i="34" s="1"/>
  <c r="AI373" i="34" a="1"/>
  <c r="AI373" i="34" s="1"/>
  <c r="L373" i="34" a="1"/>
  <c r="L373" i="34" s="1"/>
  <c r="T373" i="34" a="1"/>
  <c r="T373" i="34" s="1"/>
  <c r="AB373" i="34" a="1"/>
  <c r="AB373" i="34" s="1"/>
  <c r="AJ373" i="34" a="1"/>
  <c r="AJ373" i="34" s="1"/>
  <c r="M373" i="34" a="1"/>
  <c r="M373" i="34" s="1"/>
  <c r="U373" i="34" a="1"/>
  <c r="U373" i="34" s="1"/>
  <c r="AC373" i="34" a="1"/>
  <c r="AC373" i="34" s="1"/>
  <c r="AK373" i="34" a="1"/>
  <c r="AK373" i="34" s="1"/>
  <c r="F373" i="34" a="1"/>
  <c r="F373" i="34" s="1"/>
  <c r="N373" i="34" a="1"/>
  <c r="N373" i="34" s="1"/>
  <c r="V373" i="34" a="1"/>
  <c r="V373" i="34" s="1"/>
  <c r="AD373" i="34" a="1"/>
  <c r="AD373" i="34" s="1"/>
  <c r="AL373" i="34" a="1"/>
  <c r="AL373" i="34" s="1"/>
  <c r="G373" i="34" a="1"/>
  <c r="G373" i="34" s="1"/>
  <c r="O373" i="34" a="1"/>
  <c r="O373" i="34" s="1"/>
  <c r="W373" i="34" a="1"/>
  <c r="W373" i="34" s="1"/>
  <c r="AE373" i="34" a="1"/>
  <c r="AE373" i="34" s="1"/>
  <c r="AM373" i="34" a="1"/>
  <c r="AM373" i="34" s="1"/>
  <c r="H373" i="34" a="1"/>
  <c r="H373" i="34" s="1"/>
  <c r="P373" i="34" a="1"/>
  <c r="P373" i="34" s="1"/>
  <c r="X373" i="34" a="1"/>
  <c r="X373" i="34" s="1"/>
  <c r="AF373" i="34" a="1"/>
  <c r="AF373" i="34" s="1"/>
  <c r="AN373" i="34" a="1"/>
  <c r="AN373" i="34" s="1"/>
  <c r="J373" i="34" a="1"/>
  <c r="J373" i="34" s="1"/>
  <c r="Q373" i="34" a="1"/>
  <c r="Q373" i="34" s="1"/>
  <c r="R373" i="34" a="1"/>
  <c r="R373" i="34" s="1"/>
  <c r="Y373" i="34" a="1"/>
  <c r="Y373" i="34" s="1"/>
  <c r="Z373" i="34" a="1"/>
  <c r="Z373" i="34" s="1"/>
  <c r="AG373" i="34" a="1"/>
  <c r="AG373" i="34" s="1"/>
  <c r="I373" i="34" a="1"/>
  <c r="I373" i="34" s="1"/>
  <c r="AH373" i="34" a="1"/>
  <c r="AH373" i="34" s="1"/>
  <c r="E373" i="34" a="1"/>
  <c r="E373" i="34" s="1"/>
  <c r="J390" i="34" a="1"/>
  <c r="J390" i="34" s="1"/>
  <c r="R390" i="34" a="1"/>
  <c r="R390" i="34" s="1"/>
  <c r="Z390" i="34" a="1"/>
  <c r="Z390" i="34" s="1"/>
  <c r="AH390" i="34" a="1"/>
  <c r="AH390" i="34" s="1"/>
  <c r="K390" i="34" a="1"/>
  <c r="K390" i="34" s="1"/>
  <c r="S390" i="34" a="1"/>
  <c r="S390" i="34" s="1"/>
  <c r="AA390" i="34" a="1"/>
  <c r="AA390" i="34" s="1"/>
  <c r="AI390" i="34" a="1"/>
  <c r="AI390" i="34" s="1"/>
  <c r="L390" i="34" a="1"/>
  <c r="L390" i="34" s="1"/>
  <c r="T390" i="34" a="1"/>
  <c r="T390" i="34" s="1"/>
  <c r="AB390" i="34" a="1"/>
  <c r="AB390" i="34" s="1"/>
  <c r="AJ390" i="34" a="1"/>
  <c r="AJ390" i="34" s="1"/>
  <c r="M390" i="34" a="1"/>
  <c r="M390" i="34" s="1"/>
  <c r="U390" i="34" a="1"/>
  <c r="U390" i="34" s="1"/>
  <c r="AC390" i="34" a="1"/>
  <c r="AC390" i="34" s="1"/>
  <c r="AK390" i="34" a="1"/>
  <c r="AK390" i="34" s="1"/>
  <c r="F390" i="34" a="1"/>
  <c r="F390" i="34" s="1"/>
  <c r="N390" i="34" a="1"/>
  <c r="N390" i="34" s="1"/>
  <c r="V390" i="34" a="1"/>
  <c r="V390" i="34" s="1"/>
  <c r="AD390" i="34" a="1"/>
  <c r="AD390" i="34" s="1"/>
  <c r="AL390" i="34" a="1"/>
  <c r="AL390" i="34" s="1"/>
  <c r="G390" i="34" a="1"/>
  <c r="G390" i="34" s="1"/>
  <c r="O390" i="34" a="1"/>
  <c r="O390" i="34" s="1"/>
  <c r="W390" i="34" a="1"/>
  <c r="W390" i="34" s="1"/>
  <c r="AE390" i="34" a="1"/>
  <c r="AE390" i="34" s="1"/>
  <c r="AM390" i="34" a="1"/>
  <c r="AM390" i="34" s="1"/>
  <c r="Y390" i="34" a="1"/>
  <c r="Y390" i="34" s="1"/>
  <c r="AF390" i="34" a="1"/>
  <c r="AF390" i="34" s="1"/>
  <c r="AG390" i="34" a="1"/>
  <c r="AG390" i="34" s="1"/>
  <c r="H390" i="34" a="1"/>
  <c r="H390" i="34" s="1"/>
  <c r="AN390" i="34" a="1"/>
  <c r="AN390" i="34" s="1"/>
  <c r="I390" i="34" a="1"/>
  <c r="I390" i="34" s="1"/>
  <c r="P390" i="34" a="1"/>
  <c r="P390" i="34" s="1"/>
  <c r="Q390" i="34" a="1"/>
  <c r="Q390" i="34" s="1"/>
  <c r="X390" i="34" a="1"/>
  <c r="X390" i="34" s="1"/>
  <c r="E390" i="34" a="1"/>
  <c r="E390" i="34" s="1"/>
  <c r="G363" i="34" a="1"/>
  <c r="G363" i="34" s="1"/>
  <c r="S363" i="34" a="1"/>
  <c r="S363" i="34" s="1"/>
  <c r="AE363" i="34" a="1"/>
  <c r="AE363" i="34" s="1"/>
  <c r="L363" i="34" a="1"/>
  <c r="L363" i="34" s="1"/>
  <c r="X363" i="34" a="1"/>
  <c r="X363" i="34" s="1"/>
  <c r="AJ363" i="34" a="1"/>
  <c r="AJ363" i="34" s="1"/>
  <c r="O363" i="34" a="1"/>
  <c r="O363" i="34" s="1"/>
  <c r="AA363" i="34" a="1"/>
  <c r="AA363" i="34" s="1"/>
  <c r="AL363" i="34" a="1"/>
  <c r="AL363" i="34" s="1"/>
  <c r="M363" i="34" a="1"/>
  <c r="M363" i="34" s="1"/>
  <c r="AG363" i="34" a="1"/>
  <c r="AG363" i="34" s="1"/>
  <c r="P363" i="34" a="1"/>
  <c r="P363" i="34" s="1"/>
  <c r="AI363" i="34" a="1"/>
  <c r="AI363" i="34" s="1"/>
  <c r="Q363" i="34" a="1"/>
  <c r="Q363" i="34" s="1"/>
  <c r="AK363" i="34" a="1"/>
  <c r="AK363" i="34" s="1"/>
  <c r="U363" i="34" a="1"/>
  <c r="U363" i="34" s="1"/>
  <c r="AM363" i="34" a="1"/>
  <c r="AM363" i="34" s="1"/>
  <c r="V363" i="34" a="1"/>
  <c r="V363" i="34" s="1"/>
  <c r="F363" i="34" a="1"/>
  <c r="F363" i="34" s="1"/>
  <c r="Y363" i="34" a="1"/>
  <c r="Y363" i="34" s="1"/>
  <c r="H363" i="34" a="1"/>
  <c r="H363" i="34" s="1"/>
  <c r="AB363" i="34" a="1"/>
  <c r="AB363" i="34" s="1"/>
  <c r="AC363" i="34" a="1"/>
  <c r="AC363" i="34" s="1"/>
  <c r="K363" i="34" a="1"/>
  <c r="K363" i="34" s="1"/>
  <c r="N363" i="34" a="1"/>
  <c r="N363" i="34" s="1"/>
  <c r="Z363" i="34" a="1"/>
  <c r="Z363" i="34" s="1"/>
  <c r="E363" i="34" a="1"/>
  <c r="E363" i="34" s="1"/>
  <c r="AH363" i="34" a="1"/>
  <c r="AH363" i="34" s="1"/>
  <c r="R363" i="34" a="1"/>
  <c r="R363" i="34" s="1"/>
  <c r="J363" i="34" a="1"/>
  <c r="J363" i="34" s="1"/>
  <c r="I363" i="34" a="1"/>
  <c r="I363" i="34" s="1"/>
  <c r="AN363" i="34" a="1"/>
  <c r="AN363" i="34" s="1"/>
  <c r="AD363" i="34" a="1"/>
  <c r="AD363" i="34" s="1"/>
  <c r="W363" i="34" a="1"/>
  <c r="W363" i="34" s="1"/>
  <c r="T363" i="34" a="1"/>
  <c r="T363" i="34" s="1"/>
  <c r="AF363" i="34" a="1"/>
  <c r="AF363" i="34" s="1"/>
  <c r="G410" i="34" a="1"/>
  <c r="G410" i="34" s="1"/>
  <c r="O410" i="34" a="1"/>
  <c r="O410" i="34" s="1"/>
  <c r="W410" i="34" a="1"/>
  <c r="W410" i="34" s="1"/>
  <c r="AE410" i="34" a="1"/>
  <c r="AE410" i="34" s="1"/>
  <c r="AM410" i="34" a="1"/>
  <c r="AM410" i="34" s="1"/>
  <c r="H410" i="34" a="1"/>
  <c r="H410" i="34" s="1"/>
  <c r="P410" i="34" a="1"/>
  <c r="P410" i="34" s="1"/>
  <c r="X410" i="34" a="1"/>
  <c r="X410" i="34" s="1"/>
  <c r="AF410" i="34" a="1"/>
  <c r="AF410" i="34" s="1"/>
  <c r="AN410" i="34" a="1"/>
  <c r="AN410" i="34" s="1"/>
  <c r="I410" i="34" a="1"/>
  <c r="I410" i="34" s="1"/>
  <c r="Q410" i="34" a="1"/>
  <c r="Q410" i="34" s="1"/>
  <c r="Y410" i="34" a="1"/>
  <c r="Y410" i="34" s="1"/>
  <c r="AG410" i="34" a="1"/>
  <c r="AG410" i="34" s="1"/>
  <c r="J410" i="34" a="1"/>
  <c r="J410" i="34" s="1"/>
  <c r="R410" i="34" a="1"/>
  <c r="R410" i="34" s="1"/>
  <c r="Z410" i="34" a="1"/>
  <c r="Z410" i="34" s="1"/>
  <c r="AH410" i="34" a="1"/>
  <c r="AH410" i="34" s="1"/>
  <c r="K410" i="34" a="1"/>
  <c r="K410" i="34" s="1"/>
  <c r="S410" i="34" a="1"/>
  <c r="S410" i="34" s="1"/>
  <c r="AA410" i="34" a="1"/>
  <c r="AA410" i="34" s="1"/>
  <c r="AI410" i="34" a="1"/>
  <c r="AI410" i="34" s="1"/>
  <c r="L410" i="34" a="1"/>
  <c r="L410" i="34" s="1"/>
  <c r="T410" i="34" a="1"/>
  <c r="T410" i="34" s="1"/>
  <c r="AB410" i="34" a="1"/>
  <c r="AB410" i="34" s="1"/>
  <c r="AJ410" i="34" a="1"/>
  <c r="AJ410" i="34" s="1"/>
  <c r="M410" i="34" a="1"/>
  <c r="M410" i="34" s="1"/>
  <c r="U410" i="34" a="1"/>
  <c r="U410" i="34" s="1"/>
  <c r="V410" i="34" a="1"/>
  <c r="V410" i="34" s="1"/>
  <c r="AC410" i="34" a="1"/>
  <c r="AC410" i="34" s="1"/>
  <c r="AD410" i="34" a="1"/>
  <c r="AD410" i="34" s="1"/>
  <c r="AK410" i="34" a="1"/>
  <c r="AK410" i="34" s="1"/>
  <c r="F410" i="34" a="1"/>
  <c r="F410" i="34" s="1"/>
  <c r="AL410" i="34" a="1"/>
  <c r="AL410" i="34" s="1"/>
  <c r="N410" i="34" a="1"/>
  <c r="N410" i="34" s="1"/>
  <c r="E410" i="34" a="1"/>
  <c r="E410" i="34" s="1"/>
  <c r="H377" i="34" a="1"/>
  <c r="H377" i="34" s="1"/>
  <c r="P377" i="34" a="1"/>
  <c r="P377" i="34" s="1"/>
  <c r="X377" i="34" a="1"/>
  <c r="X377" i="34" s="1"/>
  <c r="AF377" i="34" a="1"/>
  <c r="AF377" i="34" s="1"/>
  <c r="AN377" i="34" a="1"/>
  <c r="AN377" i="34" s="1"/>
  <c r="I377" i="34" a="1"/>
  <c r="I377" i="34" s="1"/>
  <c r="Q377" i="34" a="1"/>
  <c r="Q377" i="34" s="1"/>
  <c r="Y377" i="34" a="1"/>
  <c r="Y377" i="34" s="1"/>
  <c r="AG377" i="34" a="1"/>
  <c r="AG377" i="34" s="1"/>
  <c r="J377" i="34" a="1"/>
  <c r="J377" i="34" s="1"/>
  <c r="R377" i="34" a="1"/>
  <c r="R377" i="34" s="1"/>
  <c r="Z377" i="34" a="1"/>
  <c r="Z377" i="34" s="1"/>
  <c r="AH377" i="34" a="1"/>
  <c r="AH377" i="34" s="1"/>
  <c r="K377" i="34" a="1"/>
  <c r="K377" i="34" s="1"/>
  <c r="S377" i="34" a="1"/>
  <c r="S377" i="34" s="1"/>
  <c r="AA377" i="34" a="1"/>
  <c r="AA377" i="34" s="1"/>
  <c r="AI377" i="34" a="1"/>
  <c r="AI377" i="34" s="1"/>
  <c r="L377" i="34" a="1"/>
  <c r="L377" i="34" s="1"/>
  <c r="T377" i="34" a="1"/>
  <c r="T377" i="34" s="1"/>
  <c r="AB377" i="34" a="1"/>
  <c r="AB377" i="34" s="1"/>
  <c r="AJ377" i="34" a="1"/>
  <c r="AJ377" i="34" s="1"/>
  <c r="M377" i="34" a="1"/>
  <c r="M377" i="34" s="1"/>
  <c r="AE377" i="34" a="1"/>
  <c r="AE377" i="34" s="1"/>
  <c r="N377" i="34" a="1"/>
  <c r="N377" i="34" s="1"/>
  <c r="AK377" i="34" a="1"/>
  <c r="AK377" i="34" s="1"/>
  <c r="O377" i="34" a="1"/>
  <c r="O377" i="34" s="1"/>
  <c r="AL377" i="34" a="1"/>
  <c r="AL377" i="34" s="1"/>
  <c r="U377" i="34" a="1"/>
  <c r="U377" i="34" s="1"/>
  <c r="AM377" i="34" a="1"/>
  <c r="AM377" i="34" s="1"/>
  <c r="V377" i="34" a="1"/>
  <c r="V377" i="34" s="1"/>
  <c r="W377" i="34" a="1"/>
  <c r="W377" i="34" s="1"/>
  <c r="F377" i="34" a="1"/>
  <c r="F377" i="34" s="1"/>
  <c r="G377" i="34" a="1"/>
  <c r="G377" i="34" s="1"/>
  <c r="AC377" i="34" a="1"/>
  <c r="AC377" i="34" s="1"/>
  <c r="AD377" i="34" a="1"/>
  <c r="AD377" i="34" s="1"/>
  <c r="E377" i="34" a="1"/>
  <c r="E377" i="34" s="1"/>
  <c r="I385" i="34" a="1"/>
  <c r="I385" i="34" s="1"/>
  <c r="Q385" i="34" a="1"/>
  <c r="Q385" i="34" s="1"/>
  <c r="Y385" i="34" a="1"/>
  <c r="Y385" i="34" s="1"/>
  <c r="AG385" i="34" a="1"/>
  <c r="AG385" i="34" s="1"/>
  <c r="J385" i="34" a="1"/>
  <c r="J385" i="34" s="1"/>
  <c r="R385" i="34" a="1"/>
  <c r="R385" i="34" s="1"/>
  <c r="Z385" i="34" a="1"/>
  <c r="Z385" i="34" s="1"/>
  <c r="AH385" i="34" a="1"/>
  <c r="AH385" i="34" s="1"/>
  <c r="K385" i="34" a="1"/>
  <c r="K385" i="34" s="1"/>
  <c r="S385" i="34" a="1"/>
  <c r="S385" i="34" s="1"/>
  <c r="AA385" i="34" a="1"/>
  <c r="AA385" i="34" s="1"/>
  <c r="AI385" i="34" a="1"/>
  <c r="AI385" i="34" s="1"/>
  <c r="L385" i="34" a="1"/>
  <c r="L385" i="34" s="1"/>
  <c r="T385" i="34" a="1"/>
  <c r="T385" i="34" s="1"/>
  <c r="AB385" i="34" a="1"/>
  <c r="AB385" i="34" s="1"/>
  <c r="AJ385" i="34" a="1"/>
  <c r="AJ385" i="34" s="1"/>
  <c r="M385" i="34" a="1"/>
  <c r="M385" i="34" s="1"/>
  <c r="U385" i="34" a="1"/>
  <c r="U385" i="34" s="1"/>
  <c r="AC385" i="34" a="1"/>
  <c r="AC385" i="34" s="1"/>
  <c r="AK385" i="34" a="1"/>
  <c r="AK385" i="34" s="1"/>
  <c r="F385" i="34" a="1"/>
  <c r="F385" i="34" s="1"/>
  <c r="N385" i="34" a="1"/>
  <c r="N385" i="34" s="1"/>
  <c r="V385" i="34" a="1"/>
  <c r="V385" i="34" s="1"/>
  <c r="AD385" i="34" a="1"/>
  <c r="AD385" i="34" s="1"/>
  <c r="AL385" i="34" a="1"/>
  <c r="AL385" i="34" s="1"/>
  <c r="H385" i="34" a="1"/>
  <c r="H385" i="34" s="1"/>
  <c r="AN385" i="34" a="1"/>
  <c r="AN385" i="34" s="1"/>
  <c r="O385" i="34" a="1"/>
  <c r="O385" i="34" s="1"/>
  <c r="P385" i="34" a="1"/>
  <c r="P385" i="34" s="1"/>
  <c r="W385" i="34" a="1"/>
  <c r="W385" i="34" s="1"/>
  <c r="X385" i="34" a="1"/>
  <c r="X385" i="34" s="1"/>
  <c r="AE385" i="34" a="1"/>
  <c r="AE385" i="34" s="1"/>
  <c r="AF385" i="34" a="1"/>
  <c r="AF385" i="34" s="1"/>
  <c r="G385" i="34" a="1"/>
  <c r="G385" i="34" s="1"/>
  <c r="AM385" i="34" a="1"/>
  <c r="AM385" i="34" s="1"/>
  <c r="E385" i="34" a="1"/>
  <c r="E385" i="34" s="1"/>
  <c r="O358" i="34" a="1"/>
  <c r="O358" i="34" s="1"/>
  <c r="R358" i="34" a="1"/>
  <c r="R358" i="34" s="1"/>
  <c r="S358" i="34" a="1"/>
  <c r="S358" i="34" s="1"/>
  <c r="Y358" i="34" a="1"/>
  <c r="Y358" i="34" s="1"/>
  <c r="AL358" i="34" a="1"/>
  <c r="AL358" i="34" s="1"/>
  <c r="V358" i="34" a="1"/>
  <c r="V358" i="34" s="1"/>
  <c r="H358" i="34" a="1"/>
  <c r="H358" i="34" s="1"/>
  <c r="K358" i="34" a="1"/>
  <c r="K358" i="34" s="1"/>
  <c r="T358" i="34" a="1"/>
  <c r="T358" i="34" s="1"/>
  <c r="AJ358" i="34" a="1"/>
  <c r="AJ358" i="34" s="1"/>
  <c r="AF358" i="34" a="1"/>
  <c r="AF358" i="34" s="1"/>
  <c r="J358" i="34" a="1"/>
  <c r="J358" i="34" s="1"/>
  <c r="AA358" i="34" a="1"/>
  <c r="AA358" i="34" s="1"/>
  <c r="W358" i="34" a="1"/>
  <c r="W358" i="34" s="1"/>
  <c r="P358" i="34" a="1"/>
  <c r="P358" i="34" s="1"/>
  <c r="L358" i="34" a="1"/>
  <c r="L358" i="34" s="1"/>
  <c r="AK358" i="34" a="1"/>
  <c r="AK358" i="34" s="1"/>
  <c r="AH358" i="34" a="1"/>
  <c r="AH358" i="34" s="1"/>
  <c r="AG358" i="34" a="1"/>
  <c r="AG358" i="34" s="1"/>
  <c r="AC358" i="34" a="1"/>
  <c r="AC358" i="34" s="1"/>
  <c r="F358" i="34" a="1"/>
  <c r="F358" i="34" s="1"/>
  <c r="AB358" i="34" a="1"/>
  <c r="AB358" i="34" s="1"/>
  <c r="AI358" i="34" a="1"/>
  <c r="AI358" i="34" s="1"/>
  <c r="X358" i="34" a="1"/>
  <c r="X358" i="34" s="1"/>
  <c r="AM358" i="34" a="1"/>
  <c r="AM358" i="34" s="1"/>
  <c r="U358" i="34" a="1"/>
  <c r="U358" i="34" s="1"/>
  <c r="Q358" i="34" a="1"/>
  <c r="Q358" i="34" s="1"/>
  <c r="Z358" i="34" a="1"/>
  <c r="Z358" i="34" s="1"/>
  <c r="N358" i="34" a="1"/>
  <c r="N358" i="34" s="1"/>
  <c r="AN358" i="34" a="1"/>
  <c r="AN358" i="34" s="1"/>
  <c r="AD358" i="34" a="1"/>
  <c r="AD358" i="34" s="1"/>
  <c r="M358" i="34" a="1"/>
  <c r="M358" i="34" s="1"/>
  <c r="I358" i="34" a="1"/>
  <c r="I358" i="34" s="1"/>
  <c r="E358" i="34" a="1"/>
  <c r="E358" i="34" s="1"/>
  <c r="G358" i="34" a="1"/>
  <c r="G358" i="34" s="1"/>
  <c r="AE358" i="34" a="1"/>
  <c r="AE358" i="34" s="1"/>
  <c r="M389" i="34" a="1"/>
  <c r="M389" i="34" s="1"/>
  <c r="U389" i="34" a="1"/>
  <c r="U389" i="34" s="1"/>
  <c r="AC389" i="34" a="1"/>
  <c r="AC389" i="34" s="1"/>
  <c r="AK389" i="34" a="1"/>
  <c r="AK389" i="34" s="1"/>
  <c r="F389" i="34" a="1"/>
  <c r="F389" i="34" s="1"/>
  <c r="N389" i="34" a="1"/>
  <c r="N389" i="34" s="1"/>
  <c r="V389" i="34" a="1"/>
  <c r="V389" i="34" s="1"/>
  <c r="AD389" i="34" a="1"/>
  <c r="AD389" i="34" s="1"/>
  <c r="AL389" i="34" a="1"/>
  <c r="AL389" i="34" s="1"/>
  <c r="G389" i="34" a="1"/>
  <c r="G389" i="34" s="1"/>
  <c r="O389" i="34" a="1"/>
  <c r="O389" i="34" s="1"/>
  <c r="W389" i="34" a="1"/>
  <c r="W389" i="34" s="1"/>
  <c r="AE389" i="34" a="1"/>
  <c r="AE389" i="34" s="1"/>
  <c r="AM389" i="34" a="1"/>
  <c r="AM389" i="34" s="1"/>
  <c r="H389" i="34" a="1"/>
  <c r="H389" i="34" s="1"/>
  <c r="P389" i="34" a="1"/>
  <c r="P389" i="34" s="1"/>
  <c r="X389" i="34" a="1"/>
  <c r="X389" i="34" s="1"/>
  <c r="AF389" i="34" a="1"/>
  <c r="AF389" i="34" s="1"/>
  <c r="AN389" i="34" a="1"/>
  <c r="AN389" i="34" s="1"/>
  <c r="I389" i="34" a="1"/>
  <c r="I389" i="34" s="1"/>
  <c r="Q389" i="34" a="1"/>
  <c r="Q389" i="34" s="1"/>
  <c r="Y389" i="34" a="1"/>
  <c r="Y389" i="34" s="1"/>
  <c r="AG389" i="34" a="1"/>
  <c r="AG389" i="34" s="1"/>
  <c r="J389" i="34" a="1"/>
  <c r="J389" i="34" s="1"/>
  <c r="R389" i="34" a="1"/>
  <c r="R389" i="34" s="1"/>
  <c r="Z389" i="34" a="1"/>
  <c r="Z389" i="34" s="1"/>
  <c r="AH389" i="34" a="1"/>
  <c r="AH389" i="34" s="1"/>
  <c r="AB389" i="34" a="1"/>
  <c r="AB389" i="34" s="1"/>
  <c r="AI389" i="34" a="1"/>
  <c r="AI389" i="34" s="1"/>
  <c r="AJ389" i="34" a="1"/>
  <c r="AJ389" i="34" s="1"/>
  <c r="K389" i="34" a="1"/>
  <c r="K389" i="34" s="1"/>
  <c r="L389" i="34" a="1"/>
  <c r="L389" i="34" s="1"/>
  <c r="S389" i="34" a="1"/>
  <c r="S389" i="34" s="1"/>
  <c r="T389" i="34" a="1"/>
  <c r="T389" i="34" s="1"/>
  <c r="AA389" i="34" a="1"/>
  <c r="AA389" i="34" s="1"/>
  <c r="E389" i="34" a="1"/>
  <c r="E389" i="34" s="1"/>
  <c r="G391" i="34" a="1"/>
  <c r="G391" i="34" s="1"/>
  <c r="O391" i="34" a="1"/>
  <c r="O391" i="34" s="1"/>
  <c r="W391" i="34" a="1"/>
  <c r="W391" i="34" s="1"/>
  <c r="AE391" i="34" a="1"/>
  <c r="AE391" i="34" s="1"/>
  <c r="AM391" i="34" a="1"/>
  <c r="AM391" i="34" s="1"/>
  <c r="H391" i="34" a="1"/>
  <c r="H391" i="34" s="1"/>
  <c r="P391" i="34" a="1"/>
  <c r="P391" i="34" s="1"/>
  <c r="X391" i="34" a="1"/>
  <c r="X391" i="34" s="1"/>
  <c r="AF391" i="34" a="1"/>
  <c r="AF391" i="34" s="1"/>
  <c r="AN391" i="34" a="1"/>
  <c r="AN391" i="34" s="1"/>
  <c r="I391" i="34" a="1"/>
  <c r="I391" i="34" s="1"/>
  <c r="Q391" i="34" a="1"/>
  <c r="Q391" i="34" s="1"/>
  <c r="Y391" i="34" a="1"/>
  <c r="Y391" i="34" s="1"/>
  <c r="AG391" i="34" a="1"/>
  <c r="AG391" i="34" s="1"/>
  <c r="J391" i="34" a="1"/>
  <c r="J391" i="34" s="1"/>
  <c r="R391" i="34" a="1"/>
  <c r="R391" i="34" s="1"/>
  <c r="Z391" i="34" a="1"/>
  <c r="Z391" i="34" s="1"/>
  <c r="AH391" i="34" a="1"/>
  <c r="AH391" i="34" s="1"/>
  <c r="K391" i="34" a="1"/>
  <c r="K391" i="34" s="1"/>
  <c r="S391" i="34" a="1"/>
  <c r="S391" i="34" s="1"/>
  <c r="AA391" i="34" a="1"/>
  <c r="AA391" i="34" s="1"/>
  <c r="AI391" i="34" a="1"/>
  <c r="AI391" i="34" s="1"/>
  <c r="L391" i="34" a="1"/>
  <c r="L391" i="34" s="1"/>
  <c r="T391" i="34" a="1"/>
  <c r="T391" i="34" s="1"/>
  <c r="AB391" i="34" a="1"/>
  <c r="AB391" i="34" s="1"/>
  <c r="AJ391" i="34" a="1"/>
  <c r="AJ391" i="34" s="1"/>
  <c r="V391" i="34" a="1"/>
  <c r="V391" i="34" s="1"/>
  <c r="AC391" i="34" a="1"/>
  <c r="AC391" i="34" s="1"/>
  <c r="AD391" i="34" a="1"/>
  <c r="AD391" i="34" s="1"/>
  <c r="AK391" i="34" a="1"/>
  <c r="AK391" i="34" s="1"/>
  <c r="F391" i="34" a="1"/>
  <c r="F391" i="34" s="1"/>
  <c r="AL391" i="34" a="1"/>
  <c r="AL391" i="34" s="1"/>
  <c r="M391" i="34" a="1"/>
  <c r="M391" i="34" s="1"/>
  <c r="N391" i="34" a="1"/>
  <c r="N391" i="34" s="1"/>
  <c r="U391" i="34" a="1"/>
  <c r="U391" i="34" s="1"/>
  <c r="E391" i="34" a="1"/>
  <c r="E391" i="34" s="1"/>
  <c r="M375" i="34" a="1"/>
  <c r="M375" i="34" s="1"/>
  <c r="U375" i="34" a="1"/>
  <c r="U375" i="34" s="1"/>
  <c r="AC375" i="34" a="1"/>
  <c r="AC375" i="34" s="1"/>
  <c r="AK375" i="34" a="1"/>
  <c r="AK375" i="34" s="1"/>
  <c r="F375" i="34" a="1"/>
  <c r="F375" i="34" s="1"/>
  <c r="N375" i="34" a="1"/>
  <c r="N375" i="34" s="1"/>
  <c r="V375" i="34" a="1"/>
  <c r="V375" i="34" s="1"/>
  <c r="AD375" i="34" a="1"/>
  <c r="AD375" i="34" s="1"/>
  <c r="AL375" i="34" a="1"/>
  <c r="AL375" i="34" s="1"/>
  <c r="G375" i="34" a="1"/>
  <c r="G375" i="34" s="1"/>
  <c r="O375" i="34" a="1"/>
  <c r="O375" i="34" s="1"/>
  <c r="W375" i="34" a="1"/>
  <c r="W375" i="34" s="1"/>
  <c r="AE375" i="34" a="1"/>
  <c r="AE375" i="34" s="1"/>
  <c r="AM375" i="34" a="1"/>
  <c r="AM375" i="34" s="1"/>
  <c r="H375" i="34" a="1"/>
  <c r="H375" i="34" s="1"/>
  <c r="P375" i="34" a="1"/>
  <c r="P375" i="34" s="1"/>
  <c r="X375" i="34" a="1"/>
  <c r="X375" i="34" s="1"/>
  <c r="AF375" i="34" a="1"/>
  <c r="AF375" i="34" s="1"/>
  <c r="AN375" i="34" a="1"/>
  <c r="AN375" i="34" s="1"/>
  <c r="I375" i="34" a="1"/>
  <c r="I375" i="34" s="1"/>
  <c r="Q375" i="34" a="1"/>
  <c r="Q375" i="34" s="1"/>
  <c r="Y375" i="34" a="1"/>
  <c r="Y375" i="34" s="1"/>
  <c r="AG375" i="34" a="1"/>
  <c r="AG375" i="34" s="1"/>
  <c r="J375" i="34" a="1"/>
  <c r="J375" i="34" s="1"/>
  <c r="R375" i="34" a="1"/>
  <c r="R375" i="34" s="1"/>
  <c r="Z375" i="34" a="1"/>
  <c r="Z375" i="34" s="1"/>
  <c r="AH375" i="34" a="1"/>
  <c r="AH375" i="34" s="1"/>
  <c r="AJ375" i="34" a="1"/>
  <c r="AJ375" i="34" s="1"/>
  <c r="K375" i="34" a="1"/>
  <c r="K375" i="34" s="1"/>
  <c r="L375" i="34" a="1"/>
  <c r="L375" i="34" s="1"/>
  <c r="S375" i="34" a="1"/>
  <c r="S375" i="34" s="1"/>
  <c r="T375" i="34" a="1"/>
  <c r="T375" i="34" s="1"/>
  <c r="AA375" i="34" a="1"/>
  <c r="AA375" i="34" s="1"/>
  <c r="AB375" i="34" a="1"/>
  <c r="AB375" i="34" s="1"/>
  <c r="AI375" i="34" a="1"/>
  <c r="AI375" i="34" s="1"/>
  <c r="E375" i="34" a="1"/>
  <c r="E375" i="34" s="1"/>
  <c r="H396" i="34" a="1"/>
  <c r="H396" i="34" s="1"/>
  <c r="P396" i="34" a="1"/>
  <c r="P396" i="34" s="1"/>
  <c r="X396" i="34" a="1"/>
  <c r="X396" i="34" s="1"/>
  <c r="K396" i="34" a="1"/>
  <c r="K396" i="34" s="1"/>
  <c r="S396" i="34" a="1"/>
  <c r="S396" i="34" s="1"/>
  <c r="AA396" i="34" a="1"/>
  <c r="AA396" i="34" s="1"/>
  <c r="L396" i="34" a="1"/>
  <c r="L396" i="34" s="1"/>
  <c r="T396" i="34" a="1"/>
  <c r="T396" i="34" s="1"/>
  <c r="AB396" i="34" a="1"/>
  <c r="AB396" i="34" s="1"/>
  <c r="M396" i="34" a="1"/>
  <c r="M396" i="34" s="1"/>
  <c r="U396" i="34" a="1"/>
  <c r="U396" i="34" s="1"/>
  <c r="AC396" i="34" a="1"/>
  <c r="AC396" i="34" s="1"/>
  <c r="R396" i="34" a="1"/>
  <c r="R396" i="34" s="1"/>
  <c r="AG396" i="34" a="1"/>
  <c r="AG396" i="34" s="1"/>
  <c r="F396" i="34" a="1"/>
  <c r="F396" i="34" s="1"/>
  <c r="V396" i="34" a="1"/>
  <c r="V396" i="34" s="1"/>
  <c r="AH396" i="34" a="1"/>
  <c r="AH396" i="34" s="1"/>
  <c r="G396" i="34" a="1"/>
  <c r="G396" i="34" s="1"/>
  <c r="W396" i="34" a="1"/>
  <c r="W396" i="34" s="1"/>
  <c r="AI396" i="34" a="1"/>
  <c r="AI396" i="34" s="1"/>
  <c r="I396" i="34" a="1"/>
  <c r="I396" i="34" s="1"/>
  <c r="Y396" i="34" a="1"/>
  <c r="Y396" i="34" s="1"/>
  <c r="AJ396" i="34" a="1"/>
  <c r="AJ396" i="34" s="1"/>
  <c r="J396" i="34" a="1"/>
  <c r="J396" i="34" s="1"/>
  <c r="Z396" i="34" a="1"/>
  <c r="Z396" i="34" s="1"/>
  <c r="AK396" i="34" a="1"/>
  <c r="AK396" i="34" s="1"/>
  <c r="N396" i="34" a="1"/>
  <c r="N396" i="34" s="1"/>
  <c r="AD396" i="34" a="1"/>
  <c r="AD396" i="34" s="1"/>
  <c r="AL396" i="34" a="1"/>
  <c r="AL396" i="34" s="1"/>
  <c r="O396" i="34" a="1"/>
  <c r="O396" i="34" s="1"/>
  <c r="AE396" i="34" a="1"/>
  <c r="AE396" i="34" s="1"/>
  <c r="AM396" i="34" a="1"/>
  <c r="AM396" i="34" s="1"/>
  <c r="AF396" i="34" a="1"/>
  <c r="AF396" i="34" s="1"/>
  <c r="Q396" i="34" a="1"/>
  <c r="Q396" i="34" s="1"/>
  <c r="AN396" i="34" a="1"/>
  <c r="AN396" i="34" s="1"/>
  <c r="E396" i="34" a="1"/>
  <c r="E396" i="34" s="1"/>
  <c r="K414" i="34" a="1"/>
  <c r="K414" i="34" s="1"/>
  <c r="S414" i="34" a="1"/>
  <c r="S414" i="34" s="1"/>
  <c r="AA414" i="34" a="1"/>
  <c r="AA414" i="34" s="1"/>
  <c r="AI414" i="34" a="1"/>
  <c r="AI414" i="34" s="1"/>
  <c r="L414" i="34" a="1"/>
  <c r="L414" i="34" s="1"/>
  <c r="T414" i="34" a="1"/>
  <c r="T414" i="34" s="1"/>
  <c r="AB414" i="34" a="1"/>
  <c r="AB414" i="34" s="1"/>
  <c r="AJ414" i="34" a="1"/>
  <c r="AJ414" i="34" s="1"/>
  <c r="M414" i="34" a="1"/>
  <c r="M414" i="34" s="1"/>
  <c r="U414" i="34" a="1"/>
  <c r="U414" i="34" s="1"/>
  <c r="AC414" i="34" a="1"/>
  <c r="AC414" i="34" s="1"/>
  <c r="AK414" i="34" a="1"/>
  <c r="AK414" i="34" s="1"/>
  <c r="F414" i="34" a="1"/>
  <c r="F414" i="34" s="1"/>
  <c r="N414" i="34" a="1"/>
  <c r="N414" i="34" s="1"/>
  <c r="V414" i="34" a="1"/>
  <c r="V414" i="34" s="1"/>
  <c r="AD414" i="34" a="1"/>
  <c r="AD414" i="34" s="1"/>
  <c r="AL414" i="34" a="1"/>
  <c r="AL414" i="34" s="1"/>
  <c r="G414" i="34" a="1"/>
  <c r="G414" i="34" s="1"/>
  <c r="O414" i="34" a="1"/>
  <c r="O414" i="34" s="1"/>
  <c r="W414" i="34" a="1"/>
  <c r="W414" i="34" s="1"/>
  <c r="AE414" i="34" a="1"/>
  <c r="AE414" i="34" s="1"/>
  <c r="AM414" i="34" a="1"/>
  <c r="AM414" i="34" s="1"/>
  <c r="H414" i="34" a="1"/>
  <c r="H414" i="34" s="1"/>
  <c r="P414" i="34" a="1"/>
  <c r="P414" i="34" s="1"/>
  <c r="X414" i="34" a="1"/>
  <c r="X414" i="34" s="1"/>
  <c r="AF414" i="34" a="1"/>
  <c r="AF414" i="34" s="1"/>
  <c r="AN414" i="34" a="1"/>
  <c r="AN414" i="34" s="1"/>
  <c r="J414" i="34" a="1"/>
  <c r="J414" i="34" s="1"/>
  <c r="Q414" i="34" a="1"/>
  <c r="Q414" i="34" s="1"/>
  <c r="Y414" i="34" a="1"/>
  <c r="Y414" i="34" s="1"/>
  <c r="R414" i="34" a="1"/>
  <c r="R414" i="34" s="1"/>
  <c r="Z414" i="34" a="1"/>
  <c r="Z414" i="34" s="1"/>
  <c r="AG414" i="34" a="1"/>
  <c r="AG414" i="34" s="1"/>
  <c r="AH414" i="34" a="1"/>
  <c r="AH414" i="34" s="1"/>
  <c r="I414" i="34" a="1"/>
  <c r="I414" i="34" s="1"/>
  <c r="E414" i="34" a="1"/>
  <c r="E414" i="34" s="1"/>
  <c r="K420" i="34" a="1"/>
  <c r="K420" i="34" s="1"/>
  <c r="S420" i="34" a="1"/>
  <c r="S420" i="34" s="1"/>
  <c r="AA420" i="34" a="1"/>
  <c r="AA420" i="34" s="1"/>
  <c r="AI420" i="34" a="1"/>
  <c r="AI420" i="34" s="1"/>
  <c r="L420" i="34" a="1"/>
  <c r="L420" i="34" s="1"/>
  <c r="T420" i="34" a="1"/>
  <c r="T420" i="34" s="1"/>
  <c r="AB420" i="34" a="1"/>
  <c r="AB420" i="34" s="1"/>
  <c r="AJ420" i="34" a="1"/>
  <c r="AJ420" i="34" s="1"/>
  <c r="M420" i="34" a="1"/>
  <c r="M420" i="34" s="1"/>
  <c r="U420" i="34" a="1"/>
  <c r="U420" i="34" s="1"/>
  <c r="AC420" i="34" a="1"/>
  <c r="AC420" i="34" s="1"/>
  <c r="AK420" i="34" a="1"/>
  <c r="AK420" i="34" s="1"/>
  <c r="F420" i="34" a="1"/>
  <c r="F420" i="34" s="1"/>
  <c r="N420" i="34" a="1"/>
  <c r="N420" i="34" s="1"/>
  <c r="V420" i="34" a="1"/>
  <c r="V420" i="34" s="1"/>
  <c r="AD420" i="34" a="1"/>
  <c r="AD420" i="34" s="1"/>
  <c r="AL420" i="34" a="1"/>
  <c r="AL420" i="34" s="1"/>
  <c r="O420" i="34" a="1"/>
  <c r="O420" i="34" s="1"/>
  <c r="AE420" i="34" a="1"/>
  <c r="AE420" i="34" s="1"/>
  <c r="R420" i="34" a="1"/>
  <c r="R420" i="34" s="1"/>
  <c r="AM420" i="34" a="1"/>
  <c r="AM420" i="34" s="1"/>
  <c r="P420" i="34" a="1"/>
  <c r="P420" i="34" s="1"/>
  <c r="AF420" i="34" a="1"/>
  <c r="AF420" i="34" s="1"/>
  <c r="G420" i="34" a="1"/>
  <c r="G420" i="34" s="1"/>
  <c r="Q420" i="34" a="1"/>
  <c r="Q420" i="34" s="1"/>
  <c r="AG420" i="34" a="1"/>
  <c r="AG420" i="34" s="1"/>
  <c r="W420" i="34" a="1"/>
  <c r="W420" i="34" s="1"/>
  <c r="H420" i="34" a="1"/>
  <c r="H420" i="34" s="1"/>
  <c r="X420" i="34" a="1"/>
  <c r="X420" i="34" s="1"/>
  <c r="AN420" i="34" a="1"/>
  <c r="AN420" i="34" s="1"/>
  <c r="J420" i="34" a="1"/>
  <c r="J420" i="34" s="1"/>
  <c r="I420" i="34" a="1"/>
  <c r="I420" i="34" s="1"/>
  <c r="Y420" i="34" a="1"/>
  <c r="Y420" i="34" s="1"/>
  <c r="Z420" i="34" a="1"/>
  <c r="Z420" i="34" s="1"/>
  <c r="AH420" i="34" a="1"/>
  <c r="AH420" i="34" s="1"/>
  <c r="E420" i="34" a="1"/>
  <c r="E420" i="34" s="1"/>
  <c r="G369" i="34" a="1"/>
  <c r="G369" i="34" s="1"/>
  <c r="O369" i="34" a="1"/>
  <c r="O369" i="34" s="1"/>
  <c r="W369" i="34" a="1"/>
  <c r="W369" i="34" s="1"/>
  <c r="AE369" i="34" a="1"/>
  <c r="AE369" i="34" s="1"/>
  <c r="AM369" i="34" a="1"/>
  <c r="AM369" i="34" s="1"/>
  <c r="H369" i="34" a="1"/>
  <c r="H369" i="34" s="1"/>
  <c r="P369" i="34" a="1"/>
  <c r="P369" i="34" s="1"/>
  <c r="X369" i="34" a="1"/>
  <c r="X369" i="34" s="1"/>
  <c r="AF369" i="34" a="1"/>
  <c r="AF369" i="34" s="1"/>
  <c r="AN369" i="34" a="1"/>
  <c r="AN369" i="34" s="1"/>
  <c r="I369" i="34" a="1"/>
  <c r="I369" i="34" s="1"/>
  <c r="Q369" i="34" a="1"/>
  <c r="Q369" i="34" s="1"/>
  <c r="Y369" i="34" a="1"/>
  <c r="Y369" i="34" s="1"/>
  <c r="AG369" i="34" a="1"/>
  <c r="AG369" i="34" s="1"/>
  <c r="J369" i="34" a="1"/>
  <c r="J369" i="34" s="1"/>
  <c r="R369" i="34" a="1"/>
  <c r="R369" i="34" s="1"/>
  <c r="Z369" i="34" a="1"/>
  <c r="Z369" i="34" s="1"/>
  <c r="AH369" i="34" a="1"/>
  <c r="AH369" i="34" s="1"/>
  <c r="K369" i="34" a="1"/>
  <c r="K369" i="34" s="1"/>
  <c r="S369" i="34" a="1"/>
  <c r="S369" i="34" s="1"/>
  <c r="AA369" i="34" a="1"/>
  <c r="AA369" i="34" s="1"/>
  <c r="AI369" i="34" a="1"/>
  <c r="AI369" i="34" s="1"/>
  <c r="L369" i="34" a="1"/>
  <c r="L369" i="34" s="1"/>
  <c r="T369" i="34" a="1"/>
  <c r="T369" i="34" s="1"/>
  <c r="AB369" i="34" a="1"/>
  <c r="AB369" i="34" s="1"/>
  <c r="AJ369" i="34" a="1"/>
  <c r="AJ369" i="34" s="1"/>
  <c r="V369" i="34" a="1"/>
  <c r="V369" i="34" s="1"/>
  <c r="AC369" i="34" a="1"/>
  <c r="AC369" i="34" s="1"/>
  <c r="AD369" i="34" a="1"/>
  <c r="AD369" i="34" s="1"/>
  <c r="AK369" i="34" a="1"/>
  <c r="AK369" i="34" s="1"/>
  <c r="F369" i="34" a="1"/>
  <c r="F369" i="34" s="1"/>
  <c r="AL369" i="34" a="1"/>
  <c r="AL369" i="34" s="1"/>
  <c r="M369" i="34" a="1"/>
  <c r="M369" i="34" s="1"/>
  <c r="U369" i="34" a="1"/>
  <c r="U369" i="34" s="1"/>
  <c r="N369" i="34" a="1"/>
  <c r="N369" i="34" s="1"/>
  <c r="E369" i="34" a="1"/>
  <c r="E369" i="34" s="1"/>
  <c r="K380" i="34" a="1"/>
  <c r="K380" i="34" s="1"/>
  <c r="S380" i="34" a="1"/>
  <c r="S380" i="34" s="1"/>
  <c r="AA380" i="34" a="1"/>
  <c r="AA380" i="34" s="1"/>
  <c r="AI380" i="34" a="1"/>
  <c r="AI380" i="34" s="1"/>
  <c r="F380" i="34" a="1"/>
  <c r="F380" i="34" s="1"/>
  <c r="O380" i="34" a="1"/>
  <c r="O380" i="34" s="1"/>
  <c r="X380" i="34" a="1"/>
  <c r="X380" i="34" s="1"/>
  <c r="AG380" i="34" a="1"/>
  <c r="AG380" i="34" s="1"/>
  <c r="G380" i="34" a="1"/>
  <c r="G380" i="34" s="1"/>
  <c r="P380" i="34" a="1"/>
  <c r="P380" i="34" s="1"/>
  <c r="Y380" i="34" a="1"/>
  <c r="Y380" i="34" s="1"/>
  <c r="AH380" i="34" a="1"/>
  <c r="AH380" i="34" s="1"/>
  <c r="H380" i="34" a="1"/>
  <c r="H380" i="34" s="1"/>
  <c r="Q380" i="34" a="1"/>
  <c r="Q380" i="34" s="1"/>
  <c r="Z380" i="34" a="1"/>
  <c r="Z380" i="34" s="1"/>
  <c r="AJ380" i="34" a="1"/>
  <c r="AJ380" i="34" s="1"/>
  <c r="I380" i="34" a="1"/>
  <c r="I380" i="34" s="1"/>
  <c r="R380" i="34" a="1"/>
  <c r="R380" i="34" s="1"/>
  <c r="AB380" i="34" a="1"/>
  <c r="AB380" i="34" s="1"/>
  <c r="AK380" i="34" a="1"/>
  <c r="AK380" i="34" s="1"/>
  <c r="J380" i="34" a="1"/>
  <c r="J380" i="34" s="1"/>
  <c r="T380" i="34" a="1"/>
  <c r="T380" i="34" s="1"/>
  <c r="AC380" i="34" a="1"/>
  <c r="AC380" i="34" s="1"/>
  <c r="AL380" i="34" a="1"/>
  <c r="AL380" i="34" s="1"/>
  <c r="L380" i="34" a="1"/>
  <c r="L380" i="34" s="1"/>
  <c r="U380" i="34" a="1"/>
  <c r="U380" i="34" s="1"/>
  <c r="AD380" i="34" a="1"/>
  <c r="AD380" i="34" s="1"/>
  <c r="AM380" i="34" a="1"/>
  <c r="AM380" i="34" s="1"/>
  <c r="N380" i="34" a="1"/>
  <c r="N380" i="34" s="1"/>
  <c r="V380" i="34" a="1"/>
  <c r="V380" i="34" s="1"/>
  <c r="W380" i="34" a="1"/>
  <c r="W380" i="34" s="1"/>
  <c r="AE380" i="34" a="1"/>
  <c r="AE380" i="34" s="1"/>
  <c r="AF380" i="34" a="1"/>
  <c r="AF380" i="34" s="1"/>
  <c r="AN380" i="34" a="1"/>
  <c r="AN380" i="34" s="1"/>
  <c r="M380" i="34" a="1"/>
  <c r="M380" i="34" s="1"/>
  <c r="E380" i="34" a="1"/>
  <c r="E380" i="34" s="1"/>
  <c r="L384" i="34" a="1"/>
  <c r="L384" i="34" s="1"/>
  <c r="T384" i="34" a="1"/>
  <c r="T384" i="34" s="1"/>
  <c r="AB384" i="34" a="1"/>
  <c r="AB384" i="34" s="1"/>
  <c r="AJ384" i="34" a="1"/>
  <c r="AJ384" i="34" s="1"/>
  <c r="M384" i="34" a="1"/>
  <c r="M384" i="34" s="1"/>
  <c r="U384" i="34" a="1"/>
  <c r="U384" i="34" s="1"/>
  <c r="AC384" i="34" a="1"/>
  <c r="AC384" i="34" s="1"/>
  <c r="AK384" i="34" a="1"/>
  <c r="AK384" i="34" s="1"/>
  <c r="F384" i="34" a="1"/>
  <c r="F384" i="34" s="1"/>
  <c r="N384" i="34" a="1"/>
  <c r="N384" i="34" s="1"/>
  <c r="V384" i="34" a="1"/>
  <c r="V384" i="34" s="1"/>
  <c r="AD384" i="34" a="1"/>
  <c r="AD384" i="34" s="1"/>
  <c r="AL384" i="34" a="1"/>
  <c r="AL384" i="34" s="1"/>
  <c r="G384" i="34" a="1"/>
  <c r="G384" i="34" s="1"/>
  <c r="O384" i="34" a="1"/>
  <c r="O384" i="34" s="1"/>
  <c r="W384" i="34" a="1"/>
  <c r="W384" i="34" s="1"/>
  <c r="AE384" i="34" a="1"/>
  <c r="AE384" i="34" s="1"/>
  <c r="AM384" i="34" a="1"/>
  <c r="AM384" i="34" s="1"/>
  <c r="H384" i="34" a="1"/>
  <c r="H384" i="34" s="1"/>
  <c r="P384" i="34" a="1"/>
  <c r="P384" i="34" s="1"/>
  <c r="X384" i="34" a="1"/>
  <c r="X384" i="34" s="1"/>
  <c r="AF384" i="34" a="1"/>
  <c r="AF384" i="34" s="1"/>
  <c r="AN384" i="34" a="1"/>
  <c r="AN384" i="34" s="1"/>
  <c r="I384" i="34" a="1"/>
  <c r="I384" i="34" s="1"/>
  <c r="Q384" i="34" a="1"/>
  <c r="Q384" i="34" s="1"/>
  <c r="Y384" i="34" a="1"/>
  <c r="Y384" i="34" s="1"/>
  <c r="AG384" i="34" a="1"/>
  <c r="AG384" i="34" s="1"/>
  <c r="K384" i="34" a="1"/>
  <c r="K384" i="34" s="1"/>
  <c r="R384" i="34" a="1"/>
  <c r="R384" i="34" s="1"/>
  <c r="S384" i="34" a="1"/>
  <c r="S384" i="34" s="1"/>
  <c r="Z384" i="34" a="1"/>
  <c r="Z384" i="34" s="1"/>
  <c r="AA384" i="34" a="1"/>
  <c r="AA384" i="34" s="1"/>
  <c r="AH384" i="34" a="1"/>
  <c r="AH384" i="34" s="1"/>
  <c r="AI384" i="34" a="1"/>
  <c r="AI384" i="34" s="1"/>
  <c r="J384" i="34" a="1"/>
  <c r="J384" i="34" s="1"/>
  <c r="E384" i="34" a="1"/>
  <c r="E384" i="34" s="1"/>
  <c r="L392" i="34" a="1"/>
  <c r="L392" i="34" s="1"/>
  <c r="T392" i="34" a="1"/>
  <c r="T392" i="34" s="1"/>
  <c r="AB392" i="34" a="1"/>
  <c r="AB392" i="34" s="1"/>
  <c r="AJ392" i="34" a="1"/>
  <c r="AJ392" i="34" s="1"/>
  <c r="M392" i="34" a="1"/>
  <c r="M392" i="34" s="1"/>
  <c r="U392" i="34" a="1"/>
  <c r="U392" i="34" s="1"/>
  <c r="AC392" i="34" a="1"/>
  <c r="AC392" i="34" s="1"/>
  <c r="AK392" i="34" a="1"/>
  <c r="AK392" i="34" s="1"/>
  <c r="F392" i="34" a="1"/>
  <c r="F392" i="34" s="1"/>
  <c r="N392" i="34" a="1"/>
  <c r="N392" i="34" s="1"/>
  <c r="V392" i="34" a="1"/>
  <c r="V392" i="34" s="1"/>
  <c r="AD392" i="34" a="1"/>
  <c r="AD392" i="34" s="1"/>
  <c r="AL392" i="34" a="1"/>
  <c r="AL392" i="34" s="1"/>
  <c r="G392" i="34" a="1"/>
  <c r="G392" i="34" s="1"/>
  <c r="O392" i="34" a="1"/>
  <c r="O392" i="34" s="1"/>
  <c r="W392" i="34" a="1"/>
  <c r="W392" i="34" s="1"/>
  <c r="AE392" i="34" a="1"/>
  <c r="AE392" i="34" s="1"/>
  <c r="AM392" i="34" a="1"/>
  <c r="AM392" i="34" s="1"/>
  <c r="H392" i="34" a="1"/>
  <c r="H392" i="34" s="1"/>
  <c r="P392" i="34" a="1"/>
  <c r="P392" i="34" s="1"/>
  <c r="X392" i="34" a="1"/>
  <c r="X392" i="34" s="1"/>
  <c r="AF392" i="34" a="1"/>
  <c r="AF392" i="34" s="1"/>
  <c r="AN392" i="34" a="1"/>
  <c r="AN392" i="34" s="1"/>
  <c r="I392" i="34" a="1"/>
  <c r="I392" i="34" s="1"/>
  <c r="Q392" i="34" a="1"/>
  <c r="Q392" i="34" s="1"/>
  <c r="Y392" i="34" a="1"/>
  <c r="Y392" i="34" s="1"/>
  <c r="AG392" i="34" a="1"/>
  <c r="AG392" i="34" s="1"/>
  <c r="S392" i="34" a="1"/>
  <c r="S392" i="34" s="1"/>
  <c r="Z392" i="34" a="1"/>
  <c r="Z392" i="34" s="1"/>
  <c r="AA392" i="34" a="1"/>
  <c r="AA392" i="34" s="1"/>
  <c r="AH392" i="34" a="1"/>
  <c r="AH392" i="34" s="1"/>
  <c r="AI392" i="34" a="1"/>
  <c r="AI392" i="34" s="1"/>
  <c r="J392" i="34" a="1"/>
  <c r="J392" i="34" s="1"/>
  <c r="K392" i="34" a="1"/>
  <c r="K392" i="34" s="1"/>
  <c r="R392" i="34" a="1"/>
  <c r="R392" i="34" s="1"/>
  <c r="E392" i="34" a="1"/>
  <c r="E392" i="34" s="1"/>
  <c r="H415" i="34" a="1"/>
  <c r="H415" i="34" s="1"/>
  <c r="P415" i="34" a="1"/>
  <c r="P415" i="34" s="1"/>
  <c r="X415" i="34" a="1"/>
  <c r="X415" i="34" s="1"/>
  <c r="AF415" i="34" a="1"/>
  <c r="AF415" i="34" s="1"/>
  <c r="AN415" i="34" a="1"/>
  <c r="AN415" i="34" s="1"/>
  <c r="I415" i="34" a="1"/>
  <c r="I415" i="34" s="1"/>
  <c r="Q415" i="34" a="1"/>
  <c r="Q415" i="34" s="1"/>
  <c r="Y415" i="34" a="1"/>
  <c r="Y415" i="34" s="1"/>
  <c r="AG415" i="34" a="1"/>
  <c r="AG415" i="34" s="1"/>
  <c r="J415" i="34" a="1"/>
  <c r="J415" i="34" s="1"/>
  <c r="R415" i="34" a="1"/>
  <c r="R415" i="34" s="1"/>
  <c r="Z415" i="34" a="1"/>
  <c r="Z415" i="34" s="1"/>
  <c r="AH415" i="34" a="1"/>
  <c r="AH415" i="34" s="1"/>
  <c r="K415" i="34" a="1"/>
  <c r="K415" i="34" s="1"/>
  <c r="S415" i="34" a="1"/>
  <c r="S415" i="34" s="1"/>
  <c r="AA415" i="34" a="1"/>
  <c r="AA415" i="34" s="1"/>
  <c r="AI415" i="34" a="1"/>
  <c r="AI415" i="34" s="1"/>
  <c r="L415" i="34" a="1"/>
  <c r="L415" i="34" s="1"/>
  <c r="T415" i="34" a="1"/>
  <c r="T415" i="34" s="1"/>
  <c r="AB415" i="34" a="1"/>
  <c r="AB415" i="34" s="1"/>
  <c r="AJ415" i="34" a="1"/>
  <c r="AJ415" i="34" s="1"/>
  <c r="M415" i="34" a="1"/>
  <c r="M415" i="34" s="1"/>
  <c r="U415" i="34" a="1"/>
  <c r="U415" i="34" s="1"/>
  <c r="AC415" i="34" a="1"/>
  <c r="AC415" i="34" s="1"/>
  <c r="AK415" i="34" a="1"/>
  <c r="AK415" i="34" s="1"/>
  <c r="G415" i="34" a="1"/>
  <c r="G415" i="34" s="1"/>
  <c r="AM415" i="34" a="1"/>
  <c r="AM415" i="34" s="1"/>
  <c r="W415" i="34" a="1"/>
  <c r="W415" i="34" s="1"/>
  <c r="N415" i="34" a="1"/>
  <c r="N415" i="34" s="1"/>
  <c r="O415" i="34" a="1"/>
  <c r="O415" i="34" s="1"/>
  <c r="V415" i="34" a="1"/>
  <c r="V415" i="34" s="1"/>
  <c r="AD415" i="34" a="1"/>
  <c r="AD415" i="34" s="1"/>
  <c r="F415" i="34" a="1"/>
  <c r="F415" i="34" s="1"/>
  <c r="AE415" i="34" a="1"/>
  <c r="AE415" i="34" s="1"/>
  <c r="AL415" i="34" a="1"/>
  <c r="AL415" i="34" s="1"/>
  <c r="E415" i="34" a="1"/>
  <c r="E415" i="34" s="1"/>
  <c r="R361" i="34" a="1"/>
  <c r="R361" i="34" s="1"/>
  <c r="AI361" i="34" a="1"/>
  <c r="AI361" i="34" s="1"/>
  <c r="U361" i="34" a="1"/>
  <c r="U361" i="34" s="1"/>
  <c r="AK361" i="34" a="1"/>
  <c r="AK361" i="34" s="1"/>
  <c r="G361" i="34" a="1"/>
  <c r="G361" i="34" s="1"/>
  <c r="W361" i="34" a="1"/>
  <c r="W361" i="34" s="1"/>
  <c r="AL361" i="34" a="1"/>
  <c r="AL361" i="34" s="1"/>
  <c r="J361" i="34" a="1"/>
  <c r="J361" i="34" s="1"/>
  <c r="Z361" i="34" a="1"/>
  <c r="Z361" i="34" s="1"/>
  <c r="AM361" i="34" a="1"/>
  <c r="AM361" i="34" s="1"/>
  <c r="K361" i="34" a="1"/>
  <c r="K361" i="34" s="1"/>
  <c r="AA361" i="34" a="1"/>
  <c r="AA361" i="34" s="1"/>
  <c r="M361" i="34" a="1"/>
  <c r="M361" i="34" s="1"/>
  <c r="N361" i="34" a="1"/>
  <c r="N361" i="34" s="1"/>
  <c r="T361" i="34" a="1"/>
  <c r="T361" i="34" s="1"/>
  <c r="AB361" i="34" a="1"/>
  <c r="AB361" i="34" s="1"/>
  <c r="AE361" i="34" a="1"/>
  <c r="AE361" i="34" s="1"/>
  <c r="AJ361" i="34" a="1"/>
  <c r="AJ361" i="34" s="1"/>
  <c r="V361" i="34" a="1"/>
  <c r="V361" i="34" s="1"/>
  <c r="L361" i="34" a="1"/>
  <c r="L361" i="34" s="1"/>
  <c r="AG361" i="34" a="1"/>
  <c r="AG361" i="34" s="1"/>
  <c r="AH361" i="34" a="1"/>
  <c r="AH361" i="34" s="1"/>
  <c r="Y361" i="34" a="1"/>
  <c r="Y361" i="34" s="1"/>
  <c r="AN361" i="34" a="1"/>
  <c r="AN361" i="34" s="1"/>
  <c r="AC361" i="34" a="1"/>
  <c r="AC361" i="34" s="1"/>
  <c r="AD361" i="34" a="1"/>
  <c r="AD361" i="34" s="1"/>
  <c r="Q361" i="34" a="1"/>
  <c r="Q361" i="34" s="1"/>
  <c r="AF361" i="34" a="1"/>
  <c r="AF361" i="34" s="1"/>
  <c r="O361" i="34" a="1"/>
  <c r="O361" i="34" s="1"/>
  <c r="S361" i="34" a="1"/>
  <c r="S361" i="34" s="1"/>
  <c r="I361" i="34" a="1"/>
  <c r="I361" i="34" s="1"/>
  <c r="X361" i="34" a="1"/>
  <c r="X361" i="34" s="1"/>
  <c r="E361" i="34" a="1"/>
  <c r="E361" i="34" s="1"/>
  <c r="F361" i="34" a="1"/>
  <c r="F361" i="34" s="1"/>
  <c r="P361" i="34" a="1"/>
  <c r="P361" i="34" s="1"/>
  <c r="H361" i="34" a="1"/>
  <c r="H361" i="34" s="1"/>
  <c r="M362" i="34" a="1"/>
  <c r="M362" i="34" s="1"/>
  <c r="AC362" i="34" a="1"/>
  <c r="AC362" i="34" s="1"/>
  <c r="O362" i="34" a="1"/>
  <c r="O362" i="34" s="1"/>
  <c r="AF362" i="34" a="1"/>
  <c r="AF362" i="34" s="1"/>
  <c r="T362" i="34" a="1"/>
  <c r="T362" i="34" s="1"/>
  <c r="AJ362" i="34" a="1"/>
  <c r="AJ362" i="34" s="1"/>
  <c r="V362" i="34" a="1"/>
  <c r="V362" i="34" s="1"/>
  <c r="AK362" i="34" a="1"/>
  <c r="AK362" i="34" s="1"/>
  <c r="H362" i="34" a="1"/>
  <c r="H362" i="34" s="1"/>
  <c r="W362" i="34" a="1"/>
  <c r="W362" i="34" s="1"/>
  <c r="AM362" i="34" a="1"/>
  <c r="AM362" i="34" s="1"/>
  <c r="N362" i="34" a="1"/>
  <c r="N362" i="34" s="1"/>
  <c r="X362" i="34" a="1"/>
  <c r="X362" i="34" s="1"/>
  <c r="Y362" i="34" a="1"/>
  <c r="Y362" i="34" s="1"/>
  <c r="AE362" i="34" a="1"/>
  <c r="AE362" i="34" s="1"/>
  <c r="AN362" i="34" a="1"/>
  <c r="AN362" i="34" s="1"/>
  <c r="I362" i="34" a="1"/>
  <c r="I362" i="34" s="1"/>
  <c r="L362" i="34" a="1"/>
  <c r="L362" i="34" s="1"/>
  <c r="AG362" i="34" a="1"/>
  <c r="AG362" i="34" s="1"/>
  <c r="K362" i="34" a="1"/>
  <c r="K362" i="34" s="1"/>
  <c r="R362" i="34" a="1"/>
  <c r="R362" i="34" s="1"/>
  <c r="S362" i="34" a="1"/>
  <c r="S362" i="34" s="1"/>
  <c r="U362" i="34" a="1"/>
  <c r="U362" i="34" s="1"/>
  <c r="AD362" i="34" a="1"/>
  <c r="AD362" i="34" s="1"/>
  <c r="J362" i="34" a="1"/>
  <c r="J362" i="34" s="1"/>
  <c r="Z362" i="34" a="1"/>
  <c r="Z362" i="34" s="1"/>
  <c r="G362" i="34" a="1"/>
  <c r="G362" i="34" s="1"/>
  <c r="Q362" i="34" a="1"/>
  <c r="Q362" i="34" s="1"/>
  <c r="AL362" i="34" a="1"/>
  <c r="AL362" i="34" s="1"/>
  <c r="E362" i="34" a="1"/>
  <c r="E362" i="34" s="1"/>
  <c r="AB362" i="34" a="1"/>
  <c r="AB362" i="34" s="1"/>
  <c r="P362" i="34" a="1"/>
  <c r="P362" i="34" s="1"/>
  <c r="AI362" i="34" a="1"/>
  <c r="AI362" i="34" s="1"/>
  <c r="F362" i="34" a="1"/>
  <c r="F362" i="34" s="1"/>
  <c r="AA362" i="34" a="1"/>
  <c r="AA362" i="34" s="1"/>
  <c r="AH362" i="34" a="1"/>
  <c r="AH362" i="34" s="1"/>
  <c r="G383" i="34" a="1"/>
  <c r="G383" i="34" s="1"/>
  <c r="O383" i="34" a="1"/>
  <c r="O383" i="34" s="1"/>
  <c r="W383" i="34" a="1"/>
  <c r="W383" i="34" s="1"/>
  <c r="AE383" i="34" a="1"/>
  <c r="AE383" i="34" s="1"/>
  <c r="AM383" i="34" a="1"/>
  <c r="AM383" i="34" s="1"/>
  <c r="H383" i="34" a="1"/>
  <c r="H383" i="34" s="1"/>
  <c r="P383" i="34" a="1"/>
  <c r="P383" i="34" s="1"/>
  <c r="X383" i="34" a="1"/>
  <c r="X383" i="34" s="1"/>
  <c r="AF383" i="34" a="1"/>
  <c r="AF383" i="34" s="1"/>
  <c r="AN383" i="34" a="1"/>
  <c r="AN383" i="34" s="1"/>
  <c r="I383" i="34" a="1"/>
  <c r="I383" i="34" s="1"/>
  <c r="Q383" i="34" a="1"/>
  <c r="Q383" i="34" s="1"/>
  <c r="Y383" i="34" a="1"/>
  <c r="Y383" i="34" s="1"/>
  <c r="AG383" i="34" a="1"/>
  <c r="AG383" i="34" s="1"/>
  <c r="J383" i="34" a="1"/>
  <c r="J383" i="34" s="1"/>
  <c r="R383" i="34" a="1"/>
  <c r="R383" i="34" s="1"/>
  <c r="Z383" i="34" a="1"/>
  <c r="Z383" i="34" s="1"/>
  <c r="AH383" i="34" a="1"/>
  <c r="AH383" i="34" s="1"/>
  <c r="K383" i="34" a="1"/>
  <c r="K383" i="34" s="1"/>
  <c r="S383" i="34" a="1"/>
  <c r="S383" i="34" s="1"/>
  <c r="AA383" i="34" a="1"/>
  <c r="AA383" i="34" s="1"/>
  <c r="AI383" i="34" a="1"/>
  <c r="AI383" i="34" s="1"/>
  <c r="L383" i="34" a="1"/>
  <c r="L383" i="34" s="1"/>
  <c r="T383" i="34" a="1"/>
  <c r="T383" i="34" s="1"/>
  <c r="AB383" i="34" a="1"/>
  <c r="AB383" i="34" s="1"/>
  <c r="AJ383" i="34" a="1"/>
  <c r="AJ383" i="34" s="1"/>
  <c r="N383" i="34" a="1"/>
  <c r="N383" i="34" s="1"/>
  <c r="U383" i="34" a="1"/>
  <c r="U383" i="34" s="1"/>
  <c r="V383" i="34" a="1"/>
  <c r="V383" i="34" s="1"/>
  <c r="AC383" i="34" a="1"/>
  <c r="AC383" i="34" s="1"/>
  <c r="AD383" i="34" a="1"/>
  <c r="AD383" i="34" s="1"/>
  <c r="AK383" i="34" a="1"/>
  <c r="AK383" i="34" s="1"/>
  <c r="F383" i="34" a="1"/>
  <c r="F383" i="34" s="1"/>
  <c r="AL383" i="34" a="1"/>
  <c r="AL383" i="34" s="1"/>
  <c r="M383" i="34" a="1"/>
  <c r="M383" i="34" s="1"/>
  <c r="E383" i="34" a="1"/>
  <c r="E383" i="34" s="1"/>
  <c r="F372" i="34" a="1"/>
  <c r="F372" i="34" s="1"/>
  <c r="N372" i="34" a="1"/>
  <c r="N372" i="34" s="1"/>
  <c r="V372" i="34" a="1"/>
  <c r="V372" i="34" s="1"/>
  <c r="AD372" i="34" a="1"/>
  <c r="AD372" i="34" s="1"/>
  <c r="AL372" i="34" a="1"/>
  <c r="AL372" i="34" s="1"/>
  <c r="G372" i="34" a="1"/>
  <c r="G372" i="34" s="1"/>
  <c r="O372" i="34" a="1"/>
  <c r="O372" i="34" s="1"/>
  <c r="W372" i="34" a="1"/>
  <c r="W372" i="34" s="1"/>
  <c r="AE372" i="34" a="1"/>
  <c r="AE372" i="34" s="1"/>
  <c r="AM372" i="34" a="1"/>
  <c r="AM372" i="34" s="1"/>
  <c r="H372" i="34" a="1"/>
  <c r="H372" i="34" s="1"/>
  <c r="P372" i="34" a="1"/>
  <c r="P372" i="34" s="1"/>
  <c r="X372" i="34" a="1"/>
  <c r="X372" i="34" s="1"/>
  <c r="AF372" i="34" a="1"/>
  <c r="AF372" i="34" s="1"/>
  <c r="AN372" i="34" a="1"/>
  <c r="AN372" i="34" s="1"/>
  <c r="I372" i="34" a="1"/>
  <c r="I372" i="34" s="1"/>
  <c r="Q372" i="34" a="1"/>
  <c r="Q372" i="34" s="1"/>
  <c r="Y372" i="34" a="1"/>
  <c r="Y372" i="34" s="1"/>
  <c r="AG372" i="34" a="1"/>
  <c r="AG372" i="34" s="1"/>
  <c r="J372" i="34" a="1"/>
  <c r="J372" i="34" s="1"/>
  <c r="R372" i="34" a="1"/>
  <c r="R372" i="34" s="1"/>
  <c r="Z372" i="34" a="1"/>
  <c r="Z372" i="34" s="1"/>
  <c r="AH372" i="34" a="1"/>
  <c r="AH372" i="34" s="1"/>
  <c r="K372" i="34" a="1"/>
  <c r="K372" i="34" s="1"/>
  <c r="S372" i="34" a="1"/>
  <c r="S372" i="34" s="1"/>
  <c r="AA372" i="34" a="1"/>
  <c r="AA372" i="34" s="1"/>
  <c r="AI372" i="34" a="1"/>
  <c r="AI372" i="34" s="1"/>
  <c r="M372" i="34" a="1"/>
  <c r="M372" i="34" s="1"/>
  <c r="T372" i="34" a="1"/>
  <c r="T372" i="34" s="1"/>
  <c r="U372" i="34" a="1"/>
  <c r="U372" i="34" s="1"/>
  <c r="AB372" i="34" a="1"/>
  <c r="AB372" i="34" s="1"/>
  <c r="AC372" i="34" a="1"/>
  <c r="AC372" i="34" s="1"/>
  <c r="AJ372" i="34" a="1"/>
  <c r="AJ372" i="34" s="1"/>
  <c r="L372" i="34" a="1"/>
  <c r="L372" i="34" s="1"/>
  <c r="AK372" i="34" a="1"/>
  <c r="AK372" i="34" s="1"/>
  <c r="E372" i="34" a="1"/>
  <c r="E372" i="34" s="1"/>
  <c r="L419" i="34" a="1"/>
  <c r="L419" i="34" s="1"/>
  <c r="T419" i="34" a="1"/>
  <c r="T419" i="34" s="1"/>
  <c r="AB419" i="34" a="1"/>
  <c r="AB419" i="34" s="1"/>
  <c r="M419" i="34" a="1"/>
  <c r="M419" i="34" s="1"/>
  <c r="U419" i="34" a="1"/>
  <c r="U419" i="34" s="1"/>
  <c r="AC419" i="34" a="1"/>
  <c r="AC419" i="34" s="1"/>
  <c r="AK419" i="34" a="1"/>
  <c r="AK419" i="34" s="1"/>
  <c r="F419" i="34" a="1"/>
  <c r="F419" i="34" s="1"/>
  <c r="N419" i="34" a="1"/>
  <c r="N419" i="34" s="1"/>
  <c r="V419" i="34" a="1"/>
  <c r="V419" i="34" s="1"/>
  <c r="AD419" i="34" a="1"/>
  <c r="AD419" i="34" s="1"/>
  <c r="AL419" i="34" a="1"/>
  <c r="AL419" i="34" s="1"/>
  <c r="G419" i="34" a="1"/>
  <c r="G419" i="34" s="1"/>
  <c r="O419" i="34" a="1"/>
  <c r="O419" i="34" s="1"/>
  <c r="W419" i="34" a="1"/>
  <c r="W419" i="34" s="1"/>
  <c r="AE419" i="34" a="1"/>
  <c r="AE419" i="34" s="1"/>
  <c r="AM419" i="34" a="1"/>
  <c r="AM419" i="34" s="1"/>
  <c r="H419" i="34" a="1"/>
  <c r="H419" i="34" s="1"/>
  <c r="P419" i="34" a="1"/>
  <c r="P419" i="34" s="1"/>
  <c r="X419" i="34" a="1"/>
  <c r="X419" i="34" s="1"/>
  <c r="AF419" i="34" a="1"/>
  <c r="AF419" i="34" s="1"/>
  <c r="AN419" i="34" a="1"/>
  <c r="AN419" i="34" s="1"/>
  <c r="I419" i="34" a="1"/>
  <c r="I419" i="34" s="1"/>
  <c r="Q419" i="34" a="1"/>
  <c r="Q419" i="34" s="1"/>
  <c r="Y419" i="34" a="1"/>
  <c r="Y419" i="34" s="1"/>
  <c r="AG419" i="34" a="1"/>
  <c r="AG419" i="34" s="1"/>
  <c r="AA419" i="34" a="1"/>
  <c r="AA419" i="34" s="1"/>
  <c r="AH419" i="34" a="1"/>
  <c r="AH419" i="34" s="1"/>
  <c r="AI419" i="34" a="1"/>
  <c r="AI419" i="34" s="1"/>
  <c r="J419" i="34" a="1"/>
  <c r="J419" i="34" s="1"/>
  <c r="R419" i="34" a="1"/>
  <c r="R419" i="34" s="1"/>
  <c r="AJ419" i="34" a="1"/>
  <c r="AJ419" i="34" s="1"/>
  <c r="K419" i="34" a="1"/>
  <c r="K419" i="34" s="1"/>
  <c r="S419" i="34" a="1"/>
  <c r="S419" i="34" s="1"/>
  <c r="Z419" i="34" a="1"/>
  <c r="Z419" i="34" s="1"/>
  <c r="E419" i="34" a="1"/>
  <c r="E419" i="34" s="1"/>
  <c r="H357" i="34" a="1"/>
  <c r="H357" i="34" s="1"/>
  <c r="P357" i="34" a="1"/>
  <c r="P357" i="34" s="1"/>
  <c r="Q357" i="34" a="1"/>
  <c r="Q357" i="34" s="1"/>
  <c r="J357" i="34" a="1"/>
  <c r="J357" i="34" s="1"/>
  <c r="R357" i="34" a="1"/>
  <c r="R357" i="34" s="1"/>
  <c r="K357" i="34" a="1"/>
  <c r="K357" i="34" s="1"/>
  <c r="S357" i="34" a="1"/>
  <c r="S357" i="34" s="1"/>
  <c r="L357" i="34" a="1"/>
  <c r="L357" i="34" s="1"/>
  <c r="X357" i="34" a="1"/>
  <c r="X357" i="34" s="1"/>
  <c r="AF357" i="34" a="1"/>
  <c r="AF357" i="34" s="1"/>
  <c r="AN357" i="34" a="1"/>
  <c r="AN357" i="34" s="1"/>
  <c r="M357" i="34" a="1"/>
  <c r="M357" i="34" s="1"/>
  <c r="Y357" i="34" a="1"/>
  <c r="Y357" i="34" s="1"/>
  <c r="AG357" i="34" a="1"/>
  <c r="AG357" i="34" s="1"/>
  <c r="O357" i="34" a="1"/>
  <c r="O357" i="34" s="1"/>
  <c r="N357" i="34" a="1"/>
  <c r="N357" i="34" s="1"/>
  <c r="Z357" i="34" a="1"/>
  <c r="Z357" i="34" s="1"/>
  <c r="AH357" i="34" a="1"/>
  <c r="AH357" i="34" s="1"/>
  <c r="AA357" i="34" a="1"/>
  <c r="AA357" i="34" s="1"/>
  <c r="AB357" i="34" a="1"/>
  <c r="AB357" i="34" s="1"/>
  <c r="U357" i="34" a="1"/>
  <c r="U357" i="34" s="1"/>
  <c r="AC357" i="34" a="1"/>
  <c r="AC357" i="34" s="1"/>
  <c r="AK357" i="34" a="1"/>
  <c r="AK357" i="34" s="1"/>
  <c r="W357" i="34" a="1"/>
  <c r="W357" i="34" s="1"/>
  <c r="F357" i="34" a="1"/>
  <c r="F357" i="34" s="1"/>
  <c r="V357" i="34" a="1"/>
  <c r="V357" i="34" s="1"/>
  <c r="AD357" i="34" a="1"/>
  <c r="AD357" i="34" s="1"/>
  <c r="AL357" i="34" a="1"/>
  <c r="AL357" i="34" s="1"/>
  <c r="G357" i="34" a="1"/>
  <c r="G357" i="34" s="1"/>
  <c r="AE357" i="34" a="1"/>
  <c r="AE357" i="34" s="1"/>
  <c r="AI357" i="34" a="1"/>
  <c r="AI357" i="34" s="1"/>
  <c r="T357" i="34" a="1"/>
  <c r="T357" i="34" s="1"/>
  <c r="AM357" i="34" a="1"/>
  <c r="AM357" i="34" s="1"/>
  <c r="AJ357" i="34" a="1"/>
  <c r="AJ357" i="34" s="1"/>
  <c r="M378" i="34" a="1"/>
  <c r="M378" i="34" s="1"/>
  <c r="U378" i="34" a="1"/>
  <c r="U378" i="34" s="1"/>
  <c r="AC378" i="34" a="1"/>
  <c r="AC378" i="34" s="1"/>
  <c r="AK378" i="34" a="1"/>
  <c r="AK378" i="34" s="1"/>
  <c r="F378" i="34" a="1"/>
  <c r="F378" i="34" s="1"/>
  <c r="N378" i="34" a="1"/>
  <c r="N378" i="34" s="1"/>
  <c r="V378" i="34" a="1"/>
  <c r="V378" i="34" s="1"/>
  <c r="AD378" i="34" a="1"/>
  <c r="AD378" i="34" s="1"/>
  <c r="AL378" i="34" a="1"/>
  <c r="AL378" i="34" s="1"/>
  <c r="G378" i="34" a="1"/>
  <c r="G378" i="34" s="1"/>
  <c r="O378" i="34" a="1"/>
  <c r="O378" i="34" s="1"/>
  <c r="W378" i="34" a="1"/>
  <c r="W378" i="34" s="1"/>
  <c r="AE378" i="34" a="1"/>
  <c r="AE378" i="34" s="1"/>
  <c r="AM378" i="34" a="1"/>
  <c r="AM378" i="34" s="1"/>
  <c r="H378" i="34" a="1"/>
  <c r="H378" i="34" s="1"/>
  <c r="P378" i="34" a="1"/>
  <c r="P378" i="34" s="1"/>
  <c r="X378" i="34" a="1"/>
  <c r="X378" i="34" s="1"/>
  <c r="AF378" i="34" a="1"/>
  <c r="AF378" i="34" s="1"/>
  <c r="AN378" i="34" a="1"/>
  <c r="AN378" i="34" s="1"/>
  <c r="I378" i="34" a="1"/>
  <c r="I378" i="34" s="1"/>
  <c r="Q378" i="34" a="1"/>
  <c r="Q378" i="34" s="1"/>
  <c r="Y378" i="34" a="1"/>
  <c r="Y378" i="34" s="1"/>
  <c r="AG378" i="34" a="1"/>
  <c r="AG378" i="34" s="1"/>
  <c r="S378" i="34" a="1"/>
  <c r="S378" i="34" s="1"/>
  <c r="T378" i="34" a="1"/>
  <c r="T378" i="34" s="1"/>
  <c r="Z378" i="34" a="1"/>
  <c r="Z378" i="34" s="1"/>
  <c r="AA378" i="34" a="1"/>
  <c r="AA378" i="34" s="1"/>
  <c r="J378" i="34" a="1"/>
  <c r="J378" i="34" s="1"/>
  <c r="AB378" i="34" a="1"/>
  <c r="AB378" i="34" s="1"/>
  <c r="K378" i="34" a="1"/>
  <c r="K378" i="34" s="1"/>
  <c r="AH378" i="34" a="1"/>
  <c r="AH378" i="34" s="1"/>
  <c r="AJ378" i="34" a="1"/>
  <c r="AJ378" i="34" s="1"/>
  <c r="L378" i="34" a="1"/>
  <c r="L378" i="34" s="1"/>
  <c r="R378" i="34" a="1"/>
  <c r="R378" i="34" s="1"/>
  <c r="AI378" i="34" a="1"/>
  <c r="AI378" i="34" s="1"/>
  <c r="E378" i="34" a="1"/>
  <c r="E378" i="34" s="1"/>
  <c r="M382" i="34" a="1"/>
  <c r="M382" i="34" s="1"/>
  <c r="I382" i="34" a="1"/>
  <c r="I382" i="34" s="1"/>
  <c r="R382" i="34" a="1"/>
  <c r="R382" i="34" s="1"/>
  <c r="Z382" i="34" a="1"/>
  <c r="Z382" i="34" s="1"/>
  <c r="AH382" i="34" a="1"/>
  <c r="AH382" i="34" s="1"/>
  <c r="J382" i="34" a="1"/>
  <c r="J382" i="34" s="1"/>
  <c r="S382" i="34" a="1"/>
  <c r="S382" i="34" s="1"/>
  <c r="AA382" i="34" a="1"/>
  <c r="AA382" i="34" s="1"/>
  <c r="AI382" i="34" a="1"/>
  <c r="AI382" i="34" s="1"/>
  <c r="K382" i="34" a="1"/>
  <c r="K382" i="34" s="1"/>
  <c r="T382" i="34" a="1"/>
  <c r="T382" i="34" s="1"/>
  <c r="AB382" i="34" a="1"/>
  <c r="AB382" i="34" s="1"/>
  <c r="AJ382" i="34" a="1"/>
  <c r="AJ382" i="34" s="1"/>
  <c r="L382" i="34" a="1"/>
  <c r="L382" i="34" s="1"/>
  <c r="U382" i="34" a="1"/>
  <c r="U382" i="34" s="1"/>
  <c r="AC382" i="34" a="1"/>
  <c r="AC382" i="34" s="1"/>
  <c r="AK382" i="34" a="1"/>
  <c r="AK382" i="34" s="1"/>
  <c r="N382" i="34" a="1"/>
  <c r="N382" i="34" s="1"/>
  <c r="V382" i="34" a="1"/>
  <c r="V382" i="34" s="1"/>
  <c r="AD382" i="34" a="1"/>
  <c r="AD382" i="34" s="1"/>
  <c r="AL382" i="34" a="1"/>
  <c r="AL382" i="34" s="1"/>
  <c r="F382" i="34" a="1"/>
  <c r="F382" i="34" s="1"/>
  <c r="O382" i="34" a="1"/>
  <c r="O382" i="34" s="1"/>
  <c r="W382" i="34" a="1"/>
  <c r="W382" i="34" s="1"/>
  <c r="AE382" i="34" a="1"/>
  <c r="AE382" i="34" s="1"/>
  <c r="AM382" i="34" a="1"/>
  <c r="AM382" i="34" s="1"/>
  <c r="Q382" i="34" a="1"/>
  <c r="Q382" i="34" s="1"/>
  <c r="X382" i="34" a="1"/>
  <c r="X382" i="34" s="1"/>
  <c r="Y382" i="34" a="1"/>
  <c r="Y382" i="34" s="1"/>
  <c r="AF382" i="34" a="1"/>
  <c r="AF382" i="34" s="1"/>
  <c r="AG382" i="34" a="1"/>
  <c r="AG382" i="34" s="1"/>
  <c r="G382" i="34" a="1"/>
  <c r="G382" i="34" s="1"/>
  <c r="AN382" i="34" a="1"/>
  <c r="AN382" i="34" s="1"/>
  <c r="H382" i="34" a="1"/>
  <c r="H382" i="34" s="1"/>
  <c r="P382" i="34" a="1"/>
  <c r="P382" i="34" s="1"/>
  <c r="E382" i="34" a="1"/>
  <c r="E382" i="34" s="1"/>
  <c r="J368" i="34" a="1"/>
  <c r="J368" i="34" s="1"/>
  <c r="R368" i="34" a="1"/>
  <c r="R368" i="34" s="1"/>
  <c r="Z368" i="34" a="1"/>
  <c r="Z368" i="34" s="1"/>
  <c r="AH368" i="34" a="1"/>
  <c r="AH368" i="34" s="1"/>
  <c r="K368" i="34" a="1"/>
  <c r="K368" i="34" s="1"/>
  <c r="S368" i="34" a="1"/>
  <c r="S368" i="34" s="1"/>
  <c r="AA368" i="34" a="1"/>
  <c r="AA368" i="34" s="1"/>
  <c r="AI368" i="34" a="1"/>
  <c r="AI368" i="34" s="1"/>
  <c r="L368" i="34" a="1"/>
  <c r="L368" i="34" s="1"/>
  <c r="T368" i="34" a="1"/>
  <c r="T368" i="34" s="1"/>
  <c r="AB368" i="34" a="1"/>
  <c r="AB368" i="34" s="1"/>
  <c r="AJ368" i="34" a="1"/>
  <c r="AJ368" i="34" s="1"/>
  <c r="M368" i="34" a="1"/>
  <c r="M368" i="34" s="1"/>
  <c r="U368" i="34" a="1"/>
  <c r="U368" i="34" s="1"/>
  <c r="AC368" i="34" a="1"/>
  <c r="AC368" i="34" s="1"/>
  <c r="AK368" i="34" a="1"/>
  <c r="AK368" i="34" s="1"/>
  <c r="F368" i="34" a="1"/>
  <c r="F368" i="34" s="1"/>
  <c r="N368" i="34" a="1"/>
  <c r="N368" i="34" s="1"/>
  <c r="V368" i="34" a="1"/>
  <c r="V368" i="34" s="1"/>
  <c r="AD368" i="34" a="1"/>
  <c r="AD368" i="34" s="1"/>
  <c r="AL368" i="34" a="1"/>
  <c r="AL368" i="34" s="1"/>
  <c r="G368" i="34" a="1"/>
  <c r="G368" i="34" s="1"/>
  <c r="O368" i="34" a="1"/>
  <c r="O368" i="34" s="1"/>
  <c r="W368" i="34" a="1"/>
  <c r="W368" i="34" s="1"/>
  <c r="AE368" i="34" a="1"/>
  <c r="AE368" i="34" s="1"/>
  <c r="AM368" i="34" a="1"/>
  <c r="AM368" i="34" s="1"/>
  <c r="Y368" i="34" a="1"/>
  <c r="Y368" i="34" s="1"/>
  <c r="AF368" i="34" a="1"/>
  <c r="AF368" i="34" s="1"/>
  <c r="AG368" i="34" a="1"/>
  <c r="AG368" i="34" s="1"/>
  <c r="H368" i="34" a="1"/>
  <c r="H368" i="34" s="1"/>
  <c r="AN368" i="34" a="1"/>
  <c r="AN368" i="34" s="1"/>
  <c r="I368" i="34" a="1"/>
  <c r="I368" i="34" s="1"/>
  <c r="P368" i="34" a="1"/>
  <c r="P368" i="34" s="1"/>
  <c r="Q368" i="34" a="1"/>
  <c r="Q368" i="34" s="1"/>
  <c r="X368" i="34" a="1"/>
  <c r="X368" i="34" s="1"/>
  <c r="E368" i="34" a="1"/>
  <c r="E368" i="34" s="1"/>
  <c r="L411" i="34" a="1"/>
  <c r="L411" i="34" s="1"/>
  <c r="T411" i="34" a="1"/>
  <c r="T411" i="34" s="1"/>
  <c r="AB411" i="34" a="1"/>
  <c r="AB411" i="34" s="1"/>
  <c r="AJ411" i="34" a="1"/>
  <c r="AJ411" i="34" s="1"/>
  <c r="M411" i="34" a="1"/>
  <c r="M411" i="34" s="1"/>
  <c r="U411" i="34" a="1"/>
  <c r="U411" i="34" s="1"/>
  <c r="AC411" i="34" a="1"/>
  <c r="AC411" i="34" s="1"/>
  <c r="AK411" i="34" a="1"/>
  <c r="AK411" i="34" s="1"/>
  <c r="F411" i="34" a="1"/>
  <c r="F411" i="34" s="1"/>
  <c r="N411" i="34" a="1"/>
  <c r="N411" i="34" s="1"/>
  <c r="V411" i="34" a="1"/>
  <c r="V411" i="34" s="1"/>
  <c r="AD411" i="34" a="1"/>
  <c r="AD411" i="34" s="1"/>
  <c r="AL411" i="34" a="1"/>
  <c r="AL411" i="34" s="1"/>
  <c r="G411" i="34" a="1"/>
  <c r="G411" i="34" s="1"/>
  <c r="O411" i="34" a="1"/>
  <c r="O411" i="34" s="1"/>
  <c r="W411" i="34" a="1"/>
  <c r="W411" i="34" s="1"/>
  <c r="AE411" i="34" a="1"/>
  <c r="AE411" i="34" s="1"/>
  <c r="AM411" i="34" a="1"/>
  <c r="AM411" i="34" s="1"/>
  <c r="H411" i="34" a="1"/>
  <c r="H411" i="34" s="1"/>
  <c r="P411" i="34" a="1"/>
  <c r="P411" i="34" s="1"/>
  <c r="X411" i="34" a="1"/>
  <c r="X411" i="34" s="1"/>
  <c r="AF411" i="34" a="1"/>
  <c r="AF411" i="34" s="1"/>
  <c r="AN411" i="34" a="1"/>
  <c r="AN411" i="34" s="1"/>
  <c r="I411" i="34" a="1"/>
  <c r="I411" i="34" s="1"/>
  <c r="Q411" i="34" a="1"/>
  <c r="Q411" i="34" s="1"/>
  <c r="Y411" i="34" a="1"/>
  <c r="Y411" i="34" s="1"/>
  <c r="AG411" i="34" a="1"/>
  <c r="AG411" i="34" s="1"/>
  <c r="S411" i="34" a="1"/>
  <c r="S411" i="34" s="1"/>
  <c r="AH411" i="34" a="1"/>
  <c r="AH411" i="34" s="1"/>
  <c r="Z411" i="34" a="1"/>
  <c r="Z411" i="34" s="1"/>
  <c r="AA411" i="34" a="1"/>
  <c r="AA411" i="34" s="1"/>
  <c r="J411" i="34" a="1"/>
  <c r="J411" i="34" s="1"/>
  <c r="K411" i="34" a="1"/>
  <c r="K411" i="34" s="1"/>
  <c r="R411" i="34" a="1"/>
  <c r="R411" i="34" s="1"/>
  <c r="AI411" i="34" a="1"/>
  <c r="AI411" i="34" s="1"/>
  <c r="E411" i="34" a="1"/>
  <c r="E411" i="34" s="1"/>
  <c r="I412" i="34" a="1"/>
  <c r="I412" i="34" s="1"/>
  <c r="Q412" i="34" a="1"/>
  <c r="Q412" i="34" s="1"/>
  <c r="Y412" i="34" a="1"/>
  <c r="Y412" i="34" s="1"/>
  <c r="AG412" i="34" a="1"/>
  <c r="AG412" i="34" s="1"/>
  <c r="J412" i="34" a="1"/>
  <c r="J412" i="34" s="1"/>
  <c r="R412" i="34" a="1"/>
  <c r="R412" i="34" s="1"/>
  <c r="Z412" i="34" a="1"/>
  <c r="Z412" i="34" s="1"/>
  <c r="AH412" i="34" a="1"/>
  <c r="AH412" i="34" s="1"/>
  <c r="K412" i="34" a="1"/>
  <c r="K412" i="34" s="1"/>
  <c r="S412" i="34" a="1"/>
  <c r="S412" i="34" s="1"/>
  <c r="AA412" i="34" a="1"/>
  <c r="AA412" i="34" s="1"/>
  <c r="AI412" i="34" a="1"/>
  <c r="AI412" i="34" s="1"/>
  <c r="L412" i="34" a="1"/>
  <c r="L412" i="34" s="1"/>
  <c r="T412" i="34" a="1"/>
  <c r="T412" i="34" s="1"/>
  <c r="AB412" i="34" a="1"/>
  <c r="AB412" i="34" s="1"/>
  <c r="AJ412" i="34" a="1"/>
  <c r="AJ412" i="34" s="1"/>
  <c r="M412" i="34" a="1"/>
  <c r="M412" i="34" s="1"/>
  <c r="U412" i="34" a="1"/>
  <c r="U412" i="34" s="1"/>
  <c r="AC412" i="34" a="1"/>
  <c r="AC412" i="34" s="1"/>
  <c r="AK412" i="34" a="1"/>
  <c r="AK412" i="34" s="1"/>
  <c r="F412" i="34" a="1"/>
  <c r="F412" i="34" s="1"/>
  <c r="N412" i="34" a="1"/>
  <c r="N412" i="34" s="1"/>
  <c r="V412" i="34" a="1"/>
  <c r="V412" i="34" s="1"/>
  <c r="AD412" i="34" a="1"/>
  <c r="AD412" i="34" s="1"/>
  <c r="AL412" i="34" a="1"/>
  <c r="AL412" i="34" s="1"/>
  <c r="P412" i="34" a="1"/>
  <c r="P412" i="34" s="1"/>
  <c r="W412" i="34" a="1"/>
  <c r="W412" i="34" s="1"/>
  <c r="AE412" i="34" a="1"/>
  <c r="AE412" i="34" s="1"/>
  <c r="X412" i="34" a="1"/>
  <c r="X412" i="34" s="1"/>
  <c r="G412" i="34" a="1"/>
  <c r="G412" i="34" s="1"/>
  <c r="AM412" i="34" a="1"/>
  <c r="AM412" i="34" s="1"/>
  <c r="O412" i="34" a="1"/>
  <c r="O412" i="34" s="1"/>
  <c r="AF412" i="34" a="1"/>
  <c r="AF412" i="34" s="1"/>
  <c r="H412" i="34" a="1"/>
  <c r="H412" i="34" s="1"/>
  <c r="AN412" i="34" a="1"/>
  <c r="AN412" i="34" s="1"/>
  <c r="E412" i="34" a="1"/>
  <c r="E412" i="34" s="1"/>
  <c r="G418" i="34" a="1"/>
  <c r="G418" i="34" s="1"/>
  <c r="O418" i="34" a="1"/>
  <c r="O418" i="34" s="1"/>
  <c r="W418" i="34" a="1"/>
  <c r="W418" i="34" s="1"/>
  <c r="AE418" i="34" a="1"/>
  <c r="AE418" i="34" s="1"/>
  <c r="AM418" i="34" a="1"/>
  <c r="AM418" i="34" s="1"/>
  <c r="H418" i="34" a="1"/>
  <c r="H418" i="34" s="1"/>
  <c r="P418" i="34" a="1"/>
  <c r="P418" i="34" s="1"/>
  <c r="X418" i="34" a="1"/>
  <c r="X418" i="34" s="1"/>
  <c r="AF418" i="34" a="1"/>
  <c r="AF418" i="34" s="1"/>
  <c r="AN418" i="34" a="1"/>
  <c r="AN418" i="34" s="1"/>
  <c r="I418" i="34" a="1"/>
  <c r="I418" i="34" s="1"/>
  <c r="Q418" i="34" a="1"/>
  <c r="Q418" i="34" s="1"/>
  <c r="Y418" i="34" a="1"/>
  <c r="Y418" i="34" s="1"/>
  <c r="AG418" i="34" a="1"/>
  <c r="AG418" i="34" s="1"/>
  <c r="J418" i="34" a="1"/>
  <c r="J418" i="34" s="1"/>
  <c r="R418" i="34" a="1"/>
  <c r="R418" i="34" s="1"/>
  <c r="Z418" i="34" a="1"/>
  <c r="Z418" i="34" s="1"/>
  <c r="AH418" i="34" a="1"/>
  <c r="AH418" i="34" s="1"/>
  <c r="K418" i="34" a="1"/>
  <c r="K418" i="34" s="1"/>
  <c r="S418" i="34" a="1"/>
  <c r="S418" i="34" s="1"/>
  <c r="AA418" i="34" a="1"/>
  <c r="AA418" i="34" s="1"/>
  <c r="AI418" i="34" a="1"/>
  <c r="AI418" i="34" s="1"/>
  <c r="L418" i="34" a="1"/>
  <c r="L418" i="34" s="1"/>
  <c r="T418" i="34" a="1"/>
  <c r="T418" i="34" s="1"/>
  <c r="AB418" i="34" a="1"/>
  <c r="AB418" i="34" s="1"/>
  <c r="AJ418" i="34" a="1"/>
  <c r="AJ418" i="34" s="1"/>
  <c r="AD418" i="34" a="1"/>
  <c r="AD418" i="34" s="1"/>
  <c r="AK418" i="34" a="1"/>
  <c r="AK418" i="34" s="1"/>
  <c r="F418" i="34" a="1"/>
  <c r="F418" i="34" s="1"/>
  <c r="AL418" i="34" a="1"/>
  <c r="AL418" i="34" s="1"/>
  <c r="U418" i="34" a="1"/>
  <c r="U418" i="34" s="1"/>
  <c r="V418" i="34" a="1"/>
  <c r="V418" i="34" s="1"/>
  <c r="M418" i="34" a="1"/>
  <c r="M418" i="34" s="1"/>
  <c r="AC418" i="34" a="1"/>
  <c r="AC418" i="34" s="1"/>
  <c r="N418" i="34" a="1"/>
  <c r="N418" i="34" s="1"/>
  <c r="E418" i="34" a="1"/>
  <c r="E418" i="34" s="1"/>
  <c r="M360" i="34" a="1"/>
  <c r="M360" i="34" s="1"/>
  <c r="AH360" i="34" a="1"/>
  <c r="AH360" i="34" s="1"/>
  <c r="S360" i="34" a="1"/>
  <c r="S360" i="34" s="1"/>
  <c r="AN360" i="34" a="1"/>
  <c r="AN360" i="34" s="1"/>
  <c r="U360" i="34" a="1"/>
  <c r="U360" i="34" s="1"/>
  <c r="X360" i="34" a="1"/>
  <c r="X360" i="34" s="1"/>
  <c r="G360" i="34" a="1"/>
  <c r="G360" i="34" s="1"/>
  <c r="AB360" i="34" a="1"/>
  <c r="AB360" i="34" s="1"/>
  <c r="H360" i="34" a="1"/>
  <c r="H360" i="34" s="1"/>
  <c r="K360" i="34" a="1"/>
  <c r="K360" i="34" s="1"/>
  <c r="R360" i="34" a="1"/>
  <c r="R360" i="34" s="1"/>
  <c r="AD360" i="34" a="1"/>
  <c r="AD360" i="34" s="1"/>
  <c r="AE360" i="34" a="1"/>
  <c r="AE360" i="34" s="1"/>
  <c r="AI360" i="34" a="1"/>
  <c r="AI360" i="34" s="1"/>
  <c r="F360" i="34" a="1"/>
  <c r="F360" i="34" s="1"/>
  <c r="Z360" i="34" a="1"/>
  <c r="Z360" i="34" s="1"/>
  <c r="N360" i="34" a="1"/>
  <c r="N360" i="34" s="1"/>
  <c r="O360" i="34" a="1"/>
  <c r="O360" i="34" s="1"/>
  <c r="E360" i="34" a="1"/>
  <c r="E360" i="34" s="1"/>
  <c r="AL360" i="34" a="1"/>
  <c r="AL360" i="34" s="1"/>
  <c r="AG360" i="34" a="1"/>
  <c r="AG360" i="34" s="1"/>
  <c r="V360" i="34" a="1"/>
  <c r="V360" i="34" s="1"/>
  <c r="Y360" i="34" a="1"/>
  <c r="Y360" i="34" s="1"/>
  <c r="W360" i="34" a="1"/>
  <c r="W360" i="34" s="1"/>
  <c r="J360" i="34" a="1"/>
  <c r="J360" i="34" s="1"/>
  <c r="Q360" i="34" a="1"/>
  <c r="Q360" i="34" s="1"/>
  <c r="L360" i="34" a="1"/>
  <c r="L360" i="34" s="1"/>
  <c r="P360" i="34" a="1"/>
  <c r="P360" i="34" s="1"/>
  <c r="AM360" i="34" a="1"/>
  <c r="AM360" i="34" s="1"/>
  <c r="AK360" i="34" a="1"/>
  <c r="AK360" i="34" s="1"/>
  <c r="I360" i="34" a="1"/>
  <c r="I360" i="34" s="1"/>
  <c r="AJ360" i="34" a="1"/>
  <c r="AJ360" i="34" s="1"/>
  <c r="T360" i="34" a="1"/>
  <c r="T360" i="34" s="1"/>
  <c r="AC360" i="34" a="1"/>
  <c r="AC360" i="34" s="1"/>
  <c r="AA360" i="34" a="1"/>
  <c r="AA360" i="34" s="1"/>
  <c r="AF360" i="34" a="1"/>
  <c r="AF360" i="34" s="1"/>
  <c r="J379" i="34" a="1"/>
  <c r="J379" i="34" s="1"/>
  <c r="K379" i="34" a="1"/>
  <c r="K379" i="34" s="1"/>
  <c r="S379" i="34" a="1"/>
  <c r="S379" i="34" s="1"/>
  <c r="L379" i="34" a="1"/>
  <c r="L379" i="34" s="1"/>
  <c r="T379" i="34" a="1"/>
  <c r="T379" i="34" s="1"/>
  <c r="M379" i="34" a="1"/>
  <c r="M379" i="34" s="1"/>
  <c r="F379" i="34" a="1"/>
  <c r="F379" i="34" s="1"/>
  <c r="N379" i="34" a="1"/>
  <c r="N379" i="34" s="1"/>
  <c r="V379" i="34" a="1"/>
  <c r="V379" i="34" s="1"/>
  <c r="AD379" i="34" a="1"/>
  <c r="AD379" i="34" s="1"/>
  <c r="AL379" i="34" a="1"/>
  <c r="AL379" i="34" s="1"/>
  <c r="G379" i="34" a="1"/>
  <c r="G379" i="34" s="1"/>
  <c r="W379" i="34" a="1"/>
  <c r="W379" i="34" s="1"/>
  <c r="AF379" i="34" a="1"/>
  <c r="AF379" i="34" s="1"/>
  <c r="H379" i="34" a="1"/>
  <c r="H379" i="34" s="1"/>
  <c r="X379" i="34" a="1"/>
  <c r="X379" i="34" s="1"/>
  <c r="AG379" i="34" a="1"/>
  <c r="AG379" i="34" s="1"/>
  <c r="I379" i="34" a="1"/>
  <c r="I379" i="34" s="1"/>
  <c r="Y379" i="34" a="1"/>
  <c r="Y379" i="34" s="1"/>
  <c r="AH379" i="34" a="1"/>
  <c r="AH379" i="34" s="1"/>
  <c r="O379" i="34" a="1"/>
  <c r="O379" i="34" s="1"/>
  <c r="Z379" i="34" a="1"/>
  <c r="Z379" i="34" s="1"/>
  <c r="AI379" i="34" a="1"/>
  <c r="AI379" i="34" s="1"/>
  <c r="P379" i="34" a="1"/>
  <c r="P379" i="34" s="1"/>
  <c r="AA379" i="34" a="1"/>
  <c r="AA379" i="34" s="1"/>
  <c r="AJ379" i="34" a="1"/>
  <c r="AJ379" i="34" s="1"/>
  <c r="Q379" i="34" a="1"/>
  <c r="Q379" i="34" s="1"/>
  <c r="AB379" i="34" a="1"/>
  <c r="AB379" i="34" s="1"/>
  <c r="AK379" i="34" a="1"/>
  <c r="AK379" i="34" s="1"/>
  <c r="R379" i="34" a="1"/>
  <c r="R379" i="34" s="1"/>
  <c r="U379" i="34" a="1"/>
  <c r="U379" i="34" s="1"/>
  <c r="AC379" i="34" a="1"/>
  <c r="AC379" i="34" s="1"/>
  <c r="AE379" i="34" a="1"/>
  <c r="AE379" i="34" s="1"/>
  <c r="AM379" i="34" a="1"/>
  <c r="AM379" i="34" s="1"/>
  <c r="AN379" i="34" a="1"/>
  <c r="AN379" i="34" s="1"/>
  <c r="E379" i="34" a="1"/>
  <c r="E379" i="34" s="1"/>
  <c r="F367" i="34" a="1"/>
  <c r="F367" i="34" s="1"/>
  <c r="N367" i="34" a="1"/>
  <c r="N367" i="34" s="1"/>
  <c r="V367" i="34" a="1"/>
  <c r="V367" i="34" s="1"/>
  <c r="AD367" i="34" a="1"/>
  <c r="AD367" i="34" s="1"/>
  <c r="AL367" i="34" a="1"/>
  <c r="AL367" i="34" s="1"/>
  <c r="I367" i="34" a="1"/>
  <c r="I367" i="34" s="1"/>
  <c r="R367" i="34" a="1"/>
  <c r="R367" i="34" s="1"/>
  <c r="AA367" i="34" a="1"/>
  <c r="AA367" i="34" s="1"/>
  <c r="AJ367" i="34" a="1"/>
  <c r="AJ367" i="34" s="1"/>
  <c r="J367" i="34" a="1"/>
  <c r="J367" i="34" s="1"/>
  <c r="S367" i="34" a="1"/>
  <c r="S367" i="34" s="1"/>
  <c r="AB367" i="34" a="1"/>
  <c r="AB367" i="34" s="1"/>
  <c r="AK367" i="34" a="1"/>
  <c r="AK367" i="34" s="1"/>
  <c r="K367" i="34" a="1"/>
  <c r="K367" i="34" s="1"/>
  <c r="T367" i="34" a="1"/>
  <c r="T367" i="34" s="1"/>
  <c r="AC367" i="34" a="1"/>
  <c r="AC367" i="34" s="1"/>
  <c r="AM367" i="34" a="1"/>
  <c r="AM367" i="34" s="1"/>
  <c r="L367" i="34" a="1"/>
  <c r="L367" i="34" s="1"/>
  <c r="U367" i="34" a="1"/>
  <c r="U367" i="34" s="1"/>
  <c r="AE367" i="34" a="1"/>
  <c r="AE367" i="34" s="1"/>
  <c r="AN367" i="34" a="1"/>
  <c r="AN367" i="34" s="1"/>
  <c r="M367" i="34" a="1"/>
  <c r="M367" i="34" s="1"/>
  <c r="W367" i="34" a="1"/>
  <c r="W367" i="34" s="1"/>
  <c r="AF367" i="34" a="1"/>
  <c r="AF367" i="34" s="1"/>
  <c r="O367" i="34" a="1"/>
  <c r="O367" i="34" s="1"/>
  <c r="X367" i="34" a="1"/>
  <c r="X367" i="34" s="1"/>
  <c r="AG367" i="34" a="1"/>
  <c r="AG367" i="34" s="1"/>
  <c r="Z367" i="34" a="1"/>
  <c r="Z367" i="34" s="1"/>
  <c r="AH367" i="34" a="1"/>
  <c r="AH367" i="34" s="1"/>
  <c r="AI367" i="34" a="1"/>
  <c r="AI367" i="34" s="1"/>
  <c r="G367" i="34" a="1"/>
  <c r="G367" i="34" s="1"/>
  <c r="H367" i="34" a="1"/>
  <c r="H367" i="34" s="1"/>
  <c r="P367" i="34" a="1"/>
  <c r="P367" i="34" s="1"/>
  <c r="Q367" i="34" a="1"/>
  <c r="Q367" i="34" s="1"/>
  <c r="Y367" i="34" a="1"/>
  <c r="Y367" i="34" s="1"/>
  <c r="E367" i="34" a="1"/>
  <c r="E367" i="34" s="1"/>
  <c r="J401" i="34" a="1"/>
  <c r="J401" i="34" s="1"/>
  <c r="R401" i="34" a="1"/>
  <c r="R401" i="34" s="1"/>
  <c r="Z401" i="34" a="1"/>
  <c r="Z401" i="34" s="1"/>
  <c r="AH401" i="34" a="1"/>
  <c r="AH401" i="34" s="1"/>
  <c r="K401" i="34" a="1"/>
  <c r="K401" i="34" s="1"/>
  <c r="S401" i="34" a="1"/>
  <c r="S401" i="34" s="1"/>
  <c r="AA401" i="34" a="1"/>
  <c r="AA401" i="34" s="1"/>
  <c r="AI401" i="34" a="1"/>
  <c r="AI401" i="34" s="1"/>
  <c r="L401" i="34" a="1"/>
  <c r="L401" i="34" s="1"/>
  <c r="T401" i="34" a="1"/>
  <c r="T401" i="34" s="1"/>
  <c r="AB401" i="34" a="1"/>
  <c r="AB401" i="34" s="1"/>
  <c r="AJ401" i="34" a="1"/>
  <c r="AJ401" i="34" s="1"/>
  <c r="M401" i="34" a="1"/>
  <c r="M401" i="34" s="1"/>
  <c r="U401" i="34" a="1"/>
  <c r="U401" i="34" s="1"/>
  <c r="AC401" i="34" a="1"/>
  <c r="AC401" i="34" s="1"/>
  <c r="AK401" i="34" a="1"/>
  <c r="AK401" i="34" s="1"/>
  <c r="F401" i="34" a="1"/>
  <c r="F401" i="34" s="1"/>
  <c r="N401" i="34" a="1"/>
  <c r="N401" i="34" s="1"/>
  <c r="V401" i="34" a="1"/>
  <c r="V401" i="34" s="1"/>
  <c r="AD401" i="34" a="1"/>
  <c r="AD401" i="34" s="1"/>
  <c r="AL401" i="34" a="1"/>
  <c r="AL401" i="34" s="1"/>
  <c r="G401" i="34" a="1"/>
  <c r="G401" i="34" s="1"/>
  <c r="O401" i="34" a="1"/>
  <c r="O401" i="34" s="1"/>
  <c r="W401" i="34" a="1"/>
  <c r="W401" i="34" s="1"/>
  <c r="AE401" i="34" a="1"/>
  <c r="AE401" i="34" s="1"/>
  <c r="AM401" i="34" a="1"/>
  <c r="AM401" i="34" s="1"/>
  <c r="H401" i="34" a="1"/>
  <c r="H401" i="34" s="1"/>
  <c r="P401" i="34" a="1"/>
  <c r="P401" i="34" s="1"/>
  <c r="X401" i="34" a="1"/>
  <c r="X401" i="34" s="1"/>
  <c r="AF401" i="34" a="1"/>
  <c r="AF401" i="34" s="1"/>
  <c r="AN401" i="34" a="1"/>
  <c r="AN401" i="34" s="1"/>
  <c r="Q401" i="34" a="1"/>
  <c r="Q401" i="34" s="1"/>
  <c r="Y401" i="34" a="1"/>
  <c r="Y401" i="34" s="1"/>
  <c r="AG401" i="34" a="1"/>
  <c r="AG401" i="34" s="1"/>
  <c r="I401" i="34" a="1"/>
  <c r="I401" i="34" s="1"/>
  <c r="E401" i="34" a="1"/>
  <c r="E401" i="34" s="1"/>
  <c r="I366" i="34" a="1"/>
  <c r="I366" i="34" s="1"/>
  <c r="Q366" i="34" a="1"/>
  <c r="Q366" i="34" s="1"/>
  <c r="Y366" i="34" a="1"/>
  <c r="Y366" i="34" s="1"/>
  <c r="AG366" i="34" a="1"/>
  <c r="AG366" i="34" s="1"/>
  <c r="G366" i="34" a="1"/>
  <c r="G366" i="34" s="1"/>
  <c r="P366" i="34" a="1"/>
  <c r="P366" i="34" s="1"/>
  <c r="Z366" i="34" a="1"/>
  <c r="Z366" i="34" s="1"/>
  <c r="AI366" i="34" a="1"/>
  <c r="AI366" i="34" s="1"/>
  <c r="H366" i="34" a="1"/>
  <c r="H366" i="34" s="1"/>
  <c r="R366" i="34" a="1"/>
  <c r="R366" i="34" s="1"/>
  <c r="AA366" i="34" a="1"/>
  <c r="AA366" i="34" s="1"/>
  <c r="AJ366" i="34" a="1"/>
  <c r="AJ366" i="34" s="1"/>
  <c r="J366" i="34" a="1"/>
  <c r="J366" i="34" s="1"/>
  <c r="S366" i="34" a="1"/>
  <c r="S366" i="34" s="1"/>
  <c r="AB366" i="34" a="1"/>
  <c r="AB366" i="34" s="1"/>
  <c r="AK366" i="34" a="1"/>
  <c r="AK366" i="34" s="1"/>
  <c r="K366" i="34" a="1"/>
  <c r="K366" i="34" s="1"/>
  <c r="T366" i="34" a="1"/>
  <c r="T366" i="34" s="1"/>
  <c r="AC366" i="34" a="1"/>
  <c r="AC366" i="34" s="1"/>
  <c r="AL366" i="34" a="1"/>
  <c r="AL366" i="34" s="1"/>
  <c r="L366" i="34" a="1"/>
  <c r="L366" i="34" s="1"/>
  <c r="U366" i="34" a="1"/>
  <c r="U366" i="34" s="1"/>
  <c r="AD366" i="34" a="1"/>
  <c r="AD366" i="34" s="1"/>
  <c r="AM366" i="34" a="1"/>
  <c r="AM366" i="34" s="1"/>
  <c r="M366" i="34" a="1"/>
  <c r="M366" i="34" s="1"/>
  <c r="V366" i="34" a="1"/>
  <c r="V366" i="34" s="1"/>
  <c r="AE366" i="34" a="1"/>
  <c r="AE366" i="34" s="1"/>
  <c r="AN366" i="34" a="1"/>
  <c r="AN366" i="34" s="1"/>
  <c r="N366" i="34" a="1"/>
  <c r="N366" i="34" s="1"/>
  <c r="W366" i="34" a="1"/>
  <c r="W366" i="34" s="1"/>
  <c r="X366" i="34" a="1"/>
  <c r="X366" i="34" s="1"/>
  <c r="AF366" i="34" a="1"/>
  <c r="AF366" i="34" s="1"/>
  <c r="AH366" i="34" a="1"/>
  <c r="AH366" i="34" s="1"/>
  <c r="F366" i="34" a="1"/>
  <c r="F366" i="34" s="1"/>
  <c r="O366" i="34" a="1"/>
  <c r="O366" i="34" s="1"/>
  <c r="E366" i="34" a="1"/>
  <c r="E366" i="34" s="1"/>
  <c r="H388" i="34" a="1"/>
  <c r="H388" i="34" s="1"/>
  <c r="P388" i="34" a="1"/>
  <c r="P388" i="34" s="1"/>
  <c r="X388" i="34" a="1"/>
  <c r="X388" i="34" s="1"/>
  <c r="AF388" i="34" a="1"/>
  <c r="AF388" i="34" s="1"/>
  <c r="AN388" i="34" a="1"/>
  <c r="AN388" i="34" s="1"/>
  <c r="I388" i="34" a="1"/>
  <c r="I388" i="34" s="1"/>
  <c r="Q388" i="34" a="1"/>
  <c r="Q388" i="34" s="1"/>
  <c r="Y388" i="34" a="1"/>
  <c r="Y388" i="34" s="1"/>
  <c r="AG388" i="34" a="1"/>
  <c r="AG388" i="34" s="1"/>
  <c r="J388" i="34" a="1"/>
  <c r="J388" i="34" s="1"/>
  <c r="R388" i="34" a="1"/>
  <c r="R388" i="34" s="1"/>
  <c r="Z388" i="34" a="1"/>
  <c r="Z388" i="34" s="1"/>
  <c r="AH388" i="34" a="1"/>
  <c r="AH388" i="34" s="1"/>
  <c r="K388" i="34" a="1"/>
  <c r="K388" i="34" s="1"/>
  <c r="S388" i="34" a="1"/>
  <c r="S388" i="34" s="1"/>
  <c r="AA388" i="34" a="1"/>
  <c r="AA388" i="34" s="1"/>
  <c r="AI388" i="34" a="1"/>
  <c r="AI388" i="34" s="1"/>
  <c r="L388" i="34" a="1"/>
  <c r="L388" i="34" s="1"/>
  <c r="T388" i="34" a="1"/>
  <c r="T388" i="34" s="1"/>
  <c r="AB388" i="34" a="1"/>
  <c r="AB388" i="34" s="1"/>
  <c r="AJ388" i="34" a="1"/>
  <c r="AJ388" i="34" s="1"/>
  <c r="M388" i="34" a="1"/>
  <c r="M388" i="34" s="1"/>
  <c r="U388" i="34" a="1"/>
  <c r="U388" i="34" s="1"/>
  <c r="AC388" i="34" a="1"/>
  <c r="AC388" i="34" s="1"/>
  <c r="AK388" i="34" a="1"/>
  <c r="AK388" i="34" s="1"/>
  <c r="AE388" i="34" a="1"/>
  <c r="AE388" i="34" s="1"/>
  <c r="F388" i="34" a="1"/>
  <c r="F388" i="34" s="1"/>
  <c r="AL388" i="34" a="1"/>
  <c r="AL388" i="34" s="1"/>
  <c r="G388" i="34" a="1"/>
  <c r="G388" i="34" s="1"/>
  <c r="AM388" i="34" a="1"/>
  <c r="AM388" i="34" s="1"/>
  <c r="N388" i="34" a="1"/>
  <c r="N388" i="34" s="1"/>
  <c r="O388" i="34" a="1"/>
  <c r="O388" i="34" s="1"/>
  <c r="V388" i="34" a="1"/>
  <c r="V388" i="34" s="1"/>
  <c r="W388" i="34" a="1"/>
  <c r="W388" i="34" s="1"/>
  <c r="AD388" i="34" a="1"/>
  <c r="AD388" i="34" s="1"/>
  <c r="E388" i="34" a="1"/>
  <c r="E388" i="34" s="1"/>
  <c r="F413" i="34" a="1"/>
  <c r="F413" i="34" s="1"/>
  <c r="N413" i="34" a="1"/>
  <c r="N413" i="34" s="1"/>
  <c r="V413" i="34" a="1"/>
  <c r="V413" i="34" s="1"/>
  <c r="AD413" i="34" a="1"/>
  <c r="AD413" i="34" s="1"/>
  <c r="AL413" i="34" a="1"/>
  <c r="AL413" i="34" s="1"/>
  <c r="G413" i="34" a="1"/>
  <c r="G413" i="34" s="1"/>
  <c r="O413" i="34" a="1"/>
  <c r="O413" i="34" s="1"/>
  <c r="W413" i="34" a="1"/>
  <c r="W413" i="34" s="1"/>
  <c r="AE413" i="34" a="1"/>
  <c r="AE413" i="34" s="1"/>
  <c r="AM413" i="34" a="1"/>
  <c r="AM413" i="34" s="1"/>
  <c r="H413" i="34" a="1"/>
  <c r="H413" i="34" s="1"/>
  <c r="P413" i="34" a="1"/>
  <c r="P413" i="34" s="1"/>
  <c r="X413" i="34" a="1"/>
  <c r="X413" i="34" s="1"/>
  <c r="AF413" i="34" a="1"/>
  <c r="AF413" i="34" s="1"/>
  <c r="AN413" i="34" a="1"/>
  <c r="AN413" i="34" s="1"/>
  <c r="I413" i="34" a="1"/>
  <c r="I413" i="34" s="1"/>
  <c r="Q413" i="34" a="1"/>
  <c r="Q413" i="34" s="1"/>
  <c r="Y413" i="34" a="1"/>
  <c r="Y413" i="34" s="1"/>
  <c r="AG413" i="34" a="1"/>
  <c r="AG413" i="34" s="1"/>
  <c r="J413" i="34" a="1"/>
  <c r="J413" i="34" s="1"/>
  <c r="R413" i="34" a="1"/>
  <c r="R413" i="34" s="1"/>
  <c r="Z413" i="34" a="1"/>
  <c r="Z413" i="34" s="1"/>
  <c r="AH413" i="34" a="1"/>
  <c r="AH413" i="34" s="1"/>
  <c r="K413" i="34" a="1"/>
  <c r="K413" i="34" s="1"/>
  <c r="S413" i="34" a="1"/>
  <c r="S413" i="34" s="1"/>
  <c r="AA413" i="34" a="1"/>
  <c r="AA413" i="34" s="1"/>
  <c r="AI413" i="34" a="1"/>
  <c r="AI413" i="34" s="1"/>
  <c r="M413" i="34" a="1"/>
  <c r="M413" i="34" s="1"/>
  <c r="T413" i="34" a="1"/>
  <c r="T413" i="34" s="1"/>
  <c r="AC413" i="34" a="1"/>
  <c r="AC413" i="34" s="1"/>
  <c r="U413" i="34" a="1"/>
  <c r="U413" i="34" s="1"/>
  <c r="AB413" i="34" a="1"/>
  <c r="AB413" i="34" s="1"/>
  <c r="AJ413" i="34" a="1"/>
  <c r="AJ413" i="34" s="1"/>
  <c r="AK413" i="34" a="1"/>
  <c r="AK413" i="34" s="1"/>
  <c r="L413" i="34" a="1"/>
  <c r="L413" i="34" s="1"/>
  <c r="E413" i="34" a="1"/>
  <c r="E413" i="34" s="1"/>
  <c r="G365" i="34" a="1"/>
  <c r="G365" i="34" s="1"/>
  <c r="J365" i="34" a="1"/>
  <c r="J365" i="34" s="1"/>
  <c r="R365" i="34" a="1"/>
  <c r="R365" i="34" s="1"/>
  <c r="L365" i="34" a="1"/>
  <c r="L365" i="34" s="1"/>
  <c r="T365" i="34" a="1"/>
  <c r="T365" i="34" s="1"/>
  <c r="AB365" i="34" a="1"/>
  <c r="AB365" i="34" s="1"/>
  <c r="AJ365" i="34" a="1"/>
  <c r="AJ365" i="34" s="1"/>
  <c r="N365" i="34" a="1"/>
  <c r="N365" i="34" s="1"/>
  <c r="X365" i="34" a="1"/>
  <c r="X365" i="34" s="1"/>
  <c r="AG365" i="34" a="1"/>
  <c r="AG365" i="34" s="1"/>
  <c r="O365" i="34" a="1"/>
  <c r="O365" i="34" s="1"/>
  <c r="Y365" i="34" a="1"/>
  <c r="Y365" i="34" s="1"/>
  <c r="AH365" i="34" a="1"/>
  <c r="AH365" i="34" s="1"/>
  <c r="P365" i="34" a="1"/>
  <c r="P365" i="34" s="1"/>
  <c r="Z365" i="34" a="1"/>
  <c r="Z365" i="34" s="1"/>
  <c r="AI365" i="34" a="1"/>
  <c r="AI365" i="34" s="1"/>
  <c r="F365" i="34" a="1"/>
  <c r="F365" i="34" s="1"/>
  <c r="Q365" i="34" a="1"/>
  <c r="Q365" i="34" s="1"/>
  <c r="AA365" i="34" a="1"/>
  <c r="AA365" i="34" s="1"/>
  <c r="AK365" i="34" a="1"/>
  <c r="AK365" i="34" s="1"/>
  <c r="H365" i="34" a="1"/>
  <c r="H365" i="34" s="1"/>
  <c r="S365" i="34" a="1"/>
  <c r="S365" i="34" s="1"/>
  <c r="AC365" i="34" a="1"/>
  <c r="AC365" i="34" s="1"/>
  <c r="AL365" i="34" a="1"/>
  <c r="AL365" i="34" s="1"/>
  <c r="I365" i="34" a="1"/>
  <c r="I365" i="34" s="1"/>
  <c r="U365" i="34" a="1"/>
  <c r="U365" i="34" s="1"/>
  <c r="AD365" i="34" a="1"/>
  <c r="AD365" i="34" s="1"/>
  <c r="AM365" i="34" a="1"/>
  <c r="AM365" i="34" s="1"/>
  <c r="K365" i="34" a="1"/>
  <c r="K365" i="34" s="1"/>
  <c r="V365" i="34" a="1"/>
  <c r="V365" i="34" s="1"/>
  <c r="AE365" i="34" a="1"/>
  <c r="AE365" i="34" s="1"/>
  <c r="AN365" i="34" a="1"/>
  <c r="AN365" i="34" s="1"/>
  <c r="M365" i="34" a="1"/>
  <c r="M365" i="34" s="1"/>
  <c r="W365" i="34" a="1"/>
  <c r="W365" i="34" s="1"/>
  <c r="AF365" i="34" a="1"/>
  <c r="AF365" i="34" s="1"/>
  <c r="E365" i="34" a="1"/>
  <c r="E365" i="34" s="1"/>
  <c r="H381" i="34" a="1"/>
  <c r="H381" i="34" s="1"/>
  <c r="P381" i="34" a="1"/>
  <c r="P381" i="34" s="1"/>
  <c r="X381" i="34" a="1"/>
  <c r="X381" i="34" s="1"/>
  <c r="AF381" i="34" a="1"/>
  <c r="AF381" i="34" s="1"/>
  <c r="AN381" i="34" a="1"/>
  <c r="AN381" i="34" s="1"/>
  <c r="G381" i="34" a="1"/>
  <c r="G381" i="34" s="1"/>
  <c r="Q381" i="34" a="1"/>
  <c r="Q381" i="34" s="1"/>
  <c r="Z381" i="34" a="1"/>
  <c r="Z381" i="34" s="1"/>
  <c r="AI381" i="34" a="1"/>
  <c r="AI381" i="34" s="1"/>
  <c r="I381" i="34" a="1"/>
  <c r="I381" i="34" s="1"/>
  <c r="R381" i="34" a="1"/>
  <c r="R381" i="34" s="1"/>
  <c r="AA381" i="34" a="1"/>
  <c r="AA381" i="34" s="1"/>
  <c r="AJ381" i="34" a="1"/>
  <c r="AJ381" i="34" s="1"/>
  <c r="J381" i="34" a="1"/>
  <c r="J381" i="34" s="1"/>
  <c r="S381" i="34" a="1"/>
  <c r="S381" i="34" s="1"/>
  <c r="AB381" i="34" a="1"/>
  <c r="AB381" i="34" s="1"/>
  <c r="AK381" i="34" a="1"/>
  <c r="AK381" i="34" s="1"/>
  <c r="K381" i="34" a="1"/>
  <c r="K381" i="34" s="1"/>
  <c r="T381" i="34" a="1"/>
  <c r="T381" i="34" s="1"/>
  <c r="AC381" i="34" a="1"/>
  <c r="AC381" i="34" s="1"/>
  <c r="AL381" i="34" a="1"/>
  <c r="AL381" i="34" s="1"/>
  <c r="L381" i="34" a="1"/>
  <c r="L381" i="34" s="1"/>
  <c r="U381" i="34" a="1"/>
  <c r="U381" i="34" s="1"/>
  <c r="AD381" i="34" a="1"/>
  <c r="AD381" i="34" s="1"/>
  <c r="AM381" i="34" a="1"/>
  <c r="AM381" i="34" s="1"/>
  <c r="M381" i="34" a="1"/>
  <c r="M381" i="34" s="1"/>
  <c r="V381" i="34" a="1"/>
  <c r="V381" i="34" s="1"/>
  <c r="AE381" i="34" a="1"/>
  <c r="AE381" i="34" s="1"/>
  <c r="O381" i="34" a="1"/>
  <c r="O381" i="34" s="1"/>
  <c r="W381" i="34" a="1"/>
  <c r="W381" i="34" s="1"/>
  <c r="Y381" i="34" a="1"/>
  <c r="Y381" i="34" s="1"/>
  <c r="AG381" i="34" a="1"/>
  <c r="AG381" i="34" s="1"/>
  <c r="AH381" i="34" a="1"/>
  <c r="AH381" i="34" s="1"/>
  <c r="F381" i="34" a="1"/>
  <c r="F381" i="34" s="1"/>
  <c r="N381" i="34" a="1"/>
  <c r="N381" i="34" s="1"/>
  <c r="E381" i="34" a="1"/>
  <c r="E381" i="34" s="1"/>
  <c r="G364" i="34" a="1"/>
  <c r="G364" i="34" s="1"/>
  <c r="R364" i="34" a="1"/>
  <c r="R364" i="34" s="1"/>
  <c r="AD364" i="34" a="1"/>
  <c r="AD364" i="34" s="1"/>
  <c r="J364" i="34" a="1"/>
  <c r="J364" i="34" s="1"/>
  <c r="W364" i="34" a="1"/>
  <c r="W364" i="34" s="1"/>
  <c r="AI364" i="34" a="1"/>
  <c r="AI364" i="34" s="1"/>
  <c r="O364" i="34" a="1"/>
  <c r="O364" i="34" s="1"/>
  <c r="Z364" i="34" a="1"/>
  <c r="Z364" i="34" s="1"/>
  <c r="AL364" i="34" a="1"/>
  <c r="AL364" i="34" s="1"/>
  <c r="P364" i="34" a="1"/>
  <c r="P364" i="34" s="1"/>
  <c r="AG364" i="34" a="1"/>
  <c r="AG364" i="34" s="1"/>
  <c r="Q364" i="34" a="1"/>
  <c r="Q364" i="34" s="1"/>
  <c r="AK364" i="34" a="1"/>
  <c r="AK364" i="34" s="1"/>
  <c r="S364" i="34" a="1"/>
  <c r="S364" i="34" s="1"/>
  <c r="AM364" i="34" a="1"/>
  <c r="AM364" i="34" s="1"/>
  <c r="U364" i="34" a="1"/>
  <c r="U364" i="34" s="1"/>
  <c r="F364" i="34" a="1"/>
  <c r="F364" i="34" s="1"/>
  <c r="Y364" i="34" a="1"/>
  <c r="Y364" i="34" s="1"/>
  <c r="H364" i="34" a="1"/>
  <c r="H364" i="34" s="1"/>
  <c r="AA364" i="34" a="1"/>
  <c r="AA364" i="34" s="1"/>
  <c r="I364" i="34" a="1"/>
  <c r="I364" i="34" s="1"/>
  <c r="AC364" i="34" a="1"/>
  <c r="AC364" i="34" s="1"/>
  <c r="K364" i="34" a="1"/>
  <c r="K364" i="34" s="1"/>
  <c r="AF364" i="34" a="1"/>
  <c r="AF364" i="34" s="1"/>
  <c r="AH364" i="34" a="1"/>
  <c r="AH364" i="34" s="1"/>
  <c r="X364" i="34" a="1"/>
  <c r="X364" i="34" s="1"/>
  <c r="AN364" i="34" a="1"/>
  <c r="AN364" i="34" s="1"/>
  <c r="N364" i="34" a="1"/>
  <c r="N364" i="34" s="1"/>
  <c r="AE364" i="34" a="1"/>
  <c r="AE364" i="34" s="1"/>
  <c r="AJ364" i="34" a="1"/>
  <c r="AJ364" i="34" s="1"/>
  <c r="V364" i="34" a="1"/>
  <c r="V364" i="34" s="1"/>
  <c r="AB364" i="34" a="1"/>
  <c r="AB364" i="34" s="1"/>
  <c r="M364" i="34" a="1"/>
  <c r="M364" i="34" s="1"/>
  <c r="T364" i="34" a="1"/>
  <c r="T364" i="34" s="1"/>
  <c r="E364" i="34" a="1"/>
  <c r="E364" i="34" s="1"/>
  <c r="L364" i="34" a="1"/>
  <c r="L364" i="34" s="1"/>
  <c r="AL353" i="34" l="1" a="1"/>
  <c r="AL353" i="34" s="1"/>
  <c r="AK495" i="34" s="1"/>
  <c r="AC353" i="34" a="1"/>
  <c r="AC353" i="34" s="1"/>
  <c r="AB486" i="34" s="1"/>
  <c r="W353" i="34" a="1"/>
  <c r="W353" i="34" s="1"/>
  <c r="V480" i="34" s="1"/>
  <c r="R353" i="34" a="1"/>
  <c r="R353" i="34" s="1"/>
  <c r="Q475" i="34" s="1"/>
  <c r="V353" i="34" a="1"/>
  <c r="V353" i="34" s="1"/>
  <c r="U479" i="34" s="1"/>
  <c r="AG353" i="34" a="1"/>
  <c r="AG353" i="34" s="1"/>
  <c r="AF490" i="34" s="1"/>
  <c r="U353" i="34" a="1"/>
  <c r="U353" i="34" s="1"/>
  <c r="T478" i="34" s="1"/>
  <c r="I353" i="34"/>
  <c r="H466" i="34" s="1"/>
  <c r="AN353" i="34" a="1"/>
  <c r="AN353" i="34" s="1"/>
  <c r="AM497" i="34" s="1"/>
  <c r="AE353" i="34" a="1"/>
  <c r="AE353" i="34" s="1"/>
  <c r="AD488" i="34" s="1"/>
  <c r="H353" i="34" a="1"/>
  <c r="H353" i="34" s="1"/>
  <c r="G465" i="34" s="1"/>
  <c r="J353" i="34" a="1"/>
  <c r="J353" i="34" s="1"/>
  <c r="I467" i="34" s="1"/>
  <c r="S353" i="34" a="1"/>
  <c r="S353" i="34" s="1"/>
  <c r="R476" i="34" s="1"/>
  <c r="X353" i="34" a="1"/>
  <c r="X353" i="34" s="1"/>
  <c r="W481" i="34" s="1"/>
  <c r="AO353" i="34" a="1"/>
  <c r="AO353" i="34" s="1"/>
  <c r="AN498" i="34" s="1"/>
  <c r="K353" i="34" a="1"/>
  <c r="K353" i="34" s="1"/>
  <c r="J468" i="34" s="1"/>
  <c r="L353" i="34" a="1"/>
  <c r="L353" i="34" s="1"/>
  <c r="K469" i="34" s="1"/>
  <c r="N353" i="34" a="1"/>
  <c r="N353" i="34" s="1"/>
  <c r="M471" i="34" s="1"/>
  <c r="P353" i="34" a="1"/>
  <c r="P353" i="34" s="1"/>
  <c r="O473" i="34" s="1"/>
  <c r="Z353" i="34" a="1"/>
  <c r="Z353" i="34" s="1"/>
  <c r="Y483" i="34" s="1"/>
  <c r="AB353" i="34" a="1"/>
  <c r="AB353" i="34" s="1"/>
  <c r="AA485" i="34" s="1"/>
  <c r="O353" i="34" a="1"/>
  <c r="O353" i="34" s="1"/>
  <c r="N472" i="34" s="1"/>
  <c r="AA353" i="34" a="1"/>
  <c r="AA353" i="34" s="1"/>
  <c r="Z484" i="34" s="1"/>
  <c r="AK353" i="34" a="1"/>
  <c r="AK353" i="34" s="1"/>
  <c r="AJ494" i="34" s="1"/>
  <c r="AD353" i="34" a="1"/>
  <c r="AD353" i="34" s="1"/>
  <c r="AC487" i="34" s="1"/>
  <c r="AH353" i="34" a="1"/>
  <c r="AH353" i="34" s="1"/>
  <c r="AG491" i="34" s="1"/>
  <c r="T353" i="34" a="1"/>
  <c r="T353" i="34" s="1"/>
  <c r="S477" i="34" s="1"/>
  <c r="G353" i="34" a="1"/>
  <c r="G353" i="34" s="1"/>
  <c r="F464" i="34" s="1"/>
  <c r="AJ353" i="34" a="1"/>
  <c r="AJ353" i="34" s="1"/>
  <c r="AI493" i="34" s="1"/>
  <c r="AI353" i="34" a="1"/>
  <c r="AI353" i="34" s="1"/>
  <c r="AH492" i="34" s="1"/>
  <c r="AF353" i="34" a="1"/>
  <c r="AF353" i="34" s="1"/>
  <c r="AE489" i="34" s="1"/>
  <c r="AM353" i="34" a="1"/>
  <c r="AM353" i="34" s="1"/>
  <c r="AL496" i="34" s="1"/>
  <c r="Q353" i="34" a="1"/>
  <c r="Q353" i="34" s="1"/>
  <c r="P474" i="34" s="1"/>
  <c r="M353" i="34" a="1"/>
  <c r="M353" i="34" s="1"/>
  <c r="L470" i="34" s="1"/>
  <c r="Y353" i="34" a="1"/>
  <c r="Y353" i="34" s="1"/>
  <c r="X482" i="34" s="1"/>
  <c r="E424" i="34"/>
  <c r="H448" i="34" a="1"/>
  <c r="H448" i="34" s="1"/>
  <c r="H487" i="34" s="1"/>
  <c r="BR343" i="34"/>
  <c r="BT341" i="34"/>
  <c r="T435" i="34" a="1"/>
  <c r="T435" i="34" s="1"/>
  <c r="T474" i="34" s="1"/>
  <c r="AJ453" i="34" a="1"/>
  <c r="AJ453" i="34" s="1"/>
  <c r="AJ492" i="34" s="1"/>
  <c r="Z455" i="34" a="1"/>
  <c r="Z455" i="34" s="1"/>
  <c r="Z494" i="34" s="1"/>
  <c r="E456" i="34" a="1"/>
  <c r="E456" i="34" s="1"/>
  <c r="E495" i="34" s="1"/>
  <c r="E450" i="34" a="1"/>
  <c r="E450" i="34" s="1"/>
  <c r="E489" i="34" s="1"/>
  <c r="E432" i="34" a="1"/>
  <c r="E432" i="34" s="1"/>
  <c r="E471" i="34" s="1"/>
  <c r="E447" i="34" a="1"/>
  <c r="E447" i="34" s="1"/>
  <c r="E486" i="34" s="1"/>
  <c r="E459" i="34" a="1"/>
  <c r="E459" i="34" s="1"/>
  <c r="E498" i="34" s="1"/>
  <c r="E429" i="34" a="1"/>
  <c r="E429" i="34" s="1"/>
  <c r="E468" i="34" s="1"/>
  <c r="E458" i="34" a="1"/>
  <c r="E458" i="34" s="1"/>
  <c r="E497" i="34" s="1"/>
  <c r="E438" i="34" a="1"/>
  <c r="E438" i="34" s="1"/>
  <c r="E477" i="34" s="1"/>
  <c r="E426" i="34" a="1"/>
  <c r="E426" i="34" s="1"/>
  <c r="E465" i="34" s="1"/>
  <c r="E431" i="34" a="1"/>
  <c r="E431" i="34" s="1"/>
  <c r="E470" i="34" s="1"/>
  <c r="E452" i="34" a="1"/>
  <c r="E452" i="34" s="1"/>
  <c r="E491" i="34" s="1"/>
  <c r="E439" i="34" a="1"/>
  <c r="E439" i="34" s="1"/>
  <c r="E478" i="34" s="1"/>
  <c r="E441" i="34" a="1"/>
  <c r="E441" i="34" s="1"/>
  <c r="E480" i="34" s="1"/>
  <c r="E436" i="34" a="1"/>
  <c r="E436" i="34" s="1"/>
  <c r="E475" i="34" s="1"/>
  <c r="E433" i="34" a="1"/>
  <c r="E433" i="34" s="1"/>
  <c r="E472" i="34" s="1"/>
  <c r="E442" i="34" a="1"/>
  <c r="E442" i="34" s="1"/>
  <c r="E481" i="34" s="1"/>
  <c r="E440" i="34" a="1"/>
  <c r="E440" i="34" s="1"/>
  <c r="E479" i="34" s="1"/>
  <c r="E444" i="34" a="1"/>
  <c r="E444" i="34" s="1"/>
  <c r="E483" i="34" s="1"/>
  <c r="E437" i="34" a="1"/>
  <c r="E437" i="34" s="1"/>
  <c r="E476" i="34" s="1"/>
  <c r="E427" i="34" a="1"/>
  <c r="E427" i="34" s="1"/>
  <c r="E466" i="34" s="1"/>
  <c r="E428" i="34" a="1"/>
  <c r="E428" i="34" s="1"/>
  <c r="E467" i="34" s="1"/>
  <c r="E449" i="34" a="1"/>
  <c r="E449" i="34" s="1"/>
  <c r="E488" i="34" s="1"/>
  <c r="E446" i="34" a="1"/>
  <c r="E446" i="34" s="1"/>
  <c r="E485" i="34" s="1"/>
  <c r="E430" i="34" a="1"/>
  <c r="E430" i="34" s="1"/>
  <c r="E469" i="34" s="1"/>
  <c r="E435" i="34" a="1"/>
  <c r="E435" i="34" s="1"/>
  <c r="E474" i="34" s="1"/>
  <c r="E457" i="34" a="1"/>
  <c r="E457" i="34" s="1"/>
  <c r="E496" i="34" s="1"/>
  <c r="E451" i="34" a="1"/>
  <c r="E451" i="34" s="1"/>
  <c r="E490" i="34" s="1"/>
  <c r="E445" i="34" a="1"/>
  <c r="E445" i="34" s="1"/>
  <c r="E484" i="34" s="1"/>
  <c r="E454" i="34" a="1"/>
  <c r="E454" i="34" s="1"/>
  <c r="E493" i="34" s="1"/>
  <c r="E453" i="34" a="1"/>
  <c r="E453" i="34" s="1"/>
  <c r="E492" i="34" s="1"/>
  <c r="E448" i="34" a="1"/>
  <c r="E448" i="34" s="1"/>
  <c r="E487" i="34" s="1"/>
  <c r="E443" i="34" a="1"/>
  <c r="E443" i="34" s="1"/>
  <c r="E482" i="34" s="1"/>
  <c r="E425" i="34" a="1"/>
  <c r="E425" i="34" s="1"/>
  <c r="E464" i="34" s="1"/>
  <c r="E455" i="34" a="1"/>
  <c r="E455" i="34" s="1"/>
  <c r="E494" i="34" s="1"/>
  <c r="E434" i="34" a="1"/>
  <c r="E434" i="34" s="1"/>
  <c r="E473" i="34" s="1"/>
  <c r="AD427" i="34" a="1"/>
  <c r="AD427" i="34" s="1"/>
  <c r="AD466" i="34" s="1"/>
  <c r="AD432" i="34" a="1"/>
  <c r="AD432" i="34" s="1"/>
  <c r="AD471" i="34" s="1"/>
  <c r="AD444" i="34" a="1"/>
  <c r="AD444" i="34" s="1"/>
  <c r="AD483" i="34" s="1"/>
  <c r="AD430" i="34" a="1"/>
  <c r="AD430" i="34" s="1"/>
  <c r="AD469" i="34" s="1"/>
  <c r="AD434" i="34" a="1"/>
  <c r="AD434" i="34" s="1"/>
  <c r="AD446" i="34" a="1"/>
  <c r="AD446" i="34" s="1"/>
  <c r="AD485" i="34" s="1"/>
  <c r="AD433" i="34" a="1"/>
  <c r="AD433" i="34" s="1"/>
  <c r="AD472" i="34" s="1"/>
  <c r="AD439" i="34" a="1"/>
  <c r="AD439" i="34" s="1"/>
  <c r="AD478" i="34" s="1"/>
  <c r="AD449" i="34" a="1"/>
  <c r="AD449" i="34" s="1"/>
  <c r="AD437" i="34" a="1"/>
  <c r="AD437" i="34" s="1"/>
  <c r="AD476" i="34" s="1"/>
  <c r="AD428" i="34" a="1"/>
  <c r="AD428" i="34" s="1"/>
  <c r="AD467" i="34" s="1"/>
  <c r="AD440" i="34" a="1"/>
  <c r="AD440" i="34" s="1"/>
  <c r="AD479" i="34" s="1"/>
  <c r="AD450" i="34" a="1"/>
  <c r="AD450" i="34" s="1"/>
  <c r="AD489" i="34" s="1"/>
  <c r="AD436" i="34" a="1"/>
  <c r="AD436" i="34" s="1"/>
  <c r="AD475" i="34" s="1"/>
  <c r="AD426" i="34" a="1"/>
  <c r="AD426" i="34" s="1"/>
  <c r="AD465" i="34" s="1"/>
  <c r="AD431" i="34" a="1"/>
  <c r="AD431" i="34" s="1"/>
  <c r="AD470" i="34" s="1"/>
  <c r="AD445" i="34" a="1"/>
  <c r="AD445" i="34" s="1"/>
  <c r="AD484" i="34" s="1"/>
  <c r="AD443" i="34" a="1"/>
  <c r="AD443" i="34" s="1"/>
  <c r="AD454" i="34" a="1"/>
  <c r="AD454" i="34" s="1"/>
  <c r="AD493" i="34" s="1"/>
  <c r="AD429" i="34" a="1"/>
  <c r="AD429" i="34" s="1"/>
  <c r="AD468" i="34" s="1"/>
  <c r="AD424" i="34" a="1"/>
  <c r="AD424" i="34" s="1"/>
  <c r="AD463" i="34" s="1"/>
  <c r="AD441" i="34" a="1"/>
  <c r="AD441" i="34" s="1"/>
  <c r="AD480" i="34" s="1"/>
  <c r="AD451" i="34" a="1"/>
  <c r="AD451" i="34" s="1"/>
  <c r="AD490" i="34" s="1"/>
  <c r="AD453" i="34" a="1"/>
  <c r="AD453" i="34" s="1"/>
  <c r="AD492" i="34" s="1"/>
  <c r="AD458" i="34" a="1"/>
  <c r="AD458" i="34" s="1"/>
  <c r="AD497" i="34" s="1"/>
  <c r="AD435" i="34" a="1"/>
  <c r="AD435" i="34" s="1"/>
  <c r="AD425" i="34" a="1"/>
  <c r="AD425" i="34" s="1"/>
  <c r="AD448" i="34" a="1"/>
  <c r="AD448" i="34" s="1"/>
  <c r="AD487" i="34" s="1"/>
  <c r="AD447" i="34" a="1"/>
  <c r="AD447" i="34" s="1"/>
  <c r="AD486" i="34" s="1"/>
  <c r="AD457" i="34" a="1"/>
  <c r="AD457" i="34" s="1"/>
  <c r="AD496" i="34" s="1"/>
  <c r="AD438" i="34" a="1"/>
  <c r="AD438" i="34" s="1"/>
  <c r="AD477" i="34" s="1"/>
  <c r="AD459" i="34" a="1"/>
  <c r="AD459" i="34" s="1"/>
  <c r="AD498" i="34" s="1"/>
  <c r="AD456" i="34" a="1"/>
  <c r="AD456" i="34" s="1"/>
  <c r="AD495" i="34" s="1"/>
  <c r="AD455" i="34" a="1"/>
  <c r="AD455" i="34" s="1"/>
  <c r="AD494" i="34" s="1"/>
  <c r="AD452" i="34" a="1"/>
  <c r="AD452" i="34" s="1"/>
  <c r="AD491" i="34" s="1"/>
  <c r="AA455" i="34" a="1"/>
  <c r="AA455" i="34" s="1"/>
  <c r="AA494" i="34" s="1"/>
  <c r="AA452" i="34" a="1"/>
  <c r="AA452" i="34" s="1"/>
  <c r="AA491" i="34" s="1"/>
  <c r="AA456" i="34" a="1"/>
  <c r="AA456" i="34" s="1"/>
  <c r="AA495" i="34" s="1"/>
  <c r="AA436" i="34" a="1"/>
  <c r="AA436" i="34" s="1"/>
  <c r="AA475" i="34" s="1"/>
  <c r="AA454" i="34" a="1"/>
  <c r="AA454" i="34" s="1"/>
  <c r="AA493" i="34" s="1"/>
  <c r="AA459" i="34" a="1"/>
  <c r="AA459" i="34" s="1"/>
  <c r="AA498" i="34" s="1"/>
  <c r="AA458" i="34" a="1"/>
  <c r="AA458" i="34" s="1"/>
  <c r="AA497" i="34" s="1"/>
  <c r="AA431" i="34" a="1"/>
  <c r="AA431" i="34" s="1"/>
  <c r="AA470" i="34" s="1"/>
  <c r="AA439" i="34" a="1"/>
  <c r="AA439" i="34" s="1"/>
  <c r="AA478" i="34" s="1"/>
  <c r="AA457" i="34" a="1"/>
  <c r="AA457" i="34" s="1"/>
  <c r="AA496" i="34" s="1"/>
  <c r="AA424" i="34" a="1"/>
  <c r="AA424" i="34" s="1"/>
  <c r="AA463" i="34" s="1"/>
  <c r="AA449" i="34" a="1"/>
  <c r="AA449" i="34" s="1"/>
  <c r="AA488" i="34" s="1"/>
  <c r="AA442" i="34" a="1"/>
  <c r="AA442" i="34" s="1"/>
  <c r="AA481" i="34" s="1"/>
  <c r="AA447" i="34" a="1"/>
  <c r="AA447" i="34" s="1"/>
  <c r="AA486" i="34" s="1"/>
  <c r="AA438" i="34" a="1"/>
  <c r="AA438" i="34" s="1"/>
  <c r="AA477" i="34" s="1"/>
  <c r="AA437" i="34" a="1"/>
  <c r="AA437" i="34" s="1"/>
  <c r="AA476" i="34" s="1"/>
  <c r="AA435" i="34" a="1"/>
  <c r="AA435" i="34" s="1"/>
  <c r="AA443" i="34" a="1"/>
  <c r="AA443" i="34" s="1"/>
  <c r="AA427" i="34" a="1"/>
  <c r="AA427" i="34" s="1"/>
  <c r="AA466" i="34" s="1"/>
  <c r="AA428" i="34" a="1"/>
  <c r="AA428" i="34" s="1"/>
  <c r="AA467" i="34" s="1"/>
  <c r="AA430" i="34" a="1"/>
  <c r="AA430" i="34" s="1"/>
  <c r="AA469" i="34" s="1"/>
  <c r="AA450" i="34" a="1"/>
  <c r="AA450" i="34" s="1"/>
  <c r="AA489" i="34" s="1"/>
  <c r="AA432" i="34" a="1"/>
  <c r="AA432" i="34" s="1"/>
  <c r="AA471" i="34" s="1"/>
  <c r="AA453" i="34" a="1"/>
  <c r="AA453" i="34" s="1"/>
  <c r="AA492" i="34" s="1"/>
  <c r="AA444" i="34" a="1"/>
  <c r="AA444" i="34" s="1"/>
  <c r="AA483" i="34" s="1"/>
  <c r="AA445" i="34" a="1"/>
  <c r="AA445" i="34" s="1"/>
  <c r="AA484" i="34" s="1"/>
  <c r="AA426" i="34" a="1"/>
  <c r="AA426" i="34" s="1"/>
  <c r="AA465" i="34" s="1"/>
  <c r="AA441" i="34" a="1"/>
  <c r="AA441" i="34" s="1"/>
  <c r="AA480" i="34" s="1"/>
  <c r="AA429" i="34" a="1"/>
  <c r="AA429" i="34" s="1"/>
  <c r="AA468" i="34" s="1"/>
  <c r="AA446" i="34" a="1"/>
  <c r="AA446" i="34" s="1"/>
  <c r="AA451" i="34" a="1"/>
  <c r="AA451" i="34" s="1"/>
  <c r="AA490" i="34" s="1"/>
  <c r="AA448" i="34" a="1"/>
  <c r="AA448" i="34" s="1"/>
  <c r="AA487" i="34" s="1"/>
  <c r="AA440" i="34" a="1"/>
  <c r="AA440" i="34" s="1"/>
  <c r="AA479" i="34" s="1"/>
  <c r="AA434" i="34" a="1"/>
  <c r="AA434" i="34" s="1"/>
  <c r="AA433" i="34" a="1"/>
  <c r="AA433" i="34" s="1"/>
  <c r="AA472" i="34" s="1"/>
  <c r="AN448" i="34" a="1"/>
  <c r="AN448" i="34" s="1"/>
  <c r="AN487" i="34" s="1"/>
  <c r="AN455" i="34" a="1"/>
  <c r="AN455" i="34" s="1"/>
  <c r="AN494" i="34" s="1"/>
  <c r="AN446" i="34" a="1"/>
  <c r="AN446" i="34" s="1"/>
  <c r="AN485" i="34" s="1"/>
  <c r="AN454" i="34" a="1"/>
  <c r="AN454" i="34" s="1"/>
  <c r="AN493" i="34" s="1"/>
  <c r="AN459" i="34" a="1"/>
  <c r="AN459" i="34" s="1"/>
  <c r="AN453" i="34" a="1"/>
  <c r="AN453" i="34" s="1"/>
  <c r="AN492" i="34" s="1"/>
  <c r="AN458" i="34" a="1"/>
  <c r="AN458" i="34" s="1"/>
  <c r="AN497" i="34" s="1"/>
  <c r="AN444" i="34" a="1"/>
  <c r="AN444" i="34" s="1"/>
  <c r="AN483" i="34" s="1"/>
  <c r="AN450" i="34" a="1"/>
  <c r="AN450" i="34" s="1"/>
  <c r="AN489" i="34" s="1"/>
  <c r="AN457" i="34" a="1"/>
  <c r="AN457" i="34" s="1"/>
  <c r="AN496" i="34" s="1"/>
  <c r="AN436" i="34" a="1"/>
  <c r="AN436" i="34" s="1"/>
  <c r="AN475" i="34" s="1"/>
  <c r="AN445" i="34" a="1"/>
  <c r="AN445" i="34" s="1"/>
  <c r="AN484" i="34" s="1"/>
  <c r="AN442" i="34" a="1"/>
  <c r="AN442" i="34" s="1"/>
  <c r="AN481" i="34" s="1"/>
  <c r="AN449" i="34" a="1"/>
  <c r="AN449" i="34" s="1"/>
  <c r="AN488" i="34" s="1"/>
  <c r="AN443" i="34" a="1"/>
  <c r="AN443" i="34" s="1"/>
  <c r="AN427" i="34" a="1"/>
  <c r="AN427" i="34" s="1"/>
  <c r="AN466" i="34" s="1"/>
  <c r="AN425" i="34" a="1"/>
  <c r="AN425" i="34" s="1"/>
  <c r="AN439" i="34" a="1"/>
  <c r="AN439" i="34" s="1"/>
  <c r="AN478" i="34" s="1"/>
  <c r="AN447" i="34" a="1"/>
  <c r="AN447" i="34" s="1"/>
  <c r="AN486" i="34" s="1"/>
  <c r="AN441" i="34" a="1"/>
  <c r="AN441" i="34" s="1"/>
  <c r="AN480" i="34" s="1"/>
  <c r="AN431" i="34" a="1"/>
  <c r="AN431" i="34" s="1"/>
  <c r="AN470" i="34" s="1"/>
  <c r="AN440" i="34" a="1"/>
  <c r="AN440" i="34" s="1"/>
  <c r="AN479" i="34" s="1"/>
  <c r="AN435" i="34" a="1"/>
  <c r="AN435" i="34" s="1"/>
  <c r="AN451" i="34" a="1"/>
  <c r="AN451" i="34" s="1"/>
  <c r="AN490" i="34" s="1"/>
  <c r="AN426" i="34" a="1"/>
  <c r="AN426" i="34" s="1"/>
  <c r="AN465" i="34" s="1"/>
  <c r="AN430" i="34" a="1"/>
  <c r="AN430" i="34" s="1"/>
  <c r="AN469" i="34" s="1"/>
  <c r="AN438" i="34" a="1"/>
  <c r="AN438" i="34" s="1"/>
  <c r="AN477" i="34" s="1"/>
  <c r="AN434" i="34" a="1"/>
  <c r="AN434" i="34" s="1"/>
  <c r="AN452" i="34" a="1"/>
  <c r="AN452" i="34" s="1"/>
  <c r="AN491" i="34" s="1"/>
  <c r="AN456" i="34" a="1"/>
  <c r="AN456" i="34" s="1"/>
  <c r="AN495" i="34" s="1"/>
  <c r="AN424" i="34" a="1"/>
  <c r="AN424" i="34" s="1"/>
  <c r="AN463" i="34" s="1"/>
  <c r="AN437" i="34" a="1"/>
  <c r="AN437" i="34" s="1"/>
  <c r="AN476" i="34" s="1"/>
  <c r="AN433" i="34" a="1"/>
  <c r="AN433" i="34" s="1"/>
  <c r="AN472" i="34" s="1"/>
  <c r="AN429" i="34" a="1"/>
  <c r="AN429" i="34" s="1"/>
  <c r="AN468" i="34" s="1"/>
  <c r="AN432" i="34" a="1"/>
  <c r="AN432" i="34" s="1"/>
  <c r="AN471" i="34" s="1"/>
  <c r="Q424" i="34" a="1"/>
  <c r="Q424" i="34" s="1"/>
  <c r="Q463" i="34" s="1"/>
  <c r="Q434" i="34" a="1"/>
  <c r="Q434" i="34" s="1"/>
  <c r="Q459" i="34" a="1"/>
  <c r="Q459" i="34" s="1"/>
  <c r="Q498" i="34" s="1"/>
  <c r="Q444" i="34" a="1"/>
  <c r="Q444" i="34" s="1"/>
  <c r="Q483" i="34" s="1"/>
  <c r="Q448" i="34" a="1"/>
  <c r="Q448" i="34" s="1"/>
  <c r="Q487" i="34" s="1"/>
  <c r="Q443" i="34" a="1"/>
  <c r="Q443" i="34" s="1"/>
  <c r="Q428" i="34" a="1"/>
  <c r="Q428" i="34" s="1"/>
  <c r="Q467" i="34" s="1"/>
  <c r="Q453" i="34" a="1"/>
  <c r="Q453" i="34" s="1"/>
  <c r="Q492" i="34" s="1"/>
  <c r="Q435" i="34" a="1"/>
  <c r="Q435" i="34" s="1"/>
  <c r="Q474" i="34" s="1"/>
  <c r="Q433" i="34" a="1"/>
  <c r="Q433" i="34" s="1"/>
  <c r="Q472" i="34" s="1"/>
  <c r="Q441" i="34" a="1"/>
  <c r="Q441" i="34" s="1"/>
  <c r="Q480" i="34" s="1"/>
  <c r="Q439" i="34" a="1"/>
  <c r="Q439" i="34" s="1"/>
  <c r="Q478" i="34" s="1"/>
  <c r="Q425" i="34" a="1"/>
  <c r="Q425" i="34" s="1"/>
  <c r="Q464" i="34" s="1"/>
  <c r="Q446" i="34" a="1"/>
  <c r="Q446" i="34" s="1"/>
  <c r="Q485" i="34" s="1"/>
  <c r="Q442" i="34" a="1"/>
  <c r="Q442" i="34" s="1"/>
  <c r="Q481" i="34" s="1"/>
  <c r="Q449" i="34" a="1"/>
  <c r="Q449" i="34" s="1"/>
  <c r="Q488" i="34" s="1"/>
  <c r="Q430" i="34" a="1"/>
  <c r="Q430" i="34" s="1"/>
  <c r="Q469" i="34" s="1"/>
  <c r="Q429" i="34" a="1"/>
  <c r="Q429" i="34" s="1"/>
  <c r="Q468" i="34" s="1"/>
  <c r="Q455" i="34" a="1"/>
  <c r="Q455" i="34" s="1"/>
  <c r="Q494" i="34" s="1"/>
  <c r="Q454" i="34" a="1"/>
  <c r="Q454" i="34" s="1"/>
  <c r="Q493" i="34" s="1"/>
  <c r="Q450" i="34" a="1"/>
  <c r="Q450" i="34" s="1"/>
  <c r="Q489" i="34" s="1"/>
  <c r="Q445" i="34" a="1"/>
  <c r="Q445" i="34" s="1"/>
  <c r="Q484" i="34" s="1"/>
  <c r="Q427" i="34" a="1"/>
  <c r="Q427" i="34" s="1"/>
  <c r="Q466" i="34" s="1"/>
  <c r="Q447" i="34" a="1"/>
  <c r="Q447" i="34" s="1"/>
  <c r="Q486" i="34" s="1"/>
  <c r="Q440" i="34" a="1"/>
  <c r="Q440" i="34" s="1"/>
  <c r="Q479" i="34" s="1"/>
  <c r="Q436" i="34" a="1"/>
  <c r="Q436" i="34" s="1"/>
  <c r="Q458" i="34" a="1"/>
  <c r="Q458" i="34" s="1"/>
  <c r="Q497" i="34" s="1"/>
  <c r="Q431" i="34" a="1"/>
  <c r="Q431" i="34" s="1"/>
  <c r="Q470" i="34" s="1"/>
  <c r="Q432" i="34" a="1"/>
  <c r="Q432" i="34" s="1"/>
  <c r="Q471" i="34" s="1"/>
  <c r="Q452" i="34" a="1"/>
  <c r="Q452" i="34" s="1"/>
  <c r="Q491" i="34" s="1"/>
  <c r="Q437" i="34" a="1"/>
  <c r="Q437" i="34" s="1"/>
  <c r="Q476" i="34" s="1"/>
  <c r="Q451" i="34" a="1"/>
  <c r="Q451" i="34" s="1"/>
  <c r="Q490" i="34" s="1"/>
  <c r="Q438" i="34" a="1"/>
  <c r="Q438" i="34" s="1"/>
  <c r="Q477" i="34" s="1"/>
  <c r="Q426" i="34" a="1"/>
  <c r="Q426" i="34" s="1"/>
  <c r="Q465" i="34" s="1"/>
  <c r="Q457" i="34" a="1"/>
  <c r="Q457" i="34" s="1"/>
  <c r="Q496" i="34" s="1"/>
  <c r="Q456" i="34" a="1"/>
  <c r="Q456" i="34" s="1"/>
  <c r="Q495" i="34" s="1"/>
  <c r="M457" i="34" a="1"/>
  <c r="M457" i="34" s="1"/>
  <c r="M496" i="34" s="1"/>
  <c r="K452" i="34" a="1"/>
  <c r="K452" i="34" s="1"/>
  <c r="K491" i="34" s="1"/>
  <c r="AM437" i="34" a="1"/>
  <c r="AM437" i="34" s="1"/>
  <c r="AM476" i="34" s="1"/>
  <c r="AJ456" i="34" a="1"/>
  <c r="AJ456" i="34" s="1"/>
  <c r="AJ495" i="34" s="1"/>
  <c r="AJ424" i="34" a="1"/>
  <c r="AJ424" i="34" s="1"/>
  <c r="AJ463" i="34" s="1"/>
  <c r="AJ444" i="34" a="1"/>
  <c r="AJ444" i="34" s="1"/>
  <c r="AJ483" i="34" s="1"/>
  <c r="AJ430" i="34" a="1"/>
  <c r="AJ430" i="34" s="1"/>
  <c r="AJ469" i="34" s="1"/>
  <c r="AJ426" i="34" a="1"/>
  <c r="AJ426" i="34" s="1"/>
  <c r="AJ465" i="34" s="1"/>
  <c r="AJ450" i="34" a="1"/>
  <c r="AJ450" i="34" s="1"/>
  <c r="AJ489" i="34" s="1"/>
  <c r="AJ429" i="34" a="1"/>
  <c r="AJ429" i="34" s="1"/>
  <c r="AJ468" i="34" s="1"/>
  <c r="AJ437" i="34" a="1"/>
  <c r="AJ437" i="34" s="1"/>
  <c r="AJ476" i="34" s="1"/>
  <c r="AJ457" i="34" a="1"/>
  <c r="AJ457" i="34" s="1"/>
  <c r="AJ496" i="34" s="1"/>
  <c r="AJ434" i="34" a="1"/>
  <c r="AJ434" i="34" s="1"/>
  <c r="AJ439" i="34" a="1"/>
  <c r="AJ439" i="34" s="1"/>
  <c r="AJ478" i="34" s="1"/>
  <c r="AJ435" i="34" a="1"/>
  <c r="AJ435" i="34" s="1"/>
  <c r="AJ440" i="34" a="1"/>
  <c r="AJ440" i="34" s="1"/>
  <c r="AJ479" i="34" s="1"/>
  <c r="AJ452" i="34" a="1"/>
  <c r="AJ452" i="34" s="1"/>
  <c r="AJ491" i="34" s="1"/>
  <c r="AJ436" i="34" a="1"/>
  <c r="AJ436" i="34" s="1"/>
  <c r="AJ475" i="34" s="1"/>
  <c r="AJ445" i="34" a="1"/>
  <c r="AJ445" i="34" s="1"/>
  <c r="AJ484" i="34" s="1"/>
  <c r="AJ446" i="34" a="1"/>
  <c r="AJ446" i="34" s="1"/>
  <c r="AJ485" i="34" s="1"/>
  <c r="AJ433" i="34" a="1"/>
  <c r="AJ433" i="34" s="1"/>
  <c r="AJ472" i="34" s="1"/>
  <c r="AJ448" i="34" a="1"/>
  <c r="AJ448" i="34" s="1"/>
  <c r="AJ487" i="34" s="1"/>
  <c r="AJ447" i="34" a="1"/>
  <c r="AJ447" i="34" s="1"/>
  <c r="AJ486" i="34" s="1"/>
  <c r="AJ425" i="34" a="1"/>
  <c r="AJ425" i="34" s="1"/>
  <c r="AJ442" i="34" a="1"/>
  <c r="AJ442" i="34" s="1"/>
  <c r="AJ481" i="34" s="1"/>
  <c r="AJ431" i="34" a="1"/>
  <c r="AJ431" i="34" s="1"/>
  <c r="AJ470" i="34" s="1"/>
  <c r="AJ441" i="34" a="1"/>
  <c r="AJ441" i="34" s="1"/>
  <c r="AJ480" i="34" s="1"/>
  <c r="AJ455" i="34" a="1"/>
  <c r="AJ455" i="34" s="1"/>
  <c r="AJ432" i="34" a="1"/>
  <c r="AJ432" i="34" s="1"/>
  <c r="AJ471" i="34" s="1"/>
  <c r="AJ428" i="34" a="1"/>
  <c r="AJ428" i="34" s="1"/>
  <c r="AJ467" i="34" s="1"/>
  <c r="AJ451" i="34" a="1"/>
  <c r="AJ451" i="34" s="1"/>
  <c r="AJ490" i="34" s="1"/>
  <c r="AJ443" i="34" a="1"/>
  <c r="AJ443" i="34" s="1"/>
  <c r="AJ438" i="34" a="1"/>
  <c r="AJ438" i="34" s="1"/>
  <c r="AJ477" i="34" s="1"/>
  <c r="AJ458" i="34" a="1"/>
  <c r="AJ458" i="34" s="1"/>
  <c r="AJ497" i="34" s="1"/>
  <c r="AJ459" i="34" a="1"/>
  <c r="AJ459" i="34" s="1"/>
  <c r="AJ498" i="34" s="1"/>
  <c r="AJ449" i="34" a="1"/>
  <c r="AJ449" i="34" s="1"/>
  <c r="AJ488" i="34" s="1"/>
  <c r="AJ454" i="34" a="1"/>
  <c r="AJ454" i="34" s="1"/>
  <c r="AJ493" i="34" s="1"/>
  <c r="AJ427" i="34" a="1"/>
  <c r="AJ427" i="34" s="1"/>
  <c r="AJ466" i="34" s="1"/>
  <c r="V445" i="34" a="1"/>
  <c r="V445" i="34" s="1"/>
  <c r="V484" i="34" s="1"/>
  <c r="V441" i="34" a="1"/>
  <c r="V441" i="34" s="1"/>
  <c r="V459" i="34" a="1"/>
  <c r="V459" i="34" s="1"/>
  <c r="V498" i="34" s="1"/>
  <c r="V440" i="34" a="1"/>
  <c r="V440" i="34" s="1"/>
  <c r="V479" i="34" s="1"/>
  <c r="V424" i="34" a="1"/>
  <c r="V424" i="34" s="1"/>
  <c r="V463" i="34" s="1"/>
  <c r="V455" i="34" a="1"/>
  <c r="V455" i="34" s="1"/>
  <c r="V494" i="34" s="1"/>
  <c r="V450" i="34" a="1"/>
  <c r="V450" i="34" s="1"/>
  <c r="V489" i="34" s="1"/>
  <c r="V433" i="34" a="1"/>
  <c r="V433" i="34" s="1"/>
  <c r="V472" i="34" s="1"/>
  <c r="V426" i="34" a="1"/>
  <c r="V426" i="34" s="1"/>
  <c r="V465" i="34" s="1"/>
  <c r="V456" i="34" a="1"/>
  <c r="V456" i="34" s="1"/>
  <c r="V495" i="34" s="1"/>
  <c r="V432" i="34" a="1"/>
  <c r="V432" i="34" s="1"/>
  <c r="V471" i="34" s="1"/>
  <c r="V454" i="34" a="1"/>
  <c r="V454" i="34" s="1"/>
  <c r="V493" i="34" s="1"/>
  <c r="V449" i="34" a="1"/>
  <c r="V449" i="34" s="1"/>
  <c r="V488" i="34" s="1"/>
  <c r="V446" i="34" a="1"/>
  <c r="V446" i="34" s="1"/>
  <c r="V485" i="34" s="1"/>
  <c r="V429" i="34" a="1"/>
  <c r="V429" i="34" s="1"/>
  <c r="V468" i="34" s="1"/>
  <c r="V457" i="34" a="1"/>
  <c r="V457" i="34" s="1"/>
  <c r="V496" i="34" s="1"/>
  <c r="V434" i="34" a="1"/>
  <c r="V434" i="34" s="1"/>
  <c r="V428" i="34" a="1"/>
  <c r="V428" i="34" s="1"/>
  <c r="V467" i="34" s="1"/>
  <c r="V435" i="34" a="1"/>
  <c r="V435" i="34" s="1"/>
  <c r="V474" i="34" s="1"/>
  <c r="V447" i="34" a="1"/>
  <c r="V447" i="34" s="1"/>
  <c r="V486" i="34" s="1"/>
  <c r="V438" i="34" a="1"/>
  <c r="V438" i="34" s="1"/>
  <c r="V477" i="34" s="1"/>
  <c r="V453" i="34" a="1"/>
  <c r="V453" i="34" s="1"/>
  <c r="V492" i="34" s="1"/>
  <c r="V442" i="34" a="1"/>
  <c r="V442" i="34" s="1"/>
  <c r="V481" i="34" s="1"/>
  <c r="V436" i="34" a="1"/>
  <c r="V436" i="34" s="1"/>
  <c r="V475" i="34" s="1"/>
  <c r="V458" i="34" a="1"/>
  <c r="V458" i="34" s="1"/>
  <c r="V497" i="34" s="1"/>
  <c r="V448" i="34" a="1"/>
  <c r="V448" i="34" s="1"/>
  <c r="V487" i="34" s="1"/>
  <c r="V431" i="34" a="1"/>
  <c r="V431" i="34" s="1"/>
  <c r="V470" i="34" s="1"/>
  <c r="V437" i="34" a="1"/>
  <c r="V437" i="34" s="1"/>
  <c r="V476" i="34" s="1"/>
  <c r="V427" i="34" a="1"/>
  <c r="V427" i="34" s="1"/>
  <c r="V466" i="34" s="1"/>
  <c r="V425" i="34" a="1"/>
  <c r="V425" i="34" s="1"/>
  <c r="V464" i="34" s="1"/>
  <c r="V451" i="34" a="1"/>
  <c r="V451" i="34" s="1"/>
  <c r="V490" i="34" s="1"/>
  <c r="V452" i="34" a="1"/>
  <c r="V452" i="34" s="1"/>
  <c r="V491" i="34" s="1"/>
  <c r="V439" i="34" a="1"/>
  <c r="V439" i="34" s="1"/>
  <c r="V478" i="34" s="1"/>
  <c r="V430" i="34" a="1"/>
  <c r="V430" i="34" s="1"/>
  <c r="V469" i="34" s="1"/>
  <c r="V444" i="34" a="1"/>
  <c r="V444" i="34" s="1"/>
  <c r="V483" i="34" s="1"/>
  <c r="AH436" i="34" a="1"/>
  <c r="AH436" i="34" s="1"/>
  <c r="AH475" i="34" s="1"/>
  <c r="AH441" i="34" a="1"/>
  <c r="AH441" i="34" s="1"/>
  <c r="AH480" i="34" s="1"/>
  <c r="AH455" i="34" a="1"/>
  <c r="AH455" i="34" s="1"/>
  <c r="AH494" i="34" s="1"/>
  <c r="AH456" i="34" a="1"/>
  <c r="AH456" i="34" s="1"/>
  <c r="AH495" i="34" s="1"/>
  <c r="AH448" i="34" a="1"/>
  <c r="AH448" i="34" s="1"/>
  <c r="AH487" i="34" s="1"/>
  <c r="AH431" i="34" a="1"/>
  <c r="AH431" i="34" s="1"/>
  <c r="AH470" i="34" s="1"/>
  <c r="AH443" i="34" a="1"/>
  <c r="AH443" i="34" s="1"/>
  <c r="AH425" i="34" a="1"/>
  <c r="AH425" i="34" s="1"/>
  <c r="AH444" i="34" a="1"/>
  <c r="AH444" i="34" s="1"/>
  <c r="AH483" i="34" s="1"/>
  <c r="AH435" i="34" a="1"/>
  <c r="AH435" i="34" s="1"/>
  <c r="AH428" i="34" a="1"/>
  <c r="AH428" i="34" s="1"/>
  <c r="AH467" i="34" s="1"/>
  <c r="AH451" i="34" a="1"/>
  <c r="AH451" i="34" s="1"/>
  <c r="AH490" i="34" s="1"/>
  <c r="AH458" i="34" a="1"/>
  <c r="AH458" i="34" s="1"/>
  <c r="AH497" i="34" s="1"/>
  <c r="AH454" i="34" a="1"/>
  <c r="AH454" i="34" s="1"/>
  <c r="AH493" i="34" s="1"/>
  <c r="AH449" i="34" a="1"/>
  <c r="AH449" i="34" s="1"/>
  <c r="AH488" i="34" s="1"/>
  <c r="AH450" i="34" a="1"/>
  <c r="AH450" i="34" s="1"/>
  <c r="AH489" i="34" s="1"/>
  <c r="AH426" i="34" a="1"/>
  <c r="AH426" i="34" s="1"/>
  <c r="AH465" i="34" s="1"/>
  <c r="AH452" i="34" a="1"/>
  <c r="AH452" i="34" s="1"/>
  <c r="AH491" i="34" s="1"/>
  <c r="AH459" i="34" a="1"/>
  <c r="AH459" i="34" s="1"/>
  <c r="AH498" i="34" s="1"/>
  <c r="AH446" i="34" a="1"/>
  <c r="AH446" i="34" s="1"/>
  <c r="AH485" i="34" s="1"/>
  <c r="AH429" i="34" a="1"/>
  <c r="AH429" i="34" s="1"/>
  <c r="AH468" i="34" s="1"/>
  <c r="AH439" i="34" a="1"/>
  <c r="AH439" i="34" s="1"/>
  <c r="AH478" i="34" s="1"/>
  <c r="AH434" i="34" a="1"/>
  <c r="AH434" i="34" s="1"/>
  <c r="AH445" i="34" a="1"/>
  <c r="AH445" i="34" s="1"/>
  <c r="AH484" i="34" s="1"/>
  <c r="AH453" i="34" a="1"/>
  <c r="AH453" i="34" s="1"/>
  <c r="AH457" i="34" a="1"/>
  <c r="AH457" i="34" s="1"/>
  <c r="AH496" i="34" s="1"/>
  <c r="AH442" i="34" a="1"/>
  <c r="AH442" i="34" s="1"/>
  <c r="AH481" i="34" s="1"/>
  <c r="AH437" i="34" a="1"/>
  <c r="AH437" i="34" s="1"/>
  <c r="AH476" i="34" s="1"/>
  <c r="AH433" i="34" a="1"/>
  <c r="AH433" i="34" s="1"/>
  <c r="AH472" i="34" s="1"/>
  <c r="AH438" i="34" a="1"/>
  <c r="AH438" i="34" s="1"/>
  <c r="AH477" i="34" s="1"/>
  <c r="AH440" i="34" a="1"/>
  <c r="AH440" i="34" s="1"/>
  <c r="AH479" i="34" s="1"/>
  <c r="AH430" i="34" a="1"/>
  <c r="AH430" i="34" s="1"/>
  <c r="AH469" i="34" s="1"/>
  <c r="AH432" i="34" a="1"/>
  <c r="AH432" i="34" s="1"/>
  <c r="AH471" i="34" s="1"/>
  <c r="AH447" i="34" a="1"/>
  <c r="AH447" i="34" s="1"/>
  <c r="AH486" i="34" s="1"/>
  <c r="AH427" i="34" a="1"/>
  <c r="AH427" i="34" s="1"/>
  <c r="AH466" i="34" s="1"/>
  <c r="AH424" i="34" a="1"/>
  <c r="AH424" i="34" s="1"/>
  <c r="AH463" i="34" s="1"/>
  <c r="AF449" i="34" a="1"/>
  <c r="AF449" i="34" s="1"/>
  <c r="AF488" i="34" s="1"/>
  <c r="AF451" i="34" a="1"/>
  <c r="AF451" i="34" s="1"/>
  <c r="AF459" i="34" a="1"/>
  <c r="AF459" i="34" s="1"/>
  <c r="AF498" i="34" s="1"/>
  <c r="AF435" i="34" a="1"/>
  <c r="AF435" i="34" s="1"/>
  <c r="AF444" i="34" a="1"/>
  <c r="AF444" i="34" s="1"/>
  <c r="AF483" i="34" s="1"/>
  <c r="AF448" i="34" a="1"/>
  <c r="AF448" i="34" s="1"/>
  <c r="AF487" i="34" s="1"/>
  <c r="AF428" i="34" a="1"/>
  <c r="AF428" i="34" s="1"/>
  <c r="AF467" i="34" s="1"/>
  <c r="AF440" i="34" a="1"/>
  <c r="AF440" i="34" s="1"/>
  <c r="AF479" i="34" s="1"/>
  <c r="AF458" i="34" a="1"/>
  <c r="AF458" i="34" s="1"/>
  <c r="AF497" i="34" s="1"/>
  <c r="AF447" i="34" a="1"/>
  <c r="AF447" i="34" s="1"/>
  <c r="AF486" i="34" s="1"/>
  <c r="AF431" i="34" a="1"/>
  <c r="AF431" i="34" s="1"/>
  <c r="AF470" i="34" s="1"/>
  <c r="AF439" i="34" a="1"/>
  <c r="AF439" i="34" s="1"/>
  <c r="AF478" i="34" s="1"/>
  <c r="AF442" i="34" a="1"/>
  <c r="AF442" i="34" s="1"/>
  <c r="AF481" i="34" s="1"/>
  <c r="AF436" i="34" a="1"/>
  <c r="AF436" i="34" s="1"/>
  <c r="AF475" i="34" s="1"/>
  <c r="AF430" i="34" a="1"/>
  <c r="AF430" i="34" s="1"/>
  <c r="AF469" i="34" s="1"/>
  <c r="AF438" i="34" a="1"/>
  <c r="AF438" i="34" s="1"/>
  <c r="AF477" i="34" s="1"/>
  <c r="AF429" i="34" a="1"/>
  <c r="AF429" i="34" s="1"/>
  <c r="AF468" i="34" s="1"/>
  <c r="AF454" i="34" a="1"/>
  <c r="AF454" i="34" s="1"/>
  <c r="AF493" i="34" s="1"/>
  <c r="AF446" i="34" a="1"/>
  <c r="AF446" i="34" s="1"/>
  <c r="AF485" i="34" s="1"/>
  <c r="AF425" i="34" a="1"/>
  <c r="AF425" i="34" s="1"/>
  <c r="AF441" i="34" a="1"/>
  <c r="AF441" i="34" s="1"/>
  <c r="AF480" i="34" s="1"/>
  <c r="AF452" i="34" a="1"/>
  <c r="AF452" i="34" s="1"/>
  <c r="AF491" i="34" s="1"/>
  <c r="AF426" i="34" a="1"/>
  <c r="AF426" i="34" s="1"/>
  <c r="AF465" i="34" s="1"/>
  <c r="AF433" i="34" a="1"/>
  <c r="AF433" i="34" s="1"/>
  <c r="AF472" i="34" s="1"/>
  <c r="AF432" i="34" a="1"/>
  <c r="AF432" i="34" s="1"/>
  <c r="AF471" i="34" s="1"/>
  <c r="AF427" i="34" a="1"/>
  <c r="AF427" i="34" s="1"/>
  <c r="AF466" i="34" s="1"/>
  <c r="AF424" i="34" a="1"/>
  <c r="AF424" i="34" s="1"/>
  <c r="AF463" i="34" s="1"/>
  <c r="AF455" i="34" a="1"/>
  <c r="AF455" i="34" s="1"/>
  <c r="AF494" i="34" s="1"/>
  <c r="AF443" i="34" a="1"/>
  <c r="AF443" i="34" s="1"/>
  <c r="AF453" i="34" a="1"/>
  <c r="AF453" i="34" s="1"/>
  <c r="AF492" i="34" s="1"/>
  <c r="AF457" i="34" a="1"/>
  <c r="AF457" i="34" s="1"/>
  <c r="AF496" i="34" s="1"/>
  <c r="AF434" i="34" a="1"/>
  <c r="AF434" i="34" s="1"/>
  <c r="AF445" i="34" a="1"/>
  <c r="AF445" i="34" s="1"/>
  <c r="AF484" i="34" s="1"/>
  <c r="AF456" i="34" a="1"/>
  <c r="AF456" i="34" s="1"/>
  <c r="AF495" i="34" s="1"/>
  <c r="AF450" i="34" a="1"/>
  <c r="AF450" i="34" s="1"/>
  <c r="AF489" i="34" s="1"/>
  <c r="I447" i="34" a="1"/>
  <c r="I447" i="34" s="1"/>
  <c r="I486" i="34" s="1"/>
  <c r="I445" i="34" a="1"/>
  <c r="I445" i="34" s="1"/>
  <c r="I484" i="34" s="1"/>
  <c r="I442" i="34" a="1"/>
  <c r="I442" i="34" s="1"/>
  <c r="I481" i="34" s="1"/>
  <c r="I446" i="34" a="1"/>
  <c r="I446" i="34" s="1"/>
  <c r="I485" i="34" s="1"/>
  <c r="I429" i="34" a="1"/>
  <c r="I429" i="34" s="1"/>
  <c r="I468" i="34" s="1"/>
  <c r="I452" i="34" a="1"/>
  <c r="I452" i="34" s="1"/>
  <c r="I491" i="34" s="1"/>
  <c r="I459" i="34" a="1"/>
  <c r="I459" i="34" s="1"/>
  <c r="I498" i="34" s="1"/>
  <c r="I448" i="34" a="1"/>
  <c r="I448" i="34" s="1"/>
  <c r="I487" i="34" s="1"/>
  <c r="I425" i="34" a="1"/>
  <c r="I425" i="34" s="1"/>
  <c r="I458" i="34" a="1"/>
  <c r="I458" i="34" s="1"/>
  <c r="I497" i="34" s="1"/>
  <c r="I433" i="34" a="1"/>
  <c r="I433" i="34" s="1"/>
  <c r="I472" i="34" s="1"/>
  <c r="I454" i="34" a="1"/>
  <c r="I454" i="34" s="1"/>
  <c r="I493" i="34" s="1"/>
  <c r="I428" i="34" a="1"/>
  <c r="I428" i="34" s="1"/>
  <c r="I436" i="34" a="1"/>
  <c r="I436" i="34" s="1"/>
  <c r="I475" i="34" s="1"/>
  <c r="I443" i="34" a="1"/>
  <c r="I443" i="34" s="1"/>
  <c r="I451" i="34" a="1"/>
  <c r="I451" i="34" s="1"/>
  <c r="I490" i="34" s="1"/>
  <c r="I453" i="34" a="1"/>
  <c r="I453" i="34" s="1"/>
  <c r="I492" i="34" s="1"/>
  <c r="I450" i="34" a="1"/>
  <c r="I450" i="34" s="1"/>
  <c r="I489" i="34" s="1"/>
  <c r="I455" i="34" a="1"/>
  <c r="I455" i="34" s="1"/>
  <c r="I494" i="34" s="1"/>
  <c r="I426" i="34" a="1"/>
  <c r="I426" i="34" s="1"/>
  <c r="I465" i="34" s="1"/>
  <c r="I438" i="34" a="1"/>
  <c r="I438" i="34" s="1"/>
  <c r="I477" i="34" s="1"/>
  <c r="I441" i="34" a="1"/>
  <c r="I441" i="34" s="1"/>
  <c r="I480" i="34" s="1"/>
  <c r="I427" i="34" a="1"/>
  <c r="I427" i="34" s="1"/>
  <c r="I466" i="34" s="1"/>
  <c r="I440" i="34" a="1"/>
  <c r="I440" i="34" s="1"/>
  <c r="I479" i="34" s="1"/>
  <c r="I439" i="34" a="1"/>
  <c r="I439" i="34" s="1"/>
  <c r="I478" i="34" s="1"/>
  <c r="I449" i="34" a="1"/>
  <c r="I449" i="34" s="1"/>
  <c r="I488" i="34" s="1"/>
  <c r="I435" i="34" a="1"/>
  <c r="I435" i="34" s="1"/>
  <c r="I432" i="34" a="1"/>
  <c r="I432" i="34" s="1"/>
  <c r="I471" i="34" s="1"/>
  <c r="I431" i="34" a="1"/>
  <c r="I431" i="34" s="1"/>
  <c r="I470" i="34" s="1"/>
  <c r="I437" i="34" a="1"/>
  <c r="I437" i="34" s="1"/>
  <c r="I476" i="34" s="1"/>
  <c r="I444" i="34" a="1"/>
  <c r="I444" i="34" s="1"/>
  <c r="I483" i="34" s="1"/>
  <c r="I434" i="34" a="1"/>
  <c r="I434" i="34" s="1"/>
  <c r="I424" i="34" a="1"/>
  <c r="I424" i="34" s="1"/>
  <c r="I463" i="34" s="1"/>
  <c r="I457" i="34" a="1"/>
  <c r="I457" i="34" s="1"/>
  <c r="I496" i="34" s="1"/>
  <c r="I456" i="34" a="1"/>
  <c r="I456" i="34" s="1"/>
  <c r="I495" i="34" s="1"/>
  <c r="AD442" i="34" a="1"/>
  <c r="AD442" i="34" s="1"/>
  <c r="AD481" i="34" s="1"/>
  <c r="AI432" i="34" a="1"/>
  <c r="AI432" i="34" s="1"/>
  <c r="AI471" i="34" s="1"/>
  <c r="H431" i="34" a="1"/>
  <c r="H431" i="34" s="1"/>
  <c r="H470" i="34" s="1"/>
  <c r="AM458" i="34" a="1"/>
  <c r="AM458" i="34" s="1"/>
  <c r="AM431" i="34" a="1"/>
  <c r="AM431" i="34" s="1"/>
  <c r="AM470" i="34" s="1"/>
  <c r="AM450" i="34" a="1"/>
  <c r="AM450" i="34" s="1"/>
  <c r="AM489" i="34" s="1"/>
  <c r="AM456" i="34" a="1"/>
  <c r="AM456" i="34" s="1"/>
  <c r="AM495" i="34" s="1"/>
  <c r="AM427" i="34" a="1"/>
  <c r="AM427" i="34" s="1"/>
  <c r="AM466" i="34" s="1"/>
  <c r="AM447" i="34" a="1"/>
  <c r="AM447" i="34" s="1"/>
  <c r="AM486" i="34" s="1"/>
  <c r="AM459" i="34" a="1"/>
  <c r="AM459" i="34" s="1"/>
  <c r="AM498" i="34" s="1"/>
  <c r="AM430" i="34" a="1"/>
  <c r="AM430" i="34" s="1"/>
  <c r="AM469" i="34" s="1"/>
  <c r="AM439" i="34" a="1"/>
  <c r="AM439" i="34" s="1"/>
  <c r="AM478" i="34" s="1"/>
  <c r="AM440" i="34" a="1"/>
  <c r="AM440" i="34" s="1"/>
  <c r="AM479" i="34" s="1"/>
  <c r="AM435" i="34" a="1"/>
  <c r="AM435" i="34" s="1"/>
  <c r="AM441" i="34" a="1"/>
  <c r="AM441" i="34" s="1"/>
  <c r="AM480" i="34" s="1"/>
  <c r="AM442" i="34" a="1"/>
  <c r="AM442" i="34" s="1"/>
  <c r="AM481" i="34" s="1"/>
  <c r="AM433" i="34" a="1"/>
  <c r="AM433" i="34" s="1"/>
  <c r="AM472" i="34" s="1"/>
  <c r="AM424" i="34" a="1"/>
  <c r="AM424" i="34" s="1"/>
  <c r="AM463" i="34" s="1"/>
  <c r="AM445" i="34" a="1"/>
  <c r="AM445" i="34" s="1"/>
  <c r="AM484" i="34" s="1"/>
  <c r="AM444" i="34" a="1"/>
  <c r="AM444" i="34" s="1"/>
  <c r="AM483" i="34" s="1"/>
  <c r="AM425" i="34" a="1"/>
  <c r="AM425" i="34" s="1"/>
  <c r="AM453" i="34" a="1"/>
  <c r="AM453" i="34" s="1"/>
  <c r="AM492" i="34" s="1"/>
  <c r="AM429" i="34" a="1"/>
  <c r="AM429" i="34" s="1"/>
  <c r="AM468" i="34" s="1"/>
  <c r="AM428" i="34" a="1"/>
  <c r="AM428" i="34" s="1"/>
  <c r="AM467" i="34" s="1"/>
  <c r="AM434" i="34" a="1"/>
  <c r="AM434" i="34" s="1"/>
  <c r="AM457" i="34" a="1"/>
  <c r="AM457" i="34" s="1"/>
  <c r="AM496" i="34" s="1"/>
  <c r="AM455" i="34" a="1"/>
  <c r="AM455" i="34" s="1"/>
  <c r="AM494" i="34" s="1"/>
  <c r="AM449" i="34" a="1"/>
  <c r="AM449" i="34" s="1"/>
  <c r="AM488" i="34" s="1"/>
  <c r="AM451" i="34" a="1"/>
  <c r="AM451" i="34" s="1"/>
  <c r="AM490" i="34" s="1"/>
  <c r="AM443" i="34" a="1"/>
  <c r="AM443" i="34" s="1"/>
  <c r="AM426" i="34" a="1"/>
  <c r="AM426" i="34" s="1"/>
  <c r="AM465" i="34" s="1"/>
  <c r="AM452" i="34" a="1"/>
  <c r="AM452" i="34" s="1"/>
  <c r="AM491" i="34" s="1"/>
  <c r="AM454" i="34" a="1"/>
  <c r="AM454" i="34" s="1"/>
  <c r="AM493" i="34" s="1"/>
  <c r="AM438" i="34" a="1"/>
  <c r="AM438" i="34" s="1"/>
  <c r="AM477" i="34" s="1"/>
  <c r="AM446" i="34" a="1"/>
  <c r="AM446" i="34" s="1"/>
  <c r="AM485" i="34" s="1"/>
  <c r="AM436" i="34" a="1"/>
  <c r="AM436" i="34" s="1"/>
  <c r="AM475" i="34" s="1"/>
  <c r="AM432" i="34" a="1"/>
  <c r="AM432" i="34" s="1"/>
  <c r="AM471" i="34" s="1"/>
  <c r="AM448" i="34" a="1"/>
  <c r="AM448" i="34" s="1"/>
  <c r="AM487" i="34" s="1"/>
  <c r="F428" i="34" a="1"/>
  <c r="F428" i="34" s="1"/>
  <c r="F455" i="34" a="1"/>
  <c r="F455" i="34" s="1"/>
  <c r="F441" i="34" a="1"/>
  <c r="F441" i="34" s="1"/>
  <c r="F450" i="34" a="1"/>
  <c r="F450" i="34" s="1"/>
  <c r="F440" i="34" a="1"/>
  <c r="F440" i="34" s="1"/>
  <c r="F452" i="34" a="1"/>
  <c r="F452" i="34" s="1"/>
  <c r="F427" i="34" a="1"/>
  <c r="F427" i="34" s="1"/>
  <c r="F454" i="34" a="1"/>
  <c r="F454" i="34" s="1"/>
  <c r="F424" i="34" a="1"/>
  <c r="F424" i="34" s="1"/>
  <c r="F463" i="34" s="1"/>
  <c r="F430" i="34" a="1"/>
  <c r="F430" i="34" s="1"/>
  <c r="F442" i="34" a="1"/>
  <c r="F442" i="34" s="1"/>
  <c r="F451" i="34" a="1"/>
  <c r="F451" i="34" s="1"/>
  <c r="F439" i="34" a="1"/>
  <c r="F439" i="34" s="1"/>
  <c r="F448" i="34" a="1"/>
  <c r="F448" i="34" s="1"/>
  <c r="F434" i="34" a="1"/>
  <c r="F434" i="34" s="1"/>
  <c r="F433" i="34" a="1"/>
  <c r="F433" i="34" s="1"/>
  <c r="F472" i="34" s="1"/>
  <c r="F432" i="34" a="1"/>
  <c r="F432" i="34" s="1"/>
  <c r="F436" i="34" a="1"/>
  <c r="F436" i="34" s="1"/>
  <c r="F475" i="34" s="1"/>
  <c r="F447" i="34" a="1"/>
  <c r="F447" i="34" s="1"/>
  <c r="F446" i="34" a="1"/>
  <c r="F446" i="34" s="1"/>
  <c r="F444" i="34" a="1"/>
  <c r="F444" i="34" s="1"/>
  <c r="F457" i="34" a="1"/>
  <c r="F457" i="34" s="1"/>
  <c r="F458" i="34" a="1"/>
  <c r="F458" i="34" s="1"/>
  <c r="F431" i="34" a="1"/>
  <c r="F431" i="34" s="1"/>
  <c r="F426" i="34" a="1"/>
  <c r="F426" i="34" s="1"/>
  <c r="F443" i="34" a="1"/>
  <c r="F443" i="34" s="1"/>
  <c r="F437" i="34" a="1"/>
  <c r="F437" i="34" s="1"/>
  <c r="F445" i="34" a="1"/>
  <c r="F445" i="34" s="1"/>
  <c r="F453" i="34" a="1"/>
  <c r="F453" i="34" s="1"/>
  <c r="F459" i="34" a="1"/>
  <c r="F459" i="34" s="1"/>
  <c r="F456" i="34" a="1"/>
  <c r="F456" i="34" s="1"/>
  <c r="F449" i="34" a="1"/>
  <c r="F449" i="34" s="1"/>
  <c r="F425" i="34" a="1"/>
  <c r="F425" i="34" s="1"/>
  <c r="F435" i="34" a="1"/>
  <c r="F435" i="34" s="1"/>
  <c r="F438" i="34" a="1"/>
  <c r="F438" i="34" s="1"/>
  <c r="Z441" i="34" a="1"/>
  <c r="Z441" i="34" s="1"/>
  <c r="Z480" i="34" s="1"/>
  <c r="Z457" i="34" a="1"/>
  <c r="Z457" i="34" s="1"/>
  <c r="Z496" i="34" s="1"/>
  <c r="Z459" i="34" a="1"/>
  <c r="Z459" i="34" s="1"/>
  <c r="Z498" i="34" s="1"/>
  <c r="Z430" i="34" a="1"/>
  <c r="Z430" i="34" s="1"/>
  <c r="Z469" i="34" s="1"/>
  <c r="Z436" i="34" a="1"/>
  <c r="Z436" i="34" s="1"/>
  <c r="Z475" i="34" s="1"/>
  <c r="Z445" i="34" a="1"/>
  <c r="Z445" i="34" s="1"/>
  <c r="Z454" i="34" a="1"/>
  <c r="Z454" i="34" s="1"/>
  <c r="Z493" i="34" s="1"/>
  <c r="Z447" i="34" a="1"/>
  <c r="Z447" i="34" s="1"/>
  <c r="Z486" i="34" s="1"/>
  <c r="Z448" i="34" a="1"/>
  <c r="Z448" i="34" s="1"/>
  <c r="Z487" i="34" s="1"/>
  <c r="Z449" i="34" a="1"/>
  <c r="Z449" i="34" s="1"/>
  <c r="Z488" i="34" s="1"/>
  <c r="Z450" i="34" a="1"/>
  <c r="Z450" i="34" s="1"/>
  <c r="Z489" i="34" s="1"/>
  <c r="Z432" i="34" a="1"/>
  <c r="Z432" i="34" s="1"/>
  <c r="Z471" i="34" s="1"/>
  <c r="Z456" i="34" a="1"/>
  <c r="Z456" i="34" s="1"/>
  <c r="Z495" i="34" s="1"/>
  <c r="Z435" i="34" a="1"/>
  <c r="Z435" i="34" s="1"/>
  <c r="Z443" i="34" a="1"/>
  <c r="Z443" i="34" s="1"/>
  <c r="Z444" i="34" a="1"/>
  <c r="Z444" i="34" s="1"/>
  <c r="Z483" i="34" s="1"/>
  <c r="Z434" i="34" a="1"/>
  <c r="Z434" i="34" s="1"/>
  <c r="Z426" i="34" a="1"/>
  <c r="Z426" i="34" s="1"/>
  <c r="Z465" i="34" s="1"/>
  <c r="Z458" i="34" a="1"/>
  <c r="Z458" i="34" s="1"/>
  <c r="Z497" i="34" s="1"/>
  <c r="Z437" i="34" a="1"/>
  <c r="Z437" i="34" s="1"/>
  <c r="Z476" i="34" s="1"/>
  <c r="Z429" i="34" a="1"/>
  <c r="Z429" i="34" s="1"/>
  <c r="Z468" i="34" s="1"/>
  <c r="Z442" i="34" a="1"/>
  <c r="Z442" i="34" s="1"/>
  <c r="Z481" i="34" s="1"/>
  <c r="Z440" i="34" a="1"/>
  <c r="Z440" i="34" s="1"/>
  <c r="Z479" i="34" s="1"/>
  <c r="Z439" i="34" a="1"/>
  <c r="Z439" i="34" s="1"/>
  <c r="Z478" i="34" s="1"/>
  <c r="Z452" i="34" a="1"/>
  <c r="Z452" i="34" s="1"/>
  <c r="Z491" i="34" s="1"/>
  <c r="Z438" i="34" a="1"/>
  <c r="Z438" i="34" s="1"/>
  <c r="Z477" i="34" s="1"/>
  <c r="Z446" i="34" a="1"/>
  <c r="Z446" i="34" s="1"/>
  <c r="Z485" i="34" s="1"/>
  <c r="Z453" i="34" a="1"/>
  <c r="Z453" i="34" s="1"/>
  <c r="Z492" i="34" s="1"/>
  <c r="Z424" i="34" a="1"/>
  <c r="Z424" i="34" s="1"/>
  <c r="Z463" i="34" s="1"/>
  <c r="Z425" i="34" a="1"/>
  <c r="Z425" i="34" s="1"/>
  <c r="Z451" i="34" a="1"/>
  <c r="Z451" i="34" s="1"/>
  <c r="Z490" i="34" s="1"/>
  <c r="Z431" i="34" a="1"/>
  <c r="Z431" i="34" s="1"/>
  <c r="Z470" i="34" s="1"/>
  <c r="Z428" i="34" a="1"/>
  <c r="Z428" i="34" s="1"/>
  <c r="Z467" i="34" s="1"/>
  <c r="Z433" i="34" a="1"/>
  <c r="Z433" i="34" s="1"/>
  <c r="Z472" i="34" s="1"/>
  <c r="Z427" i="34" a="1"/>
  <c r="Z427" i="34" s="1"/>
  <c r="Z466" i="34" s="1"/>
  <c r="X430" i="34" a="1"/>
  <c r="X430" i="34" s="1"/>
  <c r="X444" i="34" a="1"/>
  <c r="X444" i="34" s="1"/>
  <c r="X483" i="34" s="1"/>
  <c r="X452" i="34" a="1"/>
  <c r="X452" i="34" s="1"/>
  <c r="X491" i="34" s="1"/>
  <c r="X450" i="34" a="1"/>
  <c r="X450" i="34" s="1"/>
  <c r="X489" i="34" s="1"/>
  <c r="X438" i="34" a="1"/>
  <c r="X438" i="34" s="1"/>
  <c r="X425" i="34" a="1"/>
  <c r="X425" i="34" s="1"/>
  <c r="X464" i="34" s="1"/>
  <c r="X458" i="34" a="1"/>
  <c r="X458" i="34" s="1"/>
  <c r="X497" i="34" s="1"/>
  <c r="X424" i="34" a="1"/>
  <c r="X424" i="34" s="1"/>
  <c r="X463" i="34" s="1"/>
  <c r="X453" i="34" a="1"/>
  <c r="X453" i="34" s="1"/>
  <c r="X492" i="34" s="1"/>
  <c r="X439" i="34" a="1"/>
  <c r="X439" i="34" s="1"/>
  <c r="X455" i="34" a="1"/>
  <c r="X455" i="34" s="1"/>
  <c r="X494" i="34" s="1"/>
  <c r="X427" i="34" a="1"/>
  <c r="X427" i="34" s="1"/>
  <c r="X459" i="34" a="1"/>
  <c r="X459" i="34" s="1"/>
  <c r="X498" i="34" s="1"/>
  <c r="X451" i="34" a="1"/>
  <c r="X451" i="34" s="1"/>
  <c r="X490" i="34" s="1"/>
  <c r="X431" i="34" a="1"/>
  <c r="X431" i="34" s="1"/>
  <c r="X447" i="34" a="1"/>
  <c r="X447" i="34" s="1"/>
  <c r="X486" i="34" s="1"/>
  <c r="X443" i="34" a="1"/>
  <c r="X443" i="34" s="1"/>
  <c r="X454" i="34" a="1"/>
  <c r="X454" i="34" s="1"/>
  <c r="X493" i="34" s="1"/>
  <c r="X440" i="34" a="1"/>
  <c r="X440" i="34" s="1"/>
  <c r="X457" i="34" a="1"/>
  <c r="X457" i="34" s="1"/>
  <c r="X496" i="34" s="1"/>
  <c r="X426" i="34" a="1"/>
  <c r="X426" i="34" s="1"/>
  <c r="X449" i="34" a="1"/>
  <c r="X449" i="34" s="1"/>
  <c r="X488" i="34" s="1"/>
  <c r="X437" i="34" a="1"/>
  <c r="X437" i="34" s="1"/>
  <c r="X428" i="34" a="1"/>
  <c r="X428" i="34" s="1"/>
  <c r="X442" i="34" a="1"/>
  <c r="X442" i="34" s="1"/>
  <c r="X456" i="34" a="1"/>
  <c r="X456" i="34" s="1"/>
  <c r="X495" i="34" s="1"/>
  <c r="X432" i="34" a="1"/>
  <c r="X432" i="34" s="1"/>
  <c r="X434" i="34" a="1"/>
  <c r="X434" i="34" s="1"/>
  <c r="X473" i="34" s="1"/>
  <c r="X445" i="34" a="1"/>
  <c r="X445" i="34" s="1"/>
  <c r="X484" i="34" s="1"/>
  <c r="X448" i="34" a="1"/>
  <c r="X448" i="34" s="1"/>
  <c r="X487" i="34" s="1"/>
  <c r="X433" i="34" a="1"/>
  <c r="X433" i="34" s="1"/>
  <c r="X446" i="34" a="1"/>
  <c r="X446" i="34" s="1"/>
  <c r="X485" i="34" s="1"/>
  <c r="X436" i="34" a="1"/>
  <c r="X436" i="34" s="1"/>
  <c r="X441" i="34" a="1"/>
  <c r="X441" i="34" s="1"/>
  <c r="X429" i="34" a="1"/>
  <c r="X429" i="34" s="1"/>
  <c r="X435" i="34" a="1"/>
  <c r="X435" i="34" s="1"/>
  <c r="X474" i="34" s="1"/>
  <c r="P439" i="34" a="1"/>
  <c r="P439" i="34" s="1"/>
  <c r="P446" i="34" a="1"/>
  <c r="P446" i="34" s="1"/>
  <c r="P452" i="34" a="1"/>
  <c r="P452" i="34" s="1"/>
  <c r="P438" i="34" a="1"/>
  <c r="P438" i="34" s="1"/>
  <c r="P453" i="34" a="1"/>
  <c r="P453" i="34" s="1"/>
  <c r="P429" i="34" a="1"/>
  <c r="P429" i="34" s="1"/>
  <c r="P430" i="34" a="1"/>
  <c r="P430" i="34" s="1"/>
  <c r="P457" i="34" a="1"/>
  <c r="P457" i="34" s="1"/>
  <c r="P456" i="34" a="1"/>
  <c r="P456" i="34" s="1"/>
  <c r="P451" i="34" a="1"/>
  <c r="P451" i="34" s="1"/>
  <c r="P428" i="34" a="1"/>
  <c r="P428" i="34" s="1"/>
  <c r="P436" i="34" a="1"/>
  <c r="P436" i="34" s="1"/>
  <c r="P433" i="34" a="1"/>
  <c r="P433" i="34" s="1"/>
  <c r="P425" i="34" a="1"/>
  <c r="P425" i="34" s="1"/>
  <c r="P464" i="34" s="1"/>
  <c r="P450" i="34" a="1"/>
  <c r="P450" i="34" s="1"/>
  <c r="P445" i="34" a="1"/>
  <c r="P445" i="34" s="1"/>
  <c r="P448" i="34" a="1"/>
  <c r="P448" i="34" s="1"/>
  <c r="P427" i="34" a="1"/>
  <c r="P427" i="34" s="1"/>
  <c r="P454" i="34" a="1"/>
  <c r="P454" i="34" s="1"/>
  <c r="P437" i="34" a="1"/>
  <c r="P437" i="34" s="1"/>
  <c r="P426" i="34" a="1"/>
  <c r="P426" i="34" s="1"/>
  <c r="P435" i="34" a="1"/>
  <c r="P435" i="34" s="1"/>
  <c r="P424" i="34" a="1"/>
  <c r="P424" i="34" s="1"/>
  <c r="P463" i="34" s="1"/>
  <c r="P449" i="34" a="1"/>
  <c r="P449" i="34" s="1"/>
  <c r="P455" i="34" a="1"/>
  <c r="P455" i="34" s="1"/>
  <c r="P459" i="34" a="1"/>
  <c r="P459" i="34" s="1"/>
  <c r="P441" i="34" a="1"/>
  <c r="P441" i="34" s="1"/>
  <c r="P434" i="34" a="1"/>
  <c r="P434" i="34" s="1"/>
  <c r="P473" i="34" s="1"/>
  <c r="P440" i="34" a="1"/>
  <c r="P440" i="34" s="1"/>
  <c r="P458" i="34" a="1"/>
  <c r="P458" i="34" s="1"/>
  <c r="P443" i="34" a="1"/>
  <c r="P443" i="34" s="1"/>
  <c r="P482" i="34" s="1"/>
  <c r="P442" i="34" a="1"/>
  <c r="P442" i="34" s="1"/>
  <c r="P447" i="34" a="1"/>
  <c r="P447" i="34" s="1"/>
  <c r="P431" i="34" a="1"/>
  <c r="P431" i="34" s="1"/>
  <c r="P444" i="34" a="1"/>
  <c r="P444" i="34" s="1"/>
  <c r="P432" i="34" a="1"/>
  <c r="P432" i="34" s="1"/>
  <c r="S425" i="34" a="1"/>
  <c r="S425" i="34" s="1"/>
  <c r="S464" i="34" s="1"/>
  <c r="W441" i="34" a="1"/>
  <c r="W441" i="34" s="1"/>
  <c r="W480" i="34" s="1"/>
  <c r="V443" i="34" a="1"/>
  <c r="V443" i="34" s="1"/>
  <c r="T437" i="34" a="1"/>
  <c r="T437" i="34" s="1"/>
  <c r="T476" i="34" s="1"/>
  <c r="T428" i="34" a="1"/>
  <c r="T428" i="34" s="1"/>
  <c r="T467" i="34" s="1"/>
  <c r="T431" i="34" a="1"/>
  <c r="T431" i="34" s="1"/>
  <c r="T470" i="34" s="1"/>
  <c r="T448" i="34" a="1"/>
  <c r="T448" i="34" s="1"/>
  <c r="T487" i="34" s="1"/>
  <c r="T436" i="34" a="1"/>
  <c r="T436" i="34" s="1"/>
  <c r="T475" i="34" s="1"/>
  <c r="T440" i="34" a="1"/>
  <c r="T440" i="34" s="1"/>
  <c r="T479" i="34" s="1"/>
  <c r="T433" i="34" a="1"/>
  <c r="T433" i="34" s="1"/>
  <c r="T472" i="34" s="1"/>
  <c r="T458" i="34" a="1"/>
  <c r="T458" i="34" s="1"/>
  <c r="T497" i="34" s="1"/>
  <c r="T446" i="34" a="1"/>
  <c r="T446" i="34" s="1"/>
  <c r="T485" i="34" s="1"/>
  <c r="T429" i="34" a="1"/>
  <c r="T429" i="34" s="1"/>
  <c r="T468" i="34" s="1"/>
  <c r="T457" i="34" a="1"/>
  <c r="T457" i="34" s="1"/>
  <c r="T496" i="34" s="1"/>
  <c r="T443" i="34" a="1"/>
  <c r="T443" i="34" s="1"/>
  <c r="T450" i="34" a="1"/>
  <c r="T450" i="34" s="1"/>
  <c r="T489" i="34" s="1"/>
  <c r="T425" i="34" a="1"/>
  <c r="T425" i="34" s="1"/>
  <c r="T464" i="34" s="1"/>
  <c r="T452" i="34" a="1"/>
  <c r="T452" i="34" s="1"/>
  <c r="T491" i="34" s="1"/>
  <c r="T447" i="34" a="1"/>
  <c r="T447" i="34" s="1"/>
  <c r="T486" i="34" s="1"/>
  <c r="T444" i="34" a="1"/>
  <c r="T444" i="34" s="1"/>
  <c r="T483" i="34" s="1"/>
  <c r="T424" i="34" a="1"/>
  <c r="T424" i="34" s="1"/>
  <c r="T463" i="34" s="1"/>
  <c r="T432" i="34" a="1"/>
  <c r="T432" i="34" s="1"/>
  <c r="T471" i="34" s="1"/>
  <c r="T451" i="34" a="1"/>
  <c r="T451" i="34" s="1"/>
  <c r="T490" i="34" s="1"/>
  <c r="T453" i="34" a="1"/>
  <c r="T453" i="34" s="1"/>
  <c r="T492" i="34" s="1"/>
  <c r="T434" i="34" a="1"/>
  <c r="T434" i="34" s="1"/>
  <c r="T430" i="34" a="1"/>
  <c r="T430" i="34" s="1"/>
  <c r="T469" i="34" s="1"/>
  <c r="T441" i="34" a="1"/>
  <c r="T441" i="34" s="1"/>
  <c r="T480" i="34" s="1"/>
  <c r="T427" i="34" a="1"/>
  <c r="T427" i="34" s="1"/>
  <c r="T466" i="34" s="1"/>
  <c r="T439" i="34" a="1"/>
  <c r="T439" i="34" s="1"/>
  <c r="T455" i="34" a="1"/>
  <c r="T455" i="34" s="1"/>
  <c r="T494" i="34" s="1"/>
  <c r="T456" i="34" a="1"/>
  <c r="T456" i="34" s="1"/>
  <c r="T495" i="34" s="1"/>
  <c r="T445" i="34" a="1"/>
  <c r="T445" i="34" s="1"/>
  <c r="T484" i="34" s="1"/>
  <c r="T449" i="34" a="1"/>
  <c r="T449" i="34" s="1"/>
  <c r="T488" i="34" s="1"/>
  <c r="T438" i="34" a="1"/>
  <c r="T438" i="34" s="1"/>
  <c r="T477" i="34" s="1"/>
  <c r="T459" i="34" a="1"/>
  <c r="T459" i="34" s="1"/>
  <c r="T498" i="34" s="1"/>
  <c r="T426" i="34" a="1"/>
  <c r="T426" i="34" s="1"/>
  <c r="T465" i="34" s="1"/>
  <c r="T442" i="34" a="1"/>
  <c r="T442" i="34" s="1"/>
  <c r="T481" i="34" s="1"/>
  <c r="T454" i="34" a="1"/>
  <c r="T454" i="34" s="1"/>
  <c r="T493" i="34" s="1"/>
  <c r="W437" i="34" a="1"/>
  <c r="W437" i="34" s="1"/>
  <c r="W476" i="34" s="1"/>
  <c r="W430" i="34" a="1"/>
  <c r="W430" i="34" s="1"/>
  <c r="W469" i="34" s="1"/>
  <c r="W443" i="34" a="1"/>
  <c r="W443" i="34" s="1"/>
  <c r="W424" i="34" a="1"/>
  <c r="W424" i="34" s="1"/>
  <c r="W463" i="34" s="1"/>
  <c r="W436" i="34" a="1"/>
  <c r="W436" i="34" s="1"/>
  <c r="W475" i="34" s="1"/>
  <c r="W444" i="34" a="1"/>
  <c r="W444" i="34" s="1"/>
  <c r="W483" i="34" s="1"/>
  <c r="W450" i="34" a="1"/>
  <c r="W450" i="34" s="1"/>
  <c r="W489" i="34" s="1"/>
  <c r="W442" i="34" a="1"/>
  <c r="W442" i="34" s="1"/>
  <c r="W459" i="34" a="1"/>
  <c r="W459" i="34" s="1"/>
  <c r="W498" i="34" s="1"/>
  <c r="W425" i="34" a="1"/>
  <c r="W425" i="34" s="1"/>
  <c r="W464" i="34" s="1"/>
  <c r="W432" i="34" a="1"/>
  <c r="W432" i="34" s="1"/>
  <c r="W471" i="34" s="1"/>
  <c r="W435" i="34" a="1"/>
  <c r="W435" i="34" s="1"/>
  <c r="W474" i="34" s="1"/>
  <c r="W440" i="34" a="1"/>
  <c r="W440" i="34" s="1"/>
  <c r="W479" i="34" s="1"/>
  <c r="W438" i="34" a="1"/>
  <c r="W438" i="34" s="1"/>
  <c r="W477" i="34" s="1"/>
  <c r="W457" i="34" a="1"/>
  <c r="W457" i="34" s="1"/>
  <c r="W496" i="34" s="1"/>
  <c r="W429" i="34" a="1"/>
  <c r="W429" i="34" s="1"/>
  <c r="W468" i="34" s="1"/>
  <c r="W431" i="34" a="1"/>
  <c r="W431" i="34" s="1"/>
  <c r="W470" i="34" s="1"/>
  <c r="W449" i="34" a="1"/>
  <c r="W449" i="34" s="1"/>
  <c r="W488" i="34" s="1"/>
  <c r="W447" i="34" a="1"/>
  <c r="W447" i="34" s="1"/>
  <c r="W486" i="34" s="1"/>
  <c r="W427" i="34" a="1"/>
  <c r="W427" i="34" s="1"/>
  <c r="W466" i="34" s="1"/>
  <c r="W434" i="34" a="1"/>
  <c r="W434" i="34" s="1"/>
  <c r="W453" i="34" a="1"/>
  <c r="W453" i="34" s="1"/>
  <c r="W492" i="34" s="1"/>
  <c r="W451" i="34" a="1"/>
  <c r="W451" i="34" s="1"/>
  <c r="W490" i="34" s="1"/>
  <c r="W456" i="34" a="1"/>
  <c r="W456" i="34" s="1"/>
  <c r="W495" i="34" s="1"/>
  <c r="W426" i="34" a="1"/>
  <c r="W426" i="34" s="1"/>
  <c r="W465" i="34" s="1"/>
  <c r="W439" i="34" a="1"/>
  <c r="W439" i="34" s="1"/>
  <c r="W478" i="34" s="1"/>
  <c r="W446" i="34" a="1"/>
  <c r="W446" i="34" s="1"/>
  <c r="W485" i="34" s="1"/>
  <c r="W433" i="34" a="1"/>
  <c r="W433" i="34" s="1"/>
  <c r="W472" i="34" s="1"/>
  <c r="W448" i="34" a="1"/>
  <c r="W448" i="34" s="1"/>
  <c r="W487" i="34" s="1"/>
  <c r="W454" i="34" a="1"/>
  <c r="W454" i="34" s="1"/>
  <c r="W493" i="34" s="1"/>
  <c r="W428" i="34" a="1"/>
  <c r="W428" i="34" s="1"/>
  <c r="W467" i="34" s="1"/>
  <c r="W452" i="34" a="1"/>
  <c r="W452" i="34" s="1"/>
  <c r="W491" i="34" s="1"/>
  <c r="W458" i="34" a="1"/>
  <c r="W458" i="34" s="1"/>
  <c r="W497" i="34" s="1"/>
  <c r="W455" i="34" a="1"/>
  <c r="W455" i="34" s="1"/>
  <c r="W494" i="34" s="1"/>
  <c r="W445" i="34" a="1"/>
  <c r="W445" i="34" s="1"/>
  <c r="W484" i="34" s="1"/>
  <c r="N440" i="34" a="1"/>
  <c r="N440" i="34" s="1"/>
  <c r="N479" i="34" s="1"/>
  <c r="N436" i="34" a="1"/>
  <c r="N436" i="34" s="1"/>
  <c r="N475" i="34" s="1"/>
  <c r="N429" i="34" a="1"/>
  <c r="N429" i="34" s="1"/>
  <c r="N468" i="34" s="1"/>
  <c r="N446" i="34" a="1"/>
  <c r="N446" i="34" s="1"/>
  <c r="N485" i="34" s="1"/>
  <c r="N444" i="34" a="1"/>
  <c r="N444" i="34" s="1"/>
  <c r="N483" i="34" s="1"/>
  <c r="N443" i="34" a="1"/>
  <c r="N443" i="34" s="1"/>
  <c r="N428" i="34" a="1"/>
  <c r="N428" i="34" s="1"/>
  <c r="N467" i="34" s="1"/>
  <c r="N434" i="34" a="1"/>
  <c r="N434" i="34" s="1"/>
  <c r="N449" i="34" a="1"/>
  <c r="N449" i="34" s="1"/>
  <c r="N488" i="34" s="1"/>
  <c r="N448" i="34" a="1"/>
  <c r="N448" i="34" s="1"/>
  <c r="N487" i="34" s="1"/>
  <c r="N435" i="34" a="1"/>
  <c r="N435" i="34" s="1"/>
  <c r="N431" i="34" a="1"/>
  <c r="N431" i="34" s="1"/>
  <c r="N470" i="34" s="1"/>
  <c r="N438" i="34" a="1"/>
  <c r="N438" i="34" s="1"/>
  <c r="N477" i="34" s="1"/>
  <c r="N447" i="34" a="1"/>
  <c r="N447" i="34" s="1"/>
  <c r="N486" i="34" s="1"/>
  <c r="N452" i="34" a="1"/>
  <c r="N452" i="34" s="1"/>
  <c r="N491" i="34" s="1"/>
  <c r="N432" i="34" a="1"/>
  <c r="N432" i="34" s="1"/>
  <c r="N471" i="34" s="1"/>
  <c r="N427" i="34" a="1"/>
  <c r="N427" i="34" s="1"/>
  <c r="N466" i="34" s="1"/>
  <c r="N450" i="34" a="1"/>
  <c r="N450" i="34" s="1"/>
  <c r="N489" i="34" s="1"/>
  <c r="N442" i="34" a="1"/>
  <c r="N442" i="34" s="1"/>
  <c r="N481" i="34" s="1"/>
  <c r="N456" i="34" a="1"/>
  <c r="N456" i="34" s="1"/>
  <c r="N495" i="34" s="1"/>
  <c r="N437" i="34" a="1"/>
  <c r="N437" i="34" s="1"/>
  <c r="N476" i="34" s="1"/>
  <c r="N430" i="34" a="1"/>
  <c r="N430" i="34" s="1"/>
  <c r="N469" i="34" s="1"/>
  <c r="N451" i="34" a="1"/>
  <c r="N451" i="34" s="1"/>
  <c r="N490" i="34" s="1"/>
  <c r="N426" i="34" a="1"/>
  <c r="N426" i="34" s="1"/>
  <c r="N465" i="34" s="1"/>
  <c r="N459" i="34" a="1"/>
  <c r="N459" i="34" s="1"/>
  <c r="N498" i="34" s="1"/>
  <c r="N424" i="34" a="1"/>
  <c r="N424" i="34" s="1"/>
  <c r="N463" i="34" s="1"/>
  <c r="N433" i="34" a="1"/>
  <c r="N433" i="34" s="1"/>
  <c r="N445" i="34" a="1"/>
  <c r="N445" i="34" s="1"/>
  <c r="N484" i="34" s="1"/>
  <c r="N457" i="34" a="1"/>
  <c r="N457" i="34" s="1"/>
  <c r="N496" i="34" s="1"/>
  <c r="N425" i="34" a="1"/>
  <c r="N425" i="34" s="1"/>
  <c r="N441" i="34" a="1"/>
  <c r="N441" i="34" s="1"/>
  <c r="N480" i="34" s="1"/>
  <c r="N439" i="34" a="1"/>
  <c r="N439" i="34" s="1"/>
  <c r="N478" i="34" s="1"/>
  <c r="N458" i="34" a="1"/>
  <c r="N458" i="34" s="1"/>
  <c r="N497" i="34" s="1"/>
  <c r="N453" i="34" a="1"/>
  <c r="N453" i="34" s="1"/>
  <c r="N492" i="34" s="1"/>
  <c r="N455" i="34" a="1"/>
  <c r="N455" i="34" s="1"/>
  <c r="N494" i="34" s="1"/>
  <c r="N454" i="34" a="1"/>
  <c r="N454" i="34" s="1"/>
  <c r="N493" i="34" s="1"/>
  <c r="L433" i="34" a="1"/>
  <c r="L433" i="34" s="1"/>
  <c r="L472" i="34" s="1"/>
  <c r="L451" i="34" a="1"/>
  <c r="L451" i="34" s="1"/>
  <c r="L490" i="34" s="1"/>
  <c r="L443" i="34" a="1"/>
  <c r="L443" i="34" s="1"/>
  <c r="L424" i="34" a="1"/>
  <c r="L424" i="34" s="1"/>
  <c r="L463" i="34" s="1"/>
  <c r="L453" i="34" a="1"/>
  <c r="L453" i="34" s="1"/>
  <c r="L492" i="34" s="1"/>
  <c r="L427" i="34" a="1"/>
  <c r="L427" i="34" s="1"/>
  <c r="L466" i="34" s="1"/>
  <c r="L449" i="34" a="1"/>
  <c r="L449" i="34" s="1"/>
  <c r="L488" i="34" s="1"/>
  <c r="L457" i="34" a="1"/>
  <c r="L457" i="34" s="1"/>
  <c r="L496" i="34" s="1"/>
  <c r="L447" i="34" a="1"/>
  <c r="L447" i="34" s="1"/>
  <c r="L486" i="34" s="1"/>
  <c r="L431" i="34" a="1"/>
  <c r="L431" i="34" s="1"/>
  <c r="L438" i="34" a="1"/>
  <c r="L438" i="34" s="1"/>
  <c r="L477" i="34" s="1"/>
  <c r="L448" i="34" a="1"/>
  <c r="L448" i="34" s="1"/>
  <c r="L487" i="34" s="1"/>
  <c r="L437" i="34" a="1"/>
  <c r="L437" i="34" s="1"/>
  <c r="L476" i="34" s="1"/>
  <c r="L442" i="34" a="1"/>
  <c r="L442" i="34" s="1"/>
  <c r="L481" i="34" s="1"/>
  <c r="L458" i="34" a="1"/>
  <c r="L458" i="34" s="1"/>
  <c r="L497" i="34" s="1"/>
  <c r="L430" i="34" a="1"/>
  <c r="L430" i="34" s="1"/>
  <c r="L469" i="34" s="1"/>
  <c r="L446" i="34" a="1"/>
  <c r="L446" i="34" s="1"/>
  <c r="L485" i="34" s="1"/>
  <c r="L434" i="34" a="1"/>
  <c r="L434" i="34" s="1"/>
  <c r="L444" i="34" a="1"/>
  <c r="L444" i="34" s="1"/>
  <c r="L483" i="34" s="1"/>
  <c r="L436" i="34" a="1"/>
  <c r="L436" i="34" s="1"/>
  <c r="L475" i="34" s="1"/>
  <c r="L454" i="34" a="1"/>
  <c r="L454" i="34" s="1"/>
  <c r="L493" i="34" s="1"/>
  <c r="L452" i="34" a="1"/>
  <c r="L452" i="34" s="1"/>
  <c r="L491" i="34" s="1"/>
  <c r="L425" i="34" a="1"/>
  <c r="L425" i="34" s="1"/>
  <c r="L441" i="34" a="1"/>
  <c r="L441" i="34" s="1"/>
  <c r="L480" i="34" s="1"/>
  <c r="L428" i="34" a="1"/>
  <c r="L428" i="34" s="1"/>
  <c r="L467" i="34" s="1"/>
  <c r="L459" i="34" a="1"/>
  <c r="L459" i="34" s="1"/>
  <c r="L498" i="34" s="1"/>
  <c r="L426" i="34" a="1"/>
  <c r="L426" i="34" s="1"/>
  <c r="L465" i="34" s="1"/>
  <c r="L455" i="34" a="1"/>
  <c r="L455" i="34" s="1"/>
  <c r="L494" i="34" s="1"/>
  <c r="L439" i="34" a="1"/>
  <c r="L439" i="34" s="1"/>
  <c r="L478" i="34" s="1"/>
  <c r="L450" i="34" a="1"/>
  <c r="L450" i="34" s="1"/>
  <c r="L489" i="34" s="1"/>
  <c r="L429" i="34" a="1"/>
  <c r="L429" i="34" s="1"/>
  <c r="L468" i="34" s="1"/>
  <c r="L445" i="34" a="1"/>
  <c r="L445" i="34" s="1"/>
  <c r="L484" i="34" s="1"/>
  <c r="L440" i="34" a="1"/>
  <c r="L440" i="34" s="1"/>
  <c r="L479" i="34" s="1"/>
  <c r="L456" i="34" a="1"/>
  <c r="L456" i="34" s="1"/>
  <c r="L495" i="34" s="1"/>
  <c r="L435" i="34" a="1"/>
  <c r="L435" i="34" s="1"/>
  <c r="L432" i="34" a="1"/>
  <c r="L432" i="34" s="1"/>
  <c r="L471" i="34" s="1"/>
  <c r="H437" i="34" a="1"/>
  <c r="H437" i="34" s="1"/>
  <c r="H476" i="34" s="1"/>
  <c r="H439" i="34" a="1"/>
  <c r="H439" i="34" s="1"/>
  <c r="H478" i="34" s="1"/>
  <c r="H456" i="34" a="1"/>
  <c r="H456" i="34" s="1"/>
  <c r="H495" i="34" s="1"/>
  <c r="H426" i="34" a="1"/>
  <c r="H426" i="34" s="1"/>
  <c r="H465" i="34" s="1"/>
  <c r="H444" i="34" a="1"/>
  <c r="H444" i="34" s="1"/>
  <c r="H483" i="34" s="1"/>
  <c r="H452" i="34" a="1"/>
  <c r="H452" i="34" s="1"/>
  <c r="H491" i="34" s="1"/>
  <c r="H447" i="34" a="1"/>
  <c r="H447" i="34" s="1"/>
  <c r="H486" i="34" s="1"/>
  <c r="H457" i="34" a="1"/>
  <c r="H457" i="34" s="1"/>
  <c r="H496" i="34" s="1"/>
  <c r="H438" i="34" a="1"/>
  <c r="H438" i="34" s="1"/>
  <c r="H477" i="34" s="1"/>
  <c r="H442" i="34" a="1"/>
  <c r="H442" i="34" s="1"/>
  <c r="H481" i="34" s="1"/>
  <c r="H458" i="34" a="1"/>
  <c r="H458" i="34" s="1"/>
  <c r="H497" i="34" s="1"/>
  <c r="H436" i="34" a="1"/>
  <c r="H436" i="34" s="1"/>
  <c r="H475" i="34" s="1"/>
  <c r="H449" i="34" a="1"/>
  <c r="H449" i="34" s="1"/>
  <c r="H488" i="34" s="1"/>
  <c r="H424" i="34" a="1"/>
  <c r="H424" i="34" s="1"/>
  <c r="H463" i="34" s="1"/>
  <c r="H434" i="34" a="1"/>
  <c r="H434" i="34" s="1"/>
  <c r="H454" i="34" a="1"/>
  <c r="H454" i="34" s="1"/>
  <c r="H493" i="34" s="1"/>
  <c r="H451" i="34" a="1"/>
  <c r="H451" i="34" s="1"/>
  <c r="H490" i="34" s="1"/>
  <c r="H435" i="34" a="1"/>
  <c r="H435" i="34" s="1"/>
  <c r="H428" i="34" a="1"/>
  <c r="H428" i="34" s="1"/>
  <c r="H467" i="34" s="1"/>
  <c r="H453" i="34" a="1"/>
  <c r="H453" i="34" s="1"/>
  <c r="H492" i="34" s="1"/>
  <c r="H430" i="34" a="1"/>
  <c r="H430" i="34" s="1"/>
  <c r="H469" i="34" s="1"/>
  <c r="H446" i="34" a="1"/>
  <c r="H446" i="34" s="1"/>
  <c r="H485" i="34" s="1"/>
  <c r="H441" i="34" a="1"/>
  <c r="H441" i="34" s="1"/>
  <c r="H480" i="34" s="1"/>
  <c r="H425" i="34" a="1"/>
  <c r="H425" i="34" s="1"/>
  <c r="H445" i="34" a="1"/>
  <c r="H445" i="34" s="1"/>
  <c r="H484" i="34" s="1"/>
  <c r="H432" i="34" a="1"/>
  <c r="H432" i="34" s="1"/>
  <c r="H471" i="34" s="1"/>
  <c r="H450" i="34" a="1"/>
  <c r="H450" i="34" s="1"/>
  <c r="H489" i="34" s="1"/>
  <c r="H427" i="34" a="1"/>
  <c r="H427" i="34" s="1"/>
  <c r="H455" i="34" a="1"/>
  <c r="H455" i="34" s="1"/>
  <c r="H494" i="34" s="1"/>
  <c r="H443" i="34" a="1"/>
  <c r="H443" i="34" s="1"/>
  <c r="H429" i="34" a="1"/>
  <c r="H429" i="34" s="1"/>
  <c r="H468" i="34" s="1"/>
  <c r="H433" i="34" a="1"/>
  <c r="H433" i="34" s="1"/>
  <c r="H472" i="34" s="1"/>
  <c r="H459" i="34" a="1"/>
  <c r="H459" i="34" s="1"/>
  <c r="H498" i="34" s="1"/>
  <c r="H440" i="34" a="1"/>
  <c r="H440" i="34" s="1"/>
  <c r="H479" i="34" s="1"/>
  <c r="AF437" i="34" a="1"/>
  <c r="AF437" i="34" s="1"/>
  <c r="AF476" i="34" s="1"/>
  <c r="AI440" i="34" a="1"/>
  <c r="AI440" i="34" s="1"/>
  <c r="AI479" i="34" s="1"/>
  <c r="AI447" i="34" a="1"/>
  <c r="AI447" i="34" s="1"/>
  <c r="AI486" i="34" s="1"/>
  <c r="AI427" i="34" a="1"/>
  <c r="AI427" i="34" s="1"/>
  <c r="AI466" i="34" s="1"/>
  <c r="AI453" i="34" a="1"/>
  <c r="AI453" i="34" s="1"/>
  <c r="AI492" i="34" s="1"/>
  <c r="AI441" i="34" a="1"/>
  <c r="AI441" i="34" s="1"/>
  <c r="AI480" i="34" s="1"/>
  <c r="AI428" i="34" a="1"/>
  <c r="AI428" i="34" s="1"/>
  <c r="AI467" i="34" s="1"/>
  <c r="AI424" i="34" a="1"/>
  <c r="AI424" i="34" s="1"/>
  <c r="AI463" i="34" s="1"/>
  <c r="AI450" i="34" a="1"/>
  <c r="AI450" i="34" s="1"/>
  <c r="AI489" i="34" s="1"/>
  <c r="AI435" i="34" a="1"/>
  <c r="AI435" i="34" s="1"/>
  <c r="AI455" i="34" a="1"/>
  <c r="AI455" i="34" s="1"/>
  <c r="AI494" i="34" s="1"/>
  <c r="AI445" i="34" a="1"/>
  <c r="AI445" i="34" s="1"/>
  <c r="AI484" i="34" s="1"/>
  <c r="AI449" i="34" a="1"/>
  <c r="AI449" i="34" s="1"/>
  <c r="AI488" i="34" s="1"/>
  <c r="AI454" i="34" a="1"/>
  <c r="AI454" i="34" s="1"/>
  <c r="AI459" i="34" a="1"/>
  <c r="AI459" i="34" s="1"/>
  <c r="AI498" i="34" s="1"/>
  <c r="AI425" i="34" a="1"/>
  <c r="AI425" i="34" s="1"/>
  <c r="AI458" i="34" a="1"/>
  <c r="AI458" i="34" s="1"/>
  <c r="AI497" i="34" s="1"/>
  <c r="AI439" i="34" a="1"/>
  <c r="AI439" i="34" s="1"/>
  <c r="AI478" i="34" s="1"/>
  <c r="AI451" i="34" a="1"/>
  <c r="AI451" i="34" s="1"/>
  <c r="AI490" i="34" s="1"/>
  <c r="AI434" i="34" a="1"/>
  <c r="AI434" i="34" s="1"/>
  <c r="AI437" i="34" a="1"/>
  <c r="AI437" i="34" s="1"/>
  <c r="AI476" i="34" s="1"/>
  <c r="AI436" i="34" a="1"/>
  <c r="AI436" i="34" s="1"/>
  <c r="AI475" i="34" s="1"/>
  <c r="AI431" i="34" a="1"/>
  <c r="AI431" i="34" s="1"/>
  <c r="AI470" i="34" s="1"/>
  <c r="AI444" i="34" a="1"/>
  <c r="AI444" i="34" s="1"/>
  <c r="AI483" i="34" s="1"/>
  <c r="AI443" i="34" a="1"/>
  <c r="AI443" i="34" s="1"/>
  <c r="AI457" i="34" a="1"/>
  <c r="AI457" i="34" s="1"/>
  <c r="AI496" i="34" s="1"/>
  <c r="AI446" i="34" a="1"/>
  <c r="AI446" i="34" s="1"/>
  <c r="AI485" i="34" s="1"/>
  <c r="AI433" i="34" a="1"/>
  <c r="AI433" i="34" s="1"/>
  <c r="AI472" i="34" s="1"/>
  <c r="AI430" i="34" a="1"/>
  <c r="AI430" i="34" s="1"/>
  <c r="AI469" i="34" s="1"/>
  <c r="AI438" i="34" a="1"/>
  <c r="AI438" i="34" s="1"/>
  <c r="AI477" i="34" s="1"/>
  <c r="AI448" i="34" a="1"/>
  <c r="AI448" i="34" s="1"/>
  <c r="AI487" i="34" s="1"/>
  <c r="AI442" i="34" a="1"/>
  <c r="AI442" i="34" s="1"/>
  <c r="AI481" i="34" s="1"/>
  <c r="AI429" i="34" a="1"/>
  <c r="AI429" i="34" s="1"/>
  <c r="AI468" i="34" s="1"/>
  <c r="AI426" i="34" a="1"/>
  <c r="AI426" i="34" s="1"/>
  <c r="AI465" i="34" s="1"/>
  <c r="AI452" i="34" a="1"/>
  <c r="AI452" i="34" s="1"/>
  <c r="AI491" i="34" s="1"/>
  <c r="AI456" i="34" a="1"/>
  <c r="AI456" i="34" s="1"/>
  <c r="AI495" i="34" s="1"/>
  <c r="AK427" i="34" a="1"/>
  <c r="AK427" i="34" s="1"/>
  <c r="AK466" i="34" s="1"/>
  <c r="AK426" i="34" a="1"/>
  <c r="AK426" i="34" s="1"/>
  <c r="AK465" i="34" s="1"/>
  <c r="AK449" i="34" a="1"/>
  <c r="AK449" i="34" s="1"/>
  <c r="AK488" i="34" s="1"/>
  <c r="AK430" i="34" a="1"/>
  <c r="AK430" i="34" s="1"/>
  <c r="AK469" i="34" s="1"/>
  <c r="AK429" i="34" a="1"/>
  <c r="AK429" i="34" s="1"/>
  <c r="AK468" i="34" s="1"/>
  <c r="AK450" i="34" a="1"/>
  <c r="AK450" i="34" s="1"/>
  <c r="AK489" i="34" s="1"/>
  <c r="AK437" i="34" a="1"/>
  <c r="AK437" i="34" s="1"/>
  <c r="AK476" i="34" s="1"/>
  <c r="AK431" i="34" a="1"/>
  <c r="AK431" i="34" s="1"/>
  <c r="AK470" i="34" s="1"/>
  <c r="AK434" i="34" a="1"/>
  <c r="AK434" i="34" s="1"/>
  <c r="AK444" i="34" a="1"/>
  <c r="AK444" i="34" s="1"/>
  <c r="AK483" i="34" s="1"/>
  <c r="AK438" i="34" a="1"/>
  <c r="AK438" i="34" s="1"/>
  <c r="AK477" i="34" s="1"/>
  <c r="AK424" i="34" a="1"/>
  <c r="AK424" i="34" s="1"/>
  <c r="AK463" i="34" s="1"/>
  <c r="AK442" i="34" a="1"/>
  <c r="AK442" i="34" s="1"/>
  <c r="AK481" i="34" s="1"/>
  <c r="AK443" i="34" a="1"/>
  <c r="AK443" i="34" s="1"/>
  <c r="AK453" i="34" a="1"/>
  <c r="AK453" i="34" s="1"/>
  <c r="AK492" i="34" s="1"/>
  <c r="AK428" i="34" a="1"/>
  <c r="AK428" i="34" s="1"/>
  <c r="AK467" i="34" s="1"/>
  <c r="AK445" i="34" a="1"/>
  <c r="AK445" i="34" s="1"/>
  <c r="AK484" i="34" s="1"/>
  <c r="AK447" i="34" a="1"/>
  <c r="AK447" i="34" s="1"/>
  <c r="AK486" i="34" s="1"/>
  <c r="AK436" i="34" a="1"/>
  <c r="AK436" i="34" s="1"/>
  <c r="AK475" i="34" s="1"/>
  <c r="AK425" i="34" a="1"/>
  <c r="AK425" i="34" s="1"/>
  <c r="AK441" i="34" a="1"/>
  <c r="AK441" i="34" s="1"/>
  <c r="AK480" i="34" s="1"/>
  <c r="AK451" i="34" a="1"/>
  <c r="AK451" i="34" s="1"/>
  <c r="AK490" i="34" s="1"/>
  <c r="AK457" i="34" a="1"/>
  <c r="AK457" i="34" s="1"/>
  <c r="AK496" i="34" s="1"/>
  <c r="AK435" i="34" a="1"/>
  <c r="AK435" i="34" s="1"/>
  <c r="AK432" i="34" a="1"/>
  <c r="AK432" i="34" s="1"/>
  <c r="AK471" i="34" s="1"/>
  <c r="AK448" i="34" a="1"/>
  <c r="AK448" i="34" s="1"/>
  <c r="AK487" i="34" s="1"/>
  <c r="AK433" i="34" a="1"/>
  <c r="AK433" i="34" s="1"/>
  <c r="AK472" i="34" s="1"/>
  <c r="AK440" i="34" a="1"/>
  <c r="AK440" i="34" s="1"/>
  <c r="AK479" i="34" s="1"/>
  <c r="AK446" i="34" a="1"/>
  <c r="AK446" i="34" s="1"/>
  <c r="AK485" i="34" s="1"/>
  <c r="AK452" i="34" a="1"/>
  <c r="AK452" i="34" s="1"/>
  <c r="AK491" i="34" s="1"/>
  <c r="AK454" i="34" a="1"/>
  <c r="AK454" i="34" s="1"/>
  <c r="AK493" i="34" s="1"/>
  <c r="AK456" i="34" a="1"/>
  <c r="AK456" i="34" s="1"/>
  <c r="AK459" i="34" a="1"/>
  <c r="AK459" i="34" s="1"/>
  <c r="AK498" i="34" s="1"/>
  <c r="AK439" i="34" a="1"/>
  <c r="AK439" i="34" s="1"/>
  <c r="AK478" i="34" s="1"/>
  <c r="AK455" i="34" a="1"/>
  <c r="AK455" i="34" s="1"/>
  <c r="AK494" i="34" s="1"/>
  <c r="O428" i="34" a="1"/>
  <c r="O428" i="34" s="1"/>
  <c r="O443" i="34" a="1"/>
  <c r="O443" i="34" s="1"/>
  <c r="O482" i="34" s="1"/>
  <c r="O452" i="34" a="1"/>
  <c r="O452" i="34" s="1"/>
  <c r="O438" i="34" a="1"/>
  <c r="O438" i="34" s="1"/>
  <c r="O431" i="34" a="1"/>
  <c r="O431" i="34" s="1"/>
  <c r="O454" i="34" a="1"/>
  <c r="O454" i="34" s="1"/>
  <c r="O425" i="34" a="1"/>
  <c r="O425" i="34" s="1"/>
  <c r="O464" i="34" s="1"/>
  <c r="O430" i="34" a="1"/>
  <c r="O430" i="34" s="1"/>
  <c r="O436" i="34" a="1"/>
  <c r="O436" i="34" s="1"/>
  <c r="O427" i="34" a="1"/>
  <c r="O427" i="34" s="1"/>
  <c r="O450" i="34" a="1"/>
  <c r="O450" i="34" s="1"/>
  <c r="O424" i="34" a="1"/>
  <c r="O424" i="34" s="1"/>
  <c r="O463" i="34" s="1"/>
  <c r="O437" i="34" a="1"/>
  <c r="O437" i="34" s="1"/>
  <c r="O449" i="34" a="1"/>
  <c r="O449" i="34" s="1"/>
  <c r="O429" i="34" a="1"/>
  <c r="O429" i="34" s="1"/>
  <c r="O455" i="34" a="1"/>
  <c r="O455" i="34" s="1"/>
  <c r="O457" i="34" a="1"/>
  <c r="O457" i="34" s="1"/>
  <c r="O456" i="34" a="1"/>
  <c r="O456" i="34" s="1"/>
  <c r="O442" i="34" a="1"/>
  <c r="O442" i="34" s="1"/>
  <c r="O439" i="34" a="1"/>
  <c r="O439" i="34" s="1"/>
  <c r="O459" i="34" a="1"/>
  <c r="O459" i="34" s="1"/>
  <c r="O444" i="34" a="1"/>
  <c r="O444" i="34" s="1"/>
  <c r="O440" i="34" a="1"/>
  <c r="O440" i="34" s="1"/>
  <c r="O448" i="34" a="1"/>
  <c r="O448" i="34" s="1"/>
  <c r="O433" i="34" a="1"/>
  <c r="O433" i="34" s="1"/>
  <c r="O446" i="34" a="1"/>
  <c r="O446" i="34" s="1"/>
  <c r="O445" i="34" a="1"/>
  <c r="O445" i="34" s="1"/>
  <c r="O458" i="34" a="1"/>
  <c r="O458" i="34" s="1"/>
  <c r="O432" i="34" a="1"/>
  <c r="O432" i="34" s="1"/>
  <c r="O434" i="34" a="1"/>
  <c r="O434" i="34" s="1"/>
  <c r="O426" i="34" a="1"/>
  <c r="O426" i="34" s="1"/>
  <c r="O441" i="34" a="1"/>
  <c r="O441" i="34" s="1"/>
  <c r="O451" i="34" a="1"/>
  <c r="O451" i="34" s="1"/>
  <c r="O453" i="34" a="1"/>
  <c r="O453" i="34" s="1"/>
  <c r="O435" i="34" a="1"/>
  <c r="O435" i="34" s="1"/>
  <c r="O474" i="34" s="1"/>
  <c r="O447" i="34" a="1"/>
  <c r="O447" i="34" s="1"/>
  <c r="S429" i="34" a="1"/>
  <c r="S429" i="34" s="1"/>
  <c r="S468" i="34" s="1"/>
  <c r="S456" i="34" a="1"/>
  <c r="S456" i="34" s="1"/>
  <c r="S495" i="34" s="1"/>
  <c r="S443" i="34" a="1"/>
  <c r="S443" i="34" s="1"/>
  <c r="S430" i="34" a="1"/>
  <c r="S430" i="34" s="1"/>
  <c r="S469" i="34" s="1"/>
  <c r="S433" i="34" a="1"/>
  <c r="S433" i="34" s="1"/>
  <c r="S472" i="34" s="1"/>
  <c r="S454" i="34" a="1"/>
  <c r="S454" i="34" s="1"/>
  <c r="S493" i="34" s="1"/>
  <c r="S436" i="34" a="1"/>
  <c r="S436" i="34" s="1"/>
  <c r="S475" i="34" s="1"/>
  <c r="S442" i="34" a="1"/>
  <c r="S442" i="34" s="1"/>
  <c r="S481" i="34" s="1"/>
  <c r="S432" i="34" a="1"/>
  <c r="S432" i="34" s="1"/>
  <c r="S471" i="34" s="1"/>
  <c r="S448" i="34" a="1"/>
  <c r="S448" i="34" s="1"/>
  <c r="S487" i="34" s="1"/>
  <c r="S449" i="34" a="1"/>
  <c r="S449" i="34" s="1"/>
  <c r="S488" i="34" s="1"/>
  <c r="S453" i="34" a="1"/>
  <c r="S453" i="34" s="1"/>
  <c r="S492" i="34" s="1"/>
  <c r="S424" i="34" a="1"/>
  <c r="S424" i="34" s="1"/>
  <c r="S463" i="34" s="1"/>
  <c r="S439" i="34" a="1"/>
  <c r="S439" i="34" s="1"/>
  <c r="S478" i="34" s="1"/>
  <c r="S446" i="34" a="1"/>
  <c r="S446" i="34" s="1"/>
  <c r="S485" i="34" s="1"/>
  <c r="S451" i="34" a="1"/>
  <c r="S451" i="34" s="1"/>
  <c r="S490" i="34" s="1"/>
  <c r="S445" i="34" a="1"/>
  <c r="S445" i="34" s="1"/>
  <c r="S484" i="34" s="1"/>
  <c r="S427" i="34" a="1"/>
  <c r="S427" i="34" s="1"/>
  <c r="S466" i="34" s="1"/>
  <c r="S450" i="34" a="1"/>
  <c r="S450" i="34" s="1"/>
  <c r="S489" i="34" s="1"/>
  <c r="S437" i="34" a="1"/>
  <c r="S437" i="34" s="1"/>
  <c r="S476" i="34" s="1"/>
  <c r="S426" i="34" a="1"/>
  <c r="S426" i="34" s="1"/>
  <c r="S465" i="34" s="1"/>
  <c r="S440" i="34" a="1"/>
  <c r="S440" i="34" s="1"/>
  <c r="S479" i="34" s="1"/>
  <c r="S457" i="34" a="1"/>
  <c r="S457" i="34" s="1"/>
  <c r="S496" i="34" s="1"/>
  <c r="S441" i="34" a="1"/>
  <c r="S441" i="34" s="1"/>
  <c r="S480" i="34" s="1"/>
  <c r="S428" i="34" a="1"/>
  <c r="S428" i="34" s="1"/>
  <c r="S467" i="34" s="1"/>
  <c r="S458" i="34" a="1"/>
  <c r="S458" i="34" s="1"/>
  <c r="S497" i="34" s="1"/>
  <c r="S431" i="34" a="1"/>
  <c r="S431" i="34" s="1"/>
  <c r="S470" i="34" s="1"/>
  <c r="S447" i="34" a="1"/>
  <c r="S447" i="34" s="1"/>
  <c r="S486" i="34" s="1"/>
  <c r="S434" i="34" a="1"/>
  <c r="S434" i="34" s="1"/>
  <c r="S452" i="34" a="1"/>
  <c r="S452" i="34" s="1"/>
  <c r="S491" i="34" s="1"/>
  <c r="S455" i="34" a="1"/>
  <c r="S455" i="34" s="1"/>
  <c r="S494" i="34" s="1"/>
  <c r="S444" i="34" a="1"/>
  <c r="S444" i="34" s="1"/>
  <c r="S483" i="34" s="1"/>
  <c r="S438" i="34" a="1"/>
  <c r="S438" i="34" s="1"/>
  <c r="S435" i="34" a="1"/>
  <c r="S435" i="34" s="1"/>
  <c r="S474" i="34" s="1"/>
  <c r="S459" i="34" a="1"/>
  <c r="S459" i="34" s="1"/>
  <c r="S498" i="34" s="1"/>
  <c r="AC455" i="34" a="1"/>
  <c r="AC455" i="34" s="1"/>
  <c r="AC494" i="34" s="1"/>
  <c r="J437" i="34" a="1"/>
  <c r="J437" i="34" s="1"/>
  <c r="J476" i="34" s="1"/>
  <c r="AA425" i="34" a="1"/>
  <c r="AA425" i="34" s="1"/>
  <c r="AE426" i="34" a="1"/>
  <c r="AE426" i="34" s="1"/>
  <c r="AE465" i="34" s="1"/>
  <c r="AE440" i="34" a="1"/>
  <c r="AE440" i="34" s="1"/>
  <c r="AE479" i="34" s="1"/>
  <c r="AE447" i="34" a="1"/>
  <c r="AE447" i="34" s="1"/>
  <c r="AE486" i="34" s="1"/>
  <c r="AE452" i="34" a="1"/>
  <c r="AE452" i="34" s="1"/>
  <c r="AE491" i="34" s="1"/>
  <c r="AE444" i="34" a="1"/>
  <c r="AE444" i="34" s="1"/>
  <c r="AE483" i="34" s="1"/>
  <c r="AE431" i="34" a="1"/>
  <c r="AE431" i="34" s="1"/>
  <c r="AE470" i="34" s="1"/>
  <c r="AE441" i="34" a="1"/>
  <c r="AE441" i="34" s="1"/>
  <c r="AE480" i="34" s="1"/>
  <c r="AE428" i="34" a="1"/>
  <c r="AE428" i="34" s="1"/>
  <c r="AE467" i="34" s="1"/>
  <c r="AE455" i="34" a="1"/>
  <c r="AE455" i="34" s="1"/>
  <c r="AE494" i="34" s="1"/>
  <c r="AE436" i="34" a="1"/>
  <c r="AE436" i="34" s="1"/>
  <c r="AE475" i="34" s="1"/>
  <c r="AE442" i="34" a="1"/>
  <c r="AE442" i="34" s="1"/>
  <c r="AE481" i="34" s="1"/>
  <c r="AE457" i="34" a="1"/>
  <c r="AE457" i="34" s="1"/>
  <c r="AE496" i="34" s="1"/>
  <c r="AE448" i="34" a="1"/>
  <c r="AE448" i="34" s="1"/>
  <c r="AE487" i="34" s="1"/>
  <c r="AE450" i="34" a="1"/>
  <c r="AE450" i="34" s="1"/>
  <c r="AE434" i="34" a="1"/>
  <c r="AE434" i="34" s="1"/>
  <c r="AE456" i="34" a="1"/>
  <c r="AE456" i="34" s="1"/>
  <c r="AE495" i="34" s="1"/>
  <c r="AE435" i="34" a="1"/>
  <c r="AE435" i="34" s="1"/>
  <c r="AE453" i="34" a="1"/>
  <c r="AE453" i="34" s="1"/>
  <c r="AE492" i="34" s="1"/>
  <c r="AE425" i="34" a="1"/>
  <c r="AE425" i="34" s="1"/>
  <c r="AE451" i="34" a="1"/>
  <c r="AE451" i="34" s="1"/>
  <c r="AE490" i="34" s="1"/>
  <c r="AE458" i="34" a="1"/>
  <c r="AE458" i="34" s="1"/>
  <c r="AE497" i="34" s="1"/>
  <c r="AE449" i="34" a="1"/>
  <c r="AE449" i="34" s="1"/>
  <c r="AE488" i="34" s="1"/>
  <c r="AE427" i="34" a="1"/>
  <c r="AE427" i="34" s="1"/>
  <c r="AE466" i="34" s="1"/>
  <c r="AE459" i="34" a="1"/>
  <c r="AE459" i="34" s="1"/>
  <c r="AE498" i="34" s="1"/>
  <c r="AE429" i="34" a="1"/>
  <c r="AE429" i="34" s="1"/>
  <c r="AE468" i="34" s="1"/>
  <c r="AE446" i="34" a="1"/>
  <c r="AE446" i="34" s="1"/>
  <c r="AE485" i="34" s="1"/>
  <c r="AE439" i="34" a="1"/>
  <c r="AE439" i="34" s="1"/>
  <c r="AE478" i="34" s="1"/>
  <c r="AE454" i="34" a="1"/>
  <c r="AE454" i="34" s="1"/>
  <c r="AE493" i="34" s="1"/>
  <c r="AE432" i="34" a="1"/>
  <c r="AE432" i="34" s="1"/>
  <c r="AE471" i="34" s="1"/>
  <c r="AE437" i="34" a="1"/>
  <c r="AE437" i="34" s="1"/>
  <c r="AE476" i="34" s="1"/>
  <c r="AE443" i="34" a="1"/>
  <c r="AE443" i="34" s="1"/>
  <c r="AE433" i="34" a="1"/>
  <c r="AE433" i="34" s="1"/>
  <c r="AE472" i="34" s="1"/>
  <c r="AE438" i="34" a="1"/>
  <c r="AE438" i="34" s="1"/>
  <c r="AE477" i="34" s="1"/>
  <c r="AE445" i="34" a="1"/>
  <c r="AE445" i="34" s="1"/>
  <c r="AE484" i="34" s="1"/>
  <c r="AE430" i="34" a="1"/>
  <c r="AE430" i="34" s="1"/>
  <c r="AE469" i="34" s="1"/>
  <c r="AC451" i="34" a="1"/>
  <c r="AC451" i="34" s="1"/>
  <c r="AC490" i="34" s="1"/>
  <c r="AC430" i="34" a="1"/>
  <c r="AC430" i="34" s="1"/>
  <c r="AC469" i="34" s="1"/>
  <c r="AC429" i="34" a="1"/>
  <c r="AC429" i="34" s="1"/>
  <c r="AC468" i="34" s="1"/>
  <c r="AC449" i="34" a="1"/>
  <c r="AC449" i="34" s="1"/>
  <c r="AC488" i="34" s="1"/>
  <c r="AC440" i="34" a="1"/>
  <c r="AC440" i="34" s="1"/>
  <c r="AC479" i="34" s="1"/>
  <c r="AC428" i="34" a="1"/>
  <c r="AC428" i="34" s="1"/>
  <c r="AC467" i="34" s="1"/>
  <c r="AC435" i="34" a="1"/>
  <c r="AC435" i="34" s="1"/>
  <c r="AC450" i="34" a="1"/>
  <c r="AC450" i="34" s="1"/>
  <c r="AC489" i="34" s="1"/>
  <c r="AC427" i="34" a="1"/>
  <c r="AC427" i="34" s="1"/>
  <c r="AC466" i="34" s="1"/>
  <c r="AC431" i="34" a="1"/>
  <c r="AC431" i="34" s="1"/>
  <c r="AC470" i="34" s="1"/>
  <c r="AC436" i="34" a="1"/>
  <c r="AC436" i="34" s="1"/>
  <c r="AC475" i="34" s="1"/>
  <c r="AC443" i="34" a="1"/>
  <c r="AC443" i="34" s="1"/>
  <c r="AC424" i="34" a="1"/>
  <c r="AC424" i="34" s="1"/>
  <c r="AC463" i="34" s="1"/>
  <c r="AC437" i="34" a="1"/>
  <c r="AC437" i="34" s="1"/>
  <c r="AC476" i="34" s="1"/>
  <c r="AC447" i="34" a="1"/>
  <c r="AC447" i="34" s="1"/>
  <c r="AC486" i="34" s="1"/>
  <c r="AC452" i="34" a="1"/>
  <c r="AC452" i="34" s="1"/>
  <c r="AC491" i="34" s="1"/>
  <c r="AC425" i="34" a="1"/>
  <c r="AC425" i="34" s="1"/>
  <c r="AC441" i="34" a="1"/>
  <c r="AC441" i="34" s="1"/>
  <c r="AC480" i="34" s="1"/>
  <c r="AC433" i="34" a="1"/>
  <c r="AC433" i="34" s="1"/>
  <c r="AC472" i="34" s="1"/>
  <c r="AC446" i="34" a="1"/>
  <c r="AC446" i="34" s="1"/>
  <c r="AC485" i="34" s="1"/>
  <c r="AC432" i="34" a="1"/>
  <c r="AC432" i="34" s="1"/>
  <c r="AC471" i="34" s="1"/>
  <c r="AC438" i="34" a="1"/>
  <c r="AC438" i="34" s="1"/>
  <c r="AC477" i="34" s="1"/>
  <c r="AC442" i="34" a="1"/>
  <c r="AC442" i="34" s="1"/>
  <c r="AC481" i="34" s="1"/>
  <c r="AC434" i="34" a="1"/>
  <c r="AC434" i="34" s="1"/>
  <c r="AC444" i="34" a="1"/>
  <c r="AC444" i="34" s="1"/>
  <c r="AC483" i="34" s="1"/>
  <c r="AC426" i="34" a="1"/>
  <c r="AC426" i="34" s="1"/>
  <c r="AC465" i="34" s="1"/>
  <c r="AC439" i="34" a="1"/>
  <c r="AC439" i="34" s="1"/>
  <c r="AC478" i="34" s="1"/>
  <c r="AC445" i="34" a="1"/>
  <c r="AC445" i="34" s="1"/>
  <c r="AC484" i="34" s="1"/>
  <c r="AC454" i="34" a="1"/>
  <c r="AC454" i="34" s="1"/>
  <c r="AC493" i="34" s="1"/>
  <c r="AC456" i="34" a="1"/>
  <c r="AC456" i="34" s="1"/>
  <c r="AC495" i="34" s="1"/>
  <c r="AC459" i="34" a="1"/>
  <c r="AC459" i="34" s="1"/>
  <c r="AC498" i="34" s="1"/>
  <c r="AC458" i="34" a="1"/>
  <c r="AC458" i="34" s="1"/>
  <c r="AC497" i="34" s="1"/>
  <c r="AC448" i="34" a="1"/>
  <c r="AC448" i="34" s="1"/>
  <c r="AC453" i="34" a="1"/>
  <c r="AC453" i="34" s="1"/>
  <c r="AC492" i="34" s="1"/>
  <c r="AC457" i="34" a="1"/>
  <c r="AC457" i="34" s="1"/>
  <c r="AC496" i="34" s="1"/>
  <c r="AG451" i="34" a="1"/>
  <c r="AG451" i="34" s="1"/>
  <c r="AG490" i="34" s="1"/>
  <c r="AG431" i="34" a="1"/>
  <c r="AG431" i="34" s="1"/>
  <c r="AG470" i="34" s="1"/>
  <c r="AG439" i="34" a="1"/>
  <c r="AG439" i="34" s="1"/>
  <c r="AG478" i="34" s="1"/>
  <c r="AG459" i="34" a="1"/>
  <c r="AG459" i="34" s="1"/>
  <c r="AG498" i="34" s="1"/>
  <c r="AG438" i="34" a="1"/>
  <c r="AG438" i="34" s="1"/>
  <c r="AG477" i="34" s="1"/>
  <c r="AG432" i="34" a="1"/>
  <c r="AG432" i="34" s="1"/>
  <c r="AG471" i="34" s="1"/>
  <c r="AG456" i="34" a="1"/>
  <c r="AG456" i="34" s="1"/>
  <c r="AG495" i="34" s="1"/>
  <c r="AG434" i="34" a="1"/>
  <c r="AG434" i="34" s="1"/>
  <c r="AG429" i="34" a="1"/>
  <c r="AG429" i="34" s="1"/>
  <c r="AG468" i="34" s="1"/>
  <c r="AG436" i="34" a="1"/>
  <c r="AG436" i="34" s="1"/>
  <c r="AG475" i="34" s="1"/>
  <c r="AG447" i="34" a="1"/>
  <c r="AG447" i="34" s="1"/>
  <c r="AG486" i="34" s="1"/>
  <c r="AG430" i="34" a="1"/>
  <c r="AG430" i="34" s="1"/>
  <c r="AG469" i="34" s="1"/>
  <c r="AG454" i="34" a="1"/>
  <c r="AG454" i="34" s="1"/>
  <c r="AG493" i="34" s="1"/>
  <c r="AG453" i="34" a="1"/>
  <c r="AG453" i="34" s="1"/>
  <c r="AG492" i="34" s="1"/>
  <c r="AG443" i="34" a="1"/>
  <c r="AG443" i="34" s="1"/>
  <c r="AG425" i="34" a="1"/>
  <c r="AG425" i="34" s="1"/>
  <c r="AG428" i="34" a="1"/>
  <c r="AG428" i="34" s="1"/>
  <c r="AG467" i="34" s="1"/>
  <c r="AG449" i="34" a="1"/>
  <c r="AG449" i="34" s="1"/>
  <c r="AG488" i="34" s="1"/>
  <c r="AG455" i="34" a="1"/>
  <c r="AG455" i="34" s="1"/>
  <c r="AG494" i="34" s="1"/>
  <c r="AG444" i="34" a="1"/>
  <c r="AG444" i="34" s="1"/>
  <c r="AG483" i="34" s="1"/>
  <c r="AG424" i="34" a="1"/>
  <c r="AG424" i="34" s="1"/>
  <c r="AG463" i="34" s="1"/>
  <c r="AG450" i="34" a="1"/>
  <c r="AG450" i="34" s="1"/>
  <c r="AG489" i="34" s="1"/>
  <c r="AG440" i="34" a="1"/>
  <c r="AG440" i="34" s="1"/>
  <c r="AG479" i="34" s="1"/>
  <c r="AG452" i="34" a="1"/>
  <c r="AG452" i="34" s="1"/>
  <c r="AG427" i="34" a="1"/>
  <c r="AG427" i="34" s="1"/>
  <c r="AG466" i="34" s="1"/>
  <c r="AG458" i="34" a="1"/>
  <c r="AG458" i="34" s="1"/>
  <c r="AG497" i="34" s="1"/>
  <c r="AG442" i="34" a="1"/>
  <c r="AG442" i="34" s="1"/>
  <c r="AG481" i="34" s="1"/>
  <c r="AG433" i="34" a="1"/>
  <c r="AG433" i="34" s="1"/>
  <c r="AG472" i="34" s="1"/>
  <c r="AG435" i="34" a="1"/>
  <c r="AG435" i="34" s="1"/>
  <c r="AG457" i="34" a="1"/>
  <c r="AG457" i="34" s="1"/>
  <c r="AG496" i="34" s="1"/>
  <c r="AG441" i="34" a="1"/>
  <c r="AG441" i="34" s="1"/>
  <c r="AG480" i="34" s="1"/>
  <c r="AG448" i="34" a="1"/>
  <c r="AG448" i="34" s="1"/>
  <c r="AG487" i="34" s="1"/>
  <c r="AG445" i="34" a="1"/>
  <c r="AG445" i="34" s="1"/>
  <c r="AG484" i="34" s="1"/>
  <c r="AG426" i="34" a="1"/>
  <c r="AG426" i="34" s="1"/>
  <c r="AG465" i="34" s="1"/>
  <c r="AG446" i="34" a="1"/>
  <c r="AG446" i="34" s="1"/>
  <c r="AG485" i="34" s="1"/>
  <c r="K448" i="34" a="1"/>
  <c r="K448" i="34" s="1"/>
  <c r="K487" i="34" s="1"/>
  <c r="K456" i="34" a="1"/>
  <c r="K456" i="34" s="1"/>
  <c r="K495" i="34" s="1"/>
  <c r="K459" i="34" a="1"/>
  <c r="K459" i="34" s="1"/>
  <c r="K498" i="34" s="1"/>
  <c r="K455" i="34" a="1"/>
  <c r="K455" i="34" s="1"/>
  <c r="K494" i="34" s="1"/>
  <c r="K453" i="34" a="1"/>
  <c r="K453" i="34" s="1"/>
  <c r="K492" i="34" s="1"/>
  <c r="K458" i="34" a="1"/>
  <c r="K458" i="34" s="1"/>
  <c r="K497" i="34" s="1"/>
  <c r="K429" i="34" a="1"/>
  <c r="K429" i="34" s="1"/>
  <c r="K468" i="34" s="1"/>
  <c r="K443" i="34" a="1"/>
  <c r="K443" i="34" s="1"/>
  <c r="K451" i="34" a="1"/>
  <c r="K451" i="34" s="1"/>
  <c r="K490" i="34" s="1"/>
  <c r="K454" i="34" a="1"/>
  <c r="K454" i="34" s="1"/>
  <c r="K493" i="34" s="1"/>
  <c r="K441" i="34" a="1"/>
  <c r="K441" i="34" s="1"/>
  <c r="K480" i="34" s="1"/>
  <c r="K442" i="34" a="1"/>
  <c r="K442" i="34" s="1"/>
  <c r="K481" i="34" s="1"/>
  <c r="K436" i="34" a="1"/>
  <c r="K436" i="34" s="1"/>
  <c r="K475" i="34" s="1"/>
  <c r="K428" i="34" a="1"/>
  <c r="K428" i="34" s="1"/>
  <c r="K467" i="34" s="1"/>
  <c r="K425" i="34" a="1"/>
  <c r="K425" i="34" s="1"/>
  <c r="K464" i="34" s="1"/>
  <c r="K430" i="34" a="1"/>
  <c r="K430" i="34" s="1"/>
  <c r="K426" i="34" a="1"/>
  <c r="K426" i="34" s="1"/>
  <c r="K465" i="34" s="1"/>
  <c r="K431" i="34" a="1"/>
  <c r="K431" i="34" s="1"/>
  <c r="K470" i="34" s="1"/>
  <c r="K435" i="34" a="1"/>
  <c r="K435" i="34" s="1"/>
  <c r="K432" i="34" a="1"/>
  <c r="K432" i="34" s="1"/>
  <c r="K471" i="34" s="1"/>
  <c r="K449" i="34" a="1"/>
  <c r="K449" i="34" s="1"/>
  <c r="K488" i="34" s="1"/>
  <c r="K440" i="34" a="1"/>
  <c r="K440" i="34" s="1"/>
  <c r="K479" i="34" s="1"/>
  <c r="K439" i="34" a="1"/>
  <c r="K439" i="34" s="1"/>
  <c r="K478" i="34" s="1"/>
  <c r="K438" i="34" a="1"/>
  <c r="K438" i="34" s="1"/>
  <c r="K477" i="34" s="1"/>
  <c r="K437" i="34" a="1"/>
  <c r="K437" i="34" s="1"/>
  <c r="K476" i="34" s="1"/>
  <c r="K427" i="34" a="1"/>
  <c r="K427" i="34" s="1"/>
  <c r="K466" i="34" s="1"/>
  <c r="K444" i="34" a="1"/>
  <c r="K444" i="34" s="1"/>
  <c r="K483" i="34" s="1"/>
  <c r="K446" i="34" a="1"/>
  <c r="K446" i="34" s="1"/>
  <c r="K485" i="34" s="1"/>
  <c r="K450" i="34" a="1"/>
  <c r="K450" i="34" s="1"/>
  <c r="K489" i="34" s="1"/>
  <c r="K447" i="34" a="1"/>
  <c r="K447" i="34" s="1"/>
  <c r="K486" i="34" s="1"/>
  <c r="K457" i="34" a="1"/>
  <c r="K457" i="34" s="1"/>
  <c r="K496" i="34" s="1"/>
  <c r="K445" i="34" a="1"/>
  <c r="K445" i="34" s="1"/>
  <c r="K484" i="34" s="1"/>
  <c r="K433" i="34" a="1"/>
  <c r="K433" i="34" s="1"/>
  <c r="K472" i="34" s="1"/>
  <c r="K434" i="34" a="1"/>
  <c r="K434" i="34" s="1"/>
  <c r="K424" i="34" a="1"/>
  <c r="K424" i="34" s="1"/>
  <c r="K463" i="34" s="1"/>
  <c r="AB432" i="34" a="1"/>
  <c r="AB432" i="34" s="1"/>
  <c r="AB471" i="34" s="1"/>
  <c r="AG437" i="34" a="1"/>
  <c r="AG437" i="34" s="1"/>
  <c r="AG476" i="34" s="1"/>
  <c r="AN428" i="34" a="1"/>
  <c r="AN428" i="34" s="1"/>
  <c r="AN467" i="34" s="1"/>
  <c r="G432" i="34" a="1"/>
  <c r="G432" i="34" s="1"/>
  <c r="G471" i="34" s="1"/>
  <c r="G456" i="34" a="1"/>
  <c r="G456" i="34" s="1"/>
  <c r="G495" i="34" s="1"/>
  <c r="G435" i="34" a="1"/>
  <c r="G435" i="34" s="1"/>
  <c r="G442" i="34" a="1"/>
  <c r="G442" i="34" s="1"/>
  <c r="G481" i="34" s="1"/>
  <c r="G440" i="34" a="1"/>
  <c r="G440" i="34" s="1"/>
  <c r="G479" i="34" s="1"/>
  <c r="G449" i="34" a="1"/>
  <c r="G449" i="34" s="1"/>
  <c r="G488" i="34" s="1"/>
  <c r="G429" i="34" a="1"/>
  <c r="G429" i="34" s="1"/>
  <c r="G468" i="34" s="1"/>
  <c r="G451" i="34" a="1"/>
  <c r="G451" i="34" s="1"/>
  <c r="G490" i="34" s="1"/>
  <c r="G433" i="34" a="1"/>
  <c r="G433" i="34" s="1"/>
  <c r="G472" i="34" s="1"/>
  <c r="G437" i="34" a="1"/>
  <c r="G437" i="34" s="1"/>
  <c r="G476" i="34" s="1"/>
  <c r="G441" i="34" a="1"/>
  <c r="G441" i="34" s="1"/>
  <c r="G480" i="34" s="1"/>
  <c r="G425" i="34" a="1"/>
  <c r="G425" i="34" s="1"/>
  <c r="G459" i="34" a="1"/>
  <c r="G459" i="34" s="1"/>
  <c r="G498" i="34" s="1"/>
  <c r="G431" i="34" a="1"/>
  <c r="G431" i="34" s="1"/>
  <c r="G470" i="34" s="1"/>
  <c r="G455" i="34" a="1"/>
  <c r="G455" i="34" s="1"/>
  <c r="G494" i="34" s="1"/>
  <c r="G445" i="34" a="1"/>
  <c r="G445" i="34" s="1"/>
  <c r="G484" i="34" s="1"/>
  <c r="G447" i="34" a="1"/>
  <c r="G447" i="34" s="1"/>
  <c r="G486" i="34" s="1"/>
  <c r="G443" i="34" a="1"/>
  <c r="G443" i="34" s="1"/>
  <c r="G438" i="34" a="1"/>
  <c r="G438" i="34" s="1"/>
  <c r="G477" i="34" s="1"/>
  <c r="G427" i="34" a="1"/>
  <c r="G427" i="34" s="1"/>
  <c r="G466" i="34" s="1"/>
  <c r="G457" i="34" a="1"/>
  <c r="G457" i="34" s="1"/>
  <c r="G496" i="34" s="1"/>
  <c r="G452" i="34" a="1"/>
  <c r="G452" i="34" s="1"/>
  <c r="G491" i="34" s="1"/>
  <c r="G426" i="34" a="1"/>
  <c r="G426" i="34" s="1"/>
  <c r="G454" i="34" a="1"/>
  <c r="G454" i="34" s="1"/>
  <c r="G493" i="34" s="1"/>
  <c r="G434" i="34" a="1"/>
  <c r="G434" i="34" s="1"/>
  <c r="G444" i="34" a="1"/>
  <c r="G444" i="34" s="1"/>
  <c r="G483" i="34" s="1"/>
  <c r="G439" i="34" a="1"/>
  <c r="G439" i="34" s="1"/>
  <c r="G478" i="34" s="1"/>
  <c r="G446" i="34" a="1"/>
  <c r="G446" i="34" s="1"/>
  <c r="G485" i="34" s="1"/>
  <c r="G430" i="34" a="1"/>
  <c r="G430" i="34" s="1"/>
  <c r="G469" i="34" s="1"/>
  <c r="G450" i="34" a="1"/>
  <c r="G450" i="34" s="1"/>
  <c r="G489" i="34" s="1"/>
  <c r="G453" i="34" a="1"/>
  <c r="G453" i="34" s="1"/>
  <c r="G492" i="34" s="1"/>
  <c r="G424" i="34" a="1"/>
  <c r="G424" i="34" s="1"/>
  <c r="G463" i="34" s="1"/>
  <c r="G436" i="34" a="1"/>
  <c r="G436" i="34" s="1"/>
  <c r="G475" i="34" s="1"/>
  <c r="G428" i="34" a="1"/>
  <c r="G428" i="34" s="1"/>
  <c r="G467" i="34" s="1"/>
  <c r="G448" i="34" a="1"/>
  <c r="G448" i="34" s="1"/>
  <c r="G487" i="34" s="1"/>
  <c r="G458" i="34" a="1"/>
  <c r="G458" i="34" s="1"/>
  <c r="G497" i="34" s="1"/>
  <c r="U456" i="34" a="1"/>
  <c r="U456" i="34" s="1"/>
  <c r="U495" i="34" s="1"/>
  <c r="U433" i="34" a="1"/>
  <c r="U433" i="34" s="1"/>
  <c r="U472" i="34" s="1"/>
  <c r="U426" i="34" a="1"/>
  <c r="U426" i="34" s="1"/>
  <c r="U465" i="34" s="1"/>
  <c r="U443" i="34" a="1"/>
  <c r="U443" i="34" s="1"/>
  <c r="U452" i="34" a="1"/>
  <c r="U452" i="34" s="1"/>
  <c r="U491" i="34" s="1"/>
  <c r="U429" i="34" a="1"/>
  <c r="U429" i="34" s="1"/>
  <c r="U468" i="34" s="1"/>
  <c r="U454" i="34" a="1"/>
  <c r="U454" i="34" s="1"/>
  <c r="U493" i="34" s="1"/>
  <c r="U428" i="34" a="1"/>
  <c r="U428" i="34" s="1"/>
  <c r="U467" i="34" s="1"/>
  <c r="U434" i="34" a="1"/>
  <c r="U434" i="34" s="1"/>
  <c r="U453" i="34" a="1"/>
  <c r="U453" i="34" s="1"/>
  <c r="U492" i="34" s="1"/>
  <c r="U445" i="34" a="1"/>
  <c r="U445" i="34" s="1"/>
  <c r="U484" i="34" s="1"/>
  <c r="U431" i="34" a="1"/>
  <c r="U431" i="34" s="1"/>
  <c r="U470" i="34" s="1"/>
  <c r="U438" i="34" a="1"/>
  <c r="U438" i="34" s="1"/>
  <c r="U477" i="34" s="1"/>
  <c r="U446" i="34" a="1"/>
  <c r="U446" i="34" s="1"/>
  <c r="U485" i="34" s="1"/>
  <c r="U448" i="34" a="1"/>
  <c r="U448" i="34" s="1"/>
  <c r="U487" i="34" s="1"/>
  <c r="U459" i="34" a="1"/>
  <c r="U459" i="34" s="1"/>
  <c r="U498" i="34" s="1"/>
  <c r="U437" i="34" a="1"/>
  <c r="U437" i="34" s="1"/>
  <c r="U476" i="34" s="1"/>
  <c r="U427" i="34" a="1"/>
  <c r="U427" i="34" s="1"/>
  <c r="U466" i="34" s="1"/>
  <c r="U449" i="34" a="1"/>
  <c r="U449" i="34" s="1"/>
  <c r="U488" i="34" s="1"/>
  <c r="U441" i="34" a="1"/>
  <c r="U441" i="34" s="1"/>
  <c r="U480" i="34" s="1"/>
  <c r="U424" i="34" a="1"/>
  <c r="U424" i="34" s="1"/>
  <c r="U463" i="34" s="1"/>
  <c r="U430" i="34" a="1"/>
  <c r="U430" i="34" s="1"/>
  <c r="U469" i="34" s="1"/>
  <c r="U450" i="34" a="1"/>
  <c r="U450" i="34" s="1"/>
  <c r="U489" i="34" s="1"/>
  <c r="U455" i="34" a="1"/>
  <c r="U455" i="34" s="1"/>
  <c r="U494" i="34" s="1"/>
  <c r="U432" i="34" a="1"/>
  <c r="U432" i="34" s="1"/>
  <c r="U471" i="34" s="1"/>
  <c r="U435" i="34" a="1"/>
  <c r="U435" i="34" s="1"/>
  <c r="U474" i="34" s="1"/>
  <c r="U451" i="34" a="1"/>
  <c r="U451" i="34" s="1"/>
  <c r="U490" i="34" s="1"/>
  <c r="U444" i="34" a="1"/>
  <c r="U444" i="34" s="1"/>
  <c r="U483" i="34" s="1"/>
  <c r="U442" i="34" a="1"/>
  <c r="U442" i="34" s="1"/>
  <c r="U481" i="34" s="1"/>
  <c r="U425" i="34" a="1"/>
  <c r="U425" i="34" s="1"/>
  <c r="U464" i="34" s="1"/>
  <c r="U436" i="34" a="1"/>
  <c r="U436" i="34" s="1"/>
  <c r="U475" i="34" s="1"/>
  <c r="U447" i="34" a="1"/>
  <c r="U447" i="34" s="1"/>
  <c r="U486" i="34" s="1"/>
  <c r="U457" i="34" a="1"/>
  <c r="U457" i="34" s="1"/>
  <c r="U496" i="34" s="1"/>
  <c r="U439" i="34" a="1"/>
  <c r="U439" i="34" s="1"/>
  <c r="U458" i="34" a="1"/>
  <c r="U458" i="34" s="1"/>
  <c r="U497" i="34" s="1"/>
  <c r="Y433" i="34" a="1"/>
  <c r="Y433" i="34" s="1"/>
  <c r="Y472" i="34" s="1"/>
  <c r="Y459" i="34" a="1"/>
  <c r="Y459" i="34" s="1"/>
  <c r="Y498" i="34" s="1"/>
  <c r="Y431" i="34" a="1"/>
  <c r="Y431" i="34" s="1"/>
  <c r="Y470" i="34" s="1"/>
  <c r="Y450" i="34" a="1"/>
  <c r="Y450" i="34" s="1"/>
  <c r="Y489" i="34" s="1"/>
  <c r="Y429" i="34" a="1"/>
  <c r="Y429" i="34" s="1"/>
  <c r="Y468" i="34" s="1"/>
  <c r="Y439" i="34" a="1"/>
  <c r="Y439" i="34" s="1"/>
  <c r="Y478" i="34" s="1"/>
  <c r="Y428" i="34" a="1"/>
  <c r="Y428" i="34" s="1"/>
  <c r="Y467" i="34" s="1"/>
  <c r="Y437" i="34" a="1"/>
  <c r="Y437" i="34" s="1"/>
  <c r="Y476" i="34" s="1"/>
  <c r="Y446" i="34" a="1"/>
  <c r="Y446" i="34" s="1"/>
  <c r="Y485" i="34" s="1"/>
  <c r="Y451" i="34" a="1"/>
  <c r="Y451" i="34" s="1"/>
  <c r="Y490" i="34" s="1"/>
  <c r="Y435" i="34" a="1"/>
  <c r="Y435" i="34" s="1"/>
  <c r="Y452" i="34" a="1"/>
  <c r="Y452" i="34" s="1"/>
  <c r="Y491" i="34" s="1"/>
  <c r="Y434" i="34" a="1"/>
  <c r="Y434" i="34" s="1"/>
  <c r="Y445" i="34" a="1"/>
  <c r="Y445" i="34" s="1"/>
  <c r="Y484" i="34" s="1"/>
  <c r="Y443" i="34" a="1"/>
  <c r="Y443" i="34" s="1"/>
  <c r="Y458" i="34" a="1"/>
  <c r="Y458" i="34" s="1"/>
  <c r="Y497" i="34" s="1"/>
  <c r="Y432" i="34" a="1"/>
  <c r="Y432" i="34" s="1"/>
  <c r="Y471" i="34" s="1"/>
  <c r="Y430" i="34" a="1"/>
  <c r="Y430" i="34" s="1"/>
  <c r="Y469" i="34" s="1"/>
  <c r="Y442" i="34" a="1"/>
  <c r="Y442" i="34" s="1"/>
  <c r="Y481" i="34" s="1"/>
  <c r="Y457" i="34" a="1"/>
  <c r="Y457" i="34" s="1"/>
  <c r="Y496" i="34" s="1"/>
  <c r="Y426" i="34" a="1"/>
  <c r="Y426" i="34" s="1"/>
  <c r="Y465" i="34" s="1"/>
  <c r="Y449" i="34" a="1"/>
  <c r="Y449" i="34" s="1"/>
  <c r="Y488" i="34" s="1"/>
  <c r="Y438" i="34" a="1"/>
  <c r="Y438" i="34" s="1"/>
  <c r="Y477" i="34" s="1"/>
  <c r="Y456" i="34" a="1"/>
  <c r="Y456" i="34" s="1"/>
  <c r="Y495" i="34" s="1"/>
  <c r="Y425" i="34" a="1"/>
  <c r="Y425" i="34" s="1"/>
  <c r="Y436" i="34" a="1"/>
  <c r="Y436" i="34" s="1"/>
  <c r="Y475" i="34" s="1"/>
  <c r="Y444" i="34" a="1"/>
  <c r="Y444" i="34" s="1"/>
  <c r="Y455" i="34" a="1"/>
  <c r="Y455" i="34" s="1"/>
  <c r="Y494" i="34" s="1"/>
  <c r="Y454" i="34" a="1"/>
  <c r="Y454" i="34" s="1"/>
  <c r="Y493" i="34" s="1"/>
  <c r="Y427" i="34" a="1"/>
  <c r="Y427" i="34" s="1"/>
  <c r="Y466" i="34" s="1"/>
  <c r="Y424" i="34" a="1"/>
  <c r="Y424" i="34" s="1"/>
  <c r="Y463" i="34" s="1"/>
  <c r="Y447" i="34" a="1"/>
  <c r="Y447" i="34" s="1"/>
  <c r="Y486" i="34" s="1"/>
  <c r="Y441" i="34" a="1"/>
  <c r="Y441" i="34" s="1"/>
  <c r="Y480" i="34" s="1"/>
  <c r="Y448" i="34" a="1"/>
  <c r="Y448" i="34" s="1"/>
  <c r="Y487" i="34" s="1"/>
  <c r="Y453" i="34" a="1"/>
  <c r="Y453" i="34" s="1"/>
  <c r="Y492" i="34" s="1"/>
  <c r="Y440" i="34" a="1"/>
  <c r="Y440" i="34" s="1"/>
  <c r="Y479" i="34" s="1"/>
  <c r="R440" i="34" a="1"/>
  <c r="R440" i="34" s="1"/>
  <c r="R479" i="34" s="1"/>
  <c r="R450" i="34" a="1"/>
  <c r="R450" i="34" s="1"/>
  <c r="R489" i="34" s="1"/>
  <c r="R436" i="34" a="1"/>
  <c r="R436" i="34" s="1"/>
  <c r="R475" i="34" s="1"/>
  <c r="R444" i="34" a="1"/>
  <c r="R444" i="34" s="1"/>
  <c r="R483" i="34" s="1"/>
  <c r="R447" i="34" a="1"/>
  <c r="R447" i="34" s="1"/>
  <c r="R486" i="34" s="1"/>
  <c r="R435" i="34" a="1"/>
  <c r="R435" i="34" s="1"/>
  <c r="R474" i="34" s="1"/>
  <c r="R430" i="34" a="1"/>
  <c r="R430" i="34" s="1"/>
  <c r="R469" i="34" s="1"/>
  <c r="R432" i="34" a="1"/>
  <c r="R432" i="34" s="1"/>
  <c r="R471" i="34" s="1"/>
  <c r="R425" i="34" a="1"/>
  <c r="R425" i="34" s="1"/>
  <c r="R464" i="34" s="1"/>
  <c r="R442" i="34" a="1"/>
  <c r="R442" i="34" s="1"/>
  <c r="R481" i="34" s="1"/>
  <c r="R448" i="34" a="1"/>
  <c r="R448" i="34" s="1"/>
  <c r="R487" i="34" s="1"/>
  <c r="R451" i="34" a="1"/>
  <c r="R451" i="34" s="1"/>
  <c r="R490" i="34" s="1"/>
  <c r="R426" i="34" a="1"/>
  <c r="R426" i="34" s="1"/>
  <c r="R465" i="34" s="1"/>
  <c r="R439" i="34" a="1"/>
  <c r="R439" i="34" s="1"/>
  <c r="R478" i="34" s="1"/>
  <c r="R449" i="34" a="1"/>
  <c r="R449" i="34" s="1"/>
  <c r="R488" i="34" s="1"/>
  <c r="R433" i="34" a="1"/>
  <c r="R433" i="34" s="1"/>
  <c r="R472" i="34" s="1"/>
  <c r="R446" i="34" a="1"/>
  <c r="R446" i="34" s="1"/>
  <c r="R485" i="34" s="1"/>
  <c r="R458" i="34" a="1"/>
  <c r="R458" i="34" s="1"/>
  <c r="R497" i="34" s="1"/>
  <c r="R438" i="34" a="1"/>
  <c r="R438" i="34" s="1"/>
  <c r="R477" i="34" s="1"/>
  <c r="R431" i="34" a="1"/>
  <c r="R431" i="34" s="1"/>
  <c r="R470" i="34" s="1"/>
  <c r="R452" i="34" a="1"/>
  <c r="R452" i="34" s="1"/>
  <c r="R491" i="34" s="1"/>
  <c r="R456" i="34" a="1"/>
  <c r="R456" i="34" s="1"/>
  <c r="R495" i="34" s="1"/>
  <c r="R454" i="34" a="1"/>
  <c r="R454" i="34" s="1"/>
  <c r="R493" i="34" s="1"/>
  <c r="R434" i="34" a="1"/>
  <c r="R434" i="34" s="1"/>
  <c r="R428" i="34" a="1"/>
  <c r="R428" i="34" s="1"/>
  <c r="R467" i="34" s="1"/>
  <c r="R443" i="34" a="1"/>
  <c r="R443" i="34" s="1"/>
  <c r="R427" i="34" a="1"/>
  <c r="R427" i="34" s="1"/>
  <c r="R466" i="34" s="1"/>
  <c r="R424" i="34" a="1"/>
  <c r="R424" i="34" s="1"/>
  <c r="R463" i="34" s="1"/>
  <c r="R455" i="34" a="1"/>
  <c r="R455" i="34" s="1"/>
  <c r="R494" i="34" s="1"/>
  <c r="R453" i="34" a="1"/>
  <c r="R453" i="34" s="1"/>
  <c r="R492" i="34" s="1"/>
  <c r="R429" i="34" a="1"/>
  <c r="R429" i="34" s="1"/>
  <c r="R468" i="34" s="1"/>
  <c r="R445" i="34" a="1"/>
  <c r="R445" i="34" s="1"/>
  <c r="R484" i="34" s="1"/>
  <c r="R457" i="34" a="1"/>
  <c r="R457" i="34" s="1"/>
  <c r="R496" i="34" s="1"/>
  <c r="R459" i="34" a="1"/>
  <c r="R459" i="34" s="1"/>
  <c r="R498" i="34" s="1"/>
  <c r="R441" i="34" a="1"/>
  <c r="R441" i="34" s="1"/>
  <c r="R480" i="34" s="1"/>
  <c r="F429" i="34" a="1"/>
  <c r="F429" i="34" s="1"/>
  <c r="U440" i="34" a="1"/>
  <c r="U440" i="34" s="1"/>
  <c r="AE424" i="34" a="1"/>
  <c r="AE424" i="34" s="1"/>
  <c r="AE463" i="34" s="1"/>
  <c r="F353" i="34" a="1"/>
  <c r="F353" i="34" s="1"/>
  <c r="E463" i="34" s="1"/>
  <c r="AL438" i="34" a="1"/>
  <c r="AL438" i="34" s="1"/>
  <c r="AL477" i="34" s="1"/>
  <c r="AL448" i="34" a="1"/>
  <c r="AL448" i="34" s="1"/>
  <c r="AL487" i="34" s="1"/>
  <c r="AL426" i="34" a="1"/>
  <c r="AL426" i="34" s="1"/>
  <c r="AL465" i="34" s="1"/>
  <c r="AL446" i="34" a="1"/>
  <c r="AL446" i="34" s="1"/>
  <c r="AL485" i="34" s="1"/>
  <c r="AL436" i="34" a="1"/>
  <c r="AL436" i="34" s="1"/>
  <c r="AL475" i="34" s="1"/>
  <c r="AL450" i="34" a="1"/>
  <c r="AL450" i="34" s="1"/>
  <c r="AL489" i="34" s="1"/>
  <c r="AL430" i="34" a="1"/>
  <c r="AL430" i="34" s="1"/>
  <c r="AL469" i="34" s="1"/>
  <c r="AL453" i="34" a="1"/>
  <c r="AL453" i="34" s="1"/>
  <c r="AL492" i="34" s="1"/>
  <c r="AL458" i="34" a="1"/>
  <c r="AL458" i="34" s="1"/>
  <c r="AL497" i="34" s="1"/>
  <c r="AL431" i="34" a="1"/>
  <c r="AL431" i="34" s="1"/>
  <c r="AL470" i="34" s="1"/>
  <c r="AL452" i="34" a="1"/>
  <c r="AL452" i="34" s="1"/>
  <c r="AL491" i="34" s="1"/>
  <c r="AL439" i="34" a="1"/>
  <c r="AL439" i="34" s="1"/>
  <c r="AL478" i="34" s="1"/>
  <c r="AL445" i="34" a="1"/>
  <c r="AL445" i="34" s="1"/>
  <c r="AL484" i="34" s="1"/>
  <c r="AL428" i="34" a="1"/>
  <c r="AL428" i="34" s="1"/>
  <c r="AL467" i="34" s="1"/>
  <c r="AL457" i="34" a="1"/>
  <c r="AL457" i="34" s="1"/>
  <c r="AL425" i="34" a="1"/>
  <c r="AL425" i="34" s="1"/>
  <c r="AL429" i="34" a="1"/>
  <c r="AL429" i="34" s="1"/>
  <c r="AL468" i="34" s="1"/>
  <c r="AL424" i="34" a="1"/>
  <c r="AL424" i="34" s="1"/>
  <c r="AL463" i="34" s="1"/>
  <c r="AL432" i="34" a="1"/>
  <c r="AL432" i="34" s="1"/>
  <c r="AL471" i="34" s="1"/>
  <c r="AL434" i="34" a="1"/>
  <c r="AL434" i="34" s="1"/>
  <c r="AL449" i="34" a="1"/>
  <c r="AL449" i="34" s="1"/>
  <c r="AL488" i="34" s="1"/>
  <c r="AL440" i="34" a="1"/>
  <c r="AL440" i="34" s="1"/>
  <c r="AL479" i="34" s="1"/>
  <c r="AL454" i="34" a="1"/>
  <c r="AL454" i="34" s="1"/>
  <c r="AL493" i="34" s="1"/>
  <c r="AL451" i="34" a="1"/>
  <c r="AL451" i="34" s="1"/>
  <c r="AL490" i="34" s="1"/>
  <c r="AL459" i="34" a="1"/>
  <c r="AL459" i="34" s="1"/>
  <c r="AL498" i="34" s="1"/>
  <c r="AL435" i="34" a="1"/>
  <c r="AL435" i="34" s="1"/>
  <c r="AL456" i="34" a="1"/>
  <c r="AL456" i="34" s="1"/>
  <c r="AL495" i="34" s="1"/>
  <c r="AL441" i="34" a="1"/>
  <c r="AL441" i="34" s="1"/>
  <c r="AL480" i="34" s="1"/>
  <c r="AL443" i="34" a="1"/>
  <c r="AL443" i="34" s="1"/>
  <c r="AL455" i="34" a="1"/>
  <c r="AL455" i="34" s="1"/>
  <c r="AL494" i="34" s="1"/>
  <c r="AL437" i="34" a="1"/>
  <c r="AL437" i="34" s="1"/>
  <c r="AL476" i="34" s="1"/>
  <c r="AL442" i="34" a="1"/>
  <c r="AL442" i="34" s="1"/>
  <c r="AL481" i="34" s="1"/>
  <c r="AL427" i="34" a="1"/>
  <c r="AL427" i="34" s="1"/>
  <c r="AL466" i="34" s="1"/>
  <c r="AL444" i="34" a="1"/>
  <c r="AL444" i="34" s="1"/>
  <c r="AL483" i="34" s="1"/>
  <c r="AL447" i="34" a="1"/>
  <c r="AL447" i="34" s="1"/>
  <c r="AL486" i="34" s="1"/>
  <c r="AB454" i="34" a="1"/>
  <c r="AB454" i="34" s="1"/>
  <c r="AB493" i="34" s="1"/>
  <c r="AB458" i="34" a="1"/>
  <c r="AB458" i="34" s="1"/>
  <c r="AB497" i="34" s="1"/>
  <c r="AB431" i="34" a="1"/>
  <c r="AB431" i="34" s="1"/>
  <c r="AB470" i="34" s="1"/>
  <c r="AB446" i="34" a="1"/>
  <c r="AB446" i="34" s="1"/>
  <c r="AB485" i="34" s="1"/>
  <c r="AB441" i="34" a="1"/>
  <c r="AB441" i="34" s="1"/>
  <c r="AB480" i="34" s="1"/>
  <c r="AB426" i="34" a="1"/>
  <c r="AB426" i="34" s="1"/>
  <c r="AB465" i="34" s="1"/>
  <c r="AB447" i="34" a="1"/>
  <c r="AB447" i="34" s="1"/>
  <c r="AB438" i="34" a="1"/>
  <c r="AB438" i="34" s="1"/>
  <c r="AB477" i="34" s="1"/>
  <c r="AB443" i="34" a="1"/>
  <c r="AB443" i="34" s="1"/>
  <c r="AB457" i="34" a="1"/>
  <c r="AB457" i="34" s="1"/>
  <c r="AB496" i="34" s="1"/>
  <c r="AB427" i="34" a="1"/>
  <c r="AB427" i="34" s="1"/>
  <c r="AB466" i="34" s="1"/>
  <c r="AB451" i="34" a="1"/>
  <c r="AB451" i="34" s="1"/>
  <c r="AB490" i="34" s="1"/>
  <c r="AB434" i="34" a="1"/>
  <c r="AB434" i="34" s="1"/>
  <c r="AB437" i="34" a="1"/>
  <c r="AB437" i="34" s="1"/>
  <c r="AB476" i="34" s="1"/>
  <c r="AB455" i="34" a="1"/>
  <c r="AB455" i="34" s="1"/>
  <c r="AB494" i="34" s="1"/>
  <c r="AB436" i="34" a="1"/>
  <c r="AB436" i="34" s="1"/>
  <c r="AB475" i="34" s="1"/>
  <c r="AB448" i="34" a="1"/>
  <c r="AB448" i="34" s="1"/>
  <c r="AB487" i="34" s="1"/>
  <c r="AB428" i="34" a="1"/>
  <c r="AB428" i="34" s="1"/>
  <c r="AB467" i="34" s="1"/>
  <c r="AB449" i="34" a="1"/>
  <c r="AB449" i="34" s="1"/>
  <c r="AB488" i="34" s="1"/>
  <c r="AB459" i="34" a="1"/>
  <c r="AB459" i="34" s="1"/>
  <c r="AB498" i="34" s="1"/>
  <c r="AB425" i="34" a="1"/>
  <c r="AB425" i="34" s="1"/>
  <c r="AB450" i="34" a="1"/>
  <c r="AB450" i="34" s="1"/>
  <c r="AB489" i="34" s="1"/>
  <c r="AB452" i="34" a="1"/>
  <c r="AB452" i="34" s="1"/>
  <c r="AB491" i="34" s="1"/>
  <c r="AB456" i="34" a="1"/>
  <c r="AB456" i="34" s="1"/>
  <c r="AB495" i="34" s="1"/>
  <c r="AB433" i="34" a="1"/>
  <c r="AB433" i="34" s="1"/>
  <c r="AB472" i="34" s="1"/>
  <c r="AB435" i="34" a="1"/>
  <c r="AB435" i="34" s="1"/>
  <c r="AB453" i="34" a="1"/>
  <c r="AB453" i="34" s="1"/>
  <c r="AB492" i="34" s="1"/>
  <c r="AB442" i="34" a="1"/>
  <c r="AB442" i="34" s="1"/>
  <c r="AB481" i="34" s="1"/>
  <c r="AB429" i="34" a="1"/>
  <c r="AB429" i="34" s="1"/>
  <c r="AB468" i="34" s="1"/>
  <c r="AB430" i="34" a="1"/>
  <c r="AB430" i="34" s="1"/>
  <c r="AB469" i="34" s="1"/>
  <c r="AB424" i="34" a="1"/>
  <c r="AB424" i="34" s="1"/>
  <c r="AB463" i="34" s="1"/>
  <c r="AB445" i="34" a="1"/>
  <c r="AB445" i="34" s="1"/>
  <c r="AB484" i="34" s="1"/>
  <c r="AB439" i="34" a="1"/>
  <c r="AB439" i="34" s="1"/>
  <c r="AB478" i="34" s="1"/>
  <c r="AB444" i="34" a="1"/>
  <c r="AB444" i="34" s="1"/>
  <c r="AB483" i="34" s="1"/>
  <c r="AB440" i="34" a="1"/>
  <c r="AB440" i="34" s="1"/>
  <c r="AB479" i="34" s="1"/>
  <c r="M445" i="34" a="1"/>
  <c r="M445" i="34" s="1"/>
  <c r="M484" i="34" s="1"/>
  <c r="M451" i="34" a="1"/>
  <c r="M451" i="34" s="1"/>
  <c r="M490" i="34" s="1"/>
  <c r="M441" i="34" a="1"/>
  <c r="M441" i="34" s="1"/>
  <c r="M480" i="34" s="1"/>
  <c r="M429" i="34" a="1"/>
  <c r="M429" i="34" s="1"/>
  <c r="M468" i="34" s="1"/>
  <c r="M442" i="34" a="1"/>
  <c r="M442" i="34" s="1"/>
  <c r="M481" i="34" s="1"/>
  <c r="M434" i="34" a="1"/>
  <c r="M434" i="34" s="1"/>
  <c r="M433" i="34" a="1"/>
  <c r="M433" i="34" s="1"/>
  <c r="M472" i="34" s="1"/>
  <c r="M428" i="34" a="1"/>
  <c r="M428" i="34" s="1"/>
  <c r="M467" i="34" s="1"/>
  <c r="M436" i="34" a="1"/>
  <c r="M436" i="34" s="1"/>
  <c r="M475" i="34" s="1"/>
  <c r="M438" i="34" a="1"/>
  <c r="M438" i="34" s="1"/>
  <c r="M477" i="34" s="1"/>
  <c r="M432" i="34" a="1"/>
  <c r="M432" i="34" s="1"/>
  <c r="M443" i="34" a="1"/>
  <c r="M443" i="34" s="1"/>
  <c r="M450" i="34" a="1"/>
  <c r="M450" i="34" s="1"/>
  <c r="M489" i="34" s="1"/>
  <c r="M440" i="34" a="1"/>
  <c r="M440" i="34" s="1"/>
  <c r="M479" i="34" s="1"/>
  <c r="M455" i="34" a="1"/>
  <c r="M455" i="34" s="1"/>
  <c r="M494" i="34" s="1"/>
  <c r="M456" i="34" a="1"/>
  <c r="M456" i="34" s="1"/>
  <c r="M495" i="34" s="1"/>
  <c r="M425" i="34" a="1"/>
  <c r="M425" i="34" s="1"/>
  <c r="M426" i="34" a="1"/>
  <c r="M426" i="34" s="1"/>
  <c r="M465" i="34" s="1"/>
  <c r="M435" i="34" a="1"/>
  <c r="M435" i="34" s="1"/>
  <c r="M458" i="34" a="1"/>
  <c r="M458" i="34" s="1"/>
  <c r="M497" i="34" s="1"/>
  <c r="M430" i="34" a="1"/>
  <c r="M430" i="34" s="1"/>
  <c r="M469" i="34" s="1"/>
  <c r="M447" i="34" a="1"/>
  <c r="M447" i="34" s="1"/>
  <c r="M486" i="34" s="1"/>
  <c r="M424" i="34" a="1"/>
  <c r="M424" i="34" s="1"/>
  <c r="M463" i="34" s="1"/>
  <c r="M431" i="34" a="1"/>
  <c r="M431" i="34" s="1"/>
  <c r="M470" i="34" s="1"/>
  <c r="M427" i="34" a="1"/>
  <c r="M427" i="34" s="1"/>
  <c r="M466" i="34" s="1"/>
  <c r="M452" i="34" a="1"/>
  <c r="M452" i="34" s="1"/>
  <c r="M491" i="34" s="1"/>
  <c r="M437" i="34" a="1"/>
  <c r="M437" i="34" s="1"/>
  <c r="M476" i="34" s="1"/>
  <c r="M459" i="34" a="1"/>
  <c r="M459" i="34" s="1"/>
  <c r="M498" i="34" s="1"/>
  <c r="M453" i="34" a="1"/>
  <c r="M453" i="34" s="1"/>
  <c r="M492" i="34" s="1"/>
  <c r="M439" i="34" a="1"/>
  <c r="M439" i="34" s="1"/>
  <c r="M478" i="34" s="1"/>
  <c r="M449" i="34" a="1"/>
  <c r="M449" i="34" s="1"/>
  <c r="M488" i="34" s="1"/>
  <c r="M454" i="34" a="1"/>
  <c r="M454" i="34" s="1"/>
  <c r="M493" i="34" s="1"/>
  <c r="M444" i="34" a="1"/>
  <c r="M444" i="34" s="1"/>
  <c r="M483" i="34" s="1"/>
  <c r="M448" i="34" a="1"/>
  <c r="M448" i="34" s="1"/>
  <c r="M487" i="34" s="1"/>
  <c r="M446" i="34" a="1"/>
  <c r="M446" i="34" s="1"/>
  <c r="M485" i="34" s="1"/>
  <c r="J438" i="34" a="1"/>
  <c r="J438" i="34" s="1"/>
  <c r="J477" i="34" s="1"/>
  <c r="J447" i="34" a="1"/>
  <c r="J447" i="34" s="1"/>
  <c r="J486" i="34" s="1"/>
  <c r="J446" i="34" a="1"/>
  <c r="J446" i="34" s="1"/>
  <c r="J485" i="34" s="1"/>
  <c r="J458" i="34" a="1"/>
  <c r="J458" i="34" s="1"/>
  <c r="J497" i="34" s="1"/>
  <c r="J433" i="34" a="1"/>
  <c r="J433" i="34" s="1"/>
  <c r="J472" i="34" s="1"/>
  <c r="J440" i="34" a="1"/>
  <c r="J440" i="34" s="1"/>
  <c r="J479" i="34" s="1"/>
  <c r="J439" i="34" a="1"/>
  <c r="J439" i="34" s="1"/>
  <c r="J478" i="34" s="1"/>
  <c r="J448" i="34" a="1"/>
  <c r="J448" i="34" s="1"/>
  <c r="J487" i="34" s="1"/>
  <c r="J445" i="34" a="1"/>
  <c r="J445" i="34" s="1"/>
  <c r="J484" i="34" s="1"/>
  <c r="J432" i="34" a="1"/>
  <c r="J432" i="34" s="1"/>
  <c r="J471" i="34" s="1"/>
  <c r="J431" i="34" a="1"/>
  <c r="J431" i="34" s="1"/>
  <c r="J470" i="34" s="1"/>
  <c r="J428" i="34" a="1"/>
  <c r="J428" i="34" s="1"/>
  <c r="J467" i="34" s="1"/>
  <c r="J450" i="34" a="1"/>
  <c r="J450" i="34" s="1"/>
  <c r="J489" i="34" s="1"/>
  <c r="J436" i="34" a="1"/>
  <c r="J436" i="34" s="1"/>
  <c r="J475" i="34" s="1"/>
  <c r="J442" i="34" a="1"/>
  <c r="J442" i="34" s="1"/>
  <c r="J481" i="34" s="1"/>
  <c r="J434" i="34" a="1"/>
  <c r="J434" i="34" s="1"/>
  <c r="J453" i="34" a="1"/>
  <c r="J453" i="34" s="1"/>
  <c r="J492" i="34" s="1"/>
  <c r="J457" i="34" a="1"/>
  <c r="J457" i="34" s="1"/>
  <c r="J496" i="34" s="1"/>
  <c r="J454" i="34" a="1"/>
  <c r="J454" i="34" s="1"/>
  <c r="J493" i="34" s="1"/>
  <c r="J429" i="34" a="1"/>
  <c r="J429" i="34" s="1"/>
  <c r="J451" i="34" a="1"/>
  <c r="J451" i="34" s="1"/>
  <c r="J490" i="34" s="1"/>
  <c r="J426" i="34" a="1"/>
  <c r="J426" i="34" s="1"/>
  <c r="J465" i="34" s="1"/>
  <c r="J425" i="34" a="1"/>
  <c r="J425" i="34" s="1"/>
  <c r="J449" i="34" a="1"/>
  <c r="J449" i="34" s="1"/>
  <c r="J488" i="34" s="1"/>
  <c r="J455" i="34" a="1"/>
  <c r="J455" i="34" s="1"/>
  <c r="J494" i="34" s="1"/>
  <c r="J443" i="34" a="1"/>
  <c r="J443" i="34" s="1"/>
  <c r="J452" i="34" a="1"/>
  <c r="J452" i="34" s="1"/>
  <c r="J491" i="34" s="1"/>
  <c r="J444" i="34" a="1"/>
  <c r="J444" i="34" s="1"/>
  <c r="J483" i="34" s="1"/>
  <c r="J456" i="34" a="1"/>
  <c r="J456" i="34" s="1"/>
  <c r="J495" i="34" s="1"/>
  <c r="J459" i="34" a="1"/>
  <c r="J459" i="34" s="1"/>
  <c r="J498" i="34" s="1"/>
  <c r="J424" i="34" a="1"/>
  <c r="J424" i="34" s="1"/>
  <c r="J463" i="34" s="1"/>
  <c r="J427" i="34" a="1"/>
  <c r="J427" i="34" s="1"/>
  <c r="J466" i="34" s="1"/>
  <c r="J441" i="34" a="1"/>
  <c r="J441" i="34" s="1"/>
  <c r="J480" i="34" s="1"/>
  <c r="J435" i="34" a="1"/>
  <c r="J435" i="34" s="1"/>
  <c r="J430" i="34" a="1"/>
  <c r="J430" i="34" s="1"/>
  <c r="J469" i="34" s="1"/>
  <c r="AL433" i="34" a="1"/>
  <c r="AL433" i="34" s="1"/>
  <c r="AL472" i="34" s="1"/>
  <c r="R437" i="34" a="1"/>
  <c r="R437" i="34" s="1"/>
  <c r="I430" i="34" a="1"/>
  <c r="I430" i="34" s="1"/>
  <c r="I469" i="34" s="1"/>
  <c r="AK458" i="34" a="1"/>
  <c r="AK458" i="34" s="1"/>
  <c r="AK497" i="34" s="1"/>
  <c r="O476" i="34" l="1"/>
  <c r="R522" i="34" s="1"/>
  <c r="P493" i="34"/>
  <c r="T540" i="34" s="1"/>
  <c r="X470" i="34"/>
  <c r="AC514" i="34" s="1"/>
  <c r="F492" i="34"/>
  <c r="R473" i="34"/>
  <c r="W517" i="34" s="1"/>
  <c r="G474" i="34"/>
  <c r="J519" i="34" s="1"/>
  <c r="AC474" i="34"/>
  <c r="AI519" i="34" s="1"/>
  <c r="O486" i="34"/>
  <c r="O497" i="34"/>
  <c r="R544" i="34" s="1"/>
  <c r="O478" i="34"/>
  <c r="R524" i="34" s="1"/>
  <c r="O477" i="34"/>
  <c r="R523" i="34" s="1"/>
  <c r="P470" i="34"/>
  <c r="T514" i="34" s="1"/>
  <c r="P498" i="34"/>
  <c r="T545" i="34" s="1"/>
  <c r="P466" i="34"/>
  <c r="T510" i="34" s="1"/>
  <c r="P490" i="34"/>
  <c r="T537" i="34" s="1"/>
  <c r="P485" i="34"/>
  <c r="Z473" i="34"/>
  <c r="AF517" i="34" s="1"/>
  <c r="F484" i="34"/>
  <c r="F531" i="34" s="1"/>
  <c r="F485" i="34"/>
  <c r="F532" i="34" s="1"/>
  <c r="F490" i="34"/>
  <c r="F489" i="34"/>
  <c r="F536" i="34" s="1"/>
  <c r="AF473" i="34"/>
  <c r="AL517" i="34" s="1"/>
  <c r="AJ473" i="34"/>
  <c r="AP517" i="34" s="1"/>
  <c r="AN473" i="34"/>
  <c r="AD474" i="34"/>
  <c r="AJ519" i="34" s="1"/>
  <c r="AD482" i="34"/>
  <c r="AJ528" i="34" s="1"/>
  <c r="K473" i="34"/>
  <c r="N517" i="34" s="1"/>
  <c r="O470" i="34"/>
  <c r="R514" i="34" s="1"/>
  <c r="AI473" i="34"/>
  <c r="AO517" i="34" s="1"/>
  <c r="P467" i="34"/>
  <c r="T511" i="34" s="1"/>
  <c r="F483" i="34"/>
  <c r="F530" i="34" s="1"/>
  <c r="Q473" i="34"/>
  <c r="J473" i="34"/>
  <c r="M517" i="34" s="1"/>
  <c r="M474" i="34"/>
  <c r="P519" i="34" s="1"/>
  <c r="J464" i="34"/>
  <c r="M505" i="34" s="1"/>
  <c r="AB464" i="34"/>
  <c r="AB473" i="34"/>
  <c r="AH517" i="34" s="1"/>
  <c r="AL464" i="34"/>
  <c r="AR505" i="34" s="1"/>
  <c r="Y474" i="34"/>
  <c r="AE519" i="34" s="1"/>
  <c r="G482" i="34"/>
  <c r="K482" i="34"/>
  <c r="N528" i="34" s="1"/>
  <c r="AE474" i="34"/>
  <c r="AK519" i="34" s="1"/>
  <c r="O484" i="34"/>
  <c r="R531" i="34" s="1"/>
  <c r="O481" i="34"/>
  <c r="O489" i="34"/>
  <c r="R536" i="34" s="1"/>
  <c r="O491" i="34"/>
  <c r="R538" i="34" s="1"/>
  <c r="AK482" i="34"/>
  <c r="AQ528" i="34" s="1"/>
  <c r="AI474" i="34"/>
  <c r="AO519" i="34" s="1"/>
  <c r="P486" i="34"/>
  <c r="T533" i="34" s="1"/>
  <c r="P494" i="34"/>
  <c r="T541" i="34" s="1"/>
  <c r="P487" i="34"/>
  <c r="T534" i="34" s="1"/>
  <c r="P495" i="34"/>
  <c r="P478" i="34"/>
  <c r="T524" i="34" s="1"/>
  <c r="X465" i="34"/>
  <c r="AC509" i="34" s="1"/>
  <c r="X477" i="34"/>
  <c r="AC523" i="34" s="1"/>
  <c r="F477" i="34"/>
  <c r="F523" i="34" s="1"/>
  <c r="F476" i="34"/>
  <c r="F522" i="34" s="1"/>
  <c r="F486" i="34"/>
  <c r="F533" i="34" s="1"/>
  <c r="F481" i="34"/>
  <c r="F527" i="34" s="1"/>
  <c r="F480" i="34"/>
  <c r="AM473" i="34"/>
  <c r="AS517" i="34" s="1"/>
  <c r="AG474" i="34"/>
  <c r="AM519" i="34" s="1"/>
  <c r="L473" i="34"/>
  <c r="O517" i="34" s="1"/>
  <c r="N482" i="34"/>
  <c r="Q528" i="34" s="1"/>
  <c r="P491" i="34"/>
  <c r="T538" i="34" s="1"/>
  <c r="M464" i="34"/>
  <c r="P505" i="34" s="1"/>
  <c r="G473" i="34"/>
  <c r="J517" i="34" s="1"/>
  <c r="AA464" i="34"/>
  <c r="O492" i="34"/>
  <c r="R539" i="34" s="1"/>
  <c r="O485" i="34"/>
  <c r="R532" i="34" s="1"/>
  <c r="O495" i="34"/>
  <c r="R542" i="34" s="1"/>
  <c r="O466" i="34"/>
  <c r="AI482" i="34"/>
  <c r="AO528" i="34" s="1"/>
  <c r="L464" i="34"/>
  <c r="O505" i="34" s="1"/>
  <c r="N474" i="34"/>
  <c r="Q519" i="34" s="1"/>
  <c r="P481" i="34"/>
  <c r="T527" i="34" s="1"/>
  <c r="P488" i="34"/>
  <c r="T535" i="34" s="1"/>
  <c r="P484" i="34"/>
  <c r="T531" i="34" s="1"/>
  <c r="P496" i="34"/>
  <c r="T543" i="34" s="1"/>
  <c r="X466" i="34"/>
  <c r="Z482" i="34"/>
  <c r="AF528" i="34" s="1"/>
  <c r="F474" i="34"/>
  <c r="F519" i="34" s="1"/>
  <c r="F482" i="34"/>
  <c r="F528" i="34" s="1"/>
  <c r="F469" i="34"/>
  <c r="F494" i="34"/>
  <c r="F541" i="34" s="1"/>
  <c r="I474" i="34"/>
  <c r="L519" i="34" s="1"/>
  <c r="AH474" i="34"/>
  <c r="AN519" i="34" s="1"/>
  <c r="AC473" i="34"/>
  <c r="O471" i="34"/>
  <c r="R515" i="34" s="1"/>
  <c r="P480" i="34"/>
  <c r="T526" i="34" s="1"/>
  <c r="F478" i="34"/>
  <c r="F524" i="34" s="1"/>
  <c r="AD464" i="34"/>
  <c r="Y464" i="34"/>
  <c r="AE505" i="34" s="1"/>
  <c r="U482" i="34"/>
  <c r="Z528" i="34" s="1"/>
  <c r="AC482" i="34"/>
  <c r="AI528" i="34" s="1"/>
  <c r="AE482" i="34"/>
  <c r="AE473" i="34"/>
  <c r="AK517" i="34" s="1"/>
  <c r="S473" i="34"/>
  <c r="X517" i="34" s="1"/>
  <c r="O490" i="34"/>
  <c r="R537" i="34" s="1"/>
  <c r="O472" i="34"/>
  <c r="O496" i="34"/>
  <c r="R543" i="34" s="1"/>
  <c r="O475" i="34"/>
  <c r="R521" i="34" s="1"/>
  <c r="O467" i="34"/>
  <c r="R511" i="34" s="1"/>
  <c r="AK464" i="34"/>
  <c r="AI464" i="34"/>
  <c r="AO505" i="34" s="1"/>
  <c r="H474" i="34"/>
  <c r="K519" i="34" s="1"/>
  <c r="W473" i="34"/>
  <c r="AB517" i="34" s="1"/>
  <c r="V482" i="34"/>
  <c r="P489" i="34"/>
  <c r="T536" i="34" s="1"/>
  <c r="P469" i="34"/>
  <c r="T513" i="34" s="1"/>
  <c r="X468" i="34"/>
  <c r="AC512" i="34" s="1"/>
  <c r="X471" i="34"/>
  <c r="AC515" i="34" s="1"/>
  <c r="X479" i="34"/>
  <c r="AC525" i="34" s="1"/>
  <c r="Z464" i="34"/>
  <c r="AF505" i="34" s="1"/>
  <c r="Z474" i="34"/>
  <c r="AF519" i="34" s="1"/>
  <c r="F465" i="34"/>
  <c r="F471" i="34"/>
  <c r="F515" i="34" s="1"/>
  <c r="F467" i="34"/>
  <c r="F511" i="34" s="1"/>
  <c r="AF482" i="34"/>
  <c r="AL528" i="34" s="1"/>
  <c r="Q482" i="34"/>
  <c r="V528" i="34" s="1"/>
  <c r="AN464" i="34"/>
  <c r="AT505" i="34" s="1"/>
  <c r="O498" i="34"/>
  <c r="R545" i="34" s="1"/>
  <c r="N464" i="34"/>
  <c r="Q505" i="34" s="1"/>
  <c r="P483" i="34"/>
  <c r="T530" i="34" s="1"/>
  <c r="F479" i="34"/>
  <c r="F525" i="34" s="1"/>
  <c r="AB474" i="34"/>
  <c r="AH519" i="34" s="1"/>
  <c r="AL482" i="34"/>
  <c r="AR528" i="34" s="1"/>
  <c r="F468" i="34"/>
  <c r="AG464" i="34"/>
  <c r="AM505" i="34" s="1"/>
  <c r="AG473" i="34"/>
  <c r="AM517" i="34" s="1"/>
  <c r="O480" i="34"/>
  <c r="R526" i="34" s="1"/>
  <c r="O487" i="34"/>
  <c r="O494" i="34"/>
  <c r="R541" i="34" s="1"/>
  <c r="O469" i="34"/>
  <c r="R513" i="34" s="1"/>
  <c r="P497" i="34"/>
  <c r="T544" i="34" s="1"/>
  <c r="P468" i="34"/>
  <c r="T512" i="34" s="1"/>
  <c r="X480" i="34"/>
  <c r="AC526" i="34" s="1"/>
  <c r="X478" i="34"/>
  <c r="AC524" i="34" s="1"/>
  <c r="F488" i="34"/>
  <c r="F535" i="34" s="1"/>
  <c r="F470" i="34"/>
  <c r="F493" i="34"/>
  <c r="F540" i="34" s="1"/>
  <c r="AM482" i="34"/>
  <c r="AS528" i="34" s="1"/>
  <c r="AM474" i="34"/>
  <c r="AS519" i="34" s="1"/>
  <c r="I464" i="34"/>
  <c r="AF464" i="34"/>
  <c r="AL505" i="34" s="1"/>
  <c r="AF474" i="34"/>
  <c r="AL519" i="34" s="1"/>
  <c r="AH464" i="34"/>
  <c r="AN505" i="34" s="1"/>
  <c r="M482" i="34"/>
  <c r="Y473" i="34"/>
  <c r="AE517" i="34" s="1"/>
  <c r="AE464" i="34"/>
  <c r="AK505" i="34" s="1"/>
  <c r="H482" i="34"/>
  <c r="K528" i="34" s="1"/>
  <c r="X476" i="34"/>
  <c r="AC522" i="34" s="1"/>
  <c r="M473" i="34"/>
  <c r="P517" i="34" s="1"/>
  <c r="AB482" i="34"/>
  <c r="AH528" i="34" s="1"/>
  <c r="AL473" i="34"/>
  <c r="AR517" i="34" s="1"/>
  <c r="Y482" i="34"/>
  <c r="U478" i="34"/>
  <c r="I505" i="34" s="1"/>
  <c r="AG482" i="34"/>
  <c r="AM528" i="34" s="1"/>
  <c r="S482" i="34"/>
  <c r="X528" i="34" s="1"/>
  <c r="O465" i="34"/>
  <c r="R509" i="34" s="1"/>
  <c r="O479" i="34"/>
  <c r="R525" i="34" s="1"/>
  <c r="O468" i="34"/>
  <c r="R512" i="34" s="1"/>
  <c r="H464" i="34"/>
  <c r="K505" i="34" s="1"/>
  <c r="N473" i="34"/>
  <c r="W482" i="34"/>
  <c r="AB528" i="34" s="1"/>
  <c r="T473" i="34"/>
  <c r="Y517" i="34" s="1"/>
  <c r="P479" i="34"/>
  <c r="T525" i="34" s="1"/>
  <c r="P465" i="34"/>
  <c r="P472" i="34"/>
  <c r="T516" i="34" s="1"/>
  <c r="P492" i="34"/>
  <c r="T539" i="34" s="1"/>
  <c r="X475" i="34"/>
  <c r="AC521" i="34" s="1"/>
  <c r="X481" i="34"/>
  <c r="AC527" i="34" s="1"/>
  <c r="X469" i="34"/>
  <c r="AC513" i="34" s="1"/>
  <c r="F495" i="34"/>
  <c r="F542" i="34" s="1"/>
  <c r="F497" i="34"/>
  <c r="F544" i="34" s="1"/>
  <c r="F473" i="34"/>
  <c r="F466" i="34"/>
  <c r="F510" i="34" s="1"/>
  <c r="AM464" i="34"/>
  <c r="AS505" i="34" s="1"/>
  <c r="I473" i="34"/>
  <c r="L517" i="34" s="1"/>
  <c r="AH473" i="34"/>
  <c r="AH482" i="34"/>
  <c r="AN528" i="34" s="1"/>
  <c r="AJ482" i="34"/>
  <c r="AP528" i="34" s="1"/>
  <c r="AJ464" i="34"/>
  <c r="AP505" i="34" s="1"/>
  <c r="AN474" i="34"/>
  <c r="AT519" i="34" s="1"/>
  <c r="AN482" i="34"/>
  <c r="AT528" i="34" s="1"/>
  <c r="AA473" i="34"/>
  <c r="AG517" i="34" s="1"/>
  <c r="AA482" i="34"/>
  <c r="AG528" i="34" s="1"/>
  <c r="AD473" i="34"/>
  <c r="AJ517" i="34" s="1"/>
  <c r="AL474" i="34"/>
  <c r="AR519" i="34" s="1"/>
  <c r="G464" i="34"/>
  <c r="J505" i="34" s="1"/>
  <c r="AK474" i="34"/>
  <c r="AQ519" i="34" s="1"/>
  <c r="T482" i="34"/>
  <c r="T500" i="34" s="1"/>
  <c r="X472" i="34"/>
  <c r="AC516" i="34" s="1"/>
  <c r="J474" i="34"/>
  <c r="M519" i="34" s="1"/>
  <c r="J482" i="34"/>
  <c r="M528" i="34" s="1"/>
  <c r="R482" i="34"/>
  <c r="U473" i="34"/>
  <c r="Z517" i="34" s="1"/>
  <c r="K474" i="34"/>
  <c r="N519" i="34" s="1"/>
  <c r="AC464" i="34"/>
  <c r="AI505" i="34" s="1"/>
  <c r="O483" i="34"/>
  <c r="AP483" i="34" s="1"/>
  <c r="O488" i="34"/>
  <c r="R535" i="34" s="1"/>
  <c r="O493" i="34"/>
  <c r="R540" i="34" s="1"/>
  <c r="AK473" i="34"/>
  <c r="AQ517" i="34" s="1"/>
  <c r="H473" i="34"/>
  <c r="L474" i="34"/>
  <c r="O519" i="34" s="1"/>
  <c r="L482" i="34"/>
  <c r="O528" i="34" s="1"/>
  <c r="P471" i="34"/>
  <c r="T515" i="34" s="1"/>
  <c r="P476" i="34"/>
  <c r="T522" i="34" s="1"/>
  <c r="P475" i="34"/>
  <c r="T521" i="34" s="1"/>
  <c r="P477" i="34"/>
  <c r="T523" i="34" s="1"/>
  <c r="X467" i="34"/>
  <c r="AC511" i="34" s="1"/>
  <c r="F498" i="34"/>
  <c r="F545" i="34" s="1"/>
  <c r="F496" i="34"/>
  <c r="F543" i="34" s="1"/>
  <c r="F487" i="34"/>
  <c r="F534" i="34" s="1"/>
  <c r="F491" i="34"/>
  <c r="I482" i="34"/>
  <c r="L528" i="34" s="1"/>
  <c r="V473" i="34"/>
  <c r="AA517" i="34" s="1"/>
  <c r="AJ474" i="34"/>
  <c r="AP519" i="34" s="1"/>
  <c r="AA474" i="34"/>
  <c r="AG519" i="34" s="1"/>
  <c r="U504" i="34"/>
  <c r="T504" i="34"/>
  <c r="AC538" i="34"/>
  <c r="AD538" i="34"/>
  <c r="Z519" i="34"/>
  <c r="Z520" i="34"/>
  <c r="R505" i="34"/>
  <c r="S508" i="34"/>
  <c r="S507" i="34"/>
  <c r="R508" i="34"/>
  <c r="R507" i="34"/>
  <c r="R506" i="34"/>
  <c r="S506" i="34"/>
  <c r="S505" i="34"/>
  <c r="AB520" i="34"/>
  <c r="AB519" i="34"/>
  <c r="U520" i="34"/>
  <c r="T519" i="34"/>
  <c r="U506" i="34"/>
  <c r="U505" i="34"/>
  <c r="U507" i="34"/>
  <c r="T505" i="34"/>
  <c r="T507" i="34"/>
  <c r="U508" i="34"/>
  <c r="T508" i="34"/>
  <c r="T506" i="34"/>
  <c r="AC542" i="34"/>
  <c r="AD542" i="34"/>
  <c r="AC540" i="34"/>
  <c r="AD540" i="34"/>
  <c r="AD530" i="34"/>
  <c r="AC530" i="34"/>
  <c r="F516" i="34"/>
  <c r="D16" i="40" s="1"/>
  <c r="AA520" i="34"/>
  <c r="AA519" i="34"/>
  <c r="V506" i="34"/>
  <c r="V505" i="34"/>
  <c r="V507" i="34"/>
  <c r="V508" i="34"/>
  <c r="E505" i="34"/>
  <c r="E519" i="34"/>
  <c r="AP489" i="34"/>
  <c r="F504" i="34"/>
  <c r="D4" i="40" s="1"/>
  <c r="X519" i="34"/>
  <c r="X520" i="34"/>
  <c r="S518" i="34"/>
  <c r="R517" i="34"/>
  <c r="Y507" i="34"/>
  <c r="Y506" i="34"/>
  <c r="Y505" i="34"/>
  <c r="Y508" i="34"/>
  <c r="X508" i="34"/>
  <c r="X506" i="34"/>
  <c r="X507" i="34"/>
  <c r="X505" i="34"/>
  <c r="AC528" i="34"/>
  <c r="AD529" i="34"/>
  <c r="AC539" i="34"/>
  <c r="AD539" i="34"/>
  <c r="E528" i="34"/>
  <c r="C28" i="40" s="1"/>
  <c r="W507" i="34"/>
  <c r="W505" i="34"/>
  <c r="W506" i="34"/>
  <c r="W508" i="34"/>
  <c r="AB505" i="34"/>
  <c r="AB508" i="34"/>
  <c r="AB507" i="34"/>
  <c r="AB506" i="34"/>
  <c r="U518" i="34"/>
  <c r="T518" i="34"/>
  <c r="T517" i="34"/>
  <c r="U517" i="34"/>
  <c r="AC532" i="34"/>
  <c r="AD532" i="34"/>
  <c r="AC533" i="34"/>
  <c r="AD533" i="34"/>
  <c r="AC504" i="34"/>
  <c r="AA4" i="40" s="1"/>
  <c r="T528" i="34"/>
  <c r="T529" i="34"/>
  <c r="U528" i="34"/>
  <c r="U529" i="34"/>
  <c r="AC541" i="34"/>
  <c r="AD541" i="34"/>
  <c r="R504" i="34"/>
  <c r="P4" i="40" s="1"/>
  <c r="AC544" i="34"/>
  <c r="AD544" i="34"/>
  <c r="E520" i="34"/>
  <c r="Z505" i="34"/>
  <c r="Z508" i="34"/>
  <c r="Z507" i="34"/>
  <c r="Z506" i="34"/>
  <c r="R519" i="34"/>
  <c r="S519" i="34"/>
  <c r="S520" i="34"/>
  <c r="R520" i="34"/>
  <c r="AD534" i="34"/>
  <c r="AC534" i="34"/>
  <c r="AC535" i="34"/>
  <c r="AD535" i="34"/>
  <c r="AC537" i="34"/>
  <c r="AD537" i="34"/>
  <c r="AD505" i="34"/>
  <c r="AD506" i="34"/>
  <c r="AC506" i="34"/>
  <c r="AC507" i="34"/>
  <c r="AC508" i="34"/>
  <c r="AC505" i="34"/>
  <c r="AD507" i="34"/>
  <c r="AD508" i="34"/>
  <c r="V520" i="34"/>
  <c r="V519" i="34"/>
  <c r="AP493" i="34"/>
  <c r="Y520" i="34"/>
  <c r="Y519" i="34"/>
  <c r="I508" i="34"/>
  <c r="G506" i="34"/>
  <c r="F505" i="34"/>
  <c r="H507" i="34"/>
  <c r="W519" i="34"/>
  <c r="W520" i="34"/>
  <c r="N505" i="34"/>
  <c r="L5" i="40" s="1"/>
  <c r="N507" i="34"/>
  <c r="L7" i="40" s="1"/>
  <c r="S529" i="34"/>
  <c r="S528" i="34"/>
  <c r="R528" i="34"/>
  <c r="R529" i="34"/>
  <c r="AC531" i="34"/>
  <c r="AD531" i="34"/>
  <c r="AC545" i="34"/>
  <c r="AD545" i="34"/>
  <c r="AA508" i="34"/>
  <c r="AA507" i="34"/>
  <c r="AA506" i="34"/>
  <c r="AA505" i="34"/>
  <c r="S500" i="34"/>
  <c r="AC520" i="34"/>
  <c r="AD520" i="34"/>
  <c r="AD519" i="34"/>
  <c r="AC519" i="34"/>
  <c r="AD518" i="34"/>
  <c r="AC517" i="34"/>
  <c r="AD517" i="34"/>
  <c r="AC518" i="34"/>
  <c r="AC543" i="34"/>
  <c r="AD543" i="34"/>
  <c r="AC536" i="34"/>
  <c r="AD536" i="34"/>
  <c r="F521" i="34"/>
  <c r="D21" i="40" s="1"/>
  <c r="E517" i="34"/>
  <c r="C17" i="40" s="1"/>
  <c r="AP463" i="34"/>
  <c r="E500" i="34"/>
  <c r="AE509" i="34" a="1"/>
  <c r="AE509" i="34" s="1"/>
  <c r="K525" i="34" a="1"/>
  <c r="K525" i="34" s="1"/>
  <c r="AJ522" i="34" a="1"/>
  <c r="AJ522" i="34" s="1"/>
  <c r="V524" i="34" a="1"/>
  <c r="V524" i="34" s="1"/>
  <c r="O515" i="34" a="1"/>
  <c r="O515" i="34" s="1"/>
  <c r="J521" i="34" a="1"/>
  <c r="J521" i="34" s="1"/>
  <c r="Z523" i="34" a="1"/>
  <c r="Z523" i="34" s="1"/>
  <c r="AT525" i="34" a="1"/>
  <c r="AT525" i="34" s="1"/>
  <c r="Q514" i="34" a="1"/>
  <c r="Q514" i="34" s="1"/>
  <c r="M516" i="34" a="1"/>
  <c r="M516" i="34" s="1"/>
  <c r="M522" i="34" a="1"/>
  <c r="M522" i="34" s="1"/>
  <c r="AN524" i="34" a="1"/>
  <c r="AN524" i="34" s="1"/>
  <c r="K527" i="34" a="1"/>
  <c r="K527" i="34" s="1"/>
  <c r="J515" i="34" a="1"/>
  <c r="J515" i="34" s="1"/>
  <c r="L521" i="34" a="1"/>
  <c r="L521" i="34" s="1"/>
  <c r="AS522" i="34" a="1"/>
  <c r="AS522" i="34" s="1"/>
  <c r="AO524" i="34" a="1"/>
  <c r="AO524" i="34" s="1"/>
  <c r="AL526" i="34" a="1"/>
  <c r="AL526" i="34" s="1"/>
  <c r="N516" i="34" a="1"/>
  <c r="N516" i="34" s="1"/>
  <c r="O522" i="34" a="1"/>
  <c r="O522" i="34" s="1"/>
  <c r="Y524" i="34" a="1"/>
  <c r="Y524" i="34" s="1"/>
  <c r="P526" i="34" a="1"/>
  <c r="P526" i="34" s="1"/>
  <c r="AE527" i="34" a="1"/>
  <c r="AE527" i="34" s="1"/>
  <c r="N532" i="34" a="1"/>
  <c r="N532" i="34" s="1"/>
  <c r="AA534" i="34" a="1"/>
  <c r="AA534" i="34" s="1"/>
  <c r="P536" i="34" a="1"/>
  <c r="P536" i="34" s="1"/>
  <c r="AM537" i="34" a="1"/>
  <c r="AM537" i="34" s="1"/>
  <c r="N530" i="34" a="1"/>
  <c r="N530" i="34" s="1"/>
  <c r="O532" i="34" a="1"/>
  <c r="O532" i="34" s="1"/>
  <c r="V534" i="34" a="1"/>
  <c r="V534" i="34" s="1"/>
  <c r="Q536" i="34" a="1"/>
  <c r="Q536" i="34" s="1"/>
  <c r="O538" i="34" a="1"/>
  <c r="O538" i="34" s="1"/>
  <c r="AK527" i="34" a="1"/>
  <c r="AK527" i="34" s="1"/>
  <c r="AT531" i="34" a="1"/>
  <c r="AT531" i="34" s="1"/>
  <c r="Q534" i="34" a="1"/>
  <c r="Q534" i="34" s="1"/>
  <c r="L536" i="34" a="1"/>
  <c r="L536" i="34" s="1"/>
  <c r="AH538" i="34" a="1"/>
  <c r="AH538" i="34" s="1"/>
  <c r="AN525" i="34" a="1"/>
  <c r="AN525" i="34" s="1"/>
  <c r="K531" i="34" a="1"/>
  <c r="K531" i="34" s="1"/>
  <c r="AS532" i="34" a="1"/>
  <c r="AS532" i="34" s="1"/>
  <c r="J535" i="34" a="1"/>
  <c r="J535" i="34" s="1"/>
  <c r="Q537" i="34" a="1"/>
  <c r="Q537" i="34" s="1"/>
  <c r="AG527" i="34" a="1"/>
  <c r="AG527" i="34" s="1"/>
  <c r="L531" i="34" a="1"/>
  <c r="L531" i="34" s="1"/>
  <c r="AT532" i="34" a="1"/>
  <c r="AT532" i="34" s="1"/>
  <c r="V535" i="34" a="1"/>
  <c r="V535" i="34" s="1"/>
  <c r="AA535" i="34" a="1"/>
  <c r="AA535" i="34" s="1"/>
  <c r="AQ536" i="34" a="1"/>
  <c r="AQ536" i="34" s="1"/>
  <c r="L537" i="34" a="1"/>
  <c r="L537" i="34" s="1"/>
  <c r="M526" i="34" a="1"/>
  <c r="M526" i="34" s="1"/>
  <c r="AB527" i="34" a="1"/>
  <c r="AB527" i="34" s="1"/>
  <c r="AR530" i="34" a="1"/>
  <c r="AR530" i="34" s="1"/>
  <c r="M531" i="34" a="1"/>
  <c r="M531" i="34" s="1"/>
  <c r="P533" i="34" a="1"/>
  <c r="P533" i="34" s="1"/>
  <c r="AB533" i="34" a="1"/>
  <c r="AB533" i="34" s="1"/>
  <c r="AG533" i="34" a="1"/>
  <c r="AG533" i="34" s="1"/>
  <c r="P535" i="34" a="1"/>
  <c r="P535" i="34" s="1"/>
  <c r="W535" i="34" a="1"/>
  <c r="W535" i="34" s="1"/>
  <c r="AB535" i="34" a="1"/>
  <c r="AB535" i="34" s="1"/>
  <c r="AF536" i="34" a="1"/>
  <c r="AF536" i="34" s="1"/>
  <c r="Y537" i="34" a="1"/>
  <c r="Y537" i="34" s="1"/>
  <c r="AP537" i="34" a="1"/>
  <c r="AP537" i="34" s="1"/>
  <c r="L538" i="34" a="1"/>
  <c r="L538" i="34" s="1"/>
  <c r="L539" i="34" a="1"/>
  <c r="L539" i="34" s="1"/>
  <c r="J527" i="34" a="1"/>
  <c r="J527" i="34" s="1"/>
  <c r="AS527" i="34" a="1"/>
  <c r="AS527" i="34" s="1"/>
  <c r="L530" i="34" a="1"/>
  <c r="L530" i="34" s="1"/>
  <c r="Q530" i="34" a="1"/>
  <c r="Q530" i="34" s="1"/>
  <c r="AB530" i="34" a="1"/>
  <c r="AB530" i="34" s="1"/>
  <c r="AM530" i="34" a="1"/>
  <c r="AM530" i="34" s="1"/>
  <c r="N531" i="34" a="1"/>
  <c r="N531" i="34" s="1"/>
  <c r="Y531" i="34" a="1"/>
  <c r="Y531" i="34" s="1"/>
  <c r="AK531" i="34" a="1"/>
  <c r="AK531" i="34" s="1"/>
  <c r="L532" i="34" a="1"/>
  <c r="L532" i="34" s="1"/>
  <c r="AJ532" i="34" a="1"/>
  <c r="AJ532" i="34" s="1"/>
  <c r="Q533" i="34" a="1"/>
  <c r="Q533" i="34" s="1"/>
  <c r="V533" i="34" a="1"/>
  <c r="V533" i="34" s="1"/>
  <c r="AN533" i="34" a="1"/>
  <c r="AN533" i="34" s="1"/>
  <c r="AS533" i="34" a="1"/>
  <c r="AS533" i="34" s="1"/>
  <c r="N534" i="34" a="1"/>
  <c r="N534" i="34" s="1"/>
  <c r="Y534" i="34" a="1"/>
  <c r="Y534" i="34" s="1"/>
  <c r="AF534" i="34" a="1"/>
  <c r="AF534" i="34" s="1"/>
  <c r="AK534" i="34" a="1"/>
  <c r="AK534" i="34" s="1"/>
  <c r="L535" i="34" a="1"/>
  <c r="L535" i="34" s="1"/>
  <c r="Q535" i="34" a="1"/>
  <c r="Q535" i="34" s="1"/>
  <c r="AI535" i="34" a="1"/>
  <c r="AI535" i="34" s="1"/>
  <c r="AO535" i="34" a="1"/>
  <c r="AO535" i="34" s="1"/>
  <c r="O536" i="34" a="1"/>
  <c r="O536" i="34" s="1"/>
  <c r="AG536" i="34" a="1"/>
  <c r="AG536" i="34" s="1"/>
  <c r="AL536" i="34" a="1"/>
  <c r="AL536" i="34" s="1"/>
  <c r="AR536" i="34" a="1"/>
  <c r="AR536" i="34" s="1"/>
  <c r="N537" i="34" a="1"/>
  <c r="N537" i="34" s="1"/>
  <c r="Z537" i="34" a="1"/>
  <c r="Z537" i="34" s="1"/>
  <c r="AE537" i="34" a="1"/>
  <c r="AE537" i="34" s="1"/>
  <c r="AL537" i="34" a="1"/>
  <c r="AL537" i="34" s="1"/>
  <c r="Y538" i="34" a="1"/>
  <c r="Y538" i="34" s="1"/>
  <c r="AE538" i="34" a="1"/>
  <c r="AE538" i="34" s="1"/>
  <c r="AL538" i="34" a="1"/>
  <c r="AL538" i="34" s="1"/>
  <c r="AR538" i="34" a="1"/>
  <c r="AR538" i="34" s="1"/>
  <c r="X539" i="34" a="1"/>
  <c r="X539" i="34" s="1"/>
  <c r="X526" i="34" a="1"/>
  <c r="X526" i="34" s="1"/>
  <c r="AI527" i="34" a="1"/>
  <c r="AI527" i="34" s="1"/>
  <c r="AO527" i="34" a="1"/>
  <c r="AO527" i="34" s="1"/>
  <c r="AT527" i="34" a="1"/>
  <c r="AT527" i="34" s="1"/>
  <c r="M530" i="34" a="1"/>
  <c r="M530" i="34" s="1"/>
  <c r="X530" i="34" a="1"/>
  <c r="X530" i="34" s="1"/>
  <c r="AH530" i="34" a="1"/>
  <c r="AH530" i="34" s="1"/>
  <c r="O531" i="34" a="1"/>
  <c r="O531" i="34" s="1"/>
  <c r="Z531" i="34" a="1"/>
  <c r="Z531" i="34" s="1"/>
  <c r="AE531" i="34" a="1"/>
  <c r="AE531" i="34" s="1"/>
  <c r="AL531" i="34" a="1"/>
  <c r="AL531" i="34" s="1"/>
  <c r="AQ531" i="34" a="1"/>
  <c r="AQ531" i="34" s="1"/>
  <c r="M532" i="34" a="1"/>
  <c r="M532" i="34" s="1"/>
  <c r="Y532" i="34" a="1"/>
  <c r="Y532" i="34" s="1"/>
  <c r="AK532" i="34" a="1"/>
  <c r="AK532" i="34" s="1"/>
  <c r="AP532" i="34" a="1"/>
  <c r="AP532" i="34" s="1"/>
  <c r="K533" i="34" a="1"/>
  <c r="K533" i="34" s="1"/>
  <c r="W533" i="34" a="1"/>
  <c r="W533" i="34" s="1"/>
  <c r="AP535" i="34" a="1"/>
  <c r="AP535" i="34" s="1"/>
  <c r="V538" i="34" a="1"/>
  <c r="V538" i="34" s="1"/>
  <c r="Q539" i="34" a="1"/>
  <c r="Q539" i="34" s="1"/>
  <c r="AF539" i="34" a="1"/>
  <c r="AF539" i="34" s="1"/>
  <c r="AL539" i="34" a="1"/>
  <c r="AL539" i="34" s="1"/>
  <c r="AS539" i="34" a="1"/>
  <c r="AS539" i="34" s="1"/>
  <c r="AG540" i="34" a="1"/>
  <c r="AG540" i="34" s="1"/>
  <c r="AR540" i="34" a="1"/>
  <c r="AR540" i="34" s="1"/>
  <c r="L541" i="34" a="1"/>
  <c r="L541" i="34" s="1"/>
  <c r="W541" i="34" a="1"/>
  <c r="W541" i="34" s="1"/>
  <c r="AB541" i="34" a="1"/>
  <c r="AB541" i="34" s="1"/>
  <c r="AH541" i="34" a="1"/>
  <c r="AH541" i="34" s="1"/>
  <c r="AN541" i="34" a="1"/>
  <c r="AN541" i="34" s="1"/>
  <c r="Q542" i="34" a="1"/>
  <c r="Q542" i="34" s="1"/>
  <c r="Y542" i="34" a="1"/>
  <c r="Y542" i="34" s="1"/>
  <c r="AG542" i="34" a="1"/>
  <c r="AG542" i="34" s="1"/>
  <c r="AO542" i="34" a="1"/>
  <c r="AO542" i="34" s="1"/>
  <c r="L543" i="34" a="1"/>
  <c r="L543" i="34" s="1"/>
  <c r="AB543" i="34" a="1"/>
  <c r="AB543" i="34" s="1"/>
  <c r="AJ543" i="34" a="1"/>
  <c r="AJ543" i="34" s="1"/>
  <c r="AR543" i="34" a="1"/>
  <c r="AR543" i="34" s="1"/>
  <c r="O544" i="34" a="1"/>
  <c r="O544" i="34" s="1"/>
  <c r="W544" i="34" a="1"/>
  <c r="W544" i="34" s="1"/>
  <c r="AE544" i="34" a="1"/>
  <c r="AE544" i="34" s="1"/>
  <c r="AM544" i="34" a="1"/>
  <c r="AM544" i="34" s="1"/>
  <c r="J545" i="34" a="1"/>
  <c r="J545" i="34" s="1"/>
  <c r="Z545" i="34" a="1"/>
  <c r="Z545" i="34" s="1"/>
  <c r="AH545" i="34" a="1"/>
  <c r="AH545" i="34" s="1"/>
  <c r="AP545" i="34" a="1"/>
  <c r="AP545" i="34" s="1"/>
  <c r="E512" i="34" a="1"/>
  <c r="E512" i="34" s="1"/>
  <c r="E522" i="34" a="1"/>
  <c r="E522" i="34" s="1"/>
  <c r="E531" i="34" a="1"/>
  <c r="E531" i="34" s="1"/>
  <c r="E537" i="34" a="1"/>
  <c r="E537" i="34" s="1"/>
  <c r="E544" i="34" a="1"/>
  <c r="E544" i="34" s="1"/>
  <c r="E545" i="34" a="1"/>
  <c r="E545" i="34" s="1"/>
  <c r="AL534" i="34" a="1"/>
  <c r="AL534" i="34" s="1"/>
  <c r="J536" i="34" a="1"/>
  <c r="J536" i="34" s="1"/>
  <c r="Z538" i="34" a="1"/>
  <c r="Z538" i="34" s="1"/>
  <c r="AT538" i="34" a="1"/>
  <c r="AT538" i="34" s="1"/>
  <c r="Y539" i="34" a="1"/>
  <c r="Y539" i="34" s="1"/>
  <c r="AN539" i="34" a="1"/>
  <c r="AN539" i="34" s="1"/>
  <c r="AT539" i="34" a="1"/>
  <c r="AT539" i="34" s="1"/>
  <c r="O540" i="34" a="1"/>
  <c r="O540" i="34" s="1"/>
  <c r="V540" i="34" a="1"/>
  <c r="V540" i="34" s="1"/>
  <c r="AA540" i="34" a="1"/>
  <c r="AA540" i="34" s="1"/>
  <c r="AH540" i="34" a="1"/>
  <c r="AH540" i="34" s="1"/>
  <c r="AM540" i="34" a="1"/>
  <c r="AM540" i="34" s="1"/>
  <c r="M541" i="34" a="1"/>
  <c r="M541" i="34" s="1"/>
  <c r="AO541" i="34" a="1"/>
  <c r="AO541" i="34" s="1"/>
  <c r="J542" i="34" a="1"/>
  <c r="J542" i="34" s="1"/>
  <c r="Z542" i="34" a="1"/>
  <c r="Z542" i="34" s="1"/>
  <c r="AH542" i="34" a="1"/>
  <c r="AH542" i="34" s="1"/>
  <c r="AP542" i="34" a="1"/>
  <c r="AP542" i="34" s="1"/>
  <c r="M543" i="34" a="1"/>
  <c r="M543" i="34" s="1"/>
  <c r="AK543" i="34" a="1"/>
  <c r="AK543" i="34" s="1"/>
  <c r="AS543" i="34" a="1"/>
  <c r="AS543" i="34" s="1"/>
  <c r="P544" i="34" a="1"/>
  <c r="P544" i="34" s="1"/>
  <c r="X544" i="34" a="1"/>
  <c r="X544" i="34" s="1"/>
  <c r="AF544" i="34" a="1"/>
  <c r="AF544" i="34" s="1"/>
  <c r="AN544" i="34" a="1"/>
  <c r="AN544" i="34" s="1"/>
  <c r="K545" i="34" a="1"/>
  <c r="K545" i="34" s="1"/>
  <c r="AA545" i="34" a="1"/>
  <c r="AA545" i="34" s="1"/>
  <c r="AI545" i="34" a="1"/>
  <c r="AI545" i="34" s="1"/>
  <c r="AQ545" i="34" a="1"/>
  <c r="AQ545" i="34" s="1"/>
  <c r="E523" i="34" a="1"/>
  <c r="E523" i="34" s="1"/>
  <c r="E538" i="34" a="1"/>
  <c r="E538" i="34" s="1"/>
  <c r="AH533" i="34" a="1"/>
  <c r="AH533" i="34" s="1"/>
  <c r="AR534" i="34" a="1"/>
  <c r="AR534" i="34" s="1"/>
  <c r="K539" i="34" a="1"/>
  <c r="K539" i="34" s="1"/>
  <c r="Z539" i="34" a="1"/>
  <c r="Z539" i="34" s="1"/>
  <c r="AO539" i="34" a="1"/>
  <c r="AO539" i="34" s="1"/>
  <c r="J540" i="34" a="1"/>
  <c r="J540" i="34" s="1"/>
  <c r="W540" i="34" a="1"/>
  <c r="W540" i="34" s="1"/>
  <c r="AB540" i="34" a="1"/>
  <c r="AB540" i="34" s="1"/>
  <c r="AN540" i="34" a="1"/>
  <c r="AN540" i="34" s="1"/>
  <c r="AS540" i="34" a="1"/>
  <c r="AS540" i="34" s="1"/>
  <c r="N541" i="34" a="1"/>
  <c r="N541" i="34" s="1"/>
  <c r="X541" i="34" a="1"/>
  <c r="X541" i="34" s="1"/>
  <c r="AI541" i="34" a="1"/>
  <c r="AI541" i="34" s="1"/>
  <c r="AP541" i="34" a="1"/>
  <c r="AP541" i="34" s="1"/>
  <c r="K542" i="34" a="1"/>
  <c r="K542" i="34" s="1"/>
  <c r="AA542" i="34" a="1"/>
  <c r="AA542" i="34" s="1"/>
  <c r="AI542" i="34" a="1"/>
  <c r="AI542" i="34" s="1"/>
  <c r="AQ542" i="34" a="1"/>
  <c r="AQ542" i="34" s="1"/>
  <c r="N543" i="34" a="1"/>
  <c r="N543" i="34" s="1"/>
  <c r="V543" i="34" a="1"/>
  <c r="V543" i="34" s="1"/>
  <c r="AL543" i="34" a="1"/>
  <c r="AL543" i="34" s="1"/>
  <c r="AT543" i="34" a="1"/>
  <c r="AT543" i="34" s="1"/>
  <c r="Q544" i="34" a="1"/>
  <c r="Q544" i="34" s="1"/>
  <c r="Y544" i="34" a="1"/>
  <c r="Y544" i="34" s="1"/>
  <c r="AG544" i="34" a="1"/>
  <c r="AG544" i="34" s="1"/>
  <c r="AO544" i="34" a="1"/>
  <c r="AO544" i="34" s="1"/>
  <c r="L545" i="34" a="1"/>
  <c r="L545" i="34" s="1"/>
  <c r="AB545" i="34" a="1"/>
  <c r="AB545" i="34" s="1"/>
  <c r="AJ545" i="34" a="1"/>
  <c r="AJ545" i="34" s="1"/>
  <c r="AR545" i="34" a="1"/>
  <c r="AR545" i="34" s="1"/>
  <c r="E513" i="34" a="1"/>
  <c r="E513" i="34" s="1"/>
  <c r="E524" i="34" a="1"/>
  <c r="E524" i="34" s="1"/>
  <c r="E539" i="34" a="1"/>
  <c r="E539" i="34" s="1"/>
  <c r="AO533" i="34" a="1"/>
  <c r="AO533" i="34" s="1"/>
  <c r="V536" i="34" a="1"/>
  <c r="V536" i="34" s="1"/>
  <c r="AF537" i="34" a="1"/>
  <c r="AF537" i="34" s="1"/>
  <c r="AF538" i="34" a="1"/>
  <c r="AF538" i="34" s="1"/>
  <c r="AB539" i="34" a="1"/>
  <c r="AB539" i="34" s="1"/>
  <c r="AH539" i="34" a="1"/>
  <c r="AH539" i="34" s="1"/>
  <c r="K540" i="34" a="1"/>
  <c r="K540" i="34" s="1"/>
  <c r="P540" i="34" a="1"/>
  <c r="P540" i="34" s="1"/>
  <c r="AI540" i="34" a="1"/>
  <c r="AI540" i="34" s="1"/>
  <c r="AO540" i="34" a="1"/>
  <c r="AO540" i="34" s="1"/>
  <c r="AT540" i="34" a="1"/>
  <c r="AT540" i="34" s="1"/>
  <c r="Y541" i="34" a="1"/>
  <c r="Y541" i="34" s="1"/>
  <c r="AJ541" i="34" a="1"/>
  <c r="AJ541" i="34" s="1"/>
  <c r="L542" i="34" a="1"/>
  <c r="L542" i="34" s="1"/>
  <c r="AB542" i="34" a="1"/>
  <c r="AB542" i="34" s="1"/>
  <c r="AJ542" i="34" a="1"/>
  <c r="AJ542" i="34" s="1"/>
  <c r="AR542" i="34" a="1"/>
  <c r="AR542" i="34" s="1"/>
  <c r="O543" i="34" a="1"/>
  <c r="O543" i="34" s="1"/>
  <c r="W543" i="34" a="1"/>
  <c r="W543" i="34" s="1"/>
  <c r="AE543" i="34" a="1"/>
  <c r="AE543" i="34" s="1"/>
  <c r="AM543" i="34" a="1"/>
  <c r="AM543" i="34" s="1"/>
  <c r="J544" i="34" a="1"/>
  <c r="J544" i="34" s="1"/>
  <c r="Z544" i="34" a="1"/>
  <c r="Z544" i="34" s="1"/>
  <c r="AH544" i="34" a="1"/>
  <c r="AH544" i="34" s="1"/>
  <c r="AP544" i="34" a="1"/>
  <c r="AP544" i="34" s="1"/>
  <c r="M545" i="34" a="1"/>
  <c r="M545" i="34" s="1"/>
  <c r="AK545" i="34" a="1"/>
  <c r="AK545" i="34" s="1"/>
  <c r="AS545" i="34" a="1"/>
  <c r="AS545" i="34" s="1"/>
  <c r="E514" i="34" a="1"/>
  <c r="E514" i="34" s="1"/>
  <c r="E533" i="34" a="1"/>
  <c r="E533" i="34" s="1"/>
  <c r="E540" i="34" a="1"/>
  <c r="E540" i="34" s="1"/>
  <c r="AT545" i="34" a="1"/>
  <c r="AT545" i="34" s="1"/>
  <c r="E525" i="34" a="1"/>
  <c r="E525" i="34" s="1"/>
  <c r="AT533" i="34" a="1"/>
  <c r="AT533" i="34" s="1"/>
  <c r="AA536" i="34" a="1"/>
  <c r="AA536" i="34" s="1"/>
  <c r="AI538" i="34" a="1"/>
  <c r="AI538" i="34" s="1"/>
  <c r="M539" i="34" a="1"/>
  <c r="M539" i="34" s="1"/>
  <c r="AI539" i="34" a="1"/>
  <c r="AI539" i="34" s="1"/>
  <c r="AP539" i="34" a="1"/>
  <c r="AP539" i="34" s="1"/>
  <c r="Q540" i="34" a="1"/>
  <c r="Q540" i="34" s="1"/>
  <c r="X540" i="34" a="1"/>
  <c r="X540" i="34" s="1"/>
  <c r="AP540" i="34" a="1"/>
  <c r="AP540" i="34" s="1"/>
  <c r="J541" i="34" a="1"/>
  <c r="J541" i="34" s="1"/>
  <c r="O541" i="34" a="1"/>
  <c r="O541" i="34" s="1"/>
  <c r="Z541" i="34" a="1"/>
  <c r="Z541" i="34" s="1"/>
  <c r="AE541" i="34" a="1"/>
  <c r="AE541" i="34" s="1"/>
  <c r="AK541" i="34" a="1"/>
  <c r="AK541" i="34" s="1"/>
  <c r="AQ541" i="34" a="1"/>
  <c r="AQ541" i="34" s="1"/>
  <c r="M542" i="34" a="1"/>
  <c r="M542" i="34" s="1"/>
  <c r="AK542" i="34" a="1"/>
  <c r="AK542" i="34" s="1"/>
  <c r="AS542" i="34" a="1"/>
  <c r="AS542" i="34" s="1"/>
  <c r="P543" i="34" a="1"/>
  <c r="P543" i="34" s="1"/>
  <c r="X543" i="34" a="1"/>
  <c r="X543" i="34" s="1"/>
  <c r="AF543" i="34" a="1"/>
  <c r="AF543" i="34" s="1"/>
  <c r="AN543" i="34" a="1"/>
  <c r="AN543" i="34" s="1"/>
  <c r="K544" i="34" a="1"/>
  <c r="K544" i="34" s="1"/>
  <c r="AA544" i="34" a="1"/>
  <c r="AA544" i="34" s="1"/>
  <c r="AI544" i="34" a="1"/>
  <c r="AI544" i="34" s="1"/>
  <c r="AQ544" i="34" a="1"/>
  <c r="AQ544" i="34" s="1"/>
  <c r="N545" i="34" a="1"/>
  <c r="N545" i="34" s="1"/>
  <c r="V545" i="34" a="1"/>
  <c r="V545" i="34" s="1"/>
  <c r="AL545" i="34" a="1"/>
  <c r="AL545" i="34" s="1"/>
  <c r="E515" i="34" a="1"/>
  <c r="E515" i="34" s="1"/>
  <c r="E534" i="34" a="1"/>
  <c r="E534" i="34" s="1"/>
  <c r="O534" i="34" a="1"/>
  <c r="O534" i="34" s="1"/>
  <c r="X535" i="34" a="1"/>
  <c r="X535" i="34" s="1"/>
  <c r="AH536" i="34" a="1"/>
  <c r="AH536" i="34" s="1"/>
  <c r="AQ537" i="34" a="1"/>
  <c r="AQ537" i="34" s="1"/>
  <c r="N539" i="34" a="1"/>
  <c r="N539" i="34" s="1"/>
  <c r="V539" i="34" a="1"/>
  <c r="V539" i="34" s="1"/>
  <c r="AQ539" i="34" a="1"/>
  <c r="AQ539" i="34" s="1"/>
  <c r="L540" i="34" a="1"/>
  <c r="L540" i="34" s="1"/>
  <c r="AE540" i="34" a="1"/>
  <c r="AE540" i="34" s="1"/>
  <c r="AJ540" i="34" a="1"/>
  <c r="AJ540" i="34" s="1"/>
  <c r="AL541" i="34" a="1"/>
  <c r="AL541" i="34" s="1"/>
  <c r="AR541" i="34" a="1"/>
  <c r="AR541" i="34" s="1"/>
  <c r="N542" i="34" a="1"/>
  <c r="N542" i="34" s="1"/>
  <c r="V542" i="34" a="1"/>
  <c r="V542" i="34" s="1"/>
  <c r="AL542" i="34" a="1"/>
  <c r="AL542" i="34" s="1"/>
  <c r="AT542" i="34" a="1"/>
  <c r="AT542" i="34" s="1"/>
  <c r="Q543" i="34" a="1"/>
  <c r="Q543" i="34" s="1"/>
  <c r="Y543" i="34" a="1"/>
  <c r="Y543" i="34" s="1"/>
  <c r="AG543" i="34" a="1"/>
  <c r="AG543" i="34" s="1"/>
  <c r="AO543" i="34" a="1"/>
  <c r="AO543" i="34" s="1"/>
  <c r="L544" i="34" a="1"/>
  <c r="L544" i="34" s="1"/>
  <c r="AB544" i="34" a="1"/>
  <c r="AB544" i="34" s="1"/>
  <c r="AJ544" i="34" a="1"/>
  <c r="AJ544" i="34" s="1"/>
  <c r="AR544" i="34" a="1"/>
  <c r="AR544" i="34" s="1"/>
  <c r="O545" i="34" a="1"/>
  <c r="O545" i="34" s="1"/>
  <c r="W545" i="34" a="1"/>
  <c r="W545" i="34" s="1"/>
  <c r="AE545" i="34" a="1"/>
  <c r="AE545" i="34" s="1"/>
  <c r="AM545" i="34" a="1"/>
  <c r="AM545" i="34" s="1"/>
  <c r="E509" i="34" a="1"/>
  <c r="E509" i="34" s="1"/>
  <c r="E516" i="34" a="1"/>
  <c r="E516" i="34" s="1"/>
  <c r="E526" i="34" a="1"/>
  <c r="E526" i="34" s="1"/>
  <c r="E535" i="34" a="1"/>
  <c r="E535" i="34" s="1"/>
  <c r="E541" i="34" a="1"/>
  <c r="E541" i="34" s="1"/>
  <c r="E527" i="34" a="1"/>
  <c r="E527" i="34" s="1"/>
  <c r="E542" i="34" a="1"/>
  <c r="E542" i="34" s="1"/>
  <c r="M538" i="34" a="1"/>
  <c r="M538" i="34" s="1"/>
  <c r="O539" i="34" a="1"/>
  <c r="O539" i="34" s="1"/>
  <c r="W539" i="34" a="1"/>
  <c r="W539" i="34" s="1"/>
  <c r="AJ539" i="34" a="1"/>
  <c r="AJ539" i="34" s="1"/>
  <c r="Y540" i="34" a="1"/>
  <c r="Y540" i="34" s="1"/>
  <c r="AF540" i="34" a="1"/>
  <c r="AF540" i="34" s="1"/>
  <c r="AK540" i="34" a="1"/>
  <c r="AK540" i="34" s="1"/>
  <c r="AQ540" i="34" a="1"/>
  <c r="AQ540" i="34" s="1"/>
  <c r="K541" i="34" a="1"/>
  <c r="K541" i="34" s="1"/>
  <c r="P541" i="34" a="1"/>
  <c r="P541" i="34" s="1"/>
  <c r="V541" i="34" a="1"/>
  <c r="V541" i="34" s="1"/>
  <c r="AA541" i="34" a="1"/>
  <c r="AA541" i="34" s="1"/>
  <c r="AF541" i="34" a="1"/>
  <c r="AF541" i="34" s="1"/>
  <c r="AS541" i="34" a="1"/>
  <c r="AS541" i="34" s="1"/>
  <c r="O542" i="34" a="1"/>
  <c r="O542" i="34" s="1"/>
  <c r="W542" i="34" a="1"/>
  <c r="W542" i="34" s="1"/>
  <c r="AE542" i="34" a="1"/>
  <c r="AE542" i="34" s="1"/>
  <c r="AM542" i="34" a="1"/>
  <c r="AM542" i="34" s="1"/>
  <c r="J543" i="34" a="1"/>
  <c r="J543" i="34" s="1"/>
  <c r="Z543" i="34" a="1"/>
  <c r="Z543" i="34" s="1"/>
  <c r="AH543" i="34" a="1"/>
  <c r="AH543" i="34" s="1"/>
  <c r="AP543" i="34" a="1"/>
  <c r="AP543" i="34" s="1"/>
  <c r="M544" i="34" a="1"/>
  <c r="M544" i="34" s="1"/>
  <c r="AK544" i="34" a="1"/>
  <c r="AK544" i="34" s="1"/>
  <c r="AS544" i="34" a="1"/>
  <c r="AS544" i="34" s="1"/>
  <c r="P545" i="34" a="1"/>
  <c r="P545" i="34" s="1"/>
  <c r="X545" i="34" a="1"/>
  <c r="X545" i="34" s="1"/>
  <c r="AF545" i="34" a="1"/>
  <c r="AF545" i="34" s="1"/>
  <c r="AN545" i="34" a="1"/>
  <c r="AN545" i="34" s="1"/>
  <c r="E510" i="34" a="1"/>
  <c r="E510" i="34" s="1"/>
  <c r="E536" i="34" a="1"/>
  <c r="E536" i="34" s="1"/>
  <c r="E504" i="34" a="1"/>
  <c r="E504" i="34" s="1"/>
  <c r="Z534" i="34" a="1"/>
  <c r="Z534" i="34" s="1"/>
  <c r="AS536" i="34" a="1"/>
  <c r="AS536" i="34" s="1"/>
  <c r="AP538" i="34" a="1"/>
  <c r="AP538" i="34" s="1"/>
  <c r="P539" i="34" a="1"/>
  <c r="P539" i="34" s="1"/>
  <c r="AE539" i="34" a="1"/>
  <c r="AE539" i="34" s="1"/>
  <c r="AK539" i="34" a="1"/>
  <c r="AK539" i="34" s="1"/>
  <c r="AR539" i="34" a="1"/>
  <c r="AR539" i="34" s="1"/>
  <c r="N540" i="34" a="1"/>
  <c r="N540" i="34" s="1"/>
  <c r="Z540" i="34" a="1"/>
  <c r="Z540" i="34" s="1"/>
  <c r="AL540" i="34" a="1"/>
  <c r="AL540" i="34" s="1"/>
  <c r="Q541" i="34" a="1"/>
  <c r="Q541" i="34" s="1"/>
  <c r="AG541" i="34" a="1"/>
  <c r="AG541" i="34" s="1"/>
  <c r="AM541" i="34" a="1"/>
  <c r="AM541" i="34" s="1"/>
  <c r="AT541" i="34" a="1"/>
  <c r="AT541" i="34" s="1"/>
  <c r="P542" i="34" a="1"/>
  <c r="P542" i="34" s="1"/>
  <c r="X542" i="34" a="1"/>
  <c r="X542" i="34" s="1"/>
  <c r="AF542" i="34" a="1"/>
  <c r="AF542" i="34" s="1"/>
  <c r="AN542" i="34" a="1"/>
  <c r="AN542" i="34" s="1"/>
  <c r="K543" i="34" a="1"/>
  <c r="K543" i="34" s="1"/>
  <c r="AA543" i="34" a="1"/>
  <c r="AA543" i="34" s="1"/>
  <c r="AI543" i="34" a="1"/>
  <c r="AI543" i="34" s="1"/>
  <c r="AQ543" i="34" a="1"/>
  <c r="AQ543" i="34" s="1"/>
  <c r="N544" i="34" a="1"/>
  <c r="N544" i="34" s="1"/>
  <c r="V544" i="34" a="1"/>
  <c r="V544" i="34" s="1"/>
  <c r="AL544" i="34" a="1"/>
  <c r="AL544" i="34" s="1"/>
  <c r="AT544" i="34" a="1"/>
  <c r="AT544" i="34" s="1"/>
  <c r="Q545" i="34" a="1"/>
  <c r="Q545" i="34" s="1"/>
  <c r="Y545" i="34" a="1"/>
  <c r="Y545" i="34" s="1"/>
  <c r="AG545" i="34" a="1"/>
  <c r="AG545" i="34" s="1"/>
  <c r="AO545" i="34" a="1"/>
  <c r="AO545" i="34" s="1"/>
  <c r="E511" i="34" a="1"/>
  <c r="E511" i="34" s="1"/>
  <c r="E521" i="34" a="1"/>
  <c r="E521" i="34" s="1"/>
  <c r="E530" i="34" a="1"/>
  <c r="E530" i="34" s="1"/>
  <c r="E543" i="34" a="1"/>
  <c r="E543" i="34" s="1"/>
  <c r="E532" i="34" a="1"/>
  <c r="E532" i="34" s="1"/>
  <c r="AJ509" i="34" l="1" a="1"/>
  <c r="AJ509" i="34" s="1"/>
  <c r="X516" i="34" a="1"/>
  <c r="X516" i="34" s="1"/>
  <c r="AN522" i="34" a="1"/>
  <c r="AN522" i="34" s="1"/>
  <c r="AE511" i="34" a="1"/>
  <c r="AE511" i="34" s="1"/>
  <c r="AA509" i="34" a="1"/>
  <c r="AA509" i="34" s="1"/>
  <c r="J514" i="34" a="1"/>
  <c r="J514" i="34" s="1"/>
  <c r="AP516" i="34" a="1"/>
  <c r="AP516" i="34" s="1"/>
  <c r="M523" i="34" a="1"/>
  <c r="M523" i="34" s="1"/>
  <c r="W526" i="34" a="1"/>
  <c r="W526" i="34" s="1"/>
  <c r="AP514" i="34" a="1"/>
  <c r="AP514" i="34" s="1"/>
  <c r="J500" i="34"/>
  <c r="V521" i="34" a="1"/>
  <c r="V521" i="34" s="1"/>
  <c r="AA524" i="34" a="1"/>
  <c r="AA524" i="34" s="1"/>
  <c r="AQ513" i="34" a="1"/>
  <c r="AQ513" i="34" s="1"/>
  <c r="AP494" i="34"/>
  <c r="Z500" i="34"/>
  <c r="M500" i="34"/>
  <c r="AP470" i="34"/>
  <c r="N515" i="34" a="1"/>
  <c r="N515" i="34" s="1"/>
  <c r="P522" i="34" a="1"/>
  <c r="P522" i="34" s="1"/>
  <c r="O511" i="34" a="1"/>
  <c r="O511" i="34" s="1"/>
  <c r="AP488" i="34"/>
  <c r="N527" i="34" a="1"/>
  <c r="N527" i="34" s="1"/>
  <c r="AO515" i="34" a="1"/>
  <c r="AO515" i="34" s="1"/>
  <c r="AF509" i="34" a="1"/>
  <c r="AF509" i="34" s="1"/>
  <c r="AN526" i="34" a="1"/>
  <c r="AN526" i="34" s="1"/>
  <c r="P513" i="34" a="1"/>
  <c r="P513" i="34" s="1"/>
  <c r="Q512" i="34" a="1"/>
  <c r="Q512" i="34" s="1"/>
  <c r="AP473" i="34"/>
  <c r="AM513" i="34" a="1"/>
  <c r="AM513" i="34" s="1"/>
  <c r="AF511" i="34" a="1"/>
  <c r="AF511" i="34" s="1"/>
  <c r="AI513" i="34" a="1"/>
  <c r="AI513" i="34" s="1"/>
  <c r="AL514" i="34" a="1"/>
  <c r="AL514" i="34" s="1"/>
  <c r="AT513" i="34" a="1"/>
  <c r="AT513" i="34" s="1"/>
  <c r="AO509" i="34" a="1"/>
  <c r="AO509" i="34" s="1"/>
  <c r="P512" i="34" a="1"/>
  <c r="P512" i="34" s="1"/>
  <c r="O504" i="34" a="1"/>
  <c r="O504" i="34" s="1"/>
  <c r="AA510" i="34" a="1"/>
  <c r="AA510" i="34" s="1"/>
  <c r="X512" i="34" a="1"/>
  <c r="X512" i="34" s="1"/>
  <c r="Q509" i="34" a="1"/>
  <c r="Q509" i="34" s="1"/>
  <c r="AP509" i="34" a="1"/>
  <c r="AP509" i="34" s="1"/>
  <c r="AQ511" i="34" a="1"/>
  <c r="AQ511" i="34" s="1"/>
  <c r="AO513" i="34" a="1"/>
  <c r="AO513" i="34" s="1"/>
  <c r="K510" i="34" a="1"/>
  <c r="K510" i="34" s="1"/>
  <c r="AK511" i="34" a="1"/>
  <c r="AK511" i="34" s="1"/>
  <c r="V513" i="34" a="1"/>
  <c r="V513" i="34" s="1"/>
  <c r="AK509" i="34" a="1"/>
  <c r="AK509" i="34" s="1"/>
  <c r="AL511" i="34" a="1"/>
  <c r="AL511" i="34" s="1"/>
  <c r="M514" i="34" a="1"/>
  <c r="M514" i="34" s="1"/>
  <c r="L515" i="34" a="1"/>
  <c r="L515" i="34" s="1"/>
  <c r="N521" i="34" a="1"/>
  <c r="N521" i="34" s="1"/>
  <c r="J523" i="34" a="1"/>
  <c r="J523" i="34" s="1"/>
  <c r="P525" i="34" a="1"/>
  <c r="P525" i="34" s="1"/>
  <c r="M504" i="34" a="1"/>
  <c r="M504" i="34" s="1"/>
  <c r="J516" i="34" a="1"/>
  <c r="J516" i="34" s="1"/>
  <c r="AI522" i="34" a="1"/>
  <c r="AI522" i="34" s="1"/>
  <c r="AL524" i="34" a="1"/>
  <c r="AL524" i="34" s="1"/>
  <c r="AI526" i="34" a="1"/>
  <c r="AI526" i="34" s="1"/>
  <c r="Y514" i="34" a="1"/>
  <c r="Y514" i="34" s="1"/>
  <c r="AE516" i="34" a="1"/>
  <c r="AE516" i="34" s="1"/>
  <c r="AO522" i="34" a="1"/>
  <c r="AO522" i="34" s="1"/>
  <c r="AF524" i="34" a="1"/>
  <c r="AF524" i="34" s="1"/>
  <c r="Z504" i="34" a="1"/>
  <c r="Z504" i="34" s="1"/>
  <c r="V515" i="34" a="1"/>
  <c r="V515" i="34" s="1"/>
  <c r="AB521" i="34" a="1"/>
  <c r="AB521" i="34" s="1"/>
  <c r="Y523" i="34" a="1"/>
  <c r="Y523" i="34" s="1"/>
  <c r="AJ510" i="34" a="1"/>
  <c r="AJ510" i="34" s="1"/>
  <c r="AJ515" i="34" a="1"/>
  <c r="AJ515" i="34" s="1"/>
  <c r="W521" i="34" a="1"/>
  <c r="W521" i="34" s="1"/>
  <c r="AR523" i="34" a="1"/>
  <c r="AR523" i="34" s="1"/>
  <c r="Y526" i="34" a="1"/>
  <c r="Y526" i="34" s="1"/>
  <c r="AM514" i="34" a="1"/>
  <c r="AM514" i="34" s="1"/>
  <c r="Z516" i="34" a="1"/>
  <c r="Z516" i="34" s="1"/>
  <c r="Y522" i="34" a="1"/>
  <c r="Y522" i="34" s="1"/>
  <c r="AT524" i="34" a="1"/>
  <c r="AT524" i="34" s="1"/>
  <c r="P527" i="34" a="1"/>
  <c r="P527" i="34" s="1"/>
  <c r="X515" i="34" a="1"/>
  <c r="X515" i="34" s="1"/>
  <c r="AE521" i="34" a="1"/>
  <c r="AE521" i="34" s="1"/>
  <c r="O523" i="34" a="1"/>
  <c r="O523" i="34" s="1"/>
  <c r="Z525" i="34" a="1"/>
  <c r="Z525" i="34" s="1"/>
  <c r="P511" i="34" a="1"/>
  <c r="P511" i="34" s="1"/>
  <c r="V516" i="34" a="1"/>
  <c r="V516" i="34" s="1"/>
  <c r="AA522" i="34" a="1"/>
  <c r="AA522" i="34" s="1"/>
  <c r="AK524" i="34" a="1"/>
  <c r="AK524" i="34" s="1"/>
  <c r="AB526" i="34" a="1"/>
  <c r="AB526" i="34" s="1"/>
  <c r="AP527" i="34" a="1"/>
  <c r="AP527" i="34" s="1"/>
  <c r="Z532" i="34" a="1"/>
  <c r="Z532" i="34" s="1"/>
  <c r="AG534" i="34" a="1"/>
  <c r="AG534" i="34" s="1"/>
  <c r="W536" i="34" a="1"/>
  <c r="W536" i="34" s="1"/>
  <c r="AR537" i="34" a="1"/>
  <c r="AR537" i="34" s="1"/>
  <c r="Y530" i="34" a="1"/>
  <c r="Y530" i="34" s="1"/>
  <c r="AA532" i="34" a="1"/>
  <c r="AA532" i="34" s="1"/>
  <c r="AB534" i="34" a="1"/>
  <c r="AB534" i="34" s="1"/>
  <c r="AI536" i="34" a="1"/>
  <c r="AI536" i="34" s="1"/>
  <c r="AB538" i="34" a="1"/>
  <c r="AB538" i="34" s="1"/>
  <c r="AQ527" i="34" a="1"/>
  <c r="AQ527" i="34" s="1"/>
  <c r="AG532" i="34" a="1"/>
  <c r="AG532" i="34" s="1"/>
  <c r="W534" i="34" a="1"/>
  <c r="W534" i="34" s="1"/>
  <c r="X536" i="34" a="1"/>
  <c r="X536" i="34" s="1"/>
  <c r="AO538" i="34" a="1"/>
  <c r="AO538" i="34" s="1"/>
  <c r="AP526" i="34" a="1"/>
  <c r="AP526" i="34" s="1"/>
  <c r="Q531" i="34" a="1"/>
  <c r="Q531" i="34" s="1"/>
  <c r="N533" i="34" a="1"/>
  <c r="N533" i="34" s="1"/>
  <c r="O535" i="34" a="1"/>
  <c r="O535" i="34" s="1"/>
  <c r="W537" i="34" a="1"/>
  <c r="W537" i="34" s="1"/>
  <c r="AM527" i="34" a="1"/>
  <c r="AM527" i="34" s="1"/>
  <c r="X531" i="34" a="1"/>
  <c r="X531" i="34" s="1"/>
  <c r="O533" i="34" a="1"/>
  <c r="O533" i="34" s="1"/>
  <c r="AH535" i="34" a="1"/>
  <c r="AH535" i="34" s="1"/>
  <c r="X537" i="34" a="1"/>
  <c r="X537" i="34" s="1"/>
  <c r="AH527" i="34" a="1"/>
  <c r="AH527" i="34" s="1"/>
  <c r="AP531" i="34" a="1"/>
  <c r="AP531" i="34" s="1"/>
  <c r="P514" i="34" a="1"/>
  <c r="P514" i="34" s="1"/>
  <c r="N510" i="34" a="1"/>
  <c r="N510" i="34" s="1"/>
  <c r="W512" i="34" a="1"/>
  <c r="W512" i="34" s="1"/>
  <c r="V504" i="34" a="1"/>
  <c r="V504" i="34" s="1"/>
  <c r="AG510" i="34" a="1"/>
  <c r="AG510" i="34" s="1"/>
  <c r="AR512" i="34" a="1"/>
  <c r="AR512" i="34" s="1"/>
  <c r="P504" i="34" a="1"/>
  <c r="P504" i="34" s="1"/>
  <c r="J510" i="34" a="1"/>
  <c r="J510" i="34" s="1"/>
  <c r="L512" i="34" a="1"/>
  <c r="L512" i="34" s="1"/>
  <c r="K514" i="34" a="1"/>
  <c r="K514" i="34" s="1"/>
  <c r="P510" i="34" a="1"/>
  <c r="P510" i="34" s="1"/>
  <c r="AR511" i="34" a="1"/>
  <c r="AR511" i="34" s="1"/>
  <c r="K504" i="34" a="1"/>
  <c r="K504" i="34" s="1"/>
  <c r="AQ509" i="34" a="1"/>
  <c r="AQ509" i="34" s="1"/>
  <c r="N512" i="34" a="1"/>
  <c r="N512" i="34" s="1"/>
  <c r="M510" i="34" a="1"/>
  <c r="M510" i="34" s="1"/>
  <c r="Z515" i="34" a="1"/>
  <c r="Z515" i="34" s="1"/>
  <c r="AF521" i="34" a="1"/>
  <c r="AF521" i="34" s="1"/>
  <c r="P523" i="34" a="1"/>
  <c r="P523" i="34" s="1"/>
  <c r="AB525" i="34" a="1"/>
  <c r="AB525" i="34" s="1"/>
  <c r="AO512" i="34" a="1"/>
  <c r="AO512" i="34" s="1"/>
  <c r="P516" i="34" a="1"/>
  <c r="P516" i="34" s="1"/>
  <c r="K523" i="34" a="1"/>
  <c r="K523" i="34" s="1"/>
  <c r="AQ524" i="34" a="1"/>
  <c r="AQ524" i="34" s="1"/>
  <c r="AS526" i="34" a="1"/>
  <c r="AS526" i="34" s="1"/>
  <c r="AI514" i="34" a="1"/>
  <c r="AI514" i="34" s="1"/>
  <c r="AK516" i="34" a="1"/>
  <c r="AK516" i="34" s="1"/>
  <c r="L523" i="34" a="1"/>
  <c r="L523" i="34" s="1"/>
  <c r="AR524" i="34" a="1"/>
  <c r="AR524" i="34" s="1"/>
  <c r="AE510" i="34" a="1"/>
  <c r="AE510" i="34" s="1"/>
  <c r="AI515" i="34" a="1"/>
  <c r="AI515" i="34" s="1"/>
  <c r="AH521" i="34" a="1"/>
  <c r="AH521" i="34" s="1"/>
  <c r="AE523" i="34" a="1"/>
  <c r="AE523" i="34" s="1"/>
  <c r="AT511" i="34" a="1"/>
  <c r="AT511" i="34" s="1"/>
  <c r="AQ515" i="34" a="1"/>
  <c r="AQ515" i="34" s="1"/>
  <c r="AI521" i="34" a="1"/>
  <c r="AI521" i="34" s="1"/>
  <c r="M524" i="34" a="1"/>
  <c r="M524" i="34" s="1"/>
  <c r="AE526" i="34" a="1"/>
  <c r="AE526" i="34" s="1"/>
  <c r="AT514" i="34" a="1"/>
  <c r="AT514" i="34" s="1"/>
  <c r="AN516" i="34" a="1"/>
  <c r="AN516" i="34" s="1"/>
  <c r="AR522" i="34" a="1"/>
  <c r="AR522" i="34" s="1"/>
  <c r="N525" i="34" a="1"/>
  <c r="N525" i="34" s="1"/>
  <c r="V527" i="34" a="1"/>
  <c r="V527" i="34" s="1"/>
  <c r="AL515" i="34" a="1"/>
  <c r="AL515" i="34" s="1"/>
  <c r="AK521" i="34" a="1"/>
  <c r="AK521" i="34" s="1"/>
  <c r="AB523" i="34" a="1"/>
  <c r="AB523" i="34" s="1"/>
  <c r="AE525" i="34" a="1"/>
  <c r="AE525" i="34" s="1"/>
  <c r="AB512" i="34" a="1"/>
  <c r="AB512" i="34" s="1"/>
  <c r="AB516" i="34" a="1"/>
  <c r="AB516" i="34" s="1"/>
  <c r="AG522" i="34" a="1"/>
  <c r="AG522" i="34" s="1"/>
  <c r="J525" i="34" a="1"/>
  <c r="J525" i="34" s="1"/>
  <c r="AG526" i="34" a="1"/>
  <c r="AG526" i="34" s="1"/>
  <c r="AI530" i="34" a="1"/>
  <c r="AI530" i="34" s="1"/>
  <c r="AE532" i="34" a="1"/>
  <c r="AE532" i="34" s="1"/>
  <c r="AM534" i="34" a="1"/>
  <c r="AM534" i="34" s="1"/>
  <c r="AB536" i="34" a="1"/>
  <c r="AB536" i="34" s="1"/>
  <c r="N538" i="34" a="1"/>
  <c r="N538" i="34" s="1"/>
  <c r="AJ530" i="34" a="1"/>
  <c r="AJ530" i="34" s="1"/>
  <c r="AF532" i="34" a="1"/>
  <c r="AF532" i="34" s="1"/>
  <c r="AN534" i="34" a="1"/>
  <c r="AN534" i="34" s="1"/>
  <c r="AN536" i="34" a="1"/>
  <c r="AN536" i="34" s="1"/>
  <c r="AG538" i="34" a="1"/>
  <c r="AG538" i="34" s="1"/>
  <c r="O530" i="34" a="1"/>
  <c r="O530" i="34" s="1"/>
  <c r="AM532" i="34" a="1"/>
  <c r="AM532" i="34" s="1"/>
  <c r="AH534" i="34" a="1"/>
  <c r="AH534" i="34" s="1"/>
  <c r="AO536" i="34" a="1"/>
  <c r="AO536" i="34" s="1"/>
  <c r="J539" i="34" a="1"/>
  <c r="J539" i="34" s="1"/>
  <c r="O527" i="34" a="1"/>
  <c r="O527" i="34" s="1"/>
  <c r="W531" i="34" a="1"/>
  <c r="W531" i="34" s="1"/>
  <c r="Z533" i="34" a="1"/>
  <c r="Z533" i="34" s="1"/>
  <c r="AG535" i="34" a="1"/>
  <c r="AG535" i="34" s="1"/>
  <c r="AJ537" i="34" a="1"/>
  <c r="AJ537" i="34" s="1"/>
  <c r="AR527" i="34" a="1"/>
  <c r="AR527" i="34" s="1"/>
  <c r="AJ531" i="34" a="1"/>
  <c r="AJ531" i="34" s="1"/>
  <c r="AA533" i="34" a="1"/>
  <c r="AA533" i="34" s="1"/>
  <c r="AM535" i="34" a="1"/>
  <c r="AM535" i="34" s="1"/>
  <c r="AK537" i="34" a="1"/>
  <c r="AK537" i="34" s="1"/>
  <c r="AN527" i="34" a="1"/>
  <c r="AN527" i="34" s="1"/>
  <c r="K532" i="34" a="1"/>
  <c r="K532" i="34" s="1"/>
  <c r="AM533" i="34" a="1"/>
  <c r="AM533" i="34" s="1"/>
  <c r="AN535" i="34" a="1"/>
  <c r="AN535" i="34" s="1"/>
  <c r="X538" i="34" a="1"/>
  <c r="X538" i="34" s="1"/>
  <c r="AA504" i="34" a="1"/>
  <c r="AA504" i="34" s="1"/>
  <c r="Z510" i="34" a="1"/>
  <c r="Z510" i="34" s="1"/>
  <c r="AK512" i="34" a="1"/>
  <c r="AK512" i="34" s="1"/>
  <c r="AB504" i="34" a="1"/>
  <c r="AB504" i="34" s="1"/>
  <c r="AL510" i="34" a="1"/>
  <c r="AL510" i="34" s="1"/>
  <c r="N513" i="34" a="1"/>
  <c r="N513" i="34" s="1"/>
  <c r="W504" i="34" a="1"/>
  <c r="W504" i="34" s="1"/>
  <c r="V510" i="34" a="1"/>
  <c r="V510" i="34" s="1"/>
  <c r="Y512" i="34" a="1"/>
  <c r="Y512" i="34" s="1"/>
  <c r="J504" i="34" a="1"/>
  <c r="J504" i="34" s="1"/>
  <c r="W510" i="34" a="1"/>
  <c r="W510" i="34" s="1"/>
  <c r="M512" i="34" a="1"/>
  <c r="M512" i="34" s="1"/>
  <c r="X504" i="34" a="1"/>
  <c r="X504" i="34" s="1"/>
  <c r="L510" i="34" a="1"/>
  <c r="L510" i="34" s="1"/>
  <c r="AG512" i="34" a="1"/>
  <c r="AG512" i="34" s="1"/>
  <c r="W511" i="34" a="1"/>
  <c r="W511" i="34" s="1"/>
  <c r="AG515" i="34" a="1"/>
  <c r="AG515" i="34" s="1"/>
  <c r="AM521" i="34" a="1"/>
  <c r="AM521" i="34" s="1"/>
  <c r="AI523" i="34" a="1"/>
  <c r="AI523" i="34" s="1"/>
  <c r="AL525" i="34" a="1"/>
  <c r="AL525" i="34" s="1"/>
  <c r="AS513" i="34" a="1"/>
  <c r="AS513" i="34" s="1"/>
  <c r="W516" i="34" a="1"/>
  <c r="W516" i="34" s="1"/>
  <c r="Q523" i="34" a="1"/>
  <c r="Q523" i="34" s="1"/>
  <c r="L525" i="34" a="1"/>
  <c r="L525" i="34" s="1"/>
  <c r="M527" i="34" a="1"/>
  <c r="M527" i="34" s="1"/>
  <c r="AQ514" i="34" a="1"/>
  <c r="AQ514" i="34" s="1"/>
  <c r="AQ516" i="34" a="1"/>
  <c r="AQ516" i="34" s="1"/>
  <c r="X523" i="34" a="1"/>
  <c r="X523" i="34" s="1"/>
  <c r="AH525" i="34" a="1"/>
  <c r="AH525" i="34" s="1"/>
  <c r="AM511" i="34" a="1"/>
  <c r="AM511" i="34" s="1"/>
  <c r="K516" i="34" a="1"/>
  <c r="K516" i="34" s="1"/>
  <c r="K522" i="34" a="1"/>
  <c r="K522" i="34" s="1"/>
  <c r="AL523" i="34" a="1"/>
  <c r="AL523" i="34" s="1"/>
  <c r="Y513" i="34" a="1"/>
  <c r="Y513" i="34" s="1"/>
  <c r="L516" i="34" a="1"/>
  <c r="L516" i="34" s="1"/>
  <c r="AO521" i="34" a="1"/>
  <c r="AO521" i="34" s="1"/>
  <c r="W524" i="34" a="1"/>
  <c r="W524" i="34" s="1"/>
  <c r="AK526" i="34" a="1"/>
  <c r="AK526" i="34" s="1"/>
  <c r="P515" i="34" a="1"/>
  <c r="P515" i="34" s="1"/>
  <c r="K521" i="34" a="1"/>
  <c r="K521" i="34" s="1"/>
  <c r="N523" i="34" a="1"/>
  <c r="N523" i="34" s="1"/>
  <c r="Y525" i="34" a="1"/>
  <c r="Y525" i="34" s="1"/>
  <c r="AA527" i="34" a="1"/>
  <c r="AA527" i="34" s="1"/>
  <c r="AS515" i="34" a="1"/>
  <c r="AS515" i="34" s="1"/>
  <c r="AQ521" i="34" a="1"/>
  <c r="AQ521" i="34" s="1"/>
  <c r="AG523" i="34" a="1"/>
  <c r="AG523" i="34" s="1"/>
  <c r="AK525" i="34" a="1"/>
  <c r="AK525" i="34" s="1"/>
  <c r="AL513" i="34" a="1"/>
  <c r="AL513" i="34" s="1"/>
  <c r="AI516" i="34" a="1"/>
  <c r="AI516" i="34" s="1"/>
  <c r="AT522" i="34" a="1"/>
  <c r="AT522" i="34" s="1"/>
  <c r="O525" i="34" a="1"/>
  <c r="O525" i="34" s="1"/>
  <c r="AM526" i="34" a="1"/>
  <c r="AM526" i="34" s="1"/>
  <c r="AN530" i="34" a="1"/>
  <c r="AN530" i="34" s="1"/>
  <c r="AL532" i="34" a="1"/>
  <c r="AL532" i="34" s="1"/>
  <c r="M535" i="34" a="1"/>
  <c r="M535" i="34" s="1"/>
  <c r="AM536" i="34" a="1"/>
  <c r="AM536" i="34" s="1"/>
  <c r="AA538" i="34" a="1"/>
  <c r="AA538" i="34" s="1"/>
  <c r="J531" i="34" a="1"/>
  <c r="J531" i="34" s="1"/>
  <c r="AQ532" i="34" a="1"/>
  <c r="AQ532" i="34" s="1"/>
  <c r="AS534" i="34" a="1"/>
  <c r="AS534" i="34" s="1"/>
  <c r="P537" i="34" a="1"/>
  <c r="P537" i="34" s="1"/>
  <c r="AN538" i="34" a="1"/>
  <c r="AN538" i="34" s="1"/>
  <c r="AE530" i="34" a="1"/>
  <c r="AE530" i="34" s="1"/>
  <c r="AR532" i="34" a="1"/>
  <c r="AR532" i="34" s="1"/>
  <c r="AO534" i="34" a="1"/>
  <c r="AO534" i="34" s="1"/>
  <c r="J537" i="34" a="1"/>
  <c r="J537" i="34" s="1"/>
  <c r="AA539" i="34" a="1"/>
  <c r="AA539" i="34" s="1"/>
  <c r="Z527" i="34" a="1"/>
  <c r="Z527" i="34" s="1"/>
  <c r="AI531" i="34" a="1"/>
  <c r="AI531" i="34" s="1"/>
  <c r="AF533" i="34" a="1"/>
  <c r="AF533" i="34" s="1"/>
  <c r="M536" i="34" a="1"/>
  <c r="M536" i="34" s="1"/>
  <c r="AO537" i="34" a="1"/>
  <c r="AO537" i="34" s="1"/>
  <c r="J530" i="34" a="1"/>
  <c r="J530" i="34" s="1"/>
  <c r="AO531" i="34" a="1"/>
  <c r="AO531" i="34" s="1"/>
  <c r="AR533" i="34" a="1"/>
  <c r="AR533" i="34" s="1"/>
  <c r="AS535" i="34" a="1"/>
  <c r="AS535" i="34" s="1"/>
  <c r="K538" i="34" a="1"/>
  <c r="K538" i="34" s="1"/>
  <c r="K530" i="34" a="1"/>
  <c r="K530" i="34" s="1"/>
  <c r="W532" i="34" a="1"/>
  <c r="W532" i="34" s="1"/>
  <c r="M534" i="34" a="1"/>
  <c r="M534" i="34" s="1"/>
  <c r="AT535" i="34" a="1"/>
  <c r="AT535" i="34" s="1"/>
  <c r="AK538" i="34" a="1"/>
  <c r="AK538" i="34" s="1"/>
  <c r="W530" i="34" a="1"/>
  <c r="W530" i="34" s="1"/>
  <c r="X532" i="34" a="1"/>
  <c r="X532" i="34" s="1"/>
  <c r="AI504" i="34" a="1"/>
  <c r="AI504" i="34" s="1"/>
  <c r="AK510" i="34" a="1"/>
  <c r="AK510" i="34" s="1"/>
  <c r="AQ512" i="34" a="1"/>
  <c r="AQ512" i="34" s="1"/>
  <c r="AP504" i="34" a="1"/>
  <c r="AP504" i="34" s="1"/>
  <c r="M511" i="34" a="1"/>
  <c r="M511" i="34" s="1"/>
  <c r="AB513" i="34" a="1"/>
  <c r="AB513" i="34" s="1"/>
  <c r="AJ504" i="34" a="1"/>
  <c r="AJ504" i="34" s="1"/>
  <c r="AM510" i="34" a="1"/>
  <c r="AM510" i="34" s="1"/>
  <c r="AE512" i="34" a="1"/>
  <c r="AE512" i="34" s="1"/>
  <c r="Q504" i="34" a="1"/>
  <c r="Q504" i="34" s="1"/>
  <c r="AB510" i="34" a="1"/>
  <c r="AB510" i="34" s="1"/>
  <c r="Z512" i="34" a="1"/>
  <c r="Z512" i="34" s="1"/>
  <c r="AE504" i="34" a="1"/>
  <c r="AE504" i="34" s="1"/>
  <c r="Q510" i="34" a="1"/>
  <c r="Q510" i="34" s="1"/>
  <c r="AN512" i="34" a="1"/>
  <c r="AN512" i="34" s="1"/>
  <c r="AI512" i="34" a="1"/>
  <c r="AI512" i="34" s="1"/>
  <c r="AN515" i="34" a="1"/>
  <c r="AN515" i="34" s="1"/>
  <c r="AS521" i="34" a="1"/>
  <c r="AS521" i="34" s="1"/>
  <c r="O524" i="34" a="1"/>
  <c r="O524" i="34" s="1"/>
  <c r="AR525" i="34" a="1"/>
  <c r="AR525" i="34" s="1"/>
  <c r="W514" i="34" a="1"/>
  <c r="W514" i="34" s="1"/>
  <c r="O521" i="34" a="1"/>
  <c r="O521" i="34" s="1"/>
  <c r="W523" i="34" a="1"/>
  <c r="W523" i="34" s="1"/>
  <c r="Q525" i="34" a="1"/>
  <c r="Q525" i="34" s="1"/>
  <c r="X527" i="34" a="1"/>
  <c r="X527" i="34" s="1"/>
  <c r="AB515" i="34" a="1"/>
  <c r="AB515" i="34" s="1"/>
  <c r="AA521" i="34" a="1"/>
  <c r="AA521" i="34" s="1"/>
  <c r="AK523" i="34" a="1"/>
  <c r="AK523" i="34" s="1"/>
  <c r="AM525" i="34" a="1"/>
  <c r="AM525" i="34" s="1"/>
  <c r="L514" i="34" a="1"/>
  <c r="L514" i="34" s="1"/>
  <c r="AF516" i="34" a="1"/>
  <c r="AF516" i="34" s="1"/>
  <c r="Q522" i="34" a="1"/>
  <c r="Q522" i="34" s="1"/>
  <c r="AQ523" i="34" a="1"/>
  <c r="AQ523" i="34" s="1"/>
  <c r="O514" i="34" a="1"/>
  <c r="O514" i="34" s="1"/>
  <c r="Y516" i="34" a="1"/>
  <c r="Y516" i="34" s="1"/>
  <c r="L522" i="34" a="1"/>
  <c r="L522" i="34" s="1"/>
  <c r="AH524" i="34" a="1"/>
  <c r="AH524" i="34" s="1"/>
  <c r="AM504" i="34" a="1"/>
  <c r="AM504" i="34" s="1"/>
  <c r="W515" i="34" a="1"/>
  <c r="W515" i="34" s="1"/>
  <c r="Q521" i="34" a="1"/>
  <c r="Q521" i="34" s="1"/>
  <c r="AA523" i="34" a="1"/>
  <c r="AA523" i="34" s="1"/>
  <c r="N526" i="34" a="1"/>
  <c r="N526" i="34" s="1"/>
  <c r="AM509" i="34" a="1"/>
  <c r="AM509" i="34" s="1"/>
  <c r="AA516" i="34" a="1"/>
  <c r="AA516" i="34" s="1"/>
  <c r="N522" i="34" a="1"/>
  <c r="N522" i="34" s="1"/>
  <c r="AS523" i="34" a="1"/>
  <c r="AS523" i="34" s="1"/>
  <c r="AP525" i="34" a="1"/>
  <c r="AP525" i="34" s="1"/>
  <c r="K515" i="34" a="1"/>
  <c r="K515" i="34" s="1"/>
  <c r="M521" i="34" a="1"/>
  <c r="M521" i="34" s="1"/>
  <c r="V523" i="34" a="1"/>
  <c r="V523" i="34" s="1"/>
  <c r="AA525" i="34" a="1"/>
  <c r="AA525" i="34" s="1"/>
  <c r="AR526" i="34" a="1"/>
  <c r="AR526" i="34" s="1"/>
  <c r="AT530" i="34" a="1"/>
  <c r="AT530" i="34" s="1"/>
  <c r="L533" i="34" a="1"/>
  <c r="L533" i="34" s="1"/>
  <c r="AE535" i="34" a="1"/>
  <c r="AE535" i="34" s="1"/>
  <c r="AT536" i="34" a="1"/>
  <c r="AT536" i="34" s="1"/>
  <c r="AM538" i="34" a="1"/>
  <c r="AM538" i="34" s="1"/>
  <c r="P531" i="34" a="1"/>
  <c r="P531" i="34" s="1"/>
  <c r="AJ533" i="34" a="1"/>
  <c r="AJ533" i="34" s="1"/>
  <c r="N535" i="34" a="1"/>
  <c r="N535" i="34" s="1"/>
  <c r="AB537" i="34" a="1"/>
  <c r="AB537" i="34" s="1"/>
  <c r="AB524" i="34" a="1"/>
  <c r="AB524" i="34" s="1"/>
  <c r="AO530" i="34" a="1"/>
  <c r="AO530" i="34" s="1"/>
  <c r="M533" i="34" a="1"/>
  <c r="M533" i="34" s="1"/>
  <c r="AT534" i="34" a="1"/>
  <c r="AT534" i="34" s="1"/>
  <c r="V537" i="34" a="1"/>
  <c r="V537" i="34" s="1"/>
  <c r="AG539" i="34" a="1"/>
  <c r="AG539" i="34" s="1"/>
  <c r="AL527" i="34" a="1"/>
  <c r="AL527" i="34" s="1"/>
  <c r="AN531" i="34" a="1"/>
  <c r="AN531" i="34" s="1"/>
  <c r="AL533" i="34" a="1"/>
  <c r="AL533" i="34" s="1"/>
  <c r="Y536" i="34" a="1"/>
  <c r="Y536" i="34" s="1"/>
  <c r="J538" i="34" a="1"/>
  <c r="J538" i="34" s="1"/>
  <c r="P530" i="34" a="1"/>
  <c r="P530" i="34" s="1"/>
  <c r="Q532" i="34" a="1"/>
  <c r="Q532" i="34" s="1"/>
  <c r="X534" i="34" a="1"/>
  <c r="X534" i="34" s="1"/>
  <c r="N536" i="34" a="1"/>
  <c r="N536" i="34" s="1"/>
  <c r="W538" i="34" a="1"/>
  <c r="W538" i="34" s="1"/>
  <c r="V530" i="34" a="1"/>
  <c r="V530" i="34" s="1"/>
  <c r="AI532" i="34" a="1"/>
  <c r="AI532" i="34" s="1"/>
  <c r="AE534" i="34" a="1"/>
  <c r="AE534" i="34" s="1"/>
  <c r="Z536" i="34" a="1"/>
  <c r="Z536" i="34" s="1"/>
  <c r="AQ538" i="34" a="1"/>
  <c r="AQ538" i="34" s="1"/>
  <c r="AO504" i="34" a="1"/>
  <c r="AO504" i="34" s="1"/>
  <c r="AR510" i="34" a="1"/>
  <c r="AR510" i="34" s="1"/>
  <c r="M513" i="34" a="1"/>
  <c r="M513" i="34" s="1"/>
  <c r="W509" i="34" a="1"/>
  <c r="W509" i="34" s="1"/>
  <c r="AJ511" i="34" a="1"/>
  <c r="AJ511" i="34" s="1"/>
  <c r="AH513" i="34" a="1"/>
  <c r="AH513" i="34" s="1"/>
  <c r="AQ504" i="34" a="1"/>
  <c r="AQ504" i="34" s="1"/>
  <c r="AS510" i="34" a="1"/>
  <c r="AS510" i="34" s="1"/>
  <c r="AL512" i="34" a="1"/>
  <c r="AL512" i="34" s="1"/>
  <c r="AK504" i="34" a="1"/>
  <c r="AK504" i="34" s="1"/>
  <c r="AH510" i="34" a="1"/>
  <c r="AH510" i="34" s="1"/>
  <c r="AF512" i="34" a="1"/>
  <c r="AF512" i="34" s="1"/>
  <c r="AS504" i="34" a="1"/>
  <c r="AS504" i="34" s="1"/>
  <c r="AI510" i="34" a="1"/>
  <c r="AI510" i="34" s="1"/>
  <c r="Q513" i="34" a="1"/>
  <c r="Q513" i="34" s="1"/>
  <c r="AP513" i="34" a="1"/>
  <c r="AP513" i="34" s="1"/>
  <c r="AT515" i="34" a="1"/>
  <c r="AT515" i="34" s="1"/>
  <c r="V522" i="34" a="1"/>
  <c r="V522" i="34" s="1"/>
  <c r="Z524" i="34" a="1"/>
  <c r="Z524" i="34" s="1"/>
  <c r="Q526" i="34" a="1"/>
  <c r="Q526" i="34" s="1"/>
  <c r="AG514" i="34" a="1"/>
  <c r="AG514" i="34" s="1"/>
  <c r="Z521" i="34" a="1"/>
  <c r="Z521" i="34" s="1"/>
  <c r="AJ523" i="34" a="1"/>
  <c r="AJ523" i="34" s="1"/>
  <c r="V525" i="34" a="1"/>
  <c r="V525" i="34" s="1"/>
  <c r="N509" i="34" a="1"/>
  <c r="N509" i="34" s="1"/>
  <c r="AH515" i="34" a="1"/>
  <c r="AH515" i="34" s="1"/>
  <c r="AN521" i="34" a="1"/>
  <c r="AN521" i="34" s="1"/>
  <c r="AP523" i="34" a="1"/>
  <c r="AP523" i="34" s="1"/>
  <c r="AS525" i="34" a="1"/>
  <c r="AS525" i="34" s="1"/>
  <c r="Z514" i="34" a="1"/>
  <c r="Z514" i="34" s="1"/>
  <c r="AL516" i="34" a="1"/>
  <c r="AL516" i="34" s="1"/>
  <c r="X522" i="34" a="1"/>
  <c r="X522" i="34" s="1"/>
  <c r="L524" i="34" a="1"/>
  <c r="L524" i="34" s="1"/>
  <c r="AA514" i="34" a="1"/>
  <c r="AA514" i="34" s="1"/>
  <c r="AG516" i="34" a="1"/>
  <c r="AG516" i="34" s="1"/>
  <c r="AE522" i="34" a="1"/>
  <c r="AE522" i="34" s="1"/>
  <c r="X525" i="34" a="1"/>
  <c r="X525" i="34" s="1"/>
  <c r="AG509" i="34" a="1"/>
  <c r="AG509" i="34" s="1"/>
  <c r="AE515" i="34" a="1"/>
  <c r="AE515" i="34" s="1"/>
  <c r="X521" i="34" a="1"/>
  <c r="X521" i="34" s="1"/>
  <c r="AF523" i="34" a="1"/>
  <c r="AF523" i="34" s="1"/>
  <c r="Z526" i="34" a="1"/>
  <c r="Z526" i="34" s="1"/>
  <c r="K511" i="34" a="1"/>
  <c r="K511" i="34" s="1"/>
  <c r="AH516" i="34" a="1"/>
  <c r="AH516" i="34" s="1"/>
  <c r="Z522" i="34" a="1"/>
  <c r="Z522" i="34" s="1"/>
  <c r="N524" i="34" a="1"/>
  <c r="N524" i="34" s="1"/>
  <c r="J526" i="34" a="1"/>
  <c r="J526" i="34" s="1"/>
  <c r="Y515" i="34" a="1"/>
  <c r="Y515" i="34" s="1"/>
  <c r="Y521" i="34" a="1"/>
  <c r="Y521" i="34" s="1"/>
  <c r="AH523" i="34" a="1"/>
  <c r="AH523" i="34" s="1"/>
  <c r="AF525" i="34" a="1"/>
  <c r="AF525" i="34" s="1"/>
  <c r="L527" i="34" a="1"/>
  <c r="L527" i="34" s="1"/>
  <c r="AA531" i="34" a="1"/>
  <c r="AA531" i="34" s="1"/>
  <c r="X533" i="34" a="1"/>
  <c r="X533" i="34" s="1"/>
  <c r="AJ535" i="34" a="1"/>
  <c r="AJ535" i="34" s="1"/>
  <c r="O537" i="34" a="1"/>
  <c r="O537" i="34" s="1"/>
  <c r="AS538" i="34" a="1"/>
  <c r="AS538" i="34" s="1"/>
  <c r="AG531" i="34" a="1"/>
  <c r="AG531" i="34" s="1"/>
  <c r="AP533" i="34" a="1"/>
  <c r="AP533" i="34" s="1"/>
  <c r="Y535" i="34" a="1"/>
  <c r="Y535" i="34" s="1"/>
  <c r="AH537" i="34" a="1"/>
  <c r="AH537" i="34" s="1"/>
  <c r="AI525" i="34" a="1"/>
  <c r="AI525" i="34" s="1"/>
  <c r="V531" i="34" a="1"/>
  <c r="V531" i="34" s="1"/>
  <c r="Y533" i="34" a="1"/>
  <c r="Y533" i="34" s="1"/>
  <c r="Z535" i="34" a="1"/>
  <c r="Z535" i="34" s="1"/>
  <c r="AI537" i="34" a="1"/>
  <c r="AI537" i="34" s="1"/>
  <c r="AM539" i="34" a="1"/>
  <c r="AM539" i="34" s="1"/>
  <c r="Z530" i="34" a="1"/>
  <c r="Z530" i="34" s="1"/>
  <c r="J532" i="34" a="1"/>
  <c r="J532" i="34" s="1"/>
  <c r="AQ533" i="34" a="1"/>
  <c r="AQ533" i="34" s="1"/>
  <c r="AJ536" i="34" a="1"/>
  <c r="AJ536" i="34" s="1"/>
  <c r="Q538" i="34" a="1"/>
  <c r="Q538" i="34" s="1"/>
  <c r="AA530" i="34" a="1"/>
  <c r="AA530" i="34" s="1"/>
  <c r="V532" i="34" a="1"/>
  <c r="V532" i="34" s="1"/>
  <c r="AP534" i="34" a="1"/>
  <c r="AP534" i="34" s="1"/>
  <c r="AE536" i="34" a="1"/>
  <c r="AE536" i="34" s="1"/>
  <c r="AJ538" i="34" a="1"/>
  <c r="AJ538" i="34" s="1"/>
  <c r="AG530" i="34" a="1"/>
  <c r="AG530" i="34" s="1"/>
  <c r="AO532" i="34" a="1"/>
  <c r="AO532" i="34" s="1"/>
  <c r="AJ534" i="34" a="1"/>
  <c r="AJ534" i="34" s="1"/>
  <c r="Z513" i="34" a="1"/>
  <c r="Z513" i="34" s="1"/>
  <c r="J509" i="34" a="1"/>
  <c r="J509" i="34" s="1"/>
  <c r="X511" i="34" a="1"/>
  <c r="X511" i="34" s="1"/>
  <c r="AA513" i="34" a="1"/>
  <c r="AA513" i="34" s="1"/>
  <c r="AI509" i="34" a="1"/>
  <c r="AI509" i="34" s="1"/>
  <c r="AP511" i="34" a="1"/>
  <c r="AP511" i="34" s="1"/>
  <c r="X514" i="34" a="1"/>
  <c r="X514" i="34" s="1"/>
  <c r="K509" i="34" a="1"/>
  <c r="K509" i="34" s="1"/>
  <c r="N511" i="34" a="1"/>
  <c r="N511" i="34" s="1"/>
  <c r="AS512" i="34" a="1"/>
  <c r="AS512" i="34" s="1"/>
  <c r="AR504" i="34" a="1"/>
  <c r="AR504" i="34" s="1"/>
  <c r="AN510" i="34" a="1"/>
  <c r="AN510" i="34" s="1"/>
  <c r="AM512" i="34" a="1"/>
  <c r="AM512" i="34" s="1"/>
  <c r="M509" i="34" a="1"/>
  <c r="M509" i="34" s="1"/>
  <c r="AO510" i="34" a="1"/>
  <c r="AO510" i="34" s="1"/>
  <c r="W513" i="34" a="1"/>
  <c r="W513" i="34" s="1"/>
  <c r="V514" i="34" a="1"/>
  <c r="V514" i="34" s="1"/>
  <c r="O516" i="34" a="1"/>
  <c r="O516" i="34" s="1"/>
  <c r="AB522" i="34" a="1"/>
  <c r="AB522" i="34" s="1"/>
  <c r="AE524" i="34" a="1"/>
  <c r="AE524" i="34" s="1"/>
  <c r="V526" i="34" a="1"/>
  <c r="V526" i="34" s="1"/>
  <c r="M515" i="34" a="1"/>
  <c r="M515" i="34" s="1"/>
  <c r="AG521" i="34" a="1"/>
  <c r="AG521" i="34" s="1"/>
  <c r="AO523" i="34" a="1"/>
  <c r="AO523" i="34" s="1"/>
  <c r="AG525" i="34" a="1"/>
  <c r="AG525" i="34" s="1"/>
  <c r="AH511" i="34" a="1"/>
  <c r="AH511" i="34" s="1"/>
  <c r="AP515" i="34" a="1"/>
  <c r="AP515" i="34" s="1"/>
  <c r="J522" i="34" a="1"/>
  <c r="J522" i="34" s="1"/>
  <c r="K524" i="34" a="1"/>
  <c r="K524" i="34" s="1"/>
  <c r="AO526" i="34" a="1"/>
  <c r="AO526" i="34" s="1"/>
  <c r="AJ514" i="34" a="1"/>
  <c r="AJ514" i="34" s="1"/>
  <c r="AR516" i="34" a="1"/>
  <c r="AR516" i="34" s="1"/>
  <c r="AK522" i="34" a="1"/>
  <c r="AK522" i="34" s="1"/>
  <c r="Q524" i="34" a="1"/>
  <c r="Q524" i="34" s="1"/>
  <c r="AK514" i="34" a="1"/>
  <c r="AK514" i="34" s="1"/>
  <c r="AM516" i="34" a="1"/>
  <c r="AM516" i="34" s="1"/>
  <c r="AL522" i="34" a="1"/>
  <c r="AL522" i="34" s="1"/>
  <c r="AJ525" i="34" a="1"/>
  <c r="AJ525" i="34" s="1"/>
  <c r="AP510" i="34" a="1"/>
  <c r="AP510" i="34" s="1"/>
  <c r="AK515" i="34" a="1"/>
  <c r="AK515" i="34" s="1"/>
  <c r="AJ521" i="34" a="1"/>
  <c r="AJ521" i="34" s="1"/>
  <c r="AM523" i="34" a="1"/>
  <c r="AM523" i="34" s="1"/>
  <c r="AF526" i="34" a="1"/>
  <c r="AF526" i="34" s="1"/>
  <c r="AJ513" i="34" a="1"/>
  <c r="AJ513" i="34" s="1"/>
  <c r="AO516" i="34" a="1"/>
  <c r="AO516" i="34" s="1"/>
  <c r="AF522" i="34" a="1"/>
  <c r="AF522" i="34" s="1"/>
  <c r="X524" i="34" a="1"/>
  <c r="X524" i="34" s="1"/>
  <c r="O526" i="34" a="1"/>
  <c r="O526" i="34" s="1"/>
  <c r="AF515" i="34" a="1"/>
  <c r="AF515" i="34" s="1"/>
  <c r="AL521" i="34" a="1"/>
  <c r="AL521" i="34" s="1"/>
  <c r="AN523" i="34" a="1"/>
  <c r="AN523" i="34" s="1"/>
  <c r="AQ525" i="34" a="1"/>
  <c r="AQ525" i="34" s="1"/>
  <c r="W527" i="34" a="1"/>
  <c r="W527" i="34" s="1"/>
  <c r="AF531" i="34" a="1"/>
  <c r="AF531" i="34" s="1"/>
  <c r="AI533" i="34" a="1"/>
  <c r="AI533" i="34" s="1"/>
  <c r="AQ535" i="34" a="1"/>
  <c r="AQ535" i="34" s="1"/>
  <c r="AA537" i="34" a="1"/>
  <c r="AA537" i="34" s="1"/>
  <c r="AJ526" i="34" a="1"/>
  <c r="AJ526" i="34" s="1"/>
  <c r="AM531" i="34" a="1"/>
  <c r="AM531" i="34" s="1"/>
  <c r="AK31" i="40" s="1"/>
  <c r="K534" i="34" a="1"/>
  <c r="K534" i="34" s="1"/>
  <c r="AF535" i="34" a="1"/>
  <c r="AF535" i="34" s="1"/>
  <c r="AN537" i="34" a="1"/>
  <c r="AN537" i="34" s="1"/>
  <c r="Y527" i="34" a="1"/>
  <c r="Y527" i="34" s="1"/>
  <c r="AB531" i="34" a="1"/>
  <c r="AB531" i="34" s="1"/>
  <c r="AE533" i="34" a="1"/>
  <c r="AE533" i="34" s="1"/>
  <c r="AL535" i="34" a="1"/>
  <c r="AL535" i="34" s="1"/>
  <c r="AT537" i="34" a="1"/>
  <c r="AT537" i="34" s="1"/>
  <c r="AR37" i="40" s="1"/>
  <c r="M540" i="34" a="1"/>
  <c r="M540" i="34" s="1"/>
  <c r="AK530" i="34" a="1"/>
  <c r="AK530" i="34" s="1"/>
  <c r="P532" i="34" a="1"/>
  <c r="P532" i="34" s="1"/>
  <c r="L534" i="34" a="1"/>
  <c r="L534" i="34" s="1"/>
  <c r="AP536" i="34" a="1"/>
  <c r="AP536" i="34" s="1"/>
  <c r="AM524" i="34" a="1"/>
  <c r="AM524" i="34" s="1"/>
  <c r="AF530" i="34" a="1"/>
  <c r="AF530" i="34" s="1"/>
  <c r="AH532" i="34" a="1"/>
  <c r="AH532" i="34" s="1"/>
  <c r="AF32" i="40" s="1"/>
  <c r="K535" i="34" a="1"/>
  <c r="K535" i="34" s="1"/>
  <c r="AK536" i="34" a="1"/>
  <c r="AK536" i="34" s="1"/>
  <c r="AS524" i="34" a="1"/>
  <c r="AS524" i="34" s="1"/>
  <c r="AL530" i="34" a="1"/>
  <c r="AL530" i="34" s="1"/>
  <c r="J533" i="34" a="1"/>
  <c r="J533" i="34" s="1"/>
  <c r="AQ534" i="34" a="1"/>
  <c r="AQ534" i="34" s="1"/>
  <c r="M537" i="34" a="1"/>
  <c r="M537" i="34" s="1"/>
  <c r="M525" i="34" a="1"/>
  <c r="M525" i="34" s="1"/>
  <c r="K25" i="40" s="1"/>
  <c r="AS530" i="34" a="1"/>
  <c r="AS530" i="34" s="1"/>
  <c r="AF513" i="34" a="1"/>
  <c r="AF513" i="34" s="1"/>
  <c r="P509" i="34" a="1"/>
  <c r="P509" i="34" s="1"/>
  <c r="AO511" i="34" a="1"/>
  <c r="AO511" i="34" s="1"/>
  <c r="AG513" i="34" a="1"/>
  <c r="AG513" i="34" s="1"/>
  <c r="AT509" i="34" a="1"/>
  <c r="AT509" i="34" s="1"/>
  <c r="K512" i="34" a="1"/>
  <c r="K512" i="34" s="1"/>
  <c r="AE514" i="34" a="1"/>
  <c r="AE514" i="34" s="1"/>
  <c r="AC14" i="40" s="1"/>
  <c r="X509" i="34" a="1"/>
  <c r="X509" i="34" s="1"/>
  <c r="Y511" i="34" a="1"/>
  <c r="Y511" i="34" s="1"/>
  <c r="O513" i="34" a="1"/>
  <c r="O513" i="34" s="1"/>
  <c r="L509" i="34" a="1"/>
  <c r="L509" i="34" s="1"/>
  <c r="Z511" i="34" a="1"/>
  <c r="Z511" i="34" s="1"/>
  <c r="AT512" i="34" a="1"/>
  <c r="AT512" i="34" s="1"/>
  <c r="Y509" i="34" a="1"/>
  <c r="Y509" i="34" s="1"/>
  <c r="AT510" i="34" a="1"/>
  <c r="AT510" i="34" s="1"/>
  <c r="AR10" i="40" s="1"/>
  <c r="AK513" i="34" a="1"/>
  <c r="AK513" i="34" s="1"/>
  <c r="AF514" i="34" a="1"/>
  <c r="AF514" i="34" s="1"/>
  <c r="AJ516" i="34" a="1"/>
  <c r="AJ516" i="34" s="1"/>
  <c r="AH522" i="34" a="1"/>
  <c r="AH522" i="34" s="1"/>
  <c r="AP524" i="34" a="1"/>
  <c r="AP524" i="34" s="1"/>
  <c r="AH526" i="34" a="1"/>
  <c r="AH526" i="34" s="1"/>
  <c r="AA515" i="34" a="1"/>
  <c r="AA515" i="34" s="1"/>
  <c r="AT521" i="34" a="1"/>
  <c r="AT521" i="34" s="1"/>
  <c r="AR21" i="40" s="1"/>
  <c r="J524" i="34" a="1"/>
  <c r="J524" i="34" s="1"/>
  <c r="L526" i="34" a="1"/>
  <c r="L526" i="34" s="1"/>
  <c r="K513" i="34" a="1"/>
  <c r="K513" i="34" s="1"/>
  <c r="Q516" i="34" a="1"/>
  <c r="Q516" i="34" s="1"/>
  <c r="W522" i="34" a="1"/>
  <c r="W522" i="34" s="1"/>
  <c r="P524" i="34" a="1"/>
  <c r="P524" i="34" s="1"/>
  <c r="AT526" i="34" a="1"/>
  <c r="AT526" i="34" s="1"/>
  <c r="AR514" i="34" a="1"/>
  <c r="AR514" i="34" s="1"/>
  <c r="AP14" i="40" s="1"/>
  <c r="P521" i="34" a="1"/>
  <c r="P521" i="34" s="1"/>
  <c r="AP522" i="34" a="1"/>
  <c r="AP522" i="34" s="1"/>
  <c r="AG504" i="34" a="1"/>
  <c r="AG504" i="34" s="1"/>
  <c r="AS514" i="34" a="1"/>
  <c r="AS514" i="34" s="1"/>
  <c r="AS516" i="34" a="1"/>
  <c r="AS516" i="34" s="1"/>
  <c r="AQ522" i="34" a="1"/>
  <c r="AQ522" i="34" s="1"/>
  <c r="AO525" i="34" a="1"/>
  <c r="AO525" i="34" s="1"/>
  <c r="O512" i="34" a="1"/>
  <c r="O512" i="34" s="1"/>
  <c r="M12" i="40" s="1"/>
  <c r="AR515" i="34" a="1"/>
  <c r="AR515" i="34" s="1"/>
  <c r="AP521" i="34" a="1"/>
  <c r="AP521" i="34" s="1"/>
  <c r="AI524" i="34" a="1"/>
  <c r="AI524" i="34" s="1"/>
  <c r="AQ526" i="34" a="1"/>
  <c r="AQ526" i="34" s="1"/>
  <c r="AN514" i="34" a="1"/>
  <c r="AN514" i="34" s="1"/>
  <c r="AT516" i="34" a="1"/>
  <c r="AT516" i="34" s="1"/>
  <c r="AM522" i="34" a="1"/>
  <c r="AM522" i="34" s="1"/>
  <c r="AJ524" i="34" a="1"/>
  <c r="AJ524" i="34" s="1"/>
  <c r="AH24" i="40" s="1"/>
  <c r="AA526" i="34" a="1"/>
  <c r="AA526" i="34" s="1"/>
  <c r="AM515" i="34" a="1"/>
  <c r="AM515" i="34" s="1"/>
  <c r="AR521" i="34" a="1"/>
  <c r="AR521" i="34" s="1"/>
  <c r="AT523" i="34" a="1"/>
  <c r="AT523" i="34" s="1"/>
  <c r="K526" i="34" a="1"/>
  <c r="K526" i="34" s="1"/>
  <c r="W525" i="34" a="1"/>
  <c r="W525" i="34" s="1"/>
  <c r="AR531" i="34" a="1"/>
  <c r="AR531" i="34" s="1"/>
  <c r="J534" i="34" a="1"/>
  <c r="J534" i="34" s="1"/>
  <c r="H34" i="40" s="1"/>
  <c r="K536" i="34" a="1"/>
  <c r="K536" i="34" s="1"/>
  <c r="AG537" i="34" a="1"/>
  <c r="AG537" i="34" s="1"/>
  <c r="AJ527" i="34" a="1"/>
  <c r="AJ527" i="34" s="1"/>
  <c r="AS531" i="34" a="1"/>
  <c r="AS531" i="34" s="1"/>
  <c r="P534" i="34" a="1"/>
  <c r="P534" i="34" s="1"/>
  <c r="AK535" i="34" a="1"/>
  <c r="AK535" i="34" s="1"/>
  <c r="AS537" i="34" a="1"/>
  <c r="AS537" i="34" s="1"/>
  <c r="AF527" i="34" a="1"/>
  <c r="AF527" i="34" s="1"/>
  <c r="AD27" i="40" s="1"/>
  <c r="AH531" i="34" a="1"/>
  <c r="AH531" i="34" s="1"/>
  <c r="AK533" i="34" a="1"/>
  <c r="AK533" i="34" s="1"/>
  <c r="AR535" i="34" a="1"/>
  <c r="AR535" i="34" s="1"/>
  <c r="P538" i="34" a="1"/>
  <c r="P538" i="34" s="1"/>
  <c r="AG524" i="34" a="1"/>
  <c r="AG524" i="34" s="1"/>
  <c r="AP530" i="34" a="1"/>
  <c r="AP530" i="34" s="1"/>
  <c r="AN30" i="40" s="1"/>
  <c r="AB532" i="34" a="1"/>
  <c r="AB532" i="34" s="1"/>
  <c r="AI534" i="34" a="1"/>
  <c r="AI534" i="34" s="1"/>
  <c r="AG34" i="40" s="1"/>
  <c r="AI51" i="40" s="1"/>
  <c r="K537" i="34" a="1"/>
  <c r="K537" i="34" s="1"/>
  <c r="Q527" i="34" a="1"/>
  <c r="Q527" i="34" s="1"/>
  <c r="AQ530" i="34" a="1"/>
  <c r="AQ530" i="34" s="1"/>
  <c r="AN532" i="34" a="1"/>
  <c r="AN532" i="34" s="1"/>
  <c r="AN509" i="34" a="1"/>
  <c r="AN509" i="34" s="1"/>
  <c r="O510" i="34" a="1"/>
  <c r="O510" i="34" s="1"/>
  <c r="AN513" i="34" a="1"/>
  <c r="AN513" i="34" s="1"/>
  <c r="J512" i="34" a="1"/>
  <c r="J512" i="34" s="1"/>
  <c r="H12" i="40" s="1"/>
  <c r="AH509" i="34" a="1"/>
  <c r="AH509" i="34" s="1"/>
  <c r="L513" i="34" a="1"/>
  <c r="L513" i="34" s="1"/>
  <c r="AI511" i="34" a="1"/>
  <c r="AI511" i="34" s="1"/>
  <c r="L500" i="34"/>
  <c r="H500" i="34"/>
  <c r="AB511" i="34" a="1"/>
  <c r="AB511" i="34" s="1"/>
  <c r="Q511" i="34" a="1"/>
  <c r="Q511" i="34" s="1"/>
  <c r="L511" i="34" a="1"/>
  <c r="L511" i="34" s="1"/>
  <c r="J11" i="40" s="1"/>
  <c r="L51" i="40" s="1"/>
  <c r="V509" i="34" a="1"/>
  <c r="V509" i="34" s="1"/>
  <c r="T9" i="40" s="1"/>
  <c r="J513" i="34" a="1"/>
  <c r="J513" i="34" s="1"/>
  <c r="AB509" i="34" a="1"/>
  <c r="AB509" i="34" s="1"/>
  <c r="AL500" i="34"/>
  <c r="AP467" i="34"/>
  <c r="AP479" i="34"/>
  <c r="AP491" i="34"/>
  <c r="AO514" i="34" a="1"/>
  <c r="AO514" i="34" s="1"/>
  <c r="AM14" i="40" s="1"/>
  <c r="AH512" i="34" a="1"/>
  <c r="AH512" i="34" s="1"/>
  <c r="AF12" i="40" s="1"/>
  <c r="AP512" i="34" a="1"/>
  <c r="AP512" i="34" s="1"/>
  <c r="AQ510" i="34" a="1"/>
  <c r="AQ510" i="34" s="1"/>
  <c r="AP496" i="34"/>
  <c r="W500" i="34"/>
  <c r="R500" i="34"/>
  <c r="AH500" i="34"/>
  <c r="Y500" i="34"/>
  <c r="AJ512" i="34" a="1"/>
  <c r="AJ512" i="34" s="1"/>
  <c r="AH12" i="40" s="1"/>
  <c r="AF510" i="34" a="1"/>
  <c r="AF510" i="34" s="1"/>
  <c r="AP478" i="34"/>
  <c r="U500" i="34"/>
  <c r="AJ500" i="34"/>
  <c r="AP497" i="34"/>
  <c r="AF500" i="34"/>
  <c r="V512" i="34" a="1"/>
  <c r="V512" i="34" s="1"/>
  <c r="T12" i="40" s="1"/>
  <c r="Y510" i="34" a="1"/>
  <c r="Y510" i="34" s="1"/>
  <c r="W10" i="40" s="1"/>
  <c r="AP484" i="34"/>
  <c r="AM500" i="34"/>
  <c r="AP475" i="34"/>
  <c r="AN511" i="34" a="1"/>
  <c r="AN511" i="34" s="1"/>
  <c r="AS509" i="34" a="1"/>
  <c r="AS509" i="34" s="1"/>
  <c r="AQ9" i="40" s="1"/>
  <c r="AH514" i="34" a="1"/>
  <c r="AH514" i="34" s="1"/>
  <c r="AF14" i="40" s="1"/>
  <c r="AG511" i="34" a="1"/>
  <c r="AG511" i="34" s="1"/>
  <c r="AE11" i="40" s="1"/>
  <c r="AB514" i="34" a="1"/>
  <c r="AB514" i="34" s="1"/>
  <c r="Z14" i="40" s="1"/>
  <c r="O509" i="34" a="1"/>
  <c r="O509" i="34" s="1"/>
  <c r="N514" i="34" a="1"/>
  <c r="N514" i="34" s="1"/>
  <c r="AP471" i="34"/>
  <c r="AN504" i="34" a="1"/>
  <c r="AN504" i="34" s="1"/>
  <c r="AR513" i="34" a="1"/>
  <c r="AR513" i="34" s="1"/>
  <c r="AP13" i="40" s="1"/>
  <c r="N500" i="34"/>
  <c r="AH504" i="34" a="1"/>
  <c r="AH504" i="34" s="1"/>
  <c r="AF4" i="40" s="1"/>
  <c r="AE513" i="34" a="1"/>
  <c r="AE513" i="34" s="1"/>
  <c r="AC13" i="40" s="1"/>
  <c r="N504" i="34" a="1"/>
  <c r="N504" i="34" s="1"/>
  <c r="L4" i="40" s="1"/>
  <c r="X513" i="34" a="1"/>
  <c r="X513" i="34" s="1"/>
  <c r="V13" i="40" s="1"/>
  <c r="Q515" i="34" a="1"/>
  <c r="Q515" i="34" s="1"/>
  <c r="AG500" i="34"/>
  <c r="P500" i="34"/>
  <c r="AL509" i="34" a="1"/>
  <c r="AL509" i="34" s="1"/>
  <c r="AJ9" i="40" s="1"/>
  <c r="AP468" i="34"/>
  <c r="AK500" i="34"/>
  <c r="AE500" i="34"/>
  <c r="AC500" i="34"/>
  <c r="X500" i="34"/>
  <c r="AP466" i="34"/>
  <c r="G500" i="34"/>
  <c r="Q500" i="34"/>
  <c r="AN500" i="34"/>
  <c r="AP485" i="34"/>
  <c r="AP486" i="34"/>
  <c r="AA511" i="34" a="1"/>
  <c r="AA511" i="34" s="1"/>
  <c r="Y11" i="40" s="1"/>
  <c r="AP482" i="34"/>
  <c r="V511" i="34" a="1"/>
  <c r="V511" i="34" s="1"/>
  <c r="T11" i="40" s="1"/>
  <c r="J511" i="34" a="1"/>
  <c r="J511" i="34" s="1"/>
  <c r="H11" i="40" s="1"/>
  <c r="X510" i="34" a="1"/>
  <c r="X510" i="34" s="1"/>
  <c r="V10" i="40" s="1"/>
  <c r="AP487" i="34"/>
  <c r="AP465" i="34"/>
  <c r="V500" i="34"/>
  <c r="AP472" i="34"/>
  <c r="AD500" i="34"/>
  <c r="AP469" i="34"/>
  <c r="AA500" i="34"/>
  <c r="AP480" i="34"/>
  <c r="AP495" i="34"/>
  <c r="AP481" i="34"/>
  <c r="AB500" i="34"/>
  <c r="AP490" i="34"/>
  <c r="AP492" i="34"/>
  <c r="Z509" i="34" a="1"/>
  <c r="Z509" i="34" s="1"/>
  <c r="X9" i="40" s="1"/>
  <c r="K500" i="34"/>
  <c r="AA512" i="34" a="1"/>
  <c r="AA512" i="34" s="1"/>
  <c r="Y12" i="40" s="1"/>
  <c r="O500" i="34"/>
  <c r="F500" i="34"/>
  <c r="AS511" i="34" a="1"/>
  <c r="AS511" i="34" s="1"/>
  <c r="AQ11" i="40" s="1"/>
  <c r="R12" i="40"/>
  <c r="U512" i="34"/>
  <c r="T28" i="40"/>
  <c r="V529" i="34"/>
  <c r="T29" i="40" s="1"/>
  <c r="AA15" i="40"/>
  <c r="AD515" i="34"/>
  <c r="AB15" i="40" s="1"/>
  <c r="O28" i="40"/>
  <c r="Q529" i="34"/>
  <c r="D23" i="40"/>
  <c r="G523" i="34"/>
  <c r="E23" i="40" s="1"/>
  <c r="AM19" i="40"/>
  <c r="AO520" i="34"/>
  <c r="D34" i="40"/>
  <c r="G534" i="34"/>
  <c r="E34" i="40" s="1"/>
  <c r="AN28" i="40"/>
  <c r="AP529" i="34"/>
  <c r="AN29" i="40" s="1"/>
  <c r="AQ28" i="40"/>
  <c r="AS529" i="34"/>
  <c r="P21" i="40"/>
  <c r="S521" i="34"/>
  <c r="Q21" i="40" s="1"/>
  <c r="P32" i="40"/>
  <c r="S532" i="34"/>
  <c r="Q32" i="40" s="1"/>
  <c r="P38" i="40"/>
  <c r="S538" i="34"/>
  <c r="Q38" i="40" s="1"/>
  <c r="H19" i="40"/>
  <c r="J520" i="34"/>
  <c r="J28" i="40"/>
  <c r="L529" i="34"/>
  <c r="J29" i="40" s="1"/>
  <c r="R22" i="40"/>
  <c r="U522" i="34"/>
  <c r="S22" i="40" s="1"/>
  <c r="AR19" i="40"/>
  <c r="AT520" i="34"/>
  <c r="P9" i="40"/>
  <c r="S509" i="34"/>
  <c r="AA22" i="40"/>
  <c r="AD522" i="34"/>
  <c r="AB22" i="40" s="1"/>
  <c r="R15" i="40"/>
  <c r="U515" i="34"/>
  <c r="S15" i="40" s="1"/>
  <c r="AG5" i="40"/>
  <c r="AI507" i="34"/>
  <c r="AI508" i="34"/>
  <c r="AG8" i="40" s="1"/>
  <c r="AI506" i="34"/>
  <c r="AO19" i="40"/>
  <c r="AQ520" i="34"/>
  <c r="AO20" i="40" s="1"/>
  <c r="AP506" i="34"/>
  <c r="AN6" i="40" s="1"/>
  <c r="AP508" i="34"/>
  <c r="AN8" i="40" s="1"/>
  <c r="AP507" i="34"/>
  <c r="AN7" i="40" s="1"/>
  <c r="AN5" i="40"/>
  <c r="D44" i="40"/>
  <c r="G544" i="34"/>
  <c r="E44" i="40" s="1"/>
  <c r="R25" i="40"/>
  <c r="U525" i="34"/>
  <c r="S25" i="40" s="1"/>
  <c r="V28" i="40"/>
  <c r="X529" i="34"/>
  <c r="V29" i="40" s="1"/>
  <c r="I28" i="40"/>
  <c r="K529" i="34"/>
  <c r="I29" i="40" s="1"/>
  <c r="AQ19" i="40"/>
  <c r="AS520" i="34"/>
  <c r="R44" i="40"/>
  <c r="U544" i="34"/>
  <c r="AP28" i="40"/>
  <c r="AR529" i="34"/>
  <c r="AP29" i="40" s="1"/>
  <c r="AJ28" i="40"/>
  <c r="AL529" i="34"/>
  <c r="AA12" i="40"/>
  <c r="AD512" i="34"/>
  <c r="P11" i="40"/>
  <c r="S511" i="34"/>
  <c r="Q11" i="40" s="1"/>
  <c r="AG28" i="40"/>
  <c r="AI529" i="34"/>
  <c r="AG29" i="40" s="1"/>
  <c r="AL19" i="40"/>
  <c r="AN520" i="34"/>
  <c r="R43" i="40"/>
  <c r="U543" i="34"/>
  <c r="P42" i="40"/>
  <c r="S542" i="34"/>
  <c r="Q42" i="40" s="1"/>
  <c r="M17" i="40"/>
  <c r="O518" i="34"/>
  <c r="M18" i="40" s="1"/>
  <c r="AA23" i="40"/>
  <c r="AD523" i="34"/>
  <c r="AO28" i="40"/>
  <c r="AQ529" i="34"/>
  <c r="AC19" i="40"/>
  <c r="AE520" i="34"/>
  <c r="D30" i="40"/>
  <c r="G530" i="34"/>
  <c r="E30" i="40" s="1"/>
  <c r="AN17" i="40"/>
  <c r="AP518" i="34"/>
  <c r="AN18" i="40" s="1"/>
  <c r="R37" i="40"/>
  <c r="U537" i="34"/>
  <c r="AG19" i="40"/>
  <c r="AI520" i="34"/>
  <c r="AG20" i="40" s="1"/>
  <c r="H5" i="40"/>
  <c r="J506" i="34"/>
  <c r="H6" i="40" s="1"/>
  <c r="AK28" i="40"/>
  <c r="AM529" i="34"/>
  <c r="AK29" i="40" s="1"/>
  <c r="AF19" i="40"/>
  <c r="AH520" i="34"/>
  <c r="J19" i="40"/>
  <c r="L520" i="34"/>
  <c r="J20" i="40" s="1"/>
  <c r="R11" i="40"/>
  <c r="U511" i="34"/>
  <c r="S11" i="40" s="1"/>
  <c r="D43" i="40"/>
  <c r="G543" i="34"/>
  <c r="E43" i="40" s="1"/>
  <c r="X17" i="40"/>
  <c r="Z518" i="34"/>
  <c r="AL28" i="40"/>
  <c r="AN529" i="34"/>
  <c r="AL29" i="40" s="1"/>
  <c r="G5" i="40"/>
  <c r="I507" i="34"/>
  <c r="G7" i="40" s="1"/>
  <c r="I506" i="34"/>
  <c r="G6" i="40" s="1"/>
  <c r="D40" i="40"/>
  <c r="G540" i="34"/>
  <c r="E40" i="40" s="1"/>
  <c r="P41" i="40"/>
  <c r="S541" i="34"/>
  <c r="Q41" i="40" s="1"/>
  <c r="D25" i="40"/>
  <c r="G525" i="34"/>
  <c r="E25" i="40" s="1"/>
  <c r="D15" i="40"/>
  <c r="G515" i="34"/>
  <c r="E15" i="40" s="1"/>
  <c r="R36" i="40"/>
  <c r="U536" i="34"/>
  <c r="S36" i="40" s="1"/>
  <c r="P43" i="40"/>
  <c r="S543" i="34"/>
  <c r="Q43" i="40" s="1"/>
  <c r="AE508" i="34"/>
  <c r="AC8" i="40" s="1"/>
  <c r="AE507" i="34"/>
  <c r="AC7" i="40" s="1"/>
  <c r="AE506" i="34"/>
  <c r="AC6" i="40" s="1"/>
  <c r="AC5" i="40"/>
  <c r="D41" i="40"/>
  <c r="G541" i="34"/>
  <c r="E41" i="40" s="1"/>
  <c r="R35" i="40"/>
  <c r="U535" i="34"/>
  <c r="S35" i="40" s="1"/>
  <c r="P39" i="40"/>
  <c r="S539" i="34"/>
  <c r="Q39" i="40" s="1"/>
  <c r="AQ17" i="40"/>
  <c r="AS518" i="34"/>
  <c r="AQ18" i="40" s="1"/>
  <c r="R24" i="40"/>
  <c r="U524" i="34"/>
  <c r="S24" i="40" s="1"/>
  <c r="P36" i="40"/>
  <c r="S536" i="34"/>
  <c r="Q36" i="40" s="1"/>
  <c r="AF17" i="40"/>
  <c r="AH518" i="34"/>
  <c r="AF18" i="40" s="1"/>
  <c r="AM17" i="40"/>
  <c r="AO518" i="34"/>
  <c r="AM18" i="40" s="1"/>
  <c r="D36" i="40"/>
  <c r="G536" i="34"/>
  <c r="E36" i="40" s="1"/>
  <c r="U17" i="40"/>
  <c r="W518" i="34"/>
  <c r="U18" i="40" s="1"/>
  <c r="D45" i="40"/>
  <c r="G545" i="34"/>
  <c r="E45" i="40" s="1"/>
  <c r="AH17" i="40"/>
  <c r="AJ518" i="34"/>
  <c r="AH18" i="40" s="1"/>
  <c r="AA27" i="40"/>
  <c r="AD527" i="34"/>
  <c r="R30" i="40"/>
  <c r="U530" i="34"/>
  <c r="R27" i="40"/>
  <c r="U527" i="34"/>
  <c r="S27" i="40" s="1"/>
  <c r="P14" i="40"/>
  <c r="S514" i="34"/>
  <c r="Q14" i="40" s="1"/>
  <c r="R14" i="40"/>
  <c r="U514" i="34"/>
  <c r="L19" i="40"/>
  <c r="N520" i="34"/>
  <c r="L20" i="40" s="1"/>
  <c r="W17" i="40"/>
  <c r="Y518" i="34"/>
  <c r="W18" i="40" s="1"/>
  <c r="P13" i="40"/>
  <c r="S513" i="34"/>
  <c r="Q13" i="40" s="1"/>
  <c r="R13" i="40"/>
  <c r="U513" i="34"/>
  <c r="S13" i="40" s="1"/>
  <c r="R31" i="40"/>
  <c r="U531" i="34"/>
  <c r="AA9" i="40"/>
  <c r="AD509" i="34"/>
  <c r="AB9" i="40" s="1"/>
  <c r="AR506" i="34"/>
  <c r="AP6" i="40" s="1"/>
  <c r="AR507" i="34"/>
  <c r="AP7" i="40" s="1"/>
  <c r="AR508" i="34"/>
  <c r="AP5" i="40"/>
  <c r="AJ17" i="40"/>
  <c r="AL518" i="34"/>
  <c r="AJ18" i="40" s="1"/>
  <c r="M19" i="40"/>
  <c r="O520" i="34"/>
  <c r="M20" i="40" s="1"/>
  <c r="AP19" i="40"/>
  <c r="AR520" i="34"/>
  <c r="AP20" i="40" s="1"/>
  <c r="AA13" i="40"/>
  <c r="AD513" i="34"/>
  <c r="AB13" i="40" s="1"/>
  <c r="Z28" i="40"/>
  <c r="AB529" i="34"/>
  <c r="Z29" i="40" s="1"/>
  <c r="AC17" i="40"/>
  <c r="AE518" i="34"/>
  <c r="AC18" i="40" s="1"/>
  <c r="R45" i="40"/>
  <c r="U545" i="34"/>
  <c r="S45" i="40" s="1"/>
  <c r="AE19" i="40"/>
  <c r="AG520" i="34"/>
  <c r="AA11" i="40"/>
  <c r="AD511" i="34"/>
  <c r="AB11" i="40" s="1"/>
  <c r="AO17" i="40"/>
  <c r="AQ518" i="34"/>
  <c r="AO18" i="40" s="1"/>
  <c r="K28" i="40"/>
  <c r="M529" i="34"/>
  <c r="K29" i="40" s="1"/>
  <c r="AE28" i="40"/>
  <c r="AG529" i="34"/>
  <c r="AE29" i="40" s="1"/>
  <c r="J17" i="40"/>
  <c r="L518" i="34"/>
  <c r="J18" i="40" s="1"/>
  <c r="AA21" i="40"/>
  <c r="AD521" i="34"/>
  <c r="AB21" i="40" s="1"/>
  <c r="I5" i="40"/>
  <c r="K506" i="34"/>
  <c r="I6" i="40" s="1"/>
  <c r="AP17" i="40"/>
  <c r="AR518" i="34"/>
  <c r="AP18" i="40" s="1"/>
  <c r="AL5" i="40"/>
  <c r="AN507" i="34"/>
  <c r="AL7" i="40" s="1"/>
  <c r="AN508" i="34"/>
  <c r="AL8" i="40" s="1"/>
  <c r="AN506" i="34"/>
  <c r="AL6" i="40" s="1"/>
  <c r="D35" i="40"/>
  <c r="G535" i="34"/>
  <c r="E35" i="40" s="1"/>
  <c r="P26" i="40"/>
  <c r="S526" i="34"/>
  <c r="Q26" i="40" s="1"/>
  <c r="O5" i="40"/>
  <c r="Q506" i="34"/>
  <c r="O6" i="40" s="1"/>
  <c r="AD19" i="40"/>
  <c r="AF520" i="34"/>
  <c r="AD20" i="40" s="1"/>
  <c r="Z17" i="40"/>
  <c r="AB518" i="34"/>
  <c r="Z18" i="40" s="1"/>
  <c r="P37" i="40"/>
  <c r="S537" i="34"/>
  <c r="Q37" i="40" s="1"/>
  <c r="D24" i="40"/>
  <c r="G524" i="34"/>
  <c r="E24" i="40" s="1"/>
  <c r="I528" i="34"/>
  <c r="D28" i="40"/>
  <c r="I529" i="34"/>
  <c r="G29" i="40" s="1"/>
  <c r="H529" i="34"/>
  <c r="F29" i="40" s="1"/>
  <c r="H528" i="34"/>
  <c r="F28" i="40" s="1"/>
  <c r="G529" i="34"/>
  <c r="E29" i="40" s="1"/>
  <c r="G528" i="34"/>
  <c r="F529" i="34"/>
  <c r="D29" i="40" s="1"/>
  <c r="O19" i="40"/>
  <c r="Q520" i="34"/>
  <c r="O20" i="40" s="1"/>
  <c r="H17" i="40"/>
  <c r="J518" i="34"/>
  <c r="H18" i="40" s="1"/>
  <c r="D27" i="40"/>
  <c r="G527" i="34"/>
  <c r="E27" i="40" s="1"/>
  <c r="R34" i="40"/>
  <c r="U534" i="34"/>
  <c r="S34" i="40" s="1"/>
  <c r="P31" i="40"/>
  <c r="S531" i="34"/>
  <c r="Q31" i="40" s="1"/>
  <c r="K5" i="40"/>
  <c r="M506" i="34"/>
  <c r="K6" i="40" s="1"/>
  <c r="L17" i="40"/>
  <c r="N518" i="34"/>
  <c r="L18" i="40" s="1"/>
  <c r="D32" i="40"/>
  <c r="G532" i="34"/>
  <c r="E32" i="40" s="1"/>
  <c r="P23" i="40"/>
  <c r="S523" i="34"/>
  <c r="Q23" i="40" s="1"/>
  <c r="AA14" i="40"/>
  <c r="AD514" i="34"/>
  <c r="AB14" i="40" s="1"/>
  <c r="M28" i="40"/>
  <c r="O529" i="34"/>
  <c r="D42" i="40"/>
  <c r="G542" i="34"/>
  <c r="E42" i="40" s="1"/>
  <c r="AK506" i="34"/>
  <c r="AI6" i="40" s="1"/>
  <c r="AK507" i="34"/>
  <c r="AI7" i="40" s="1"/>
  <c r="AI5" i="40"/>
  <c r="AK508" i="34"/>
  <c r="AI8" i="40" s="1"/>
  <c r="D11" i="40"/>
  <c r="G511" i="34"/>
  <c r="E11" i="40" s="1"/>
  <c r="X28" i="40"/>
  <c r="Z529" i="34"/>
  <c r="X29" i="40" s="1"/>
  <c r="AK19" i="40"/>
  <c r="AM520" i="34"/>
  <c r="AK20" i="40" s="1"/>
  <c r="R10" i="40"/>
  <c r="U510" i="34"/>
  <c r="S10" i="40" s="1"/>
  <c r="AN19" i="40"/>
  <c r="AP520" i="34"/>
  <c r="AN20" i="40" s="1"/>
  <c r="R23" i="40"/>
  <c r="U523" i="34"/>
  <c r="S23" i="40" s="1"/>
  <c r="P40" i="40"/>
  <c r="S540" i="34"/>
  <c r="Q40" i="40" s="1"/>
  <c r="K19" i="40"/>
  <c r="M520" i="34"/>
  <c r="K20" i="40" s="1"/>
  <c r="AE17" i="40"/>
  <c r="AG518" i="34"/>
  <c r="AE18" i="40" s="1"/>
  <c r="AQ5" i="40"/>
  <c r="AS508" i="34"/>
  <c r="AQ8" i="40" s="1"/>
  <c r="AS506" i="34"/>
  <c r="AS507" i="34"/>
  <c r="AQ7" i="40" s="1"/>
  <c r="R39" i="40"/>
  <c r="U539" i="34"/>
  <c r="S39" i="40" s="1"/>
  <c r="P12" i="40"/>
  <c r="S512" i="34"/>
  <c r="AF28" i="40"/>
  <c r="AH529" i="34"/>
  <c r="AJ19" i="40"/>
  <c r="AL520" i="34"/>
  <c r="AJ20" i="40" s="1"/>
  <c r="AA24" i="40"/>
  <c r="AD524" i="34"/>
  <c r="AB24" i="40" s="1"/>
  <c r="AK17" i="40"/>
  <c r="AM518" i="34"/>
  <c r="AK18" i="40" s="1"/>
  <c r="P45" i="40"/>
  <c r="S545" i="34"/>
  <c r="Q45" i="40" s="1"/>
  <c r="AD5" i="40"/>
  <c r="AF506" i="34"/>
  <c r="AD6" i="40" s="1"/>
  <c r="AF508" i="34"/>
  <c r="AD8" i="40" s="1"/>
  <c r="AF507" i="34"/>
  <c r="AD7" i="40" s="1"/>
  <c r="I19" i="40"/>
  <c r="K520" i="34"/>
  <c r="V17" i="40"/>
  <c r="X518" i="34"/>
  <c r="V18" i="40" s="1"/>
  <c r="R26" i="40"/>
  <c r="U526" i="34"/>
  <c r="S26" i="40" s="1"/>
  <c r="D19" i="40"/>
  <c r="I519" i="34"/>
  <c r="G19" i="40" s="1"/>
  <c r="F520" i="34"/>
  <c r="D20" i="40" s="1"/>
  <c r="I520" i="34"/>
  <c r="G20" i="40" s="1"/>
  <c r="H520" i="34"/>
  <c r="H519" i="34"/>
  <c r="F19" i="40" s="1"/>
  <c r="G520" i="34"/>
  <c r="E20" i="40" s="1"/>
  <c r="G519" i="34"/>
  <c r="E19" i="40" s="1"/>
  <c r="M5" i="40"/>
  <c r="O506" i="34"/>
  <c r="M6" i="40" s="1"/>
  <c r="N5" i="40"/>
  <c r="P506" i="34"/>
  <c r="N6" i="40" s="1"/>
  <c r="D33" i="40"/>
  <c r="G533" i="34"/>
  <c r="E33" i="40" s="1"/>
  <c r="R41" i="40"/>
  <c r="U541" i="34"/>
  <c r="S41" i="40" s="1"/>
  <c r="AI19" i="40"/>
  <c r="AK520" i="34"/>
  <c r="AI20" i="40" s="1"/>
  <c r="N19" i="40"/>
  <c r="P520" i="34"/>
  <c r="N20" i="40" s="1"/>
  <c r="AH28" i="40"/>
  <c r="AJ529" i="34"/>
  <c r="AH29" i="40" s="1"/>
  <c r="D31" i="40"/>
  <c r="G531" i="34"/>
  <c r="E31" i="40" s="1"/>
  <c r="P24" i="40"/>
  <c r="S524" i="34"/>
  <c r="Q24" i="40" s="1"/>
  <c r="R40" i="40"/>
  <c r="U540" i="34"/>
  <c r="S40" i="40" s="1"/>
  <c r="Y17" i="40"/>
  <c r="AA518" i="34"/>
  <c r="Y18" i="40" s="1"/>
  <c r="R21" i="40"/>
  <c r="U521" i="34"/>
  <c r="S21" i="40" s="1"/>
  <c r="P35" i="40"/>
  <c r="S535" i="34"/>
  <c r="AA16" i="40"/>
  <c r="AD516" i="34"/>
  <c r="AB16" i="40" s="1"/>
  <c r="AR28" i="40"/>
  <c r="AT529" i="34"/>
  <c r="AR29" i="40" s="1"/>
  <c r="D10" i="40"/>
  <c r="G510" i="34"/>
  <c r="E10" i="40" s="1"/>
  <c r="R16" i="40"/>
  <c r="U516" i="34"/>
  <c r="S16" i="40" s="1"/>
  <c r="P25" i="40"/>
  <c r="S525" i="34"/>
  <c r="N17" i="40"/>
  <c r="P518" i="34"/>
  <c r="N18" i="40" s="1"/>
  <c r="AJ5" i="40"/>
  <c r="AL506" i="34"/>
  <c r="AJ6" i="40" s="1"/>
  <c r="AL507" i="34"/>
  <c r="AJ7" i="40" s="1"/>
  <c r="AL508" i="34"/>
  <c r="AJ8" i="40" s="1"/>
  <c r="AA26" i="40"/>
  <c r="AD526" i="34"/>
  <c r="AM508" i="34"/>
  <c r="AM507" i="34"/>
  <c r="AM506" i="34"/>
  <c r="AK6" i="40" s="1"/>
  <c r="AK5" i="40"/>
  <c r="AT508" i="34"/>
  <c r="AR8" i="40" s="1"/>
  <c r="AT506" i="34"/>
  <c r="AR6" i="40" s="1"/>
  <c r="AR5" i="40"/>
  <c r="AT507" i="34"/>
  <c r="AR7" i="40" s="1"/>
  <c r="AA25" i="40"/>
  <c r="AD525" i="34"/>
  <c r="AB25" i="40" s="1"/>
  <c r="AM5" i="40"/>
  <c r="AO508" i="34"/>
  <c r="AM8" i="40" s="1"/>
  <c r="AO506" i="34"/>
  <c r="AO507" i="34"/>
  <c r="AM7" i="40" s="1"/>
  <c r="AI17" i="40"/>
  <c r="AK518" i="34"/>
  <c r="AI18" i="40" s="1"/>
  <c r="P15" i="40"/>
  <c r="S515" i="34"/>
  <c r="Q15" i="40" s="1"/>
  <c r="AD28" i="40"/>
  <c r="AF529" i="34"/>
  <c r="AD29" i="40" s="1"/>
  <c r="AM28" i="40"/>
  <c r="AO529" i="34"/>
  <c r="AM29" i="40" s="1"/>
  <c r="R38" i="40"/>
  <c r="U538" i="34"/>
  <c r="S38" i="40" s="1"/>
  <c r="D22" i="40"/>
  <c r="G522" i="34"/>
  <c r="E22" i="40" s="1"/>
  <c r="R33" i="40"/>
  <c r="U533" i="34"/>
  <c r="S33" i="40" s="1"/>
  <c r="L28" i="40"/>
  <c r="N529" i="34"/>
  <c r="L29" i="40" s="1"/>
  <c r="K17" i="40"/>
  <c r="M518" i="34"/>
  <c r="K18" i="40" s="1"/>
  <c r="AH19" i="40"/>
  <c r="AJ520" i="34"/>
  <c r="AH20" i="40" s="1"/>
  <c r="AD17" i="40"/>
  <c r="AF518" i="34"/>
  <c r="AD18" i="40" s="1"/>
  <c r="P44" i="40"/>
  <c r="S544" i="34"/>
  <c r="Q44" i="40" s="1"/>
  <c r="P22" i="40"/>
  <c r="S522" i="34"/>
  <c r="Q22" i="40" s="1"/>
  <c r="AT504" i="34" a="1"/>
  <c r="AT504" i="34" s="1"/>
  <c r="AP476" i="34"/>
  <c r="AI500" i="34"/>
  <c r="AP498" i="34"/>
  <c r="AP477" i="34"/>
  <c r="AP474" i="34"/>
  <c r="K517" i="34"/>
  <c r="R530" i="34"/>
  <c r="W528" i="34"/>
  <c r="Y528" i="34"/>
  <c r="AN517" i="34"/>
  <c r="F517" i="34"/>
  <c r="T509" i="34"/>
  <c r="Q517" i="34"/>
  <c r="AE528" i="34"/>
  <c r="P528" i="34"/>
  <c r="L505" i="34"/>
  <c r="F514" i="34"/>
  <c r="R534" i="34"/>
  <c r="F512" i="34"/>
  <c r="F509" i="34"/>
  <c r="AA528" i="34"/>
  <c r="AQ505" i="34"/>
  <c r="R516" i="34"/>
  <c r="AK528" i="34"/>
  <c r="AJ505" i="34"/>
  <c r="AI517" i="34"/>
  <c r="F513" i="34"/>
  <c r="AC510" i="34"/>
  <c r="R510" i="34"/>
  <c r="AG505" i="34"/>
  <c r="F526" i="34"/>
  <c r="T542" i="34"/>
  <c r="R527" i="34"/>
  <c r="J528" i="34"/>
  <c r="AH505" i="34"/>
  <c r="V517" i="34"/>
  <c r="AT517" i="34"/>
  <c r="F537" i="34"/>
  <c r="T532" i="34"/>
  <c r="R533" i="34"/>
  <c r="F539" i="34"/>
  <c r="AL504" i="34" a="1"/>
  <c r="AL504" i="34" s="1"/>
  <c r="AJ4" i="40" s="1"/>
  <c r="I500" i="34"/>
  <c r="AF504" i="34" a="1"/>
  <c r="AF504" i="34" s="1"/>
  <c r="AD4" i="40" s="1"/>
  <c r="AP464" i="34"/>
  <c r="F538" i="34"/>
  <c r="Y504" i="34" a="1"/>
  <c r="Y504" i="34" s="1"/>
  <c r="W4" i="40" s="1"/>
  <c r="L504" i="34" a="1"/>
  <c r="L504" i="34" s="1"/>
  <c r="J4" i="40" s="1"/>
  <c r="AR509" i="34" a="1"/>
  <c r="AR509" i="34" s="1"/>
  <c r="AP9" i="40" s="1"/>
  <c r="C43" i="40"/>
  <c r="AK42" i="40"/>
  <c r="V43" i="40"/>
  <c r="Z39" i="40"/>
  <c r="K41" i="40"/>
  <c r="U33" i="40"/>
  <c r="L31" i="40"/>
  <c r="AO36" i="40"/>
  <c r="AF31" i="40"/>
  <c r="AE37" i="40"/>
  <c r="AP21" i="40"/>
  <c r="AO26" i="40"/>
  <c r="AQ16" i="40"/>
  <c r="N24" i="40"/>
  <c r="AF26" i="40"/>
  <c r="AN24" i="40"/>
  <c r="AF22" i="40"/>
  <c r="AH16" i="40"/>
  <c r="AD14" i="40"/>
  <c r="AI13" i="40"/>
  <c r="W9" i="40"/>
  <c r="AR12" i="40"/>
  <c r="X11" i="40"/>
  <c r="J9" i="40"/>
  <c r="M13" i="40"/>
  <c r="W11" i="40"/>
  <c r="V9" i="40"/>
  <c r="I12" i="40"/>
  <c r="AR9" i="40"/>
  <c r="AE13" i="40"/>
  <c r="AM11" i="40"/>
  <c r="N9" i="40"/>
  <c r="AD13" i="40"/>
  <c r="Z11" i="40"/>
  <c r="Z9" i="40"/>
  <c r="G28" i="40"/>
  <c r="AB43" i="40"/>
  <c r="AB20" i="40"/>
  <c r="Y7" i="40"/>
  <c r="P28" i="40"/>
  <c r="E6" i="40"/>
  <c r="G51" i="40" s="1"/>
  <c r="AB5" i="40"/>
  <c r="Q20" i="40"/>
  <c r="AA44" i="40"/>
  <c r="R29" i="40"/>
  <c r="AB33" i="40"/>
  <c r="Z6" i="40"/>
  <c r="V7" i="40"/>
  <c r="P17" i="40"/>
  <c r="R51" i="40" s="1"/>
  <c r="T7" i="40"/>
  <c r="AB40" i="40"/>
  <c r="R5" i="40"/>
  <c r="Z20" i="40"/>
  <c r="P5" i="40"/>
  <c r="C30" i="40"/>
  <c r="AJ44" i="40"/>
  <c r="AD42" i="40"/>
  <c r="X40" i="40"/>
  <c r="X34" i="40"/>
  <c r="AQ44" i="40"/>
  <c r="AS51" i="40" s="1"/>
  <c r="AC42" i="40"/>
  <c r="I41" i="40"/>
  <c r="K38" i="40"/>
  <c r="AK45" i="40"/>
  <c r="AM43" i="40"/>
  <c r="AP41" i="40"/>
  <c r="AO37" i="40"/>
  <c r="L45" i="40"/>
  <c r="N43" i="40"/>
  <c r="M41" i="40"/>
  <c r="AG38" i="40"/>
  <c r="AQ45" i="40"/>
  <c r="AC43" i="40"/>
  <c r="W41" i="40"/>
  <c r="AD38" i="40"/>
  <c r="AH45" i="40"/>
  <c r="AJ43" i="40"/>
  <c r="AG41" i="40"/>
  <c r="AM39" i="40"/>
  <c r="AG45" i="40"/>
  <c r="AI43" i="40"/>
  <c r="AK40" i="40"/>
  <c r="AR38" i="40"/>
  <c r="C22" i="40"/>
  <c r="U44" i="40"/>
  <c r="W42" i="40"/>
  <c r="AE40" i="40"/>
  <c r="I33" i="40"/>
  <c r="X31" i="40"/>
  <c r="V26" i="40"/>
  <c r="X37" i="40"/>
  <c r="O35" i="40"/>
  <c r="T33" i="40"/>
  <c r="AQ30" i="40"/>
  <c r="K37" i="40"/>
  <c r="AO34" i="40"/>
  <c r="H33" i="40"/>
  <c r="AJ30" i="40"/>
  <c r="AQ24" i="40"/>
  <c r="AI36" i="40"/>
  <c r="AK51" i="40" s="1"/>
  <c r="I35" i="40"/>
  <c r="AD30" i="40"/>
  <c r="AK24" i="40"/>
  <c r="AN36" i="40"/>
  <c r="J34" i="40"/>
  <c r="N32" i="40"/>
  <c r="AI30" i="40"/>
  <c r="K40" i="40"/>
  <c r="AJ35" i="40"/>
  <c r="AC33" i="40"/>
  <c r="Z31" i="40"/>
  <c r="W27" i="40"/>
  <c r="AL37" i="40"/>
  <c r="AD35" i="40"/>
  <c r="I34" i="40"/>
  <c r="AH26" i="40"/>
  <c r="Y37" i="40"/>
  <c r="AO35" i="40"/>
  <c r="AG33" i="40"/>
  <c r="AD31" i="40"/>
  <c r="AF51" i="40" s="1"/>
  <c r="U27" i="40"/>
  <c r="AO25" i="40"/>
  <c r="AL23" i="40"/>
  <c r="AJ21" i="40"/>
  <c r="AD15" i="40"/>
  <c r="M26" i="40"/>
  <c r="V24" i="40"/>
  <c r="AD22" i="40"/>
  <c r="AM16" i="40"/>
  <c r="AH13" i="40"/>
  <c r="AD26" i="40"/>
  <c r="AK23" i="40"/>
  <c r="AH21" i="40"/>
  <c r="AI15" i="40"/>
  <c r="AN10" i="40"/>
  <c r="AH25" i="40"/>
  <c r="AJ22" i="40"/>
  <c r="AK16" i="40"/>
  <c r="AI14" i="40"/>
  <c r="O24" i="40"/>
  <c r="AI22" i="40"/>
  <c r="AP16" i="40"/>
  <c r="AH14" i="40"/>
  <c r="AM26" i="40"/>
  <c r="I24" i="40"/>
  <c r="H22" i="40"/>
  <c r="AN15" i="40"/>
  <c r="AF11" i="40"/>
  <c r="AE25" i="40"/>
  <c r="AM23" i="40"/>
  <c r="AE21" i="40"/>
  <c r="K15" i="40"/>
  <c r="T26" i="40"/>
  <c r="AC24" i="40"/>
  <c r="Z22" i="40"/>
  <c r="M16" i="40"/>
  <c r="T14" i="40"/>
  <c r="U13" i="40"/>
  <c r="AM10" i="40"/>
  <c r="K9" i="40"/>
  <c r="AK12" i="40"/>
  <c r="AL10" i="40"/>
  <c r="AP4" i="40"/>
  <c r="AQ12" i="40"/>
  <c r="L11" i="40"/>
  <c r="I9" i="40"/>
  <c r="V14" i="40"/>
  <c r="AN11" i="40"/>
  <c r="AG9" i="40"/>
  <c r="Y13" i="40"/>
  <c r="V11" i="40"/>
  <c r="H9" i="40"/>
  <c r="J51" i="40" s="1"/>
  <c r="X13" i="40"/>
  <c r="O11" i="40"/>
  <c r="AA43" i="40"/>
  <c r="AA20" i="40"/>
  <c r="Y8" i="40"/>
  <c r="Q28" i="40"/>
  <c r="G8" i="40"/>
  <c r="I51" i="40" s="1"/>
  <c r="AB8" i="40"/>
  <c r="AB37" i="40"/>
  <c r="Q19" i="40"/>
  <c r="C20" i="40"/>
  <c r="R28" i="40"/>
  <c r="AA33" i="40"/>
  <c r="Z7" i="40"/>
  <c r="U8" i="40"/>
  <c r="V6" i="40"/>
  <c r="Q18" i="40"/>
  <c r="S51" i="40" s="1"/>
  <c r="T5" i="40"/>
  <c r="AA40" i="40"/>
  <c r="S7" i="40"/>
  <c r="Q5" i="40"/>
  <c r="X20" i="40"/>
  <c r="AL20" i="40"/>
  <c r="I20" i="40"/>
  <c r="S30" i="40"/>
  <c r="AB27" i="40"/>
  <c r="Q35" i="40"/>
  <c r="AB26" i="40"/>
  <c r="Q12" i="40"/>
  <c r="AB12" i="40"/>
  <c r="AJ40" i="40"/>
  <c r="J44" i="40"/>
  <c r="C14" i="40"/>
  <c r="H40" i="40"/>
  <c r="AC44" i="40"/>
  <c r="AC37" i="40"/>
  <c r="N35" i="40"/>
  <c r="AL32" i="40"/>
  <c r="AH27" i="40"/>
  <c r="AR23" i="40"/>
  <c r="AL14" i="40"/>
  <c r="AO22" i="40"/>
  <c r="H24" i="40"/>
  <c r="C4" i="40"/>
  <c r="AE43" i="40"/>
  <c r="Y36" i="40"/>
  <c r="V41" i="40"/>
  <c r="C12" i="40"/>
  <c r="M31" i="40"/>
  <c r="AK30" i="40"/>
  <c r="AE30" i="40"/>
  <c r="Y30" i="40"/>
  <c r="X30" i="40"/>
  <c r="T31" i="40"/>
  <c r="AE31" i="40"/>
  <c r="Y31" i="40"/>
  <c r="X22" i="40"/>
  <c r="V21" i="40"/>
  <c r="AE16" i="40"/>
  <c r="X14" i="40"/>
  <c r="L9" i="40"/>
  <c r="AH23" i="40"/>
  <c r="X21" i="40"/>
  <c r="AE14" i="40"/>
  <c r="O26" i="40"/>
  <c r="X24" i="40"/>
  <c r="T22" i="40"/>
  <c r="AR15" i="40"/>
  <c r="AN13" i="40"/>
  <c r="O13" i="40"/>
  <c r="AG10" i="40"/>
  <c r="AQ4" i="40"/>
  <c r="AD12" i="40"/>
  <c r="AF10" i="40"/>
  <c r="AI4" i="40"/>
  <c r="AJ12" i="40"/>
  <c r="AQ10" i="40"/>
  <c r="AO4" i="40"/>
  <c r="AF13" i="40"/>
  <c r="AH11" i="40"/>
  <c r="U9" i="40"/>
  <c r="K13" i="40"/>
  <c r="AP10" i="40"/>
  <c r="AM4" i="40"/>
  <c r="J13" i="40"/>
  <c r="M9" i="40"/>
  <c r="L14" i="40"/>
  <c r="AR4" i="40"/>
  <c r="E28" i="40"/>
  <c r="AA18" i="40"/>
  <c r="AB45" i="40"/>
  <c r="Q29" i="40"/>
  <c r="U20" i="40"/>
  <c r="AB7" i="40"/>
  <c r="AA37" i="40"/>
  <c r="P19" i="40"/>
  <c r="AB32" i="40"/>
  <c r="Z8" i="40"/>
  <c r="U6" i="40"/>
  <c r="AQ6" i="40"/>
  <c r="V8" i="40"/>
  <c r="V20" i="40"/>
  <c r="T6" i="40"/>
  <c r="AB42" i="40"/>
  <c r="S5" i="40"/>
  <c r="Q6" i="40"/>
  <c r="X19" i="40"/>
  <c r="AB38" i="40"/>
  <c r="AL42" i="40"/>
  <c r="C9" i="40"/>
  <c r="K39" i="40"/>
  <c r="AN41" i="40"/>
  <c r="AP51" i="40" s="1"/>
  <c r="C31" i="40"/>
  <c r="AG27" i="40"/>
  <c r="W37" i="40"/>
  <c r="T35" i="40"/>
  <c r="Z32" i="40"/>
  <c r="AI33" i="40"/>
  <c r="AQ31" i="40"/>
  <c r="I26" i="40"/>
  <c r="AR16" i="40"/>
  <c r="AM25" i="40"/>
  <c r="AR26" i="40"/>
  <c r="Y15" i="40"/>
  <c r="AI44" i="40"/>
  <c r="AJ41" i="40"/>
  <c r="AI45" i="40"/>
  <c r="T43" i="40"/>
  <c r="X38" i="40"/>
  <c r="AN32" i="40"/>
  <c r="O33" i="40"/>
  <c r="AH34" i="40"/>
  <c r="AN34" i="40"/>
  <c r="AO33" i="40"/>
  <c r="X35" i="40"/>
  <c r="W35" i="40"/>
  <c r="AH35" i="40"/>
  <c r="AJ51" i="40" s="1"/>
  <c r="AF23" i="40"/>
  <c r="L24" i="40"/>
  <c r="X26" i="40"/>
  <c r="AC22" i="40"/>
  <c r="V22" i="40"/>
  <c r="AF15" i="40"/>
  <c r="N42" i="40"/>
  <c r="M42" i="40"/>
  <c r="U45" i="40"/>
  <c r="AG44" i="40"/>
  <c r="M43" i="40"/>
  <c r="L43" i="40"/>
  <c r="I39" i="40"/>
  <c r="I45" i="40"/>
  <c r="AN42" i="40"/>
  <c r="Y40" i="40"/>
  <c r="H36" i="40"/>
  <c r="AN45" i="40"/>
  <c r="AP43" i="40"/>
  <c r="AR51" i="40" s="1"/>
  <c r="AL41" i="40"/>
  <c r="AJ39" i="40"/>
  <c r="AI32" i="40"/>
  <c r="AF30" i="40"/>
  <c r="AP38" i="40"/>
  <c r="AP36" i="40"/>
  <c r="AI34" i="40"/>
  <c r="AH32" i="40"/>
  <c r="Z30" i="40"/>
  <c r="AO38" i="40"/>
  <c r="X36" i="40"/>
  <c r="AC34" i="40"/>
  <c r="AG32" i="40"/>
  <c r="T30" i="40"/>
  <c r="U38" i="40"/>
  <c r="L36" i="40"/>
  <c r="V34" i="40"/>
  <c r="O32" i="40"/>
  <c r="N30" i="40"/>
  <c r="H38" i="40"/>
  <c r="W36" i="40"/>
  <c r="AJ33" i="40"/>
  <c r="AL31" i="40"/>
  <c r="AJ27" i="40"/>
  <c r="AE39" i="40"/>
  <c r="T37" i="40"/>
  <c r="AR34" i="40"/>
  <c r="K33" i="40"/>
  <c r="AM30" i="40"/>
  <c r="Z24" i="40"/>
  <c r="Z37" i="40"/>
  <c r="L35" i="40"/>
  <c r="AH33" i="40"/>
  <c r="N31" i="40"/>
  <c r="AK38" i="40"/>
  <c r="AM51" i="40" s="1"/>
  <c r="AR36" i="40"/>
  <c r="AC35" i="40"/>
  <c r="J33" i="40"/>
  <c r="AR30" i="40"/>
  <c r="AP26" i="40"/>
  <c r="Y25" i="40"/>
  <c r="T23" i="40"/>
  <c r="K21" i="40"/>
  <c r="I15" i="40"/>
  <c r="AN25" i="40"/>
  <c r="AQ23" i="40"/>
  <c r="L22" i="40"/>
  <c r="Y16" i="40"/>
  <c r="AK9" i="40"/>
  <c r="L26" i="40"/>
  <c r="Y23" i="40"/>
  <c r="O21" i="40"/>
  <c r="U15" i="40"/>
  <c r="AK4" i="40"/>
  <c r="AF24" i="40"/>
  <c r="J22" i="40"/>
  <c r="W16" i="40"/>
  <c r="M14" i="40"/>
  <c r="O51" i="40" s="1"/>
  <c r="AO23" i="40"/>
  <c r="O22" i="40"/>
  <c r="AD16" i="40"/>
  <c r="J14" i="40"/>
  <c r="AK25" i="40"/>
  <c r="AI23" i="40"/>
  <c r="Y21" i="40"/>
  <c r="Z15" i="40"/>
  <c r="V27" i="40"/>
  <c r="O25" i="40"/>
  <c r="U23" i="40"/>
  <c r="M21" i="40"/>
  <c r="U14" i="40"/>
  <c r="AP25" i="40"/>
  <c r="M24" i="40"/>
  <c r="AQ21" i="40"/>
  <c r="AL15" i="40"/>
  <c r="AG12" i="40"/>
  <c r="AL12" i="40"/>
  <c r="O10" i="40"/>
  <c r="AC4" i="40"/>
  <c r="X12" i="40"/>
  <c r="Z10" i="40"/>
  <c r="O4" i="40"/>
  <c r="AC12" i="40"/>
  <c r="AK10" i="40"/>
  <c r="AH4" i="40"/>
  <c r="Z13" i="40"/>
  <c r="K11" i="40"/>
  <c r="AN4" i="40"/>
  <c r="AO12" i="40"/>
  <c r="AI10" i="40"/>
  <c r="AG4" i="40"/>
  <c r="AN12" i="40"/>
  <c r="AO10" i="40"/>
  <c r="AL4" i="40"/>
  <c r="AB17" i="40"/>
  <c r="AA45" i="40"/>
  <c r="U19" i="40"/>
  <c r="AK7" i="40"/>
  <c r="AA5" i="40"/>
  <c r="AB35" i="40"/>
  <c r="X6" i="40"/>
  <c r="AA32" i="40"/>
  <c r="Z5" i="40"/>
  <c r="U5" i="40"/>
  <c r="AB39" i="40"/>
  <c r="W8" i="40"/>
  <c r="V19" i="40"/>
  <c r="C19" i="40"/>
  <c r="Y19" i="40"/>
  <c r="AA42" i="40"/>
  <c r="S6" i="40"/>
  <c r="P6" i="40"/>
  <c r="AA38" i="40"/>
  <c r="S14" i="40"/>
  <c r="S12" i="40"/>
  <c r="Q25" i="40"/>
  <c r="AJ29" i="40"/>
  <c r="N41" i="40"/>
  <c r="T45" i="40"/>
  <c r="AP45" i="40"/>
  <c r="Y26" i="40"/>
  <c r="AA51" i="40" s="1"/>
  <c r="AP15" i="40"/>
  <c r="AN22" i="40"/>
  <c r="I13" i="40"/>
  <c r="L40" i="40"/>
  <c r="AC45" i="40"/>
  <c r="H41" i="40"/>
  <c r="Z45" i="40"/>
  <c r="AF40" i="40"/>
  <c r="AQ39" i="40"/>
  <c r="J35" i="40"/>
  <c r="AM32" i="40"/>
  <c r="T32" i="40"/>
  <c r="H32" i="40"/>
  <c r="W33" i="40"/>
  <c r="AN33" i="40"/>
  <c r="V33" i="40"/>
  <c r="W21" i="40"/>
  <c r="AF16" i="40"/>
  <c r="AC15" i="40"/>
  <c r="Y14" i="40"/>
  <c r="AQ25" i="40"/>
  <c r="T25" i="40"/>
  <c r="AP39" i="40"/>
  <c r="AI40" i="40"/>
  <c r="AH40" i="40"/>
  <c r="AN40" i="40"/>
  <c r="AM40" i="40"/>
  <c r="AO51" i="40" s="1"/>
  <c r="L41" i="40"/>
  <c r="AO43" i="40"/>
  <c r="AI39" i="40"/>
  <c r="AN43" i="40"/>
  <c r="AD40" i="40"/>
  <c r="M45" i="40"/>
  <c r="AC40" i="40"/>
  <c r="Y44" i="40"/>
  <c r="V40" i="40"/>
  <c r="C25" i="40"/>
  <c r="AN44" i="40"/>
  <c r="AP42" i="40"/>
  <c r="AG40" i="40"/>
  <c r="AM33" i="40"/>
  <c r="AM44" i="40"/>
  <c r="AO42" i="40"/>
  <c r="AQ51" i="40" s="1"/>
  <c r="AQ40" i="40"/>
  <c r="AP34" i="40"/>
  <c r="AL44" i="40"/>
  <c r="AF42" i="40"/>
  <c r="T40" i="40"/>
  <c r="AJ34" i="40"/>
  <c r="AF45" i="40"/>
  <c r="AH43" i="40"/>
  <c r="AF41" i="40"/>
  <c r="AD39" i="40"/>
  <c r="W32" i="40"/>
  <c r="V30" i="40"/>
  <c r="AJ38" i="40"/>
  <c r="AJ36" i="40"/>
  <c r="AD34" i="40"/>
  <c r="V32" i="40"/>
  <c r="U30" i="40"/>
  <c r="AI38" i="40"/>
  <c r="AR35" i="40"/>
  <c r="K34" i="40"/>
  <c r="U32" i="40"/>
  <c r="I30" i="40"/>
  <c r="I38" i="40"/>
  <c r="AQ35" i="40"/>
  <c r="AP33" i="40"/>
  <c r="AM31" i="40"/>
  <c r="H30" i="40"/>
  <c r="AM37" i="40"/>
  <c r="K36" i="40"/>
  <c r="AD33" i="40"/>
  <c r="AG31" i="40"/>
  <c r="X27" i="40"/>
  <c r="Y39" i="40"/>
  <c r="H37" i="40"/>
  <c r="AM34" i="40"/>
  <c r="AP32" i="40"/>
  <c r="AC30" i="40"/>
  <c r="AE51" i="40" s="1"/>
  <c r="AL38" i="40"/>
  <c r="N37" i="40"/>
  <c r="AQ34" i="40"/>
  <c r="AO32" i="40"/>
  <c r="H31" i="40"/>
  <c r="Y38" i="40"/>
  <c r="AK36" i="40"/>
  <c r="K35" i="40"/>
  <c r="AJ32" i="40"/>
  <c r="AL30" i="40"/>
  <c r="AK26" i="40"/>
  <c r="M25" i="40"/>
  <c r="AR22" i="40"/>
  <c r="AG16" i="40"/>
  <c r="AJ13" i="40"/>
  <c r="AI25" i="40"/>
  <c r="AE23" i="40"/>
  <c r="AO21" i="40"/>
  <c r="AQ15" i="40"/>
  <c r="Y27" i="40"/>
  <c r="W25" i="40"/>
  <c r="L23" i="40"/>
  <c r="I21" i="40"/>
  <c r="N15" i="40"/>
  <c r="P51" i="40" s="1"/>
  <c r="AI26" i="40"/>
  <c r="U24" i="40"/>
  <c r="AM21" i="40"/>
  <c r="J16" i="40"/>
  <c r="W13" i="40"/>
  <c r="AJ23" i="40"/>
  <c r="I22" i="40"/>
  <c r="I16" i="40"/>
  <c r="AK11" i="40"/>
  <c r="AF25" i="40"/>
  <c r="V23" i="40"/>
  <c r="X51" i="40" s="1"/>
  <c r="AO16" i="40"/>
  <c r="AO14" i="40"/>
  <c r="K27" i="40"/>
  <c r="J25" i="40"/>
  <c r="O23" i="40"/>
  <c r="U16" i="40"/>
  <c r="AQ13" i="40"/>
  <c r="AJ25" i="40"/>
  <c r="AG23" i="40"/>
  <c r="AK21" i="40"/>
  <c r="AE15" i="40"/>
  <c r="U11" i="40"/>
  <c r="AE12" i="40"/>
  <c r="J10" i="40"/>
  <c r="V4" i="40"/>
  <c r="K12" i="40"/>
  <c r="M51" i="40" s="1"/>
  <c r="U10" i="40"/>
  <c r="H4" i="40"/>
  <c r="W12" i="40"/>
  <c r="T10" i="40"/>
  <c r="U4" i="40"/>
  <c r="L13" i="40"/>
  <c r="N51" i="40" s="1"/>
  <c r="AJ10" i="40"/>
  <c r="Z4" i="40"/>
  <c r="AI12" i="40"/>
  <c r="X10" i="40"/>
  <c r="Y4" i="40"/>
  <c r="AD10" i="40"/>
  <c r="F20" i="40"/>
  <c r="AA17" i="40"/>
  <c r="AM6" i="40"/>
  <c r="AB31" i="40"/>
  <c r="AK8" i="40"/>
  <c r="T19" i="40"/>
  <c r="AA8" i="40"/>
  <c r="AA35" i="40"/>
  <c r="X7" i="40"/>
  <c r="AB41" i="40"/>
  <c r="S17" i="40"/>
  <c r="U7" i="40"/>
  <c r="AA39" i="40"/>
  <c r="W5" i="40"/>
  <c r="AG6" i="40"/>
  <c r="Y20" i="40"/>
  <c r="R6" i="40"/>
  <c r="R19" i="40"/>
  <c r="T51" i="40" s="1"/>
  <c r="P7" i="40"/>
  <c r="R4" i="40"/>
  <c r="AQ36" i="40"/>
  <c r="L42" i="40"/>
  <c r="AK43" i="40"/>
  <c r="AO45" i="40"/>
  <c r="AE42" i="40"/>
  <c r="AG35" i="40"/>
  <c r="N33" i="40"/>
  <c r="AO30" i="40"/>
  <c r="AE24" i="40"/>
  <c r="AI35" i="40"/>
  <c r="AP31" i="40"/>
  <c r="AN21" i="40"/>
  <c r="AQ14" i="40"/>
  <c r="U22" i="40"/>
  <c r="W51" i="40" s="1"/>
  <c r="C21" i="40"/>
  <c r="U42" i="40"/>
  <c r="AF36" i="40"/>
  <c r="U43" i="40"/>
  <c r="X39" i="40"/>
  <c r="M44" i="40"/>
  <c r="V39" i="40"/>
  <c r="J39" i="40"/>
  <c r="AH38" i="40"/>
  <c r="O38" i="40"/>
  <c r="AK39" i="40"/>
  <c r="AG25" i="40"/>
  <c r="AQ38" i="40"/>
  <c r="J27" i="40"/>
  <c r="W15" i="40"/>
  <c r="I11" i="40"/>
  <c r="AE9" i="40"/>
  <c r="J24" i="40"/>
  <c r="AN23" i="40"/>
  <c r="C11" i="40"/>
  <c r="C36" i="40"/>
  <c r="C27" i="40"/>
  <c r="V35" i="40"/>
  <c r="AR33" i="40"/>
  <c r="T36" i="40"/>
  <c r="AM45" i="40"/>
  <c r="AR41" i="40"/>
  <c r="C10" i="40"/>
  <c r="AQ41" i="40"/>
  <c r="C41" i="40"/>
  <c r="O43" i="40"/>
  <c r="M34" i="40"/>
  <c r="K42" i="40"/>
  <c r="AE45" i="40"/>
  <c r="AG43" i="40"/>
  <c r="AK41" i="40"/>
  <c r="AC39" i="40"/>
  <c r="AL45" i="40"/>
  <c r="AF43" i="40"/>
  <c r="AD41" i="40"/>
  <c r="W40" i="40"/>
  <c r="C35" i="40"/>
  <c r="AP44" i="40"/>
  <c r="AR42" i="40"/>
  <c r="J40" i="40"/>
  <c r="C34" i="40"/>
  <c r="I44" i="40"/>
  <c r="AO41" i="40"/>
  <c r="O40" i="40"/>
  <c r="AR45" i="40"/>
  <c r="AT51" i="40" s="1"/>
  <c r="AF44" i="40"/>
  <c r="AH42" i="40"/>
  <c r="N40" i="40"/>
  <c r="C39" i="40"/>
  <c r="AE44" i="40"/>
  <c r="AG42" i="40"/>
  <c r="AL40" i="40"/>
  <c r="AF33" i="40"/>
  <c r="AH51" i="40" s="1"/>
  <c r="AD44" i="40"/>
  <c r="X42" i="40"/>
  <c r="M40" i="40"/>
  <c r="C45" i="40"/>
  <c r="X45" i="40"/>
  <c r="Z43" i="40"/>
  <c r="Z41" i="40"/>
  <c r="O39" i="40"/>
  <c r="K32" i="40"/>
  <c r="K30" i="40"/>
  <c r="AC38" i="40"/>
  <c r="AE36" i="40"/>
  <c r="W34" i="40"/>
  <c r="J32" i="40"/>
  <c r="O30" i="40"/>
  <c r="V38" i="40"/>
  <c r="AL35" i="40"/>
  <c r="AK33" i="40"/>
  <c r="I32" i="40"/>
  <c r="AL27" i="40"/>
  <c r="AI37" i="40"/>
  <c r="AK35" i="40"/>
  <c r="Y33" i="40"/>
  <c r="AH31" i="40"/>
  <c r="AP27" i="40"/>
  <c r="AH37" i="40"/>
  <c r="AE35" i="40"/>
  <c r="X33" i="40"/>
  <c r="U31" i="40"/>
  <c r="M27" i="40"/>
  <c r="H39" i="40"/>
  <c r="AM36" i="40"/>
  <c r="AF34" i="40"/>
  <c r="AK32" i="40"/>
  <c r="M30" i="40"/>
  <c r="AE38" i="40"/>
  <c r="AL36" i="40"/>
  <c r="AL34" i="40"/>
  <c r="AD32" i="40"/>
  <c r="AH30" i="40"/>
  <c r="L38" i="40"/>
  <c r="Z36" i="40"/>
  <c r="AK34" i="40"/>
  <c r="AC32" i="40"/>
  <c r="AG30" i="40"/>
  <c r="AE26" i="40"/>
  <c r="H25" i="40"/>
  <c r="AE22" i="40"/>
  <c r="Z16" i="40"/>
  <c r="Z12" i="40"/>
  <c r="AC25" i="40"/>
  <c r="Z23" i="40"/>
  <c r="AI21" i="40"/>
  <c r="AJ15" i="40"/>
  <c r="T27" i="40"/>
  <c r="L25" i="40"/>
  <c r="AP22" i="40"/>
  <c r="AL16" i="40"/>
  <c r="AR14" i="40"/>
  <c r="AC26" i="40"/>
  <c r="K24" i="40"/>
  <c r="AG21" i="40"/>
  <c r="AO15" i="40"/>
  <c r="AR11" i="40"/>
  <c r="AC23" i="40"/>
  <c r="AF21" i="40"/>
  <c r="AG15" i="40"/>
  <c r="AC10" i="40"/>
  <c r="AP24" i="40"/>
  <c r="J23" i="40"/>
  <c r="AI16" i="40"/>
  <c r="AG14" i="40"/>
  <c r="AQ26" i="40"/>
  <c r="AO24" i="40"/>
  <c r="I23" i="40"/>
  <c r="N16" i="40"/>
  <c r="AM12" i="40"/>
  <c r="Z25" i="40"/>
  <c r="N23" i="40"/>
  <c r="AD21" i="40"/>
  <c r="X15" i="40"/>
  <c r="K10" i="40"/>
  <c r="L12" i="40"/>
  <c r="AO9" i="40"/>
  <c r="I4" i="40"/>
  <c r="AP11" i="40"/>
  <c r="N10" i="40"/>
  <c r="I14" i="40"/>
  <c r="J12" i="40"/>
  <c r="H10" i="40"/>
  <c r="N4" i="40"/>
  <c r="AP12" i="40"/>
  <c r="AE10" i="40"/>
  <c r="T4" i="40"/>
  <c r="U12" i="40"/>
  <c r="L10" i="40"/>
  <c r="N14" i="40"/>
  <c r="AB18" i="40"/>
  <c r="AA31" i="40"/>
  <c r="AP8" i="40"/>
  <c r="W19" i="40"/>
  <c r="T20" i="40"/>
  <c r="AA7" i="40"/>
  <c r="AA34" i="40"/>
  <c r="X8" i="40"/>
  <c r="AA41" i="40"/>
  <c r="R17" i="40"/>
  <c r="AB29" i="40"/>
  <c r="AD51" i="40" s="1"/>
  <c r="W6" i="40"/>
  <c r="C5" i="40"/>
  <c r="R8" i="40"/>
  <c r="S20" i="40"/>
  <c r="U51" i="40" s="1"/>
  <c r="P8" i="40"/>
  <c r="S43" i="40"/>
  <c r="AB23" i="40"/>
  <c r="S37" i="40"/>
  <c r="AM20" i="40"/>
  <c r="O29" i="40"/>
  <c r="H20" i="40"/>
  <c r="AE20" i="40"/>
  <c r="AF29" i="40"/>
  <c r="AQ20" i="40"/>
  <c r="S44" i="40"/>
  <c r="Q9" i="40"/>
  <c r="N45" i="40"/>
  <c r="L39" i="40"/>
  <c r="AH41" i="40"/>
  <c r="AQ43" i="40"/>
  <c r="AP40" i="40"/>
  <c r="AL33" i="40"/>
  <c r="AP30" i="40"/>
  <c r="O27" i="40"/>
  <c r="AP35" i="40"/>
  <c r="N34" i="40"/>
  <c r="U25" i="40"/>
  <c r="AK22" i="40"/>
  <c r="N21" i="40"/>
  <c r="J26" i="40"/>
  <c r="V42" i="40"/>
  <c r="C42" i="40"/>
  <c r="AQ42" i="40"/>
  <c r="AR40" i="40"/>
  <c r="Y45" i="40"/>
  <c r="O42" i="40"/>
  <c r="L37" i="40"/>
  <c r="AD36" i="40"/>
  <c r="AC36" i="40"/>
  <c r="AH36" i="40"/>
  <c r="AG37" i="40"/>
  <c r="AF37" i="40"/>
  <c r="M37" i="40"/>
  <c r="AD25" i="40"/>
  <c r="H26" i="40"/>
  <c r="AD23" i="40"/>
  <c r="V25" i="40"/>
  <c r="AJ16" i="40"/>
  <c r="AL21" i="40"/>
  <c r="L44" i="40"/>
  <c r="K44" i="40"/>
  <c r="W43" i="40"/>
  <c r="AI42" i="40"/>
  <c r="K45" i="40"/>
  <c r="J45" i="40"/>
  <c r="W45" i="40"/>
  <c r="Y43" i="40"/>
  <c r="AE41" i="40"/>
  <c r="N39" i="40"/>
  <c r="AD45" i="40"/>
  <c r="X43" i="40"/>
  <c r="Y41" i="40"/>
  <c r="AH39" i="40"/>
  <c r="C26" i="40"/>
  <c r="AH44" i="40"/>
  <c r="AJ42" i="40"/>
  <c r="AO39" i="40"/>
  <c r="C15" i="40"/>
  <c r="AL43" i="40"/>
  <c r="AI41" i="40"/>
  <c r="AN39" i="40"/>
  <c r="C40" i="40"/>
  <c r="X44" i="40"/>
  <c r="Z42" i="40"/>
  <c r="I40" i="40"/>
  <c r="C24" i="40"/>
  <c r="W44" i="40"/>
  <c r="Y42" i="40"/>
  <c r="Z40" i="40"/>
  <c r="C38" i="40"/>
  <c r="V44" i="40"/>
  <c r="H42" i="40"/>
  <c r="AR39" i="40"/>
  <c r="C44" i="40"/>
  <c r="H45" i="40"/>
  <c r="J43" i="40"/>
  <c r="U41" i="40"/>
  <c r="T38" i="40"/>
  <c r="AO31" i="40"/>
  <c r="AR27" i="40"/>
  <c r="W38" i="40"/>
  <c r="M36" i="40"/>
  <c r="L34" i="40"/>
  <c r="AI31" i="40"/>
  <c r="J30" i="40"/>
  <c r="J38" i="40"/>
  <c r="Z35" i="40"/>
  <c r="AE33" i="40"/>
  <c r="AN31" i="40"/>
  <c r="AF27" i="40"/>
  <c r="V37" i="40"/>
  <c r="AF35" i="40"/>
  <c r="M33" i="40"/>
  <c r="V31" i="40"/>
  <c r="AK27" i="40"/>
  <c r="U37" i="40"/>
  <c r="M35" i="40"/>
  <c r="L33" i="40"/>
  <c r="O31" i="40"/>
  <c r="AN26" i="40"/>
  <c r="AM38" i="40"/>
  <c r="V36" i="40"/>
  <c r="U34" i="40"/>
  <c r="AE32" i="40"/>
  <c r="AG51" i="40" s="1"/>
  <c r="AO27" i="40"/>
  <c r="Z38" i="40"/>
  <c r="AG36" i="40"/>
  <c r="Z34" i="40"/>
  <c r="Y32" i="40"/>
  <c r="W30" i="40"/>
  <c r="AP37" i="40"/>
  <c r="U36" i="40"/>
  <c r="AE34" i="40"/>
  <c r="X32" i="40"/>
  <c r="AN27" i="40"/>
  <c r="Z26" i="40"/>
  <c r="AI24" i="40"/>
  <c r="Y22" i="40"/>
  <c r="T16" i="40"/>
  <c r="N11" i="40"/>
  <c r="X25" i="40"/>
  <c r="Z51" i="40" s="1"/>
  <c r="M23" i="40"/>
  <c r="AC21" i="40"/>
  <c r="V15" i="40"/>
  <c r="N27" i="40"/>
  <c r="AR24" i="40"/>
  <c r="W22" i="40"/>
  <c r="X16" i="40"/>
  <c r="AK14" i="40"/>
  <c r="W26" i="40"/>
  <c r="AP23" i="40"/>
  <c r="U21" i="40"/>
  <c r="AH15" i="40"/>
  <c r="AH10" i="40"/>
  <c r="W23" i="40"/>
  <c r="Z21" i="40"/>
  <c r="T15" i="40"/>
  <c r="X4" i="40"/>
  <c r="AD24" i="40"/>
  <c r="AM22" i="40"/>
  <c r="AC16" i="40"/>
  <c r="W14" i="40"/>
  <c r="AG26" i="40"/>
  <c r="AJ24" i="40"/>
  <c r="AG22" i="40"/>
  <c r="H16" i="40"/>
  <c r="K4" i="40"/>
  <c r="N25" i="40"/>
  <c r="H23" i="40"/>
  <c r="L21" i="40"/>
  <c r="J15" i="40"/>
  <c r="K14" i="40"/>
  <c r="AJ11" i="40"/>
  <c r="AI9" i="40"/>
  <c r="T13" i="40"/>
  <c r="AI11" i="40"/>
  <c r="I10" i="40"/>
  <c r="K51" i="40" s="1"/>
  <c r="AM13" i="40"/>
  <c r="AO11" i="40"/>
  <c r="AN9" i="40"/>
  <c r="O9" i="40"/>
  <c r="V12" i="40"/>
  <c r="Y10" i="40"/>
  <c r="M4" i="40"/>
  <c r="N12" i="40"/>
  <c r="AM9" i="40"/>
  <c r="AR13" i="40"/>
  <c r="AL11" i="40"/>
  <c r="O15" i="40"/>
  <c r="H13" i="40"/>
  <c r="AB36" i="40"/>
  <c r="AA19" i="40"/>
  <c r="Y5" i="40"/>
  <c r="F7" i="40"/>
  <c r="H51" i="40" s="1"/>
  <c r="W20" i="40"/>
  <c r="AA6" i="40"/>
  <c r="AB34" i="40"/>
  <c r="X5" i="40"/>
  <c r="S29" i="40"/>
  <c r="R18" i="40"/>
  <c r="AA28" i="40"/>
  <c r="AC51" i="40" s="1"/>
  <c r="W7" i="40"/>
  <c r="AG7" i="40"/>
  <c r="AA30" i="40"/>
  <c r="S8" i="40"/>
  <c r="Q7" i="40"/>
  <c r="S4" i="40"/>
  <c r="AR44" i="40"/>
  <c r="M39" i="40"/>
  <c r="X41" i="40"/>
  <c r="AR43" i="40"/>
  <c r="W39" i="40"/>
  <c r="AC31" i="40"/>
  <c r="H27" i="40"/>
  <c r="K26" i="40"/>
  <c r="I37" i="40"/>
  <c r="N38" i="40"/>
  <c r="AQ37" i="40"/>
  <c r="I36" i="40"/>
  <c r="AK15" i="40"/>
  <c r="AG24" i="40"/>
  <c r="AE4" i="40"/>
  <c r="O16" i="40"/>
  <c r="Q51" i="40" s="1"/>
  <c r="T44" i="40"/>
  <c r="AO40" i="40"/>
  <c r="AO44" i="40"/>
  <c r="AD37" i="40"/>
  <c r="K43" i="40"/>
  <c r="C32" i="40"/>
  <c r="O45" i="40"/>
  <c r="I43" i="40"/>
  <c r="O41" i="40"/>
  <c r="AN38" i="40"/>
  <c r="V45" i="40"/>
  <c r="H43" i="40"/>
  <c r="T41" i="40"/>
  <c r="U39" i="40"/>
  <c r="C16" i="40"/>
  <c r="Z44" i="40"/>
  <c r="T42" i="40"/>
  <c r="T39" i="40"/>
  <c r="AJ45" i="40"/>
  <c r="AD43" i="40"/>
  <c r="AC41" i="40"/>
  <c r="AG39" i="40"/>
  <c r="C33" i="40"/>
  <c r="H44" i="40"/>
  <c r="J42" i="40"/>
  <c r="AF39" i="40"/>
  <c r="C13" i="40"/>
  <c r="O44" i="40"/>
  <c r="I42" i="40"/>
  <c r="U40" i="40"/>
  <c r="C23" i="40"/>
  <c r="N44" i="40"/>
  <c r="AM41" i="40"/>
  <c r="AL39" i="40"/>
  <c r="AN51" i="40" s="1"/>
  <c r="C37" i="40"/>
  <c r="AK44" i="40"/>
  <c r="AM42" i="40"/>
  <c r="J41" i="40"/>
  <c r="AN35" i="40"/>
  <c r="AJ31" i="40"/>
  <c r="AM27" i="40"/>
  <c r="AJ37" i="40"/>
  <c r="AL51" i="40" s="1"/>
  <c r="AM35" i="40"/>
  <c r="AQ33" i="40"/>
  <c r="W31" i="40"/>
  <c r="AQ27" i="40"/>
  <c r="AN37" i="40"/>
  <c r="U35" i="40"/>
  <c r="Z33" i="40"/>
  <c r="K31" i="40"/>
  <c r="Z27" i="40"/>
  <c r="AB51" i="40" s="1"/>
  <c r="J37" i="40"/>
  <c r="Y35" i="40"/>
  <c r="AR32" i="40"/>
  <c r="J31" i="40"/>
  <c r="AE27" i="40"/>
  <c r="O37" i="40"/>
  <c r="H35" i="40"/>
  <c r="AQ32" i="40"/>
  <c r="I31" i="40"/>
  <c r="AL25" i="40"/>
  <c r="AF38" i="40"/>
  <c r="J36" i="40"/>
  <c r="O34" i="40"/>
  <c r="AR31" i="40"/>
  <c r="AI27" i="40"/>
  <c r="M38" i="40"/>
  <c r="O36" i="40"/>
  <c r="T34" i="40"/>
  <c r="M32" i="40"/>
  <c r="L30" i="40"/>
  <c r="AK37" i="40"/>
  <c r="N36" i="40"/>
  <c r="Y34" i="40"/>
  <c r="L32" i="40"/>
  <c r="AC27" i="40"/>
  <c r="N26" i="40"/>
  <c r="W24" i="40"/>
  <c r="Y51" i="40" s="1"/>
  <c r="M22" i="40"/>
  <c r="L16" i="40"/>
  <c r="AJ26" i="40"/>
  <c r="AM24" i="40"/>
  <c r="AQ22" i="40"/>
  <c r="J21" i="40"/>
  <c r="H15" i="40"/>
  <c r="I27" i="40"/>
  <c r="AL24" i="40"/>
  <c r="K22" i="40"/>
  <c r="K16" i="40"/>
  <c r="O14" i="40"/>
  <c r="AR25" i="40"/>
  <c r="X23" i="40"/>
  <c r="H21" i="40"/>
  <c r="M15" i="40"/>
  <c r="Y9" i="40"/>
  <c r="K23" i="40"/>
  <c r="T21" i="40"/>
  <c r="V51" i="40" s="1"/>
  <c r="L15" i="40"/>
  <c r="L27" i="40"/>
  <c r="T24" i="40"/>
  <c r="AH22" i="40"/>
  <c r="V16" i="40"/>
  <c r="H14" i="40"/>
  <c r="U26" i="40"/>
  <c r="Y24" i="40"/>
  <c r="N22" i="40"/>
  <c r="AM15" i="40"/>
  <c r="AL26" i="40"/>
  <c r="I25" i="40"/>
  <c r="AL22" i="40"/>
  <c r="AN16" i="40"/>
  <c r="AN14" i="40"/>
  <c r="AO13" i="40"/>
  <c r="M11" i="40"/>
  <c r="AD9" i="40"/>
  <c r="N13" i="40"/>
  <c r="AD11" i="40"/>
  <c r="AC9" i="40"/>
  <c r="AG13" i="40"/>
  <c r="AC11" i="40"/>
  <c r="AH9" i="40"/>
  <c r="AJ14" i="40"/>
  <c r="O12" i="40"/>
  <c r="M10" i="40"/>
  <c r="AL13" i="40"/>
  <c r="AF9" i="40"/>
  <c r="AK13" i="40"/>
  <c r="AG11" i="40"/>
  <c r="AL9" i="40"/>
  <c r="AA36" i="40"/>
  <c r="AB19" i="40"/>
  <c r="Y6" i="40"/>
  <c r="P29" i="40"/>
  <c r="D5" i="40"/>
  <c r="F51" i="40" s="1"/>
  <c r="AB6" i="40"/>
  <c r="P20" i="40"/>
  <c r="AB44" i="40"/>
  <c r="S28" i="40"/>
  <c r="S18" i="40"/>
  <c r="V5" i="40"/>
  <c r="T8" i="40"/>
  <c r="AB30" i="40"/>
  <c r="R7" i="40"/>
  <c r="Z19" i="40"/>
  <c r="Q8" i="40"/>
  <c r="S31" i="40"/>
  <c r="AO29" i="40"/>
  <c r="AC20" i="40"/>
  <c r="M29" i="40"/>
  <c r="AR20" i="40"/>
  <c r="X18" i="40"/>
  <c r="AQ29" i="40"/>
  <c r="AF20" i="40"/>
  <c r="AD504" i="34"/>
  <c r="G521" i="34"/>
  <c r="E21" i="40" s="1"/>
  <c r="N508" i="34"/>
  <c r="N506" i="34"/>
  <c r="H536" i="34"/>
  <c r="F36" i="40" s="1"/>
  <c r="H543" i="34"/>
  <c r="F43" i="40" s="1"/>
  <c r="S504" i="34"/>
  <c r="E529" i="34"/>
  <c r="G504" i="34"/>
  <c r="E4" i="40" s="1"/>
  <c r="H523" i="34"/>
  <c r="F23" i="40" s="1"/>
  <c r="H544" i="34"/>
  <c r="F44" i="40" s="1"/>
  <c r="G516" i="34"/>
  <c r="E16" i="40" s="1"/>
  <c r="E518" i="34"/>
  <c r="H535" i="34"/>
  <c r="F35" i="40" s="1"/>
  <c r="H511" i="34"/>
  <c r="F11" i="40" s="1"/>
  <c r="E506" i="34"/>
  <c r="H515" i="34" l="1"/>
  <c r="F15" i="40" s="1"/>
  <c r="K507" i="34"/>
  <c r="I7" i="40" s="1"/>
  <c r="H527" i="34"/>
  <c r="F27" i="40" s="1"/>
  <c r="P507" i="34"/>
  <c r="N7" i="40" s="1"/>
  <c r="H541" i="34"/>
  <c r="F41" i="40" s="1"/>
  <c r="H540" i="34"/>
  <c r="F40" i="40" s="1"/>
  <c r="J507" i="34"/>
  <c r="H7" i="40" s="1"/>
  <c r="H534" i="34"/>
  <c r="F34" i="40" s="1"/>
  <c r="H530" i="34"/>
  <c r="F30" i="40" s="1"/>
  <c r="M507" i="34"/>
  <c r="K7" i="40" s="1"/>
  <c r="O507" i="34"/>
  <c r="M7" i="40" s="1"/>
  <c r="AQ500" i="34"/>
  <c r="H545" i="34"/>
  <c r="F45" i="40" s="1"/>
  <c r="H510" i="34"/>
  <c r="F10" i="40" s="1"/>
  <c r="H542" i="34"/>
  <c r="F42" i="40" s="1"/>
  <c r="Q507" i="34"/>
  <c r="O7" i="40" s="1"/>
  <c r="H532" i="34"/>
  <c r="F32" i="40" s="1"/>
  <c r="H525" i="34"/>
  <c r="F25" i="40" s="1"/>
  <c r="H522" i="34"/>
  <c r="F22" i="40" s="1"/>
  <c r="H531" i="34"/>
  <c r="F31" i="40" s="1"/>
  <c r="H524" i="34"/>
  <c r="F24" i="40" s="1"/>
  <c r="H533" i="34"/>
  <c r="F33" i="40" s="1"/>
  <c r="D38" i="40"/>
  <c r="G538" i="34"/>
  <c r="D37" i="40"/>
  <c r="G537" i="34"/>
  <c r="AG508" i="34"/>
  <c r="AE8" i="40" s="1"/>
  <c r="AG506" i="34"/>
  <c r="AE6" i="40" s="1"/>
  <c r="AG507" i="34"/>
  <c r="AE7" i="40" s="1"/>
  <c r="AE5" i="40"/>
  <c r="AQ508" i="34"/>
  <c r="AO8" i="40" s="1"/>
  <c r="AQ506" i="34"/>
  <c r="AO6" i="40" s="1"/>
  <c r="AO5" i="40"/>
  <c r="AQ507" i="34"/>
  <c r="AO7" i="40" s="1"/>
  <c r="AC28" i="40"/>
  <c r="AE529" i="34"/>
  <c r="AC29" i="40" s="1"/>
  <c r="I17" i="40"/>
  <c r="K518" i="34"/>
  <c r="I18" i="40" s="1"/>
  <c r="AR17" i="40"/>
  <c r="AT518" i="34"/>
  <c r="AR18" i="40" s="1"/>
  <c r="P10" i="40"/>
  <c r="S510" i="34"/>
  <c r="Q10" i="40" s="1"/>
  <c r="Y28" i="40"/>
  <c r="AA529" i="34"/>
  <c r="Y29" i="40" s="1"/>
  <c r="O17" i="40"/>
  <c r="Q518" i="34"/>
  <c r="O18" i="40" s="1"/>
  <c r="T17" i="40"/>
  <c r="V518" i="34"/>
  <c r="T18" i="40" s="1"/>
  <c r="AA10" i="40"/>
  <c r="AD510" i="34"/>
  <c r="AB10" i="40" s="1"/>
  <c r="D9" i="40"/>
  <c r="G509" i="34"/>
  <c r="R9" i="40"/>
  <c r="U509" i="34"/>
  <c r="S9" i="40" s="1"/>
  <c r="AH507" i="34"/>
  <c r="AF7" i="40" s="1"/>
  <c r="AF5" i="40"/>
  <c r="AH508" i="34"/>
  <c r="AF8" i="40" s="1"/>
  <c r="AH506" i="34"/>
  <c r="AF6" i="40" s="1"/>
  <c r="D13" i="40"/>
  <c r="G513" i="34"/>
  <c r="D12" i="40"/>
  <c r="G512" i="34"/>
  <c r="H517" i="34"/>
  <c r="F17" i="40" s="1"/>
  <c r="G517" i="34"/>
  <c r="E17" i="40" s="1"/>
  <c r="X72" i="40" s="1"/>
  <c r="G518" i="34"/>
  <c r="E18" i="40" s="1"/>
  <c r="I517" i="34"/>
  <c r="G17" i="40" s="1"/>
  <c r="D17" i="40"/>
  <c r="F518" i="34"/>
  <c r="D18" i="40" s="1"/>
  <c r="I518" i="34"/>
  <c r="G18" i="40" s="1"/>
  <c r="H518" i="34"/>
  <c r="F18" i="40" s="1"/>
  <c r="H28" i="40"/>
  <c r="AG83" i="40" s="1"/>
  <c r="J529" i="34"/>
  <c r="H29" i="40" s="1"/>
  <c r="AG17" i="40"/>
  <c r="AI518" i="34"/>
  <c r="AG18" i="40" s="1"/>
  <c r="P34" i="40"/>
  <c r="S534" i="34"/>
  <c r="Q34" i="40" s="1"/>
  <c r="AL17" i="40"/>
  <c r="AN518" i="34"/>
  <c r="AL18" i="40" s="1"/>
  <c r="D39" i="40"/>
  <c r="G539" i="34"/>
  <c r="P27" i="40"/>
  <c r="S527" i="34"/>
  <c r="Q27" i="40" s="1"/>
  <c r="AJ506" i="34"/>
  <c r="AH6" i="40" s="1"/>
  <c r="AJ507" i="34"/>
  <c r="AH7" i="40" s="1"/>
  <c r="AH5" i="40"/>
  <c r="AJ508" i="34"/>
  <c r="AH8" i="40" s="1"/>
  <c r="D14" i="40"/>
  <c r="G514" i="34"/>
  <c r="W28" i="40"/>
  <c r="Y529" i="34"/>
  <c r="W29" i="40" s="1"/>
  <c r="P33" i="40"/>
  <c r="S533" i="34"/>
  <c r="Q33" i="40" s="1"/>
  <c r="R42" i="40"/>
  <c r="U542" i="34"/>
  <c r="S42" i="40" s="1"/>
  <c r="AI28" i="40"/>
  <c r="AK529" i="34"/>
  <c r="AI29" i="40" s="1"/>
  <c r="J5" i="40"/>
  <c r="L506" i="34"/>
  <c r="U28" i="40"/>
  <c r="W529" i="34"/>
  <c r="U29" i="40" s="1"/>
  <c r="R32" i="40"/>
  <c r="U532" i="34"/>
  <c r="S32" i="40" s="1"/>
  <c r="D26" i="40"/>
  <c r="G526" i="34"/>
  <c r="P16" i="40"/>
  <c r="S516" i="34"/>
  <c r="Q16" i="40" s="1"/>
  <c r="N28" i="40"/>
  <c r="P529" i="34"/>
  <c r="N29" i="40" s="1"/>
  <c r="P30" i="40"/>
  <c r="S530" i="34"/>
  <c r="Q30" i="40" s="1"/>
  <c r="AP74" i="40"/>
  <c r="AQ74" i="40"/>
  <c r="AS74" i="40"/>
  <c r="H74" i="40"/>
  <c r="P74" i="40"/>
  <c r="X74" i="40"/>
  <c r="AF74" i="40"/>
  <c r="AN74" i="40"/>
  <c r="I74" i="40"/>
  <c r="Q74" i="40"/>
  <c r="Y74" i="40"/>
  <c r="AG74" i="40"/>
  <c r="AO74" i="40"/>
  <c r="J74" i="40"/>
  <c r="R74" i="40"/>
  <c r="Z74" i="40"/>
  <c r="AH74" i="40"/>
  <c r="K74" i="40"/>
  <c r="S74" i="40"/>
  <c r="AA74" i="40"/>
  <c r="AI74" i="40"/>
  <c r="L74" i="40"/>
  <c r="T74" i="40"/>
  <c r="AB74" i="40"/>
  <c r="AJ74" i="40"/>
  <c r="E74" i="40"/>
  <c r="M74" i="40"/>
  <c r="U74" i="40"/>
  <c r="AC74" i="40"/>
  <c r="AK74" i="40"/>
  <c r="AR74" i="40"/>
  <c r="G74" i="40"/>
  <c r="O74" i="40"/>
  <c r="W74" i="40"/>
  <c r="AE74" i="40"/>
  <c r="AM74" i="40"/>
  <c r="N74" i="40"/>
  <c r="V74" i="40"/>
  <c r="AD74" i="40"/>
  <c r="AL74" i="40"/>
  <c r="F74" i="40"/>
  <c r="D74" i="40"/>
  <c r="E51" i="40"/>
  <c r="AI55" i="40" s="1"/>
  <c r="AF180" i="40" s="1"/>
  <c r="AM39" i="2" s="1"/>
  <c r="AP75" i="40"/>
  <c r="AQ75" i="40"/>
  <c r="AR75" i="40"/>
  <c r="AS75" i="40"/>
  <c r="K75" i="40"/>
  <c r="S75" i="40"/>
  <c r="AA75" i="40"/>
  <c r="AI75" i="40"/>
  <c r="L75" i="40"/>
  <c r="T75" i="40"/>
  <c r="AB75" i="40"/>
  <c r="AJ75" i="40"/>
  <c r="E75" i="40"/>
  <c r="M75" i="40"/>
  <c r="U75" i="40"/>
  <c r="AC75" i="40"/>
  <c r="AK75" i="40"/>
  <c r="F75" i="40"/>
  <c r="N75" i="40"/>
  <c r="V75" i="40"/>
  <c r="AD75" i="40"/>
  <c r="AL75" i="40"/>
  <c r="G75" i="40"/>
  <c r="O75" i="40"/>
  <c r="W75" i="40"/>
  <c r="AE75" i="40"/>
  <c r="AM75" i="40"/>
  <c r="H75" i="40"/>
  <c r="P75" i="40"/>
  <c r="X75" i="40"/>
  <c r="AF75" i="40"/>
  <c r="AN75" i="40"/>
  <c r="J75" i="40"/>
  <c r="R75" i="40"/>
  <c r="Z75" i="40"/>
  <c r="AH75" i="40"/>
  <c r="AO75" i="40"/>
  <c r="I75" i="40"/>
  <c r="Q75" i="40"/>
  <c r="AG75" i="40"/>
  <c r="Y75" i="40"/>
  <c r="D75" i="40"/>
  <c r="U72" i="40"/>
  <c r="AJ83" i="40"/>
  <c r="Z83" i="40"/>
  <c r="L83" i="40"/>
  <c r="L6" i="40"/>
  <c r="L8" i="40"/>
  <c r="C6" i="40"/>
  <c r="C29" i="40"/>
  <c r="AB4" i="40"/>
  <c r="C18" i="40"/>
  <c r="Q4" i="40"/>
  <c r="K508" i="34"/>
  <c r="I541" i="34"/>
  <c r="I524" i="34"/>
  <c r="I544" i="34"/>
  <c r="I523" i="34"/>
  <c r="I543" i="34"/>
  <c r="I522" i="34"/>
  <c r="J508" i="34"/>
  <c r="I531" i="34"/>
  <c r="I511" i="34"/>
  <c r="H516" i="34"/>
  <c r="F16" i="40" s="1"/>
  <c r="I535" i="34"/>
  <c r="I532" i="34"/>
  <c r="I545" i="34"/>
  <c r="E507" i="34"/>
  <c r="C7" i="40" s="1"/>
  <c r="I542" i="34"/>
  <c r="I527" i="34"/>
  <c r="I525" i="34"/>
  <c r="H504" i="34"/>
  <c r="F4" i="40" s="1"/>
  <c r="I540" i="34"/>
  <c r="I536" i="34"/>
  <c r="I515" i="34"/>
  <c r="P508" i="34"/>
  <c r="H521" i="34"/>
  <c r="F21" i="40" s="1"/>
  <c r="I510" i="34"/>
  <c r="M508" i="34"/>
  <c r="I530" i="34"/>
  <c r="O508" i="34"/>
  <c r="I83" i="40" l="1"/>
  <c r="Q83" i="40"/>
  <c r="Y83" i="40"/>
  <c r="G55" i="40"/>
  <c r="D152" i="40" s="1"/>
  <c r="D4" i="2" s="1"/>
  <c r="I55" i="40"/>
  <c r="F154" i="40" s="1"/>
  <c r="G7" i="2" s="1"/>
  <c r="Q508" i="34"/>
  <c r="I534" i="34"/>
  <c r="G34" i="40" s="1"/>
  <c r="AD72" i="40"/>
  <c r="AN83" i="40"/>
  <c r="Q72" i="40"/>
  <c r="AQ83" i="40"/>
  <c r="V83" i="40"/>
  <c r="D72" i="40"/>
  <c r="W72" i="40"/>
  <c r="L72" i="40"/>
  <c r="AP72" i="40"/>
  <c r="P72" i="40"/>
  <c r="AS72" i="40"/>
  <c r="AK83" i="40"/>
  <c r="V72" i="40"/>
  <c r="AN72" i="40"/>
  <c r="AH83" i="40"/>
  <c r="AF72" i="40"/>
  <c r="AL72" i="40"/>
  <c r="AR72" i="40"/>
  <c r="AK72" i="40"/>
  <c r="AM72" i="40"/>
  <c r="S72" i="40"/>
  <c r="AB72" i="40"/>
  <c r="AO83" i="40"/>
  <c r="AE83" i="40"/>
  <c r="AR83" i="40"/>
  <c r="F72" i="40"/>
  <c r="O72" i="40"/>
  <c r="K83" i="40"/>
  <c r="S83" i="40"/>
  <c r="AA83" i="40"/>
  <c r="AI83" i="40"/>
  <c r="W83" i="40"/>
  <c r="H83" i="40"/>
  <c r="F83" i="40"/>
  <c r="AH72" i="40"/>
  <c r="M72" i="40"/>
  <c r="R83" i="40"/>
  <c r="AB83" i="40"/>
  <c r="J72" i="40"/>
  <c r="AA72" i="40"/>
  <c r="E83" i="40"/>
  <c r="M83" i="40"/>
  <c r="U83" i="40"/>
  <c r="AC83" i="40"/>
  <c r="Q60" i="40"/>
  <c r="T83" i="40"/>
  <c r="AJ72" i="40"/>
  <c r="N83" i="40"/>
  <c r="I72" i="40"/>
  <c r="N72" i="40"/>
  <c r="AD83" i="40"/>
  <c r="AL83" i="40"/>
  <c r="G83" i="40"/>
  <c r="O83" i="40"/>
  <c r="Y72" i="40"/>
  <c r="G72" i="40"/>
  <c r="J83" i="40"/>
  <c r="Z72" i="40"/>
  <c r="D83" i="40"/>
  <c r="AC72" i="40"/>
  <c r="K72" i="40"/>
  <c r="AM83" i="40"/>
  <c r="AS83" i="40"/>
  <c r="P83" i="40"/>
  <c r="X83" i="40"/>
  <c r="AF83" i="40"/>
  <c r="I533" i="34"/>
  <c r="G33" i="40" s="1"/>
  <c r="AO72" i="40"/>
  <c r="E72" i="40"/>
  <c r="AQ72" i="40"/>
  <c r="N60" i="40"/>
  <c r="H72" i="40"/>
  <c r="AG72" i="40"/>
  <c r="AS60" i="40"/>
  <c r="AP83" i="40"/>
  <c r="AB60" i="40"/>
  <c r="AI72" i="40"/>
  <c r="R72" i="40"/>
  <c r="AH60" i="40"/>
  <c r="AE72" i="40"/>
  <c r="T72" i="40"/>
  <c r="I60" i="40"/>
  <c r="F60" i="40"/>
  <c r="AK60" i="40"/>
  <c r="T60" i="40"/>
  <c r="Z60" i="40"/>
  <c r="AN60" i="40"/>
  <c r="AR60" i="40"/>
  <c r="AC60" i="40"/>
  <c r="L60" i="40"/>
  <c r="R60" i="40"/>
  <c r="AF60" i="40"/>
  <c r="E13" i="40"/>
  <c r="H513" i="34"/>
  <c r="E9" i="40"/>
  <c r="H509" i="34"/>
  <c r="E12" i="40"/>
  <c r="H512" i="34"/>
  <c r="AM60" i="40"/>
  <c r="U60" i="40"/>
  <c r="AP60" i="40"/>
  <c r="J60" i="40"/>
  <c r="X60" i="40"/>
  <c r="D60" i="40"/>
  <c r="AE60" i="40"/>
  <c r="M60" i="40"/>
  <c r="AI60" i="40"/>
  <c r="AO60" i="40"/>
  <c r="P60" i="40"/>
  <c r="J6" i="40"/>
  <c r="AI61" i="40" s="1"/>
  <c r="L507" i="34"/>
  <c r="E37" i="40"/>
  <c r="H537" i="34"/>
  <c r="AL60" i="40"/>
  <c r="W60" i="40"/>
  <c r="E60" i="40"/>
  <c r="AA60" i="40"/>
  <c r="AG60" i="40"/>
  <c r="H60" i="40"/>
  <c r="AD60" i="40"/>
  <c r="O60" i="40"/>
  <c r="AQ60" i="40"/>
  <c r="S60" i="40"/>
  <c r="Y60" i="40"/>
  <c r="E26" i="40"/>
  <c r="H526" i="34"/>
  <c r="E14" i="40"/>
  <c r="H514" i="34"/>
  <c r="E39" i="40"/>
  <c r="H539" i="34"/>
  <c r="E38" i="40"/>
  <c r="H538" i="34"/>
  <c r="V60" i="40"/>
  <c r="G60" i="40"/>
  <c r="AJ60" i="40"/>
  <c r="K60" i="40"/>
  <c r="AJ55" i="40"/>
  <c r="AG181" i="40" s="1"/>
  <c r="AN40" i="2" s="1"/>
  <c r="F55" i="40"/>
  <c r="C151" i="40" s="1"/>
  <c r="C3" i="2" s="1"/>
  <c r="AA55" i="40"/>
  <c r="X172" i="40" s="1"/>
  <c r="AE31" i="2" s="1"/>
  <c r="W55" i="40"/>
  <c r="T168" i="40" s="1"/>
  <c r="Z26" i="2" s="1"/>
  <c r="AF55" i="40"/>
  <c r="AC177" i="40" s="1"/>
  <c r="AJ36" i="2" s="1"/>
  <c r="AB55" i="40"/>
  <c r="Y173" i="40" s="1"/>
  <c r="AF32" i="2" s="1"/>
  <c r="R55" i="40"/>
  <c r="O163" i="40" s="1"/>
  <c r="Q17" i="2" s="1"/>
  <c r="AC55" i="40"/>
  <c r="Z174" i="40" s="1"/>
  <c r="AG33" i="2" s="1"/>
  <c r="L55" i="40"/>
  <c r="I157" i="40" s="1"/>
  <c r="J10" i="2" s="1"/>
  <c r="AG55" i="40"/>
  <c r="AD178" i="40" s="1"/>
  <c r="AK37" i="2" s="1"/>
  <c r="Z55" i="40"/>
  <c r="W171" i="40" s="1"/>
  <c r="AD30" i="2" s="1"/>
  <c r="AM55" i="40"/>
  <c r="AJ184" i="40" s="1"/>
  <c r="AQ43" i="2" s="1"/>
  <c r="O55" i="40"/>
  <c r="L160" i="40" s="1"/>
  <c r="M13" i="2" s="1"/>
  <c r="Y55" i="40"/>
  <c r="V170" i="40" s="1"/>
  <c r="AB28" i="2" s="1"/>
  <c r="K55" i="40"/>
  <c r="H156" i="40" s="1"/>
  <c r="I9" i="2" s="1"/>
  <c r="V55" i="40"/>
  <c r="S167" i="40" s="1"/>
  <c r="Y25" i="2" s="1"/>
  <c r="N55" i="40"/>
  <c r="K159" i="40" s="1"/>
  <c r="L12" i="2" s="1"/>
  <c r="Q55" i="40"/>
  <c r="N162" i="40" s="1"/>
  <c r="P16" i="2" s="1"/>
  <c r="AH55" i="40"/>
  <c r="AE179" i="40" s="1"/>
  <c r="AL38" i="2" s="1"/>
  <c r="AD55" i="40"/>
  <c r="AA175" i="40" s="1"/>
  <c r="AH34" i="2" s="1"/>
  <c r="AK55" i="40"/>
  <c r="AH182" i="40" s="1"/>
  <c r="AO41" i="2" s="1"/>
  <c r="AE55" i="40"/>
  <c r="AB176" i="40" s="1"/>
  <c r="AI35" i="2" s="1"/>
  <c r="H55" i="40"/>
  <c r="E153" i="40" s="1"/>
  <c r="F6" i="2" s="1"/>
  <c r="M55" i="40"/>
  <c r="J158" i="40" s="1"/>
  <c r="K11" i="2" s="1"/>
  <c r="B150" i="40"/>
  <c r="B2" i="2" s="1"/>
  <c r="X55" i="40"/>
  <c r="U169" i="40" s="1"/>
  <c r="AA27" i="2" s="1"/>
  <c r="AL55" i="40"/>
  <c r="AI183" i="40" s="1"/>
  <c r="AP42" i="2" s="1"/>
  <c r="U55" i="40"/>
  <c r="R166" i="40" s="1"/>
  <c r="W23" i="2" s="1"/>
  <c r="J55" i="40"/>
  <c r="G155" i="40" s="1"/>
  <c r="H8" i="2" s="1"/>
  <c r="S55" i="40"/>
  <c r="P164" i="40" s="1"/>
  <c r="R18" i="2" s="1"/>
  <c r="T55" i="40"/>
  <c r="Q165" i="40" s="1"/>
  <c r="V22" i="2" s="1"/>
  <c r="P55" i="40"/>
  <c r="M161" i="40" s="1"/>
  <c r="O15" i="2" s="1"/>
  <c r="AA61" i="40"/>
  <c r="AQ61" i="40"/>
  <c r="L61" i="40"/>
  <c r="AB61" i="40"/>
  <c r="AR61" i="40"/>
  <c r="M61" i="40"/>
  <c r="AC61" i="40"/>
  <c r="AK61" i="40"/>
  <c r="AS61" i="40"/>
  <c r="F61" i="40"/>
  <c r="N61" i="40"/>
  <c r="AL61" i="40"/>
  <c r="G61" i="40"/>
  <c r="O61" i="40"/>
  <c r="W61" i="40"/>
  <c r="AE61" i="40"/>
  <c r="AM61" i="40"/>
  <c r="P61" i="40"/>
  <c r="AF61" i="40"/>
  <c r="AN61" i="40"/>
  <c r="J61" i="40"/>
  <c r="R61" i="40"/>
  <c r="Z61" i="40"/>
  <c r="Y61" i="40"/>
  <c r="AG61" i="40"/>
  <c r="Q61" i="40"/>
  <c r="D61" i="40"/>
  <c r="I61" i="40"/>
  <c r="AP73" i="40"/>
  <c r="AQ73" i="40"/>
  <c r="AR73" i="40"/>
  <c r="AS73" i="40"/>
  <c r="E73" i="40"/>
  <c r="M73" i="40"/>
  <c r="U73" i="40"/>
  <c r="AC73" i="40"/>
  <c r="AK73" i="40"/>
  <c r="F73" i="40"/>
  <c r="N73" i="40"/>
  <c r="V73" i="40"/>
  <c r="AD73" i="40"/>
  <c r="AL73" i="40"/>
  <c r="G73" i="40"/>
  <c r="O73" i="40"/>
  <c r="W73" i="40"/>
  <c r="AE73" i="40"/>
  <c r="AM73" i="40"/>
  <c r="H73" i="40"/>
  <c r="P73" i="40"/>
  <c r="X73" i="40"/>
  <c r="AF73" i="40"/>
  <c r="AN73" i="40"/>
  <c r="I73" i="40"/>
  <c r="Q73" i="40"/>
  <c r="Y73" i="40"/>
  <c r="AG73" i="40"/>
  <c r="AO73" i="40"/>
  <c r="J73" i="40"/>
  <c r="R73" i="40"/>
  <c r="Z73" i="40"/>
  <c r="AH73" i="40"/>
  <c r="L73" i="40"/>
  <c r="T73" i="40"/>
  <c r="AB73" i="40"/>
  <c r="AJ73" i="40"/>
  <c r="K73" i="40"/>
  <c r="S73" i="40"/>
  <c r="AA73" i="40"/>
  <c r="AI73" i="40"/>
  <c r="D73" i="40"/>
  <c r="AP84" i="40"/>
  <c r="AQ84" i="40"/>
  <c r="AS84" i="40"/>
  <c r="F84" i="40"/>
  <c r="G84" i="40"/>
  <c r="O84" i="40"/>
  <c r="W84" i="40"/>
  <c r="AE84" i="40"/>
  <c r="AM84" i="40"/>
  <c r="H84" i="40"/>
  <c r="P84" i="40"/>
  <c r="X84" i="40"/>
  <c r="AF84" i="40"/>
  <c r="AN84" i="40"/>
  <c r="I84" i="40"/>
  <c r="Q84" i="40"/>
  <c r="Y84" i="40"/>
  <c r="AG84" i="40"/>
  <c r="AO84" i="40"/>
  <c r="AR84" i="40"/>
  <c r="J84" i="40"/>
  <c r="R84" i="40"/>
  <c r="Z84" i="40"/>
  <c r="AH84" i="40"/>
  <c r="K84" i="40"/>
  <c r="S84" i="40"/>
  <c r="AA84" i="40"/>
  <c r="AI84" i="40"/>
  <c r="E84" i="40"/>
  <c r="M84" i="40"/>
  <c r="U84" i="40"/>
  <c r="AC84" i="40"/>
  <c r="AK84" i="40"/>
  <c r="T84" i="40"/>
  <c r="V84" i="40"/>
  <c r="AB84" i="40"/>
  <c r="AD84" i="40"/>
  <c r="AJ84" i="40"/>
  <c r="AL84" i="40"/>
  <c r="N84" i="40"/>
  <c r="L84" i="40"/>
  <c r="D84" i="40"/>
  <c r="G10" i="40"/>
  <c r="G25" i="40"/>
  <c r="G35" i="40"/>
  <c r="G11" i="40"/>
  <c r="H8" i="40"/>
  <c r="G44" i="40"/>
  <c r="G40" i="40"/>
  <c r="G22" i="40"/>
  <c r="G24" i="40"/>
  <c r="I8" i="40"/>
  <c r="M8" i="40"/>
  <c r="G36" i="40"/>
  <c r="G30" i="40"/>
  <c r="G27" i="40"/>
  <c r="K8" i="40"/>
  <c r="G42" i="40"/>
  <c r="G15" i="40"/>
  <c r="G32" i="40"/>
  <c r="G31" i="40"/>
  <c r="G23" i="40"/>
  <c r="G41" i="40"/>
  <c r="N8" i="40"/>
  <c r="O8" i="40"/>
  <c r="G45" i="40"/>
  <c r="G43" i="40"/>
  <c r="E508" i="34"/>
  <c r="I504" i="34"/>
  <c r="I516" i="34"/>
  <c r="I521" i="34"/>
  <c r="AO61" i="40" l="1"/>
  <c r="X61" i="40"/>
  <c r="AD61" i="40"/>
  <c r="AJ61" i="40"/>
  <c r="U61" i="40"/>
  <c r="S61" i="40"/>
  <c r="AH61" i="40"/>
  <c r="H61" i="40"/>
  <c r="V61" i="40"/>
  <c r="E61" i="40"/>
  <c r="K61" i="40"/>
  <c r="AP61" i="40"/>
  <c r="T61" i="40"/>
  <c r="F39" i="40"/>
  <c r="I539" i="34"/>
  <c r="G39" i="40" s="1"/>
  <c r="R94" i="40" s="1"/>
  <c r="F12" i="40"/>
  <c r="I512" i="34"/>
  <c r="G12" i="40" s="1"/>
  <c r="F37" i="40"/>
  <c r="I537" i="34"/>
  <c r="G37" i="40" s="1"/>
  <c r="F14" i="40"/>
  <c r="I514" i="34"/>
  <c r="G14" i="40" s="1"/>
  <c r="F9" i="40"/>
  <c r="I509" i="34"/>
  <c r="G9" i="40" s="1"/>
  <c r="T64" i="40" s="1"/>
  <c r="J7" i="40"/>
  <c r="L508" i="34"/>
  <c r="J8" i="40" s="1"/>
  <c r="F26" i="40"/>
  <c r="I526" i="34"/>
  <c r="G26" i="40" s="1"/>
  <c r="F13" i="40"/>
  <c r="I513" i="34"/>
  <c r="G13" i="40" s="1"/>
  <c r="F38" i="40"/>
  <c r="AJ93" i="40" s="1"/>
  <c r="I538" i="34"/>
  <c r="G38" i="40" s="1"/>
  <c r="AD93" i="40" s="1"/>
  <c r="AP87" i="40"/>
  <c r="F87" i="40"/>
  <c r="AI87" i="40"/>
  <c r="AK87" i="40"/>
  <c r="AM87" i="40"/>
  <c r="AF87" i="40"/>
  <c r="AQ87" i="40"/>
  <c r="N87" i="40"/>
  <c r="G87" i="40"/>
  <c r="M87" i="40"/>
  <c r="Q87" i="40"/>
  <c r="D87" i="40"/>
  <c r="AR87" i="40"/>
  <c r="R87" i="40"/>
  <c r="T87" i="40"/>
  <c r="V87" i="40"/>
  <c r="Y87" i="40"/>
  <c r="AS87" i="40"/>
  <c r="Z87" i="40"/>
  <c r="AB87" i="40"/>
  <c r="AD87" i="40"/>
  <c r="AG87" i="40"/>
  <c r="H87" i="40"/>
  <c r="AH87" i="40"/>
  <c r="AJ87" i="40"/>
  <c r="AL87" i="40"/>
  <c r="AO87" i="40"/>
  <c r="J87" i="40"/>
  <c r="E87" i="40"/>
  <c r="I87" i="40"/>
  <c r="O87" i="40"/>
  <c r="AN87" i="40"/>
  <c r="K87" i="40"/>
  <c r="S87" i="40"/>
  <c r="U87" i="40"/>
  <c r="W87" i="40"/>
  <c r="P87" i="40"/>
  <c r="L87" i="40"/>
  <c r="AA87" i="40"/>
  <c r="AC87" i="40"/>
  <c r="AE87" i="40"/>
  <c r="X87" i="40"/>
  <c r="AP93" i="40"/>
  <c r="AL93" i="40"/>
  <c r="K93" i="40"/>
  <c r="O93" i="40"/>
  <c r="AB93" i="40"/>
  <c r="O69" i="40"/>
  <c r="AH66" i="40"/>
  <c r="AJ66" i="40"/>
  <c r="N66" i="40"/>
  <c r="AE66" i="40"/>
  <c r="AF66" i="40"/>
  <c r="K66" i="40"/>
  <c r="E66" i="40"/>
  <c r="V66" i="40"/>
  <c r="AM66" i="40"/>
  <c r="AN66" i="40"/>
  <c r="S66" i="40"/>
  <c r="M66" i="40"/>
  <c r="AD66" i="40"/>
  <c r="AS66" i="40"/>
  <c r="AR66" i="40"/>
  <c r="AA66" i="40"/>
  <c r="U66" i="40"/>
  <c r="AL66" i="40"/>
  <c r="I66" i="40"/>
  <c r="H66" i="40"/>
  <c r="AI66" i="40"/>
  <c r="AC66" i="40"/>
  <c r="AQ66" i="40"/>
  <c r="Q66" i="40"/>
  <c r="X66" i="40"/>
  <c r="J66" i="40"/>
  <c r="L66" i="40"/>
  <c r="AK66" i="40"/>
  <c r="G66" i="40"/>
  <c r="Y66" i="40"/>
  <c r="D66" i="40"/>
  <c r="R66" i="40"/>
  <c r="T66" i="40"/>
  <c r="AP66" i="40"/>
  <c r="O66" i="40"/>
  <c r="AG66" i="40"/>
  <c r="P66" i="40"/>
  <c r="Z66" i="40"/>
  <c r="AB66" i="40"/>
  <c r="F66" i="40"/>
  <c r="W66" i="40"/>
  <c r="AO66" i="40"/>
  <c r="AM65" i="40"/>
  <c r="I65" i="40"/>
  <c r="Z65" i="40"/>
  <c r="AB65" i="40"/>
  <c r="M65" i="40"/>
  <c r="AQ65" i="40"/>
  <c r="Q65" i="40"/>
  <c r="AH65" i="40"/>
  <c r="AJ65" i="40"/>
  <c r="U65" i="40"/>
  <c r="H65" i="40"/>
  <c r="Y65" i="40"/>
  <c r="K65" i="40"/>
  <c r="F65" i="40"/>
  <c r="AC65" i="40"/>
  <c r="AP65" i="40"/>
  <c r="P65" i="40"/>
  <c r="AG65" i="40"/>
  <c r="S65" i="40"/>
  <c r="N65" i="40"/>
  <c r="AK65" i="40"/>
  <c r="G65" i="40"/>
  <c r="X65" i="40"/>
  <c r="AO65" i="40"/>
  <c r="AA65" i="40"/>
  <c r="V65" i="40"/>
  <c r="D65" i="40"/>
  <c r="O65" i="40"/>
  <c r="AF65" i="40"/>
  <c r="AS65" i="40"/>
  <c r="AI65" i="40"/>
  <c r="AD65" i="40"/>
  <c r="W65" i="40"/>
  <c r="AN65" i="40"/>
  <c r="J65" i="40"/>
  <c r="L65" i="40"/>
  <c r="AL65" i="40"/>
  <c r="AE65" i="40"/>
  <c r="AR65" i="40"/>
  <c r="R65" i="40"/>
  <c r="T65" i="40"/>
  <c r="E65" i="40"/>
  <c r="H81" i="40"/>
  <c r="M81" i="40"/>
  <c r="R81" i="40"/>
  <c r="AK81" i="40"/>
  <c r="Q81" i="40"/>
  <c r="M96" i="40"/>
  <c r="AL96" i="40"/>
  <c r="X96" i="40"/>
  <c r="J96" i="40"/>
  <c r="AA96" i="40"/>
  <c r="U96" i="40"/>
  <c r="G96" i="40"/>
  <c r="AF96" i="40"/>
  <c r="R96" i="40"/>
  <c r="AI96" i="40"/>
  <c r="AC96" i="40"/>
  <c r="O96" i="40"/>
  <c r="AN96" i="40"/>
  <c r="Z96" i="40"/>
  <c r="D96" i="40"/>
  <c r="AP96" i="40"/>
  <c r="AK96" i="40"/>
  <c r="W96" i="40"/>
  <c r="I96" i="40"/>
  <c r="AH96" i="40"/>
  <c r="K96" i="40"/>
  <c r="AQ96" i="40"/>
  <c r="F96" i="40"/>
  <c r="AE96" i="40"/>
  <c r="Q96" i="40"/>
  <c r="L96" i="40"/>
  <c r="S96" i="40"/>
  <c r="AS96" i="40"/>
  <c r="N96" i="40"/>
  <c r="AM96" i="40"/>
  <c r="Y96" i="40"/>
  <c r="T96" i="40"/>
  <c r="AR96" i="40"/>
  <c r="V96" i="40"/>
  <c r="H96" i="40"/>
  <c r="AG96" i="40"/>
  <c r="AB96" i="40"/>
  <c r="E96" i="40"/>
  <c r="AD96" i="40"/>
  <c r="P96" i="40"/>
  <c r="AO96" i="40"/>
  <c r="AJ96" i="40"/>
  <c r="AS88" i="40"/>
  <c r="N88" i="40"/>
  <c r="AM88" i="40"/>
  <c r="Y88" i="40"/>
  <c r="E88" i="40"/>
  <c r="V88" i="40"/>
  <c r="H88" i="40"/>
  <c r="AG88" i="40"/>
  <c r="AB88" i="40"/>
  <c r="M88" i="40"/>
  <c r="AD88" i="40"/>
  <c r="P88" i="40"/>
  <c r="AO88" i="40"/>
  <c r="AJ88" i="40"/>
  <c r="U88" i="40"/>
  <c r="AL88" i="40"/>
  <c r="X88" i="40"/>
  <c r="J88" i="40"/>
  <c r="D88" i="40"/>
  <c r="AC88" i="40"/>
  <c r="G88" i="40"/>
  <c r="AF88" i="40"/>
  <c r="R88" i="40"/>
  <c r="K88" i="40"/>
  <c r="O88" i="40"/>
  <c r="L88" i="40"/>
  <c r="W88" i="40"/>
  <c r="T88" i="40"/>
  <c r="AE88" i="40"/>
  <c r="S88" i="40"/>
  <c r="AP88" i="40"/>
  <c r="AN88" i="40"/>
  <c r="AA88" i="40"/>
  <c r="AQ88" i="40"/>
  <c r="I88" i="40"/>
  <c r="AI88" i="40"/>
  <c r="AK88" i="40"/>
  <c r="Q88" i="40"/>
  <c r="AR88" i="40"/>
  <c r="Z88" i="40"/>
  <c r="F88" i="40"/>
  <c r="AH88" i="40"/>
  <c r="H82" i="40"/>
  <c r="AG82" i="40"/>
  <c r="S82" i="40"/>
  <c r="M82" i="40"/>
  <c r="AM82" i="40"/>
  <c r="P82" i="40"/>
  <c r="AO82" i="40"/>
  <c r="AA82" i="40"/>
  <c r="U82" i="40"/>
  <c r="AL82" i="40"/>
  <c r="X82" i="40"/>
  <c r="J82" i="40"/>
  <c r="AI82" i="40"/>
  <c r="AC82" i="40"/>
  <c r="F82" i="40"/>
  <c r="AF82" i="40"/>
  <c r="R82" i="40"/>
  <c r="L82" i="40"/>
  <c r="AK82" i="40"/>
  <c r="N82" i="40"/>
  <c r="AN82" i="40"/>
  <c r="Z82" i="40"/>
  <c r="T82" i="40"/>
  <c r="G82" i="40"/>
  <c r="AD82" i="40"/>
  <c r="AP82" i="40"/>
  <c r="I82" i="40"/>
  <c r="AH82" i="40"/>
  <c r="AB82" i="40"/>
  <c r="O82" i="40"/>
  <c r="D82" i="40"/>
  <c r="AQ82" i="40"/>
  <c r="Q82" i="40"/>
  <c r="AR82" i="40"/>
  <c r="AJ82" i="40"/>
  <c r="W82" i="40"/>
  <c r="V82" i="40"/>
  <c r="E82" i="40"/>
  <c r="AE82" i="40"/>
  <c r="AS82" i="40"/>
  <c r="Y82" i="40"/>
  <c r="K82" i="40"/>
  <c r="AS94" i="40"/>
  <c r="T94" i="40"/>
  <c r="I94" i="40"/>
  <c r="M94" i="40"/>
  <c r="AA94" i="40"/>
  <c r="AQ67" i="40"/>
  <c r="O67" i="40"/>
  <c r="AF67" i="40"/>
  <c r="R67" i="40"/>
  <c r="S67" i="40"/>
  <c r="F67" i="40"/>
  <c r="W67" i="40"/>
  <c r="AN67" i="40"/>
  <c r="Z67" i="40"/>
  <c r="AA67" i="40"/>
  <c r="AP67" i="40"/>
  <c r="N67" i="40"/>
  <c r="AE67" i="40"/>
  <c r="I67" i="40"/>
  <c r="AH67" i="40"/>
  <c r="AI67" i="40"/>
  <c r="E67" i="40"/>
  <c r="V67" i="40"/>
  <c r="AM67" i="40"/>
  <c r="Q67" i="40"/>
  <c r="L67" i="40"/>
  <c r="D67" i="40"/>
  <c r="M67" i="40"/>
  <c r="AD67" i="40"/>
  <c r="AS67" i="40"/>
  <c r="Y67" i="40"/>
  <c r="T67" i="40"/>
  <c r="U67" i="40"/>
  <c r="AL67" i="40"/>
  <c r="H67" i="40"/>
  <c r="AG67" i="40"/>
  <c r="AB67" i="40"/>
  <c r="AC67" i="40"/>
  <c r="AR67" i="40"/>
  <c r="P67" i="40"/>
  <c r="AO67" i="40"/>
  <c r="AJ67" i="40"/>
  <c r="AK67" i="40"/>
  <c r="G67" i="40"/>
  <c r="X67" i="40"/>
  <c r="J67" i="40"/>
  <c r="K67" i="40"/>
  <c r="AI90" i="40"/>
  <c r="AC90" i="40"/>
  <c r="O90" i="40"/>
  <c r="AN90" i="40"/>
  <c r="Q90" i="40"/>
  <c r="AP90" i="40"/>
  <c r="L90" i="40"/>
  <c r="AK90" i="40"/>
  <c r="W90" i="40"/>
  <c r="J90" i="40"/>
  <c r="Y90" i="40"/>
  <c r="AQ90" i="40"/>
  <c r="T90" i="40"/>
  <c r="F90" i="40"/>
  <c r="AE90" i="40"/>
  <c r="R90" i="40"/>
  <c r="AG90" i="40"/>
  <c r="AS90" i="40"/>
  <c r="AB90" i="40"/>
  <c r="N90" i="40"/>
  <c r="AM90" i="40"/>
  <c r="Z90" i="40"/>
  <c r="AR90" i="40"/>
  <c r="AJ90" i="40"/>
  <c r="V90" i="40"/>
  <c r="H90" i="40"/>
  <c r="AH90" i="40"/>
  <c r="K90" i="40"/>
  <c r="E90" i="40"/>
  <c r="AD90" i="40"/>
  <c r="P90" i="40"/>
  <c r="D90" i="40"/>
  <c r="S90" i="40"/>
  <c r="M90" i="40"/>
  <c r="AL90" i="40"/>
  <c r="X90" i="40"/>
  <c r="AO90" i="40"/>
  <c r="AA90" i="40"/>
  <c r="U90" i="40"/>
  <c r="G90" i="40"/>
  <c r="AF90" i="40"/>
  <c r="I90" i="40"/>
  <c r="AE92" i="40"/>
  <c r="M92" i="40"/>
  <c r="AP92" i="40"/>
  <c r="L92" i="40"/>
  <c r="AM92" i="40"/>
  <c r="AR100" i="40"/>
  <c r="T100" i="40"/>
  <c r="AF100" i="40"/>
  <c r="AO100" i="40"/>
  <c r="F100" i="40"/>
  <c r="Q100" i="40"/>
  <c r="AB100" i="40"/>
  <c r="AN100" i="40"/>
  <c r="R100" i="40"/>
  <c r="W100" i="40"/>
  <c r="AG100" i="40"/>
  <c r="AJ100" i="40"/>
  <c r="I100" i="40"/>
  <c r="AH100" i="40"/>
  <c r="AM100" i="40"/>
  <c r="K100" i="40"/>
  <c r="E100" i="40"/>
  <c r="Y100" i="40"/>
  <c r="U100" i="40"/>
  <c r="Z100" i="40"/>
  <c r="S100" i="40"/>
  <c r="M100" i="40"/>
  <c r="N100" i="40"/>
  <c r="AK100" i="40"/>
  <c r="J100" i="40"/>
  <c r="AP100" i="40"/>
  <c r="AA100" i="40"/>
  <c r="H100" i="40"/>
  <c r="AD100" i="40"/>
  <c r="V100" i="40"/>
  <c r="AC100" i="40"/>
  <c r="AQ100" i="40"/>
  <c r="AI100" i="40"/>
  <c r="P100" i="40"/>
  <c r="O100" i="40"/>
  <c r="AL100" i="40"/>
  <c r="D100" i="40"/>
  <c r="AS100" i="40"/>
  <c r="L100" i="40"/>
  <c r="X100" i="40"/>
  <c r="AE100" i="40"/>
  <c r="G100" i="40"/>
  <c r="AR78" i="40"/>
  <c r="V78" i="40"/>
  <c r="H78" i="40"/>
  <c r="AG78" i="40"/>
  <c r="D78" i="40"/>
  <c r="AP78" i="40"/>
  <c r="E78" i="40"/>
  <c r="AD78" i="40"/>
  <c r="P78" i="40"/>
  <c r="AO78" i="40"/>
  <c r="Z78" i="40"/>
  <c r="AQ78" i="40"/>
  <c r="M78" i="40"/>
  <c r="AL78" i="40"/>
  <c r="X78" i="40"/>
  <c r="K78" i="40"/>
  <c r="AH78" i="40"/>
  <c r="AS78" i="40"/>
  <c r="U78" i="40"/>
  <c r="G78" i="40"/>
  <c r="AF78" i="40"/>
  <c r="S78" i="40"/>
  <c r="L78" i="40"/>
  <c r="AC78" i="40"/>
  <c r="O78" i="40"/>
  <c r="AN78" i="40"/>
  <c r="AA78" i="40"/>
  <c r="T78" i="40"/>
  <c r="AK78" i="40"/>
  <c r="W78" i="40"/>
  <c r="I78" i="40"/>
  <c r="AI78" i="40"/>
  <c r="AB78" i="40"/>
  <c r="F78" i="40"/>
  <c r="AE78" i="40"/>
  <c r="Q78" i="40"/>
  <c r="J78" i="40"/>
  <c r="AM78" i="40"/>
  <c r="Y78" i="40"/>
  <c r="R78" i="40"/>
  <c r="AJ78" i="40"/>
  <c r="N78" i="40"/>
  <c r="Q70" i="40"/>
  <c r="M70" i="40"/>
  <c r="F70" i="40"/>
  <c r="AI70" i="40"/>
  <c r="L70" i="40"/>
  <c r="Y70" i="40"/>
  <c r="U70" i="40"/>
  <c r="S70" i="40"/>
  <c r="AR70" i="40"/>
  <c r="Z70" i="40"/>
  <c r="H70" i="40"/>
  <c r="AG70" i="40"/>
  <c r="AC70" i="40"/>
  <c r="AE70" i="40"/>
  <c r="K70" i="40"/>
  <c r="AL70" i="40"/>
  <c r="P70" i="40"/>
  <c r="AO70" i="40"/>
  <c r="AK70" i="40"/>
  <c r="G70" i="40"/>
  <c r="W70" i="40"/>
  <c r="D70" i="40"/>
  <c r="X70" i="40"/>
  <c r="AP70" i="40"/>
  <c r="O70" i="40"/>
  <c r="T70" i="40"/>
  <c r="AJ70" i="40"/>
  <c r="AF70" i="40"/>
  <c r="AQ70" i="40"/>
  <c r="AB70" i="40"/>
  <c r="AH70" i="40"/>
  <c r="N70" i="40"/>
  <c r="AN70" i="40"/>
  <c r="AS70" i="40"/>
  <c r="R70" i="40"/>
  <c r="J70" i="40"/>
  <c r="AA70" i="40"/>
  <c r="I70" i="40"/>
  <c r="E70" i="40"/>
  <c r="AD70" i="40"/>
  <c r="V70" i="40"/>
  <c r="AM70" i="40"/>
  <c r="AS85" i="40"/>
  <c r="AJ85" i="40"/>
  <c r="V85" i="40"/>
  <c r="K85" i="40"/>
  <c r="AO85" i="40"/>
  <c r="J85" i="40"/>
  <c r="R85" i="40"/>
  <c r="M85" i="40"/>
  <c r="AL85" i="40"/>
  <c r="AQ85" i="40"/>
  <c r="T85" i="40"/>
  <c r="F85" i="40"/>
  <c r="AF85" i="40"/>
  <c r="AR85" i="40"/>
  <c r="AK85" i="40"/>
  <c r="O85" i="40"/>
  <c r="I85" i="40"/>
  <c r="Z85" i="40"/>
  <c r="N85" i="40"/>
  <c r="AI85" i="40"/>
  <c r="AE85" i="40"/>
  <c r="AH85" i="40"/>
  <c r="AD85" i="40"/>
  <c r="Q85" i="40"/>
  <c r="G85" i="40"/>
  <c r="L85" i="40"/>
  <c r="H85" i="40"/>
  <c r="AM85" i="40"/>
  <c r="AA85" i="40"/>
  <c r="AB85" i="40"/>
  <c r="P85" i="40"/>
  <c r="D85" i="40"/>
  <c r="E85" i="40"/>
  <c r="X85" i="40"/>
  <c r="S85" i="40"/>
  <c r="U85" i="40"/>
  <c r="AN85" i="40"/>
  <c r="W85" i="40"/>
  <c r="AC85" i="40"/>
  <c r="AG85" i="40"/>
  <c r="Y85" i="40"/>
  <c r="AP85" i="40"/>
  <c r="AP79" i="40"/>
  <c r="AM79" i="40"/>
  <c r="Y79" i="40"/>
  <c r="S79" i="40"/>
  <c r="N79" i="40"/>
  <c r="D79" i="40"/>
  <c r="AQ79" i="40"/>
  <c r="H79" i="40"/>
  <c r="AG79" i="40"/>
  <c r="AA79" i="40"/>
  <c r="V79" i="40"/>
  <c r="E79" i="40"/>
  <c r="AR79" i="40"/>
  <c r="P79" i="40"/>
  <c r="AO79" i="40"/>
  <c r="AI79" i="40"/>
  <c r="AD79" i="40"/>
  <c r="AS79" i="40"/>
  <c r="X79" i="40"/>
  <c r="J79" i="40"/>
  <c r="L79" i="40"/>
  <c r="AL79" i="40"/>
  <c r="G79" i="40"/>
  <c r="AF79" i="40"/>
  <c r="R79" i="40"/>
  <c r="T79" i="40"/>
  <c r="U79" i="40"/>
  <c r="O79" i="40"/>
  <c r="AN79" i="40"/>
  <c r="Z79" i="40"/>
  <c r="AB79" i="40"/>
  <c r="AC79" i="40"/>
  <c r="W79" i="40"/>
  <c r="I79" i="40"/>
  <c r="AH79" i="40"/>
  <c r="AJ79" i="40"/>
  <c r="AK79" i="40"/>
  <c r="M79" i="40"/>
  <c r="AE79" i="40"/>
  <c r="Q79" i="40"/>
  <c r="K79" i="40"/>
  <c r="F79" i="40"/>
  <c r="AB64" i="40"/>
  <c r="Q64" i="40"/>
  <c r="AL64" i="40"/>
  <c r="R64" i="40"/>
  <c r="W64" i="40"/>
  <c r="AL99" i="40"/>
  <c r="AQ99" i="40"/>
  <c r="AF99" i="40"/>
  <c r="Z99" i="40"/>
  <c r="N99" i="40"/>
  <c r="W99" i="40"/>
  <c r="AR99" i="40"/>
  <c r="AN99" i="40"/>
  <c r="R99" i="40"/>
  <c r="AD99" i="40"/>
  <c r="O99" i="40"/>
  <c r="AS99" i="40"/>
  <c r="I99" i="40"/>
  <c r="AH99" i="40"/>
  <c r="G99" i="40"/>
  <c r="AJ99" i="40"/>
  <c r="F99" i="40"/>
  <c r="Q99" i="40"/>
  <c r="E99" i="40"/>
  <c r="AB99" i="40"/>
  <c r="S99" i="40"/>
  <c r="V99" i="40"/>
  <c r="Y99" i="40"/>
  <c r="M99" i="40"/>
  <c r="K99" i="40"/>
  <c r="AM99" i="40"/>
  <c r="H99" i="40"/>
  <c r="AG99" i="40"/>
  <c r="U99" i="40"/>
  <c r="AE99" i="40"/>
  <c r="T99" i="40"/>
  <c r="P99" i="40"/>
  <c r="AO99" i="40"/>
  <c r="AC99" i="40"/>
  <c r="L99" i="40"/>
  <c r="AA99" i="40"/>
  <c r="J99" i="40"/>
  <c r="AK99" i="40"/>
  <c r="AI99" i="40"/>
  <c r="D99" i="40"/>
  <c r="AP99" i="40"/>
  <c r="X99" i="40"/>
  <c r="AQ89" i="40"/>
  <c r="I89" i="40"/>
  <c r="AH89" i="40"/>
  <c r="AJ89" i="40"/>
  <c r="W89" i="40"/>
  <c r="V89" i="40"/>
  <c r="AR89" i="40"/>
  <c r="Q89" i="40"/>
  <c r="K89" i="40"/>
  <c r="E89" i="40"/>
  <c r="AE89" i="40"/>
  <c r="AS89" i="40"/>
  <c r="Y89" i="40"/>
  <c r="S89" i="40"/>
  <c r="M89" i="40"/>
  <c r="AM89" i="40"/>
  <c r="H89" i="40"/>
  <c r="AG89" i="40"/>
  <c r="AA89" i="40"/>
  <c r="U89" i="40"/>
  <c r="AD89" i="40"/>
  <c r="P89" i="40"/>
  <c r="AO89" i="40"/>
  <c r="AI89" i="40"/>
  <c r="AC89" i="40"/>
  <c r="AL89" i="40"/>
  <c r="X89" i="40"/>
  <c r="J89" i="40"/>
  <c r="L89" i="40"/>
  <c r="AK89" i="40"/>
  <c r="D89" i="40"/>
  <c r="AF89" i="40"/>
  <c r="R89" i="40"/>
  <c r="T89" i="40"/>
  <c r="G89" i="40"/>
  <c r="N89" i="40"/>
  <c r="AB89" i="40"/>
  <c r="O89" i="40"/>
  <c r="F89" i="40"/>
  <c r="AP89" i="40"/>
  <c r="AN89" i="40"/>
  <c r="Z89" i="40"/>
  <c r="AQ98" i="40"/>
  <c r="T98" i="40"/>
  <c r="V98" i="40"/>
  <c r="H98" i="40"/>
  <c r="Q98" i="40"/>
  <c r="AO98" i="40"/>
  <c r="AS98" i="40"/>
  <c r="E98" i="40"/>
  <c r="AD98" i="40"/>
  <c r="P98" i="40"/>
  <c r="Y98" i="40"/>
  <c r="AR98" i="40"/>
  <c r="M98" i="40"/>
  <c r="AL98" i="40"/>
  <c r="X98" i="40"/>
  <c r="AB98" i="40"/>
  <c r="K98" i="40"/>
  <c r="U98" i="40"/>
  <c r="G98" i="40"/>
  <c r="J98" i="40"/>
  <c r="AF98" i="40"/>
  <c r="S98" i="40"/>
  <c r="AC98" i="40"/>
  <c r="O98" i="40"/>
  <c r="R98" i="40"/>
  <c r="AN98" i="40"/>
  <c r="AA98" i="40"/>
  <c r="AK98" i="40"/>
  <c r="W98" i="40"/>
  <c r="Z98" i="40"/>
  <c r="AG98" i="40"/>
  <c r="AI98" i="40"/>
  <c r="F98" i="40"/>
  <c r="AE98" i="40"/>
  <c r="AH98" i="40"/>
  <c r="AJ98" i="40"/>
  <c r="AP98" i="40"/>
  <c r="L98" i="40"/>
  <c r="N98" i="40"/>
  <c r="AM98" i="40"/>
  <c r="D98" i="40"/>
  <c r="I98" i="40"/>
  <c r="AP86" i="40"/>
  <c r="G86" i="40"/>
  <c r="AF86" i="40"/>
  <c r="K86" i="40"/>
  <c r="Z86" i="40"/>
  <c r="L86" i="40"/>
  <c r="AQ86" i="40"/>
  <c r="O86" i="40"/>
  <c r="AN86" i="40"/>
  <c r="S86" i="40"/>
  <c r="D86" i="40"/>
  <c r="AH86" i="40"/>
  <c r="AS86" i="40"/>
  <c r="W86" i="40"/>
  <c r="AR86" i="40"/>
  <c r="AA86" i="40"/>
  <c r="F86" i="40"/>
  <c r="E86" i="40"/>
  <c r="AE86" i="40"/>
  <c r="I86" i="40"/>
  <c r="AI86" i="40"/>
  <c r="AB86" i="40"/>
  <c r="M86" i="40"/>
  <c r="AM86" i="40"/>
  <c r="Q86" i="40"/>
  <c r="R86" i="40"/>
  <c r="J86" i="40"/>
  <c r="U86" i="40"/>
  <c r="H86" i="40"/>
  <c r="Y86" i="40"/>
  <c r="AL86" i="40"/>
  <c r="AD86" i="40"/>
  <c r="AC86" i="40"/>
  <c r="P86" i="40"/>
  <c r="AG86" i="40"/>
  <c r="T86" i="40"/>
  <c r="N86" i="40"/>
  <c r="AK86" i="40"/>
  <c r="X86" i="40"/>
  <c r="AO86" i="40"/>
  <c r="V86" i="40"/>
  <c r="AJ86" i="40"/>
  <c r="H97" i="40"/>
  <c r="AG97" i="40"/>
  <c r="AA97" i="40"/>
  <c r="U97" i="40"/>
  <c r="AL97" i="40"/>
  <c r="P97" i="40"/>
  <c r="AO97" i="40"/>
  <c r="AI97" i="40"/>
  <c r="AC97" i="40"/>
  <c r="F97" i="40"/>
  <c r="X97" i="40"/>
  <c r="J97" i="40"/>
  <c r="L97" i="40"/>
  <c r="AK97" i="40"/>
  <c r="D97" i="40"/>
  <c r="AF97" i="40"/>
  <c r="R97" i="40"/>
  <c r="T97" i="40"/>
  <c r="G97" i="40"/>
  <c r="N97" i="40"/>
  <c r="AP97" i="40"/>
  <c r="AN97" i="40"/>
  <c r="Z97" i="40"/>
  <c r="AB97" i="40"/>
  <c r="O97" i="40"/>
  <c r="V97" i="40"/>
  <c r="AQ97" i="40"/>
  <c r="I97" i="40"/>
  <c r="AH97" i="40"/>
  <c r="AJ97" i="40"/>
  <c r="W97" i="40"/>
  <c r="AD97" i="40"/>
  <c r="AR97" i="40"/>
  <c r="Q97" i="40"/>
  <c r="K97" i="40"/>
  <c r="E97" i="40"/>
  <c r="AE97" i="40"/>
  <c r="S97" i="40"/>
  <c r="M97" i="40"/>
  <c r="AM97" i="40"/>
  <c r="AS97" i="40"/>
  <c r="Y97" i="40"/>
  <c r="AD91" i="40"/>
  <c r="P91" i="40"/>
  <c r="AO91" i="40"/>
  <c r="AI91" i="40"/>
  <c r="D91" i="40"/>
  <c r="AP91" i="40"/>
  <c r="AL91" i="40"/>
  <c r="X91" i="40"/>
  <c r="J91" i="40"/>
  <c r="E91" i="40"/>
  <c r="AJ91" i="40"/>
  <c r="AQ91" i="40"/>
  <c r="G91" i="40"/>
  <c r="AF91" i="40"/>
  <c r="R91" i="40"/>
  <c r="M91" i="40"/>
  <c r="L91" i="40"/>
  <c r="AR91" i="40"/>
  <c r="O91" i="40"/>
  <c r="AN91" i="40"/>
  <c r="Z91" i="40"/>
  <c r="U91" i="40"/>
  <c r="AS91" i="40"/>
  <c r="W91" i="40"/>
  <c r="I91" i="40"/>
  <c r="AH91" i="40"/>
  <c r="AC91" i="40"/>
  <c r="F91" i="40"/>
  <c r="AE91" i="40"/>
  <c r="Q91" i="40"/>
  <c r="K91" i="40"/>
  <c r="AK91" i="40"/>
  <c r="N91" i="40"/>
  <c r="AM91" i="40"/>
  <c r="Y91" i="40"/>
  <c r="S91" i="40"/>
  <c r="T91" i="40"/>
  <c r="V91" i="40"/>
  <c r="H91" i="40"/>
  <c r="AG91" i="40"/>
  <c r="AA91" i="40"/>
  <c r="AB91" i="40"/>
  <c r="AS77" i="40"/>
  <c r="Z77" i="40"/>
  <c r="AB77" i="40"/>
  <c r="N77" i="40"/>
  <c r="AN77" i="40"/>
  <c r="I77" i="40"/>
  <c r="AH77" i="40"/>
  <c r="AJ77" i="40"/>
  <c r="V77" i="40"/>
  <c r="AE77" i="40"/>
  <c r="Q77" i="40"/>
  <c r="K77" i="40"/>
  <c r="E77" i="40"/>
  <c r="AD77" i="40"/>
  <c r="AM77" i="40"/>
  <c r="Y77" i="40"/>
  <c r="S77" i="40"/>
  <c r="M77" i="40"/>
  <c r="AL77" i="40"/>
  <c r="D77" i="40"/>
  <c r="AG77" i="40"/>
  <c r="AA77" i="40"/>
  <c r="U77" i="40"/>
  <c r="H77" i="40"/>
  <c r="G77" i="40"/>
  <c r="AP77" i="40"/>
  <c r="AO77" i="40"/>
  <c r="AI77" i="40"/>
  <c r="AC77" i="40"/>
  <c r="P77" i="40"/>
  <c r="W77" i="40"/>
  <c r="AQ77" i="40"/>
  <c r="J77" i="40"/>
  <c r="L77" i="40"/>
  <c r="AK77" i="40"/>
  <c r="X77" i="40"/>
  <c r="O77" i="40"/>
  <c r="AR77" i="40"/>
  <c r="R77" i="40"/>
  <c r="T77" i="40"/>
  <c r="F77" i="40"/>
  <c r="AF77" i="40"/>
  <c r="R95" i="40"/>
  <c r="T95" i="40"/>
  <c r="F95" i="40"/>
  <c r="AE95" i="40"/>
  <c r="P95" i="40"/>
  <c r="Z95" i="40"/>
  <c r="AB95" i="40"/>
  <c r="N95" i="40"/>
  <c r="AM95" i="40"/>
  <c r="X95" i="40"/>
  <c r="AH95" i="40"/>
  <c r="AJ95" i="40"/>
  <c r="V95" i="40"/>
  <c r="I95" i="40"/>
  <c r="AF95" i="40"/>
  <c r="AP95" i="40"/>
  <c r="K95" i="40"/>
  <c r="E95" i="40"/>
  <c r="AD95" i="40"/>
  <c r="Q95" i="40"/>
  <c r="D95" i="40"/>
  <c r="AQ95" i="40"/>
  <c r="S95" i="40"/>
  <c r="M95" i="40"/>
  <c r="AL95" i="40"/>
  <c r="Y95" i="40"/>
  <c r="AN95" i="40"/>
  <c r="AR95" i="40"/>
  <c r="AA95" i="40"/>
  <c r="U95" i="40"/>
  <c r="G95" i="40"/>
  <c r="AG95" i="40"/>
  <c r="AS95" i="40"/>
  <c r="AI95" i="40"/>
  <c r="AC95" i="40"/>
  <c r="O95" i="40"/>
  <c r="AO95" i="40"/>
  <c r="J95" i="40"/>
  <c r="L95" i="40"/>
  <c r="AK95" i="40"/>
  <c r="W95" i="40"/>
  <c r="H95" i="40"/>
  <c r="AQ80" i="40"/>
  <c r="AA80" i="40"/>
  <c r="M80" i="40"/>
  <c r="AL80" i="40"/>
  <c r="Y80" i="40"/>
  <c r="AF80" i="40"/>
  <c r="AS80" i="40"/>
  <c r="AI80" i="40"/>
  <c r="U80" i="40"/>
  <c r="G80" i="40"/>
  <c r="AG80" i="40"/>
  <c r="J80" i="40"/>
  <c r="AR80" i="40"/>
  <c r="AC80" i="40"/>
  <c r="O80" i="40"/>
  <c r="AO80" i="40"/>
  <c r="R80" i="40"/>
  <c r="L80" i="40"/>
  <c r="AK80" i="40"/>
  <c r="W80" i="40"/>
  <c r="H80" i="40"/>
  <c r="Z80" i="40"/>
  <c r="T80" i="40"/>
  <c r="F80" i="40"/>
  <c r="AE80" i="40"/>
  <c r="P80" i="40"/>
  <c r="AH80" i="40"/>
  <c r="AB80" i="40"/>
  <c r="N80" i="40"/>
  <c r="AM80" i="40"/>
  <c r="X80" i="40"/>
  <c r="K80" i="40"/>
  <c r="AJ80" i="40"/>
  <c r="V80" i="40"/>
  <c r="I80" i="40"/>
  <c r="AN80" i="40"/>
  <c r="AP80" i="40"/>
  <c r="S80" i="40"/>
  <c r="E80" i="40"/>
  <c r="AD80" i="40"/>
  <c r="Q80" i="40"/>
  <c r="D80" i="40"/>
  <c r="G4" i="40"/>
  <c r="G21" i="40"/>
  <c r="G16" i="40"/>
  <c r="C8" i="40"/>
  <c r="AN64" i="40" l="1"/>
  <c r="AC64" i="40"/>
  <c r="P64" i="40"/>
  <c r="AI64" i="40"/>
  <c r="N64" i="40"/>
  <c r="V94" i="40"/>
  <c r="AE94" i="40"/>
  <c r="D94" i="40"/>
  <c r="AK94" i="40"/>
  <c r="X94" i="40"/>
  <c r="N93" i="40"/>
  <c r="AN93" i="40"/>
  <c r="AS93" i="40"/>
  <c r="P93" i="40"/>
  <c r="E93" i="40"/>
  <c r="M64" i="40"/>
  <c r="AO94" i="40"/>
  <c r="F94" i="40"/>
  <c r="O94" i="40"/>
  <c r="Z94" i="40"/>
  <c r="Y94" i="40"/>
  <c r="AI93" i="40"/>
  <c r="AK93" i="40"/>
  <c r="X93" i="40"/>
  <c r="M93" i="40"/>
  <c r="R93" i="40"/>
  <c r="AK64" i="40"/>
  <c r="AO64" i="40"/>
  <c r="AP64" i="40"/>
  <c r="D64" i="40"/>
  <c r="L64" i="40"/>
  <c r="X64" i="40"/>
  <c r="AR64" i="40"/>
  <c r="V64" i="40"/>
  <c r="S64" i="40"/>
  <c r="AD94" i="40"/>
  <c r="H94" i="40"/>
  <c r="K94" i="40"/>
  <c r="E94" i="40"/>
  <c r="AF94" i="40"/>
  <c r="AM94" i="40"/>
  <c r="I93" i="40"/>
  <c r="L93" i="40"/>
  <c r="D93" i="40"/>
  <c r="AQ93" i="40"/>
  <c r="Y93" i="40"/>
  <c r="AH64" i="40"/>
  <c r="G64" i="40"/>
  <c r="Y64" i="40"/>
  <c r="AJ64" i="40"/>
  <c r="AQ64" i="40"/>
  <c r="AI94" i="40"/>
  <c r="AC94" i="40"/>
  <c r="Q94" i="40"/>
  <c r="AB94" i="40"/>
  <c r="AR94" i="40"/>
  <c r="AP94" i="40"/>
  <c r="W93" i="40"/>
  <c r="S93" i="40"/>
  <c r="U93" i="40"/>
  <c r="Z93" i="40"/>
  <c r="AM93" i="40"/>
  <c r="AS64" i="40"/>
  <c r="U64" i="40"/>
  <c r="H64" i="40"/>
  <c r="AA64" i="40"/>
  <c r="AE64" i="40"/>
  <c r="J94" i="40"/>
  <c r="N94" i="40"/>
  <c r="W94" i="40"/>
  <c r="AH94" i="40"/>
  <c r="AL94" i="40"/>
  <c r="J93" i="40"/>
  <c r="F93" i="40"/>
  <c r="AF93" i="40"/>
  <c r="AR93" i="40"/>
  <c r="AG93" i="40"/>
  <c r="V93" i="40"/>
  <c r="Z64" i="40"/>
  <c r="AF64" i="40"/>
  <c r="J64" i="40"/>
  <c r="AD64" i="40"/>
  <c r="I64" i="40"/>
  <c r="F64" i="40"/>
  <c r="P94" i="40"/>
  <c r="S94" i="40"/>
  <c r="U94" i="40"/>
  <c r="AN94" i="40"/>
  <c r="L94" i="40"/>
  <c r="Q93" i="40"/>
  <c r="T93" i="40"/>
  <c r="G93" i="40"/>
  <c r="AH93" i="40"/>
  <c r="H93" i="40"/>
  <c r="K64" i="40"/>
  <c r="O64" i="40"/>
  <c r="AG64" i="40"/>
  <c r="E64" i="40"/>
  <c r="AM64" i="40"/>
  <c r="AQ94" i="40"/>
  <c r="AG94" i="40"/>
  <c r="AJ94" i="40"/>
  <c r="G94" i="40"/>
  <c r="AE93" i="40"/>
  <c r="AA93" i="40"/>
  <c r="AC93" i="40"/>
  <c r="AO93" i="40"/>
  <c r="AG81" i="40"/>
  <c r="Q92" i="40"/>
  <c r="AN92" i="40"/>
  <c r="J92" i="40"/>
  <c r="O92" i="40"/>
  <c r="S92" i="40"/>
  <c r="V92" i="40"/>
  <c r="T81" i="40"/>
  <c r="AE81" i="40"/>
  <c r="AP81" i="40"/>
  <c r="AF81" i="40"/>
  <c r="AJ81" i="40"/>
  <c r="V81" i="40"/>
  <c r="AF92" i="40"/>
  <c r="AQ92" i="40"/>
  <c r="H92" i="40"/>
  <c r="Y92" i="40"/>
  <c r="AJ92" i="40"/>
  <c r="Y81" i="40"/>
  <c r="F81" i="40"/>
  <c r="AA81" i="40"/>
  <c r="G81" i="40"/>
  <c r="AO81" i="40"/>
  <c r="AS81" i="40"/>
  <c r="X92" i="40"/>
  <c r="F92" i="40"/>
  <c r="W92" i="40"/>
  <c r="U92" i="40"/>
  <c r="G92" i="40"/>
  <c r="AH92" i="40"/>
  <c r="AM81" i="40"/>
  <c r="AQ81" i="40"/>
  <c r="Z81" i="40"/>
  <c r="U81" i="40"/>
  <c r="P81" i="40"/>
  <c r="N92" i="40"/>
  <c r="T92" i="40"/>
  <c r="P92" i="40"/>
  <c r="AA92" i="40"/>
  <c r="AD92" i="40"/>
  <c r="I92" i="40"/>
  <c r="N81" i="40"/>
  <c r="AI81" i="40"/>
  <c r="AN81" i="40"/>
  <c r="K81" i="40"/>
  <c r="AD81" i="40"/>
  <c r="AB92" i="40"/>
  <c r="R92" i="40"/>
  <c r="AC92" i="40"/>
  <c r="AG92" i="40"/>
  <c r="E92" i="40"/>
  <c r="AR81" i="40"/>
  <c r="AH81" i="40"/>
  <c r="O81" i="40"/>
  <c r="J81" i="40"/>
  <c r="E81" i="40"/>
  <c r="Z92" i="40"/>
  <c r="AS92" i="40"/>
  <c r="AI92" i="40"/>
  <c r="D92" i="40"/>
  <c r="K92" i="40"/>
  <c r="D81" i="40"/>
  <c r="I81" i="40"/>
  <c r="AC81" i="40"/>
  <c r="X81" i="40"/>
  <c r="AB81" i="40"/>
  <c r="N68" i="40"/>
  <c r="T69" i="40"/>
  <c r="AR92" i="40"/>
  <c r="AK92" i="40"/>
  <c r="AO92" i="40"/>
  <c r="AL92" i="40"/>
  <c r="L81" i="40"/>
  <c r="W81" i="40"/>
  <c r="S81" i="40"/>
  <c r="AL81" i="40"/>
  <c r="I69" i="40"/>
  <c r="AN68" i="40"/>
  <c r="K68" i="40"/>
  <c r="M69" i="40"/>
  <c r="AP68" i="40"/>
  <c r="AH69" i="40"/>
  <c r="P68" i="40"/>
  <c r="F69" i="40"/>
  <c r="O68" i="40"/>
  <c r="Q68" i="40"/>
  <c r="AK69" i="40"/>
  <c r="AF69" i="40"/>
  <c r="AA69" i="40"/>
  <c r="H69" i="40"/>
  <c r="AB69" i="40"/>
  <c r="V68" i="40"/>
  <c r="J68" i="40"/>
  <c r="F68" i="40"/>
  <c r="AQ68" i="40"/>
  <c r="AL68" i="40"/>
  <c r="L69" i="40"/>
  <c r="AL69" i="40"/>
  <c r="AM69" i="40"/>
  <c r="N69" i="40"/>
  <c r="AP69" i="40"/>
  <c r="AC68" i="40"/>
  <c r="X68" i="40"/>
  <c r="W68" i="40"/>
  <c r="S68" i="40"/>
  <c r="AS68" i="40"/>
  <c r="Q69" i="40"/>
  <c r="U69" i="40"/>
  <c r="P69" i="40"/>
  <c r="AR69" i="40"/>
  <c r="AJ69" i="40"/>
  <c r="L68" i="40"/>
  <c r="D68" i="40"/>
  <c r="E68" i="40"/>
  <c r="Y68" i="40"/>
  <c r="AB68" i="40"/>
  <c r="AN69" i="40"/>
  <c r="AI69" i="40"/>
  <c r="V69" i="40"/>
  <c r="K69" i="40"/>
  <c r="R69" i="40"/>
  <c r="AD68" i="40"/>
  <c r="R68" i="40"/>
  <c r="AE68" i="40"/>
  <c r="AA68" i="40"/>
  <c r="AR68" i="40"/>
  <c r="AH68" i="40"/>
  <c r="G69" i="40"/>
  <c r="AO69" i="40"/>
  <c r="E69" i="40"/>
  <c r="AG69" i="40"/>
  <c r="W69" i="40"/>
  <c r="AK68" i="40"/>
  <c r="AF68" i="40"/>
  <c r="M68" i="40"/>
  <c r="AG68" i="40"/>
  <c r="G68" i="40"/>
  <c r="I68" i="40"/>
  <c r="V62" i="40"/>
  <c r="H62" i="40"/>
  <c r="AG62" i="40"/>
  <c r="K62" i="40"/>
  <c r="AC62" i="40"/>
  <c r="AD62" i="40"/>
  <c r="P62" i="40"/>
  <c r="AO62" i="40"/>
  <c r="S62" i="40"/>
  <c r="AK62" i="40"/>
  <c r="AL62" i="40"/>
  <c r="X62" i="40"/>
  <c r="AP62" i="40"/>
  <c r="AA62" i="40"/>
  <c r="AR62" i="40"/>
  <c r="G62" i="40"/>
  <c r="AF62" i="40"/>
  <c r="J62" i="40"/>
  <c r="AI62" i="40"/>
  <c r="L62" i="40"/>
  <c r="O62" i="40"/>
  <c r="AN62" i="40"/>
  <c r="R62" i="40"/>
  <c r="AS62" i="40"/>
  <c r="T62" i="40"/>
  <c r="W62" i="40"/>
  <c r="I62" i="40"/>
  <c r="Z62" i="40"/>
  <c r="E62" i="40"/>
  <c r="AB62" i="40"/>
  <c r="F62" i="40"/>
  <c r="AE62" i="40"/>
  <c r="Q62" i="40"/>
  <c r="AH62" i="40"/>
  <c r="M62" i="40"/>
  <c r="D62" i="40"/>
  <c r="N62" i="40"/>
  <c r="AM62" i="40"/>
  <c r="Y62" i="40"/>
  <c r="AQ62" i="40"/>
  <c r="U62" i="40"/>
  <c r="AJ62" i="40"/>
  <c r="Y69" i="40"/>
  <c r="AC69" i="40"/>
  <c r="X69" i="40"/>
  <c r="S69" i="40"/>
  <c r="Z69" i="40"/>
  <c r="AS69" i="40"/>
  <c r="T68" i="40"/>
  <c r="AM68" i="40"/>
  <c r="AI68" i="40"/>
  <c r="H68" i="40"/>
  <c r="AJ68" i="40"/>
  <c r="J69" i="40"/>
  <c r="AQ69" i="40"/>
  <c r="AD69" i="40"/>
  <c r="D69" i="40"/>
  <c r="AE69" i="40"/>
  <c r="Z68" i="40"/>
  <c r="U68" i="40"/>
  <c r="AO68" i="40"/>
  <c r="AQ71" i="40"/>
  <c r="I71" i="40"/>
  <c r="X71" i="40"/>
  <c r="AL71" i="40"/>
  <c r="AA71" i="40"/>
  <c r="T71" i="40"/>
  <c r="W71" i="40"/>
  <c r="D71" i="40"/>
  <c r="AH71" i="40"/>
  <c r="AP71" i="40"/>
  <c r="AB71" i="40"/>
  <c r="AG71" i="40"/>
  <c r="AD71" i="40"/>
  <c r="M71" i="40"/>
  <c r="AS71" i="40"/>
  <c r="Y71" i="40"/>
  <c r="N71" i="40"/>
  <c r="O71" i="40"/>
  <c r="Q71" i="40"/>
  <c r="AK71" i="40"/>
  <c r="E71" i="40"/>
  <c r="S71" i="40"/>
  <c r="AF71" i="40"/>
  <c r="V71" i="40"/>
  <c r="J71" i="40"/>
  <c r="AO71" i="40"/>
  <c r="K71" i="40"/>
  <c r="AN71" i="40"/>
  <c r="AC71" i="40"/>
  <c r="AM71" i="40"/>
  <c r="R71" i="40"/>
  <c r="Z71" i="40"/>
  <c r="AR71" i="40"/>
  <c r="AI71" i="40"/>
  <c r="H71" i="40"/>
  <c r="AJ71" i="40"/>
  <c r="L71" i="40"/>
  <c r="F71" i="40"/>
  <c r="G71" i="40"/>
  <c r="AE71" i="40"/>
  <c r="U71" i="40"/>
  <c r="P71" i="40"/>
  <c r="AP63" i="40"/>
  <c r="I63" i="40"/>
  <c r="Q63" i="40"/>
  <c r="Y63" i="40"/>
  <c r="AG63" i="40"/>
  <c r="AO63" i="40"/>
  <c r="AQ63" i="40"/>
  <c r="J63" i="40"/>
  <c r="R63" i="40"/>
  <c r="Z63" i="40"/>
  <c r="AH63" i="40"/>
  <c r="AR63" i="40"/>
  <c r="K63" i="40"/>
  <c r="S63" i="40"/>
  <c r="AA63" i="40"/>
  <c r="AI63" i="40"/>
  <c r="AS63" i="40"/>
  <c r="L63" i="40"/>
  <c r="T63" i="40"/>
  <c r="AB63" i="40"/>
  <c r="AJ63" i="40"/>
  <c r="E63" i="40"/>
  <c r="M63" i="40"/>
  <c r="U63" i="40"/>
  <c r="AC63" i="40"/>
  <c r="AK63" i="40"/>
  <c r="F63" i="40"/>
  <c r="N63" i="40"/>
  <c r="V63" i="40"/>
  <c r="AD63" i="40"/>
  <c r="AL63" i="40"/>
  <c r="H63" i="40"/>
  <c r="P63" i="40"/>
  <c r="X63" i="40"/>
  <c r="AF63" i="40"/>
  <c r="AN63" i="40"/>
  <c r="O63" i="40"/>
  <c r="W63" i="40"/>
  <c r="AE63" i="40"/>
  <c r="AM63" i="40"/>
  <c r="G63" i="40"/>
  <c r="D63" i="40"/>
  <c r="Q76" i="40"/>
  <c r="V76" i="40"/>
  <c r="AI76" i="40"/>
  <c r="AQ76" i="40"/>
  <c r="AN76" i="40"/>
  <c r="K76" i="40"/>
  <c r="H76" i="40"/>
  <c r="AB76" i="40"/>
  <c r="G76" i="40"/>
  <c r="Z76" i="40"/>
  <c r="E76" i="40"/>
  <c r="AK76" i="40"/>
  <c r="AG76" i="40"/>
  <c r="AP76" i="40"/>
  <c r="AF76" i="40"/>
  <c r="U76" i="40"/>
  <c r="AH76" i="40"/>
  <c r="N76" i="40"/>
  <c r="AA76" i="40"/>
  <c r="AL76" i="40"/>
  <c r="R76" i="40"/>
  <c r="AR76" i="40"/>
  <c r="F76" i="40"/>
  <c r="AM76" i="40"/>
  <c r="T76" i="40"/>
  <c r="X76" i="40"/>
  <c r="M76" i="40"/>
  <c r="W76" i="40"/>
  <c r="S76" i="40"/>
  <c r="Y76" i="40"/>
  <c r="AD76" i="40"/>
  <c r="J76" i="40"/>
  <c r="D76" i="40"/>
  <c r="I76" i="40"/>
  <c r="AS76" i="40"/>
  <c r="AE76" i="40"/>
  <c r="L76" i="40"/>
  <c r="AO76" i="40"/>
  <c r="AJ76" i="40"/>
  <c r="O76" i="40"/>
  <c r="AC76" i="40"/>
  <c r="P76" i="40"/>
  <c r="AR59" i="40"/>
  <c r="AI59" i="40"/>
  <c r="AN59" i="40"/>
  <c r="S59" i="40"/>
  <c r="AD59" i="40"/>
  <c r="E59" i="40"/>
  <c r="P59" i="40"/>
  <c r="AQ59" i="40"/>
  <c r="Z59" i="40"/>
  <c r="AS59" i="40"/>
  <c r="U59" i="40"/>
  <c r="AO59" i="40"/>
  <c r="O59" i="40"/>
  <c r="AA59" i="40"/>
  <c r="V59" i="40"/>
  <c r="Y59" i="40"/>
  <c r="AB59" i="40"/>
  <c r="AL59" i="40"/>
  <c r="AJ59" i="40"/>
  <c r="AF59" i="40"/>
  <c r="AP59" i="40"/>
  <c r="AM59" i="40"/>
  <c r="T59" i="40"/>
  <c r="X59" i="40"/>
  <c r="H59" i="40"/>
  <c r="AK59" i="40"/>
  <c r="R59" i="40"/>
  <c r="N59" i="40"/>
  <c r="Q59" i="40"/>
  <c r="D59" i="40"/>
  <c r="AG59" i="40"/>
  <c r="G59" i="40"/>
  <c r="K59" i="40"/>
  <c r="AE59" i="40"/>
  <c r="L59" i="40"/>
  <c r="I59" i="40"/>
  <c r="AC59" i="40"/>
  <c r="J59" i="40"/>
  <c r="W59" i="40"/>
  <c r="AH59" i="40"/>
  <c r="M59" i="40"/>
  <c r="F59" i="40"/>
  <c r="D104" i="40" l="1"/>
  <c r="D150" i="40" s="1"/>
  <c r="D2" i="2" s="1"/>
  <c r="D111" i="40"/>
  <c r="D157" i="40" s="1"/>
  <c r="D10" i="2" s="1"/>
  <c r="D106" i="40"/>
  <c r="D114" i="40"/>
  <c r="D160" i="40" s="1"/>
  <c r="D13" i="2" s="1"/>
  <c r="D109" i="40"/>
  <c r="D155" i="40" s="1"/>
  <c r="D8" i="2" s="1"/>
  <c r="D117" i="40"/>
  <c r="D163" i="40" s="1"/>
  <c r="D17" i="2" s="1"/>
  <c r="D112" i="40"/>
  <c r="D158" i="40" s="1"/>
  <c r="D11" i="2" s="1"/>
  <c r="D107" i="40"/>
  <c r="D153" i="40" s="1"/>
  <c r="D6" i="2" s="1"/>
  <c r="D115" i="40"/>
  <c r="D161" i="40" s="1"/>
  <c r="D15" i="2" s="1"/>
  <c r="D108" i="40"/>
  <c r="D154" i="40" s="1"/>
  <c r="D7" i="2" s="1"/>
  <c r="D116" i="40"/>
  <c r="D162" i="40" s="1"/>
  <c r="D16" i="2" s="1"/>
  <c r="D126" i="40"/>
  <c r="D172" i="40" s="1"/>
  <c r="D31" i="2" s="1"/>
  <c r="D134" i="40"/>
  <c r="D180" i="40" s="1"/>
  <c r="D39" i="2" s="1"/>
  <c r="D142" i="40"/>
  <c r="D188" i="40" s="1"/>
  <c r="D144" i="40"/>
  <c r="D190" i="40" s="1"/>
  <c r="D121" i="40"/>
  <c r="D167" i="40" s="1"/>
  <c r="D25" i="2" s="1"/>
  <c r="D129" i="40"/>
  <c r="D175" i="40" s="1"/>
  <c r="D34" i="2" s="1"/>
  <c r="D137" i="40"/>
  <c r="D183" i="40" s="1"/>
  <c r="D42" i="2" s="1"/>
  <c r="D145" i="40"/>
  <c r="D191" i="40" s="1"/>
  <c r="D128" i="40"/>
  <c r="D174" i="40" s="1"/>
  <c r="D33" i="2" s="1"/>
  <c r="D105" i="40"/>
  <c r="D151" i="40" s="1"/>
  <c r="D3" i="2" s="1"/>
  <c r="D110" i="40"/>
  <c r="D156" i="40" s="1"/>
  <c r="D9" i="2" s="1"/>
  <c r="D124" i="40"/>
  <c r="D170" i="40" s="1"/>
  <c r="D28" i="2" s="1"/>
  <c r="D132" i="40"/>
  <c r="D178" i="40" s="1"/>
  <c r="D37" i="2" s="1"/>
  <c r="D140" i="40"/>
  <c r="D186" i="40" s="1"/>
  <c r="D119" i="40"/>
  <c r="D165" i="40" s="1"/>
  <c r="D22" i="2" s="1"/>
  <c r="D127" i="40"/>
  <c r="D173" i="40" s="1"/>
  <c r="D32" i="2" s="1"/>
  <c r="D135" i="40"/>
  <c r="D181" i="40" s="1"/>
  <c r="D40" i="2" s="1"/>
  <c r="D143" i="40"/>
  <c r="D189" i="40" s="1"/>
  <c r="D122" i="40"/>
  <c r="D168" i="40" s="1"/>
  <c r="D26" i="2" s="1"/>
  <c r="D130" i="40"/>
  <c r="D176" i="40" s="1"/>
  <c r="D35" i="2" s="1"/>
  <c r="D138" i="40"/>
  <c r="D184" i="40" s="1"/>
  <c r="D43" i="2" s="1"/>
  <c r="D113" i="40"/>
  <c r="D159" i="40" s="1"/>
  <c r="D12" i="2" s="1"/>
  <c r="D125" i="40"/>
  <c r="D171" i="40" s="1"/>
  <c r="D30" i="2" s="1"/>
  <c r="D133" i="40"/>
  <c r="D179" i="40" s="1"/>
  <c r="D38" i="2" s="1"/>
  <c r="D141" i="40"/>
  <c r="D187" i="40" s="1"/>
  <c r="D120" i="40"/>
  <c r="D166" i="40" s="1"/>
  <c r="D23" i="2" s="1"/>
  <c r="D136" i="40"/>
  <c r="D182" i="40" s="1"/>
  <c r="D41" i="2" s="1"/>
  <c r="D118" i="40"/>
  <c r="D164" i="40" s="1"/>
  <c r="D18" i="2" s="1"/>
  <c r="D123" i="40"/>
  <c r="D169" i="40" s="1"/>
  <c r="D27" i="2" s="1"/>
  <c r="D131" i="40"/>
  <c r="D177" i="40" s="1"/>
  <c r="D36" i="2" s="1"/>
  <c r="D139" i="40"/>
  <c r="D185" i="40" s="1"/>
  <c r="D29" i="2" s="1"/>
  <c r="AC108" i="40"/>
  <c r="AC154" i="40" s="1"/>
  <c r="AJ7" i="2" s="1"/>
  <c r="AC116" i="40"/>
  <c r="AC162" i="40" s="1"/>
  <c r="AJ16" i="2" s="1"/>
  <c r="AC111" i="40"/>
  <c r="AC157" i="40" s="1"/>
  <c r="AJ10" i="2" s="1"/>
  <c r="AC106" i="40"/>
  <c r="AC152" i="40" s="1"/>
  <c r="AJ4" i="2" s="1"/>
  <c r="AC114" i="40"/>
  <c r="AC160" i="40" s="1"/>
  <c r="AJ13" i="2" s="1"/>
  <c r="AC109" i="40"/>
  <c r="AC155" i="40" s="1"/>
  <c r="AJ8" i="2" s="1"/>
  <c r="AC104" i="40"/>
  <c r="AC150" i="40" s="1"/>
  <c r="AJ2" i="2" s="1"/>
  <c r="AC112" i="40"/>
  <c r="AC158" i="40" s="1"/>
  <c r="AJ11" i="2" s="1"/>
  <c r="AC105" i="40"/>
  <c r="AC151" i="40" s="1"/>
  <c r="AJ3" i="2" s="1"/>
  <c r="AC113" i="40"/>
  <c r="AC159" i="40" s="1"/>
  <c r="AJ12" i="2" s="1"/>
  <c r="AC123" i="40"/>
  <c r="AC169" i="40" s="1"/>
  <c r="AJ27" i="2" s="1"/>
  <c r="AC131" i="40"/>
  <c r="AC139" i="40"/>
  <c r="AC185" i="40" s="1"/>
  <c r="AJ29" i="2" s="1"/>
  <c r="AC110" i="40"/>
  <c r="AC156" i="40" s="1"/>
  <c r="AJ9" i="2" s="1"/>
  <c r="AC126" i="40"/>
  <c r="AC172" i="40" s="1"/>
  <c r="AJ31" i="2" s="1"/>
  <c r="AC134" i="40"/>
  <c r="AC180" i="40" s="1"/>
  <c r="AJ39" i="2" s="1"/>
  <c r="AC142" i="40"/>
  <c r="AC188" i="40" s="1"/>
  <c r="AC117" i="40"/>
  <c r="AC163" i="40" s="1"/>
  <c r="AJ17" i="2" s="1"/>
  <c r="AC121" i="40"/>
  <c r="AC167" i="40" s="1"/>
  <c r="AJ25" i="2" s="1"/>
  <c r="AC129" i="40"/>
  <c r="AC175" i="40" s="1"/>
  <c r="AJ34" i="2" s="1"/>
  <c r="AC137" i="40"/>
  <c r="AC183" i="40" s="1"/>
  <c r="AJ42" i="2" s="1"/>
  <c r="AC145" i="40"/>
  <c r="AC191" i="40" s="1"/>
  <c r="AC124" i="40"/>
  <c r="AC170" i="40" s="1"/>
  <c r="AJ28" i="2" s="1"/>
  <c r="AC132" i="40"/>
  <c r="AC178" i="40" s="1"/>
  <c r="AJ37" i="2" s="1"/>
  <c r="AC140" i="40"/>
  <c r="AC186" i="40" s="1"/>
  <c r="AC118" i="40"/>
  <c r="AC164" i="40" s="1"/>
  <c r="AJ18" i="2" s="1"/>
  <c r="AC119" i="40"/>
  <c r="AC165" i="40" s="1"/>
  <c r="AJ22" i="2" s="1"/>
  <c r="AC127" i="40"/>
  <c r="AC173" i="40" s="1"/>
  <c r="AJ32" i="2" s="1"/>
  <c r="AC135" i="40"/>
  <c r="AC181" i="40" s="1"/>
  <c r="AJ40" i="2" s="1"/>
  <c r="AC143" i="40"/>
  <c r="AC189" i="40" s="1"/>
  <c r="AC125" i="40"/>
  <c r="AC171" i="40" s="1"/>
  <c r="AJ30" i="2" s="1"/>
  <c r="AC122" i="40"/>
  <c r="AC168" i="40" s="1"/>
  <c r="AJ26" i="2" s="1"/>
  <c r="AC130" i="40"/>
  <c r="AC176" i="40" s="1"/>
  <c r="AJ35" i="2" s="1"/>
  <c r="AC138" i="40"/>
  <c r="AC184" i="40" s="1"/>
  <c r="AJ43" i="2" s="1"/>
  <c r="AC133" i="40"/>
  <c r="AC179" i="40" s="1"/>
  <c r="AJ38" i="2" s="1"/>
  <c r="AC107" i="40"/>
  <c r="AC153" i="40" s="1"/>
  <c r="AJ6" i="2" s="1"/>
  <c r="AC115" i="40"/>
  <c r="AC161" i="40" s="1"/>
  <c r="AJ15" i="2" s="1"/>
  <c r="AC141" i="40"/>
  <c r="AC187" i="40" s="1"/>
  <c r="AC120" i="40"/>
  <c r="AC166" i="40" s="1"/>
  <c r="AJ23" i="2" s="1"/>
  <c r="AC128" i="40"/>
  <c r="AC174" i="40" s="1"/>
  <c r="AJ33" i="2" s="1"/>
  <c r="AC136" i="40"/>
  <c r="AC182" i="40" s="1"/>
  <c r="AJ41" i="2" s="1"/>
  <c r="AC144" i="40"/>
  <c r="AC190" i="40" s="1"/>
  <c r="AI106" i="40"/>
  <c r="AI152" i="40" s="1"/>
  <c r="AP4" i="2" s="1"/>
  <c r="AI114" i="40"/>
  <c r="AI160" i="40" s="1"/>
  <c r="AP13" i="2" s="1"/>
  <c r="AI109" i="40"/>
  <c r="AI155" i="40" s="1"/>
  <c r="AP8" i="2" s="1"/>
  <c r="AI117" i="40"/>
  <c r="AI163" i="40" s="1"/>
  <c r="AP17" i="2" s="1"/>
  <c r="AI104" i="40"/>
  <c r="AI150" i="40" s="1"/>
  <c r="AP2" i="2" s="1"/>
  <c r="AI112" i="40"/>
  <c r="AI158" i="40" s="1"/>
  <c r="AP11" i="2" s="1"/>
  <c r="AI107" i="40"/>
  <c r="AI153" i="40" s="1"/>
  <c r="AP6" i="2" s="1"/>
  <c r="AI110" i="40"/>
  <c r="AI156" i="40" s="1"/>
  <c r="AP9" i="2" s="1"/>
  <c r="AI105" i="40"/>
  <c r="AI151" i="40" s="1"/>
  <c r="AP3" i="2" s="1"/>
  <c r="AI111" i="40"/>
  <c r="AI157" i="40" s="1"/>
  <c r="AP10" i="2" s="1"/>
  <c r="AI115" i="40"/>
  <c r="AI161" i="40" s="1"/>
  <c r="AP15" i="2" s="1"/>
  <c r="AI121" i="40"/>
  <c r="AI167" i="40" s="1"/>
  <c r="AP25" i="2" s="1"/>
  <c r="AI129" i="40"/>
  <c r="AI175" i="40" s="1"/>
  <c r="AP34" i="2" s="1"/>
  <c r="AI137" i="40"/>
  <c r="AI123" i="40"/>
  <c r="AI169" i="40" s="1"/>
  <c r="AP27" i="2" s="1"/>
  <c r="AI108" i="40"/>
  <c r="AI154" i="40" s="1"/>
  <c r="AP7" i="2" s="1"/>
  <c r="AI124" i="40"/>
  <c r="AI170" i="40" s="1"/>
  <c r="AP28" i="2" s="1"/>
  <c r="AI132" i="40"/>
  <c r="AI178" i="40" s="1"/>
  <c r="AP37" i="2" s="1"/>
  <c r="AI140" i="40"/>
  <c r="AI186" i="40" s="1"/>
  <c r="AI119" i="40"/>
  <c r="AI165" i="40" s="1"/>
  <c r="AP22" i="2" s="1"/>
  <c r="AI127" i="40"/>
  <c r="AI173" i="40" s="1"/>
  <c r="AP32" i="2" s="1"/>
  <c r="AI135" i="40"/>
  <c r="AI181" i="40" s="1"/>
  <c r="AP40" i="2" s="1"/>
  <c r="AI143" i="40"/>
  <c r="AI189" i="40" s="1"/>
  <c r="AI122" i="40"/>
  <c r="AI168" i="40" s="1"/>
  <c r="AP26" i="2" s="1"/>
  <c r="AI130" i="40"/>
  <c r="AI176" i="40" s="1"/>
  <c r="AP35" i="2" s="1"/>
  <c r="AI138" i="40"/>
  <c r="AI184" i="40" s="1"/>
  <c r="AP43" i="2" s="1"/>
  <c r="AI113" i="40"/>
  <c r="AI159" i="40" s="1"/>
  <c r="AP12" i="2" s="1"/>
  <c r="AI125" i="40"/>
  <c r="AI171" i="40" s="1"/>
  <c r="AP30" i="2" s="1"/>
  <c r="AI133" i="40"/>
  <c r="AI179" i="40" s="1"/>
  <c r="AP38" i="2" s="1"/>
  <c r="AI141" i="40"/>
  <c r="AI187" i="40" s="1"/>
  <c r="AI120" i="40"/>
  <c r="AI166" i="40" s="1"/>
  <c r="AP23" i="2" s="1"/>
  <c r="AI128" i="40"/>
  <c r="AI174" i="40" s="1"/>
  <c r="AP33" i="2" s="1"/>
  <c r="AI136" i="40"/>
  <c r="AI182" i="40" s="1"/>
  <c r="AP41" i="2" s="1"/>
  <c r="AI144" i="40"/>
  <c r="AI190" i="40" s="1"/>
  <c r="AI131" i="40"/>
  <c r="AI177" i="40" s="1"/>
  <c r="AP36" i="2" s="1"/>
  <c r="AI116" i="40"/>
  <c r="AI162" i="40" s="1"/>
  <c r="AP16" i="2" s="1"/>
  <c r="AI139" i="40"/>
  <c r="AI185" i="40" s="1"/>
  <c r="AP29" i="2" s="1"/>
  <c r="AI118" i="40"/>
  <c r="AI164" i="40" s="1"/>
  <c r="AP18" i="2" s="1"/>
  <c r="AI126" i="40"/>
  <c r="AI172" i="40" s="1"/>
  <c r="AP31" i="2" s="1"/>
  <c r="AI134" i="40"/>
  <c r="AI180" i="40" s="1"/>
  <c r="AP39" i="2" s="1"/>
  <c r="AI142" i="40"/>
  <c r="AI188" i="40" s="1"/>
  <c r="AI145" i="40"/>
  <c r="AI191" i="40" s="1"/>
  <c r="AJ111" i="40"/>
  <c r="AJ157" i="40" s="1"/>
  <c r="AQ10" i="2" s="1"/>
  <c r="AJ106" i="40"/>
  <c r="AJ152" i="40" s="1"/>
  <c r="AQ4" i="2" s="1"/>
  <c r="AJ114" i="40"/>
  <c r="AJ160" i="40" s="1"/>
  <c r="AQ13" i="2" s="1"/>
  <c r="AJ109" i="40"/>
  <c r="AJ155" i="40" s="1"/>
  <c r="AQ8" i="2" s="1"/>
  <c r="AJ104" i="40"/>
  <c r="AJ150" i="40" s="1"/>
  <c r="AJ112" i="40"/>
  <c r="AJ158" i="40" s="1"/>
  <c r="AQ11" i="2" s="1"/>
  <c r="AJ107" i="40"/>
  <c r="AJ153" i="40" s="1"/>
  <c r="AQ6" i="2" s="1"/>
  <c r="AJ115" i="40"/>
  <c r="AJ161" i="40" s="1"/>
  <c r="AQ15" i="2" s="1"/>
  <c r="AJ108" i="40"/>
  <c r="AJ154" i="40" s="1"/>
  <c r="AQ7" i="2" s="1"/>
  <c r="AJ116" i="40"/>
  <c r="AJ162" i="40" s="1"/>
  <c r="AQ16" i="2" s="1"/>
  <c r="AJ118" i="40"/>
  <c r="AJ164" i="40" s="1"/>
  <c r="AQ18" i="2" s="1"/>
  <c r="AJ126" i="40"/>
  <c r="AJ172" i="40" s="1"/>
  <c r="AQ31" i="2" s="1"/>
  <c r="AJ134" i="40"/>
  <c r="AJ180" i="40" s="1"/>
  <c r="AQ39" i="2" s="1"/>
  <c r="AJ142" i="40"/>
  <c r="AJ188" i="40" s="1"/>
  <c r="AJ121" i="40"/>
  <c r="AJ167" i="40" s="1"/>
  <c r="AQ25" i="2" s="1"/>
  <c r="AJ129" i="40"/>
  <c r="AJ175" i="40" s="1"/>
  <c r="AQ34" i="2" s="1"/>
  <c r="AJ137" i="40"/>
  <c r="AJ183" i="40" s="1"/>
  <c r="AQ42" i="2" s="1"/>
  <c r="AJ145" i="40"/>
  <c r="AJ191" i="40" s="1"/>
  <c r="AJ110" i="40"/>
  <c r="AJ156" i="40" s="1"/>
  <c r="AQ9" i="2" s="1"/>
  <c r="AJ124" i="40"/>
  <c r="AJ170" i="40" s="1"/>
  <c r="AQ28" i="2" s="1"/>
  <c r="AJ132" i="40"/>
  <c r="AJ178" i="40" s="1"/>
  <c r="AQ37" i="2" s="1"/>
  <c r="AJ140" i="40"/>
  <c r="AJ186" i="40" s="1"/>
  <c r="AJ119" i="40"/>
  <c r="AJ165" i="40" s="1"/>
  <c r="AQ22" i="2" s="1"/>
  <c r="AJ127" i="40"/>
  <c r="AJ173" i="40" s="1"/>
  <c r="AQ32" i="2" s="1"/>
  <c r="AJ135" i="40"/>
  <c r="AJ181" i="40" s="1"/>
  <c r="AQ40" i="2" s="1"/>
  <c r="AJ143" i="40"/>
  <c r="AJ189" i="40" s="1"/>
  <c r="AJ128" i="40"/>
  <c r="AJ174" i="40" s="1"/>
  <c r="AQ33" i="2" s="1"/>
  <c r="AJ122" i="40"/>
  <c r="AJ168" i="40" s="1"/>
  <c r="AQ26" i="2" s="1"/>
  <c r="AJ130" i="40"/>
  <c r="AJ176" i="40" s="1"/>
  <c r="AQ35" i="2" s="1"/>
  <c r="AJ138" i="40"/>
  <c r="AJ136" i="40"/>
  <c r="AJ182" i="40" s="1"/>
  <c r="AQ41" i="2" s="1"/>
  <c r="AJ113" i="40"/>
  <c r="AJ159" i="40" s="1"/>
  <c r="AQ12" i="2" s="1"/>
  <c r="AJ117" i="40"/>
  <c r="AJ163" i="40" s="1"/>
  <c r="AQ17" i="2" s="1"/>
  <c r="AJ125" i="40"/>
  <c r="AJ171" i="40" s="1"/>
  <c r="AQ30" i="2" s="1"/>
  <c r="AJ133" i="40"/>
  <c r="AJ179" i="40" s="1"/>
  <c r="AQ38" i="2" s="1"/>
  <c r="AJ141" i="40"/>
  <c r="AJ187" i="40" s="1"/>
  <c r="AJ105" i="40"/>
  <c r="AJ151" i="40" s="1"/>
  <c r="AQ3" i="2" s="1"/>
  <c r="AJ120" i="40"/>
  <c r="AJ166" i="40" s="1"/>
  <c r="AQ23" i="2" s="1"/>
  <c r="AJ123" i="40"/>
  <c r="AJ169" i="40" s="1"/>
  <c r="AQ27" i="2" s="1"/>
  <c r="AJ131" i="40"/>
  <c r="AJ177" i="40" s="1"/>
  <c r="AQ36" i="2" s="1"/>
  <c r="AJ139" i="40"/>
  <c r="AJ185" i="40" s="1"/>
  <c r="AQ29" i="2" s="1"/>
  <c r="AJ144" i="40"/>
  <c r="AJ190" i="40" s="1"/>
  <c r="AG104" i="40"/>
  <c r="AG150" i="40" s="1"/>
  <c r="AN2" i="2" s="1"/>
  <c r="AG112" i="40"/>
  <c r="AG158" i="40" s="1"/>
  <c r="AN11" i="2" s="1"/>
  <c r="AG107" i="40"/>
  <c r="AG153" i="40" s="1"/>
  <c r="AN6" i="2" s="1"/>
  <c r="AG115" i="40"/>
  <c r="AG161" i="40" s="1"/>
  <c r="AN15" i="2" s="1"/>
  <c r="AG110" i="40"/>
  <c r="AG156" i="40" s="1"/>
  <c r="AN9" i="2" s="1"/>
  <c r="AG105" i="40"/>
  <c r="AG151" i="40" s="1"/>
  <c r="AN3" i="2" s="1"/>
  <c r="AG113" i="40"/>
  <c r="AG159" i="40" s="1"/>
  <c r="AN12" i="2" s="1"/>
  <c r="AG108" i="40"/>
  <c r="AG154" i="40" s="1"/>
  <c r="AN7" i="2" s="1"/>
  <c r="AG116" i="40"/>
  <c r="AG162" i="40" s="1"/>
  <c r="AN16" i="2" s="1"/>
  <c r="AG109" i="40"/>
  <c r="AG155" i="40" s="1"/>
  <c r="AN8" i="2" s="1"/>
  <c r="AG117" i="40"/>
  <c r="AG163" i="40" s="1"/>
  <c r="AN17" i="2" s="1"/>
  <c r="AG119" i="40"/>
  <c r="AG165" i="40" s="1"/>
  <c r="AN22" i="2" s="1"/>
  <c r="AG127" i="40"/>
  <c r="AG173" i="40" s="1"/>
  <c r="AN32" i="2" s="1"/>
  <c r="AG135" i="40"/>
  <c r="AG143" i="40"/>
  <c r="AG189" i="40" s="1"/>
  <c r="AG145" i="40"/>
  <c r="AG191" i="40" s="1"/>
  <c r="AG122" i="40"/>
  <c r="AG168" i="40" s="1"/>
  <c r="AN26" i="2" s="1"/>
  <c r="AG130" i="40"/>
  <c r="AG176" i="40" s="1"/>
  <c r="AN35" i="2" s="1"/>
  <c r="AG138" i="40"/>
  <c r="AG184" i="40" s="1"/>
  <c r="AN43" i="2" s="1"/>
  <c r="AG129" i="40"/>
  <c r="AG175" i="40" s="1"/>
  <c r="AN34" i="2" s="1"/>
  <c r="AG106" i="40"/>
  <c r="AG152" i="40" s="1"/>
  <c r="AN4" i="2" s="1"/>
  <c r="AG111" i="40"/>
  <c r="AG157" i="40" s="1"/>
  <c r="AN10" i="2" s="1"/>
  <c r="AG125" i="40"/>
  <c r="AG171" i="40" s="1"/>
  <c r="AN30" i="2" s="1"/>
  <c r="AG133" i="40"/>
  <c r="AG179" i="40" s="1"/>
  <c r="AN38" i="2" s="1"/>
  <c r="AG141" i="40"/>
  <c r="AG187" i="40" s="1"/>
  <c r="AG120" i="40"/>
  <c r="AG166" i="40" s="1"/>
  <c r="AN23" i="2" s="1"/>
  <c r="AG128" i="40"/>
  <c r="AG174" i="40" s="1"/>
  <c r="AN33" i="2" s="1"/>
  <c r="AG136" i="40"/>
  <c r="AG182" i="40" s="1"/>
  <c r="AN41" i="2" s="1"/>
  <c r="AG144" i="40"/>
  <c r="AG190" i="40" s="1"/>
  <c r="AG137" i="40"/>
  <c r="AG183" i="40" s="1"/>
  <c r="AN42" i="2" s="1"/>
  <c r="AG123" i="40"/>
  <c r="AG169" i="40" s="1"/>
  <c r="AN27" i="2" s="1"/>
  <c r="AG131" i="40"/>
  <c r="AG177" i="40" s="1"/>
  <c r="AN36" i="2" s="1"/>
  <c r="AG139" i="40"/>
  <c r="AG185" i="40" s="1"/>
  <c r="AN29" i="2" s="1"/>
  <c r="AG114" i="40"/>
  <c r="AG160" i="40" s="1"/>
  <c r="AN13" i="2" s="1"/>
  <c r="AG118" i="40"/>
  <c r="AG164" i="40" s="1"/>
  <c r="AN18" i="2" s="1"/>
  <c r="AG126" i="40"/>
  <c r="AG172" i="40" s="1"/>
  <c r="AN31" i="2" s="1"/>
  <c r="AG134" i="40"/>
  <c r="AG180" i="40" s="1"/>
  <c r="AN39" i="2" s="1"/>
  <c r="AG142" i="40"/>
  <c r="AG188" i="40" s="1"/>
  <c r="AG121" i="40"/>
  <c r="AG167" i="40" s="1"/>
  <c r="AN25" i="2" s="1"/>
  <c r="AG124" i="40"/>
  <c r="AG170" i="40" s="1"/>
  <c r="AN28" i="2" s="1"/>
  <c r="AG132" i="40"/>
  <c r="AG178" i="40" s="1"/>
  <c r="AN37" i="2" s="1"/>
  <c r="AG140" i="40"/>
  <c r="AG186" i="40" s="1"/>
  <c r="K106" i="40"/>
  <c r="K152" i="40" s="1"/>
  <c r="L4" i="2" s="1"/>
  <c r="K114" i="40"/>
  <c r="K160" i="40" s="1"/>
  <c r="L13" i="2" s="1"/>
  <c r="K109" i="40"/>
  <c r="K155" i="40" s="1"/>
  <c r="L8" i="2" s="1"/>
  <c r="K117" i="40"/>
  <c r="K163" i="40" s="1"/>
  <c r="L17" i="2" s="1"/>
  <c r="K104" i="40"/>
  <c r="K150" i="40" s="1"/>
  <c r="L2" i="2" s="1"/>
  <c r="K112" i="40"/>
  <c r="K158" i="40" s="1"/>
  <c r="L11" i="2" s="1"/>
  <c r="K107" i="40"/>
  <c r="K153" i="40" s="1"/>
  <c r="L6" i="2" s="1"/>
  <c r="K115" i="40"/>
  <c r="K161" i="40" s="1"/>
  <c r="L15" i="2" s="1"/>
  <c r="K110" i="40"/>
  <c r="K156" i="40" s="1"/>
  <c r="L9" i="2" s="1"/>
  <c r="K118" i="40"/>
  <c r="K164" i="40" s="1"/>
  <c r="L18" i="2" s="1"/>
  <c r="K105" i="40"/>
  <c r="K151" i="40" s="1"/>
  <c r="L3" i="2" s="1"/>
  <c r="K111" i="40"/>
  <c r="K157" i="40" s="1"/>
  <c r="L10" i="2" s="1"/>
  <c r="K121" i="40"/>
  <c r="K167" i="40" s="1"/>
  <c r="L25" i="2" s="1"/>
  <c r="K129" i="40"/>
  <c r="K175" i="40" s="1"/>
  <c r="L34" i="2" s="1"/>
  <c r="K137" i="40"/>
  <c r="K183" i="40" s="1"/>
  <c r="L42" i="2" s="1"/>
  <c r="K145" i="40"/>
  <c r="K191" i="40" s="1"/>
  <c r="K131" i="40"/>
  <c r="K177" i="40" s="1"/>
  <c r="L36" i="2" s="1"/>
  <c r="K124" i="40"/>
  <c r="K170" i="40" s="1"/>
  <c r="L28" i="2" s="1"/>
  <c r="K132" i="40"/>
  <c r="K178" i="40" s="1"/>
  <c r="L37" i="2" s="1"/>
  <c r="K140" i="40"/>
  <c r="K186" i="40" s="1"/>
  <c r="K119" i="40"/>
  <c r="K165" i="40" s="1"/>
  <c r="L22" i="2" s="1"/>
  <c r="K127" i="40"/>
  <c r="K173" i="40" s="1"/>
  <c r="L32" i="2" s="1"/>
  <c r="K135" i="40"/>
  <c r="K181" i="40" s="1"/>
  <c r="L40" i="2" s="1"/>
  <c r="K143" i="40"/>
  <c r="K189" i="40" s="1"/>
  <c r="K108" i="40"/>
  <c r="K154" i="40" s="1"/>
  <c r="L7" i="2" s="1"/>
  <c r="K122" i="40"/>
  <c r="K168" i="40" s="1"/>
  <c r="L26" i="2" s="1"/>
  <c r="K130" i="40"/>
  <c r="K176" i="40" s="1"/>
  <c r="L35" i="2" s="1"/>
  <c r="K138" i="40"/>
  <c r="K184" i="40" s="1"/>
  <c r="L43" i="2" s="1"/>
  <c r="K123" i="40"/>
  <c r="K169" i="40" s="1"/>
  <c r="L27" i="2" s="1"/>
  <c r="K125" i="40"/>
  <c r="K171" i="40" s="1"/>
  <c r="L30" i="2" s="1"/>
  <c r="K133" i="40"/>
  <c r="K179" i="40" s="1"/>
  <c r="L38" i="2" s="1"/>
  <c r="K141" i="40"/>
  <c r="K187" i="40" s="1"/>
  <c r="K116" i="40"/>
  <c r="K162" i="40" s="1"/>
  <c r="L16" i="2" s="1"/>
  <c r="K120" i="40"/>
  <c r="K166" i="40" s="1"/>
  <c r="L23" i="2" s="1"/>
  <c r="K128" i="40"/>
  <c r="K174" i="40" s="1"/>
  <c r="L33" i="2" s="1"/>
  <c r="K136" i="40"/>
  <c r="K182" i="40" s="1"/>
  <c r="L41" i="2" s="1"/>
  <c r="K144" i="40"/>
  <c r="K190" i="40" s="1"/>
  <c r="K139" i="40"/>
  <c r="K185" i="40" s="1"/>
  <c r="L29" i="2" s="1"/>
  <c r="K113" i="40"/>
  <c r="K126" i="40"/>
  <c r="K172" i="40" s="1"/>
  <c r="L31" i="2" s="1"/>
  <c r="K134" i="40"/>
  <c r="K180" i="40" s="1"/>
  <c r="L39" i="2" s="1"/>
  <c r="K142" i="40"/>
  <c r="K188" i="40" s="1"/>
  <c r="I112" i="40"/>
  <c r="I158" i="40" s="1"/>
  <c r="J11" i="2" s="1"/>
  <c r="I104" i="40"/>
  <c r="I150" i="40" s="1"/>
  <c r="J2" i="2" s="1"/>
  <c r="I107" i="40"/>
  <c r="I153" i="40" s="1"/>
  <c r="J6" i="2" s="1"/>
  <c r="I115" i="40"/>
  <c r="I161" i="40" s="1"/>
  <c r="J15" i="2" s="1"/>
  <c r="I110" i="40"/>
  <c r="I156" i="40" s="1"/>
  <c r="J9" i="2" s="1"/>
  <c r="I105" i="40"/>
  <c r="I151" i="40" s="1"/>
  <c r="J3" i="2" s="1"/>
  <c r="I113" i="40"/>
  <c r="I159" i="40" s="1"/>
  <c r="J12" i="2" s="1"/>
  <c r="I108" i="40"/>
  <c r="I154" i="40" s="1"/>
  <c r="J7" i="2" s="1"/>
  <c r="I116" i="40"/>
  <c r="I162" i="40" s="1"/>
  <c r="J16" i="2" s="1"/>
  <c r="I109" i="40"/>
  <c r="I155" i="40" s="1"/>
  <c r="J8" i="2" s="1"/>
  <c r="I117" i="40"/>
  <c r="I163" i="40" s="1"/>
  <c r="J17" i="2" s="1"/>
  <c r="I119" i="40"/>
  <c r="I165" i="40" s="1"/>
  <c r="J22" i="2" s="1"/>
  <c r="I127" i="40"/>
  <c r="I173" i="40" s="1"/>
  <c r="J32" i="2" s="1"/>
  <c r="I135" i="40"/>
  <c r="I181" i="40" s="1"/>
  <c r="J40" i="2" s="1"/>
  <c r="I143" i="40"/>
  <c r="I189" i="40" s="1"/>
  <c r="I118" i="40"/>
  <c r="I164" i="40" s="1"/>
  <c r="J18" i="2" s="1"/>
  <c r="I122" i="40"/>
  <c r="I168" i="40" s="1"/>
  <c r="J26" i="2" s="1"/>
  <c r="I130" i="40"/>
  <c r="I176" i="40" s="1"/>
  <c r="J35" i="2" s="1"/>
  <c r="I138" i="40"/>
  <c r="I184" i="40" s="1"/>
  <c r="J43" i="2" s="1"/>
  <c r="I137" i="40"/>
  <c r="I183" i="40" s="1"/>
  <c r="J42" i="2" s="1"/>
  <c r="I125" i="40"/>
  <c r="I171" i="40" s="1"/>
  <c r="J30" i="2" s="1"/>
  <c r="I133" i="40"/>
  <c r="I179" i="40" s="1"/>
  <c r="J38" i="2" s="1"/>
  <c r="I141" i="40"/>
  <c r="I187" i="40" s="1"/>
  <c r="I129" i="40"/>
  <c r="I175" i="40" s="1"/>
  <c r="J34" i="2" s="1"/>
  <c r="I120" i="40"/>
  <c r="I166" i="40" s="1"/>
  <c r="J23" i="2" s="1"/>
  <c r="I128" i="40"/>
  <c r="I174" i="40" s="1"/>
  <c r="J33" i="2" s="1"/>
  <c r="I136" i="40"/>
  <c r="I182" i="40" s="1"/>
  <c r="J41" i="2" s="1"/>
  <c r="I144" i="40"/>
  <c r="I190" i="40" s="1"/>
  <c r="I145" i="40"/>
  <c r="I191" i="40" s="1"/>
  <c r="I111" i="40"/>
  <c r="I123" i="40"/>
  <c r="I169" i="40" s="1"/>
  <c r="J27" i="2" s="1"/>
  <c r="I131" i="40"/>
  <c r="I177" i="40" s="1"/>
  <c r="J36" i="2" s="1"/>
  <c r="I139" i="40"/>
  <c r="I185" i="40" s="1"/>
  <c r="J29" i="2" s="1"/>
  <c r="I126" i="40"/>
  <c r="I172" i="40" s="1"/>
  <c r="J31" i="2" s="1"/>
  <c r="I134" i="40"/>
  <c r="I180" i="40" s="1"/>
  <c r="J39" i="2" s="1"/>
  <c r="I142" i="40"/>
  <c r="I188" i="40" s="1"/>
  <c r="I121" i="40"/>
  <c r="I167" i="40" s="1"/>
  <c r="J25" i="2" s="1"/>
  <c r="I106" i="40"/>
  <c r="I152" i="40" s="1"/>
  <c r="J4" i="2" s="1"/>
  <c r="I114" i="40"/>
  <c r="I160" i="40" s="1"/>
  <c r="J13" i="2" s="1"/>
  <c r="I124" i="40"/>
  <c r="I170" i="40" s="1"/>
  <c r="J28" i="2" s="1"/>
  <c r="I132" i="40"/>
  <c r="I178" i="40" s="1"/>
  <c r="J37" i="2" s="1"/>
  <c r="I140" i="40"/>
  <c r="I186" i="40" s="1"/>
  <c r="F104" i="40"/>
  <c r="F150" i="40" s="1"/>
  <c r="G2" i="2" s="1"/>
  <c r="F105" i="40"/>
  <c r="F151" i="40" s="1"/>
  <c r="G3" i="2" s="1"/>
  <c r="F113" i="40"/>
  <c r="F159" i="40" s="1"/>
  <c r="G12" i="2" s="1"/>
  <c r="F108" i="40"/>
  <c r="F116" i="40"/>
  <c r="F162" i="40" s="1"/>
  <c r="G16" i="2" s="1"/>
  <c r="F111" i="40"/>
  <c r="F157" i="40" s="1"/>
  <c r="G10" i="2" s="1"/>
  <c r="F106" i="40"/>
  <c r="F152" i="40" s="1"/>
  <c r="G4" i="2" s="1"/>
  <c r="F114" i="40"/>
  <c r="F160" i="40" s="1"/>
  <c r="G13" i="2" s="1"/>
  <c r="F109" i="40"/>
  <c r="F155" i="40" s="1"/>
  <c r="G8" i="2" s="1"/>
  <c r="F117" i="40"/>
  <c r="F163" i="40" s="1"/>
  <c r="G17" i="2" s="1"/>
  <c r="F110" i="40"/>
  <c r="F156" i="40" s="1"/>
  <c r="G9" i="2" s="1"/>
  <c r="F118" i="40"/>
  <c r="F164" i="40" s="1"/>
  <c r="G18" i="2" s="1"/>
  <c r="F120" i="40"/>
  <c r="F166" i="40" s="1"/>
  <c r="G23" i="2" s="1"/>
  <c r="F128" i="40"/>
  <c r="F174" i="40" s="1"/>
  <c r="G33" i="2" s="1"/>
  <c r="F136" i="40"/>
  <c r="F182" i="40" s="1"/>
  <c r="G41" i="2" s="1"/>
  <c r="F144" i="40"/>
  <c r="F190" i="40" s="1"/>
  <c r="F123" i="40"/>
  <c r="F169" i="40" s="1"/>
  <c r="G27" i="2" s="1"/>
  <c r="F131" i="40"/>
  <c r="F177" i="40" s="1"/>
  <c r="G36" i="2" s="1"/>
  <c r="F139" i="40"/>
  <c r="F185" i="40" s="1"/>
  <c r="G29" i="2" s="1"/>
  <c r="F126" i="40"/>
  <c r="F172" i="40" s="1"/>
  <c r="G31" i="2" s="1"/>
  <c r="F134" i="40"/>
  <c r="F180" i="40" s="1"/>
  <c r="G39" i="2" s="1"/>
  <c r="F142" i="40"/>
  <c r="F188" i="40" s="1"/>
  <c r="F107" i="40"/>
  <c r="F153" i="40" s="1"/>
  <c r="G6" i="2" s="1"/>
  <c r="F121" i="40"/>
  <c r="F167" i="40" s="1"/>
  <c r="G25" i="2" s="1"/>
  <c r="F129" i="40"/>
  <c r="F175" i="40" s="1"/>
  <c r="G34" i="2" s="1"/>
  <c r="F137" i="40"/>
  <c r="F183" i="40" s="1"/>
  <c r="G42" i="2" s="1"/>
  <c r="F145" i="40"/>
  <c r="F191" i="40" s="1"/>
  <c r="F112" i="40"/>
  <c r="F158" i="40" s="1"/>
  <c r="G11" i="2" s="1"/>
  <c r="F124" i="40"/>
  <c r="F170" i="40" s="1"/>
  <c r="G28" i="2" s="1"/>
  <c r="F132" i="40"/>
  <c r="F178" i="40" s="1"/>
  <c r="G37" i="2" s="1"/>
  <c r="F140" i="40"/>
  <c r="F186" i="40" s="1"/>
  <c r="F119" i="40"/>
  <c r="F165" i="40" s="1"/>
  <c r="G22" i="2" s="1"/>
  <c r="F127" i="40"/>
  <c r="F173" i="40" s="1"/>
  <c r="G32" i="2" s="1"/>
  <c r="F135" i="40"/>
  <c r="F181" i="40" s="1"/>
  <c r="G40" i="2" s="1"/>
  <c r="F143" i="40"/>
  <c r="F189" i="40" s="1"/>
  <c r="F122" i="40"/>
  <c r="F168" i="40" s="1"/>
  <c r="G26" i="2" s="1"/>
  <c r="F130" i="40"/>
  <c r="F176" i="40" s="1"/>
  <c r="G35" i="2" s="1"/>
  <c r="F138" i="40"/>
  <c r="F184" i="40" s="1"/>
  <c r="G43" i="2" s="1"/>
  <c r="F115" i="40"/>
  <c r="F161" i="40" s="1"/>
  <c r="G15" i="2" s="1"/>
  <c r="F125" i="40"/>
  <c r="F171" i="40" s="1"/>
  <c r="G30" i="2" s="1"/>
  <c r="F133" i="40"/>
  <c r="F179" i="40" s="1"/>
  <c r="G38" i="2" s="1"/>
  <c r="F141" i="40"/>
  <c r="F187" i="40" s="1"/>
  <c r="Z109" i="40"/>
  <c r="Z155" i="40" s="1"/>
  <c r="AG8" i="2" s="1"/>
  <c r="Z117" i="40"/>
  <c r="Z163" i="40" s="1"/>
  <c r="AG17" i="2" s="1"/>
  <c r="Z104" i="40"/>
  <c r="Z150" i="40" s="1"/>
  <c r="AG2" i="2" s="1"/>
  <c r="Z112" i="40"/>
  <c r="Z158" i="40" s="1"/>
  <c r="AG11" i="2" s="1"/>
  <c r="Z107" i="40"/>
  <c r="Z153" i="40" s="1"/>
  <c r="AG6" i="2" s="1"/>
  <c r="Z115" i="40"/>
  <c r="Z161" i="40" s="1"/>
  <c r="AG15" i="2" s="1"/>
  <c r="Z110" i="40"/>
  <c r="Z156" i="40" s="1"/>
  <c r="AG9" i="2" s="1"/>
  <c r="Z105" i="40"/>
  <c r="Z151" i="40" s="1"/>
  <c r="AG3" i="2" s="1"/>
  <c r="Z113" i="40"/>
  <c r="Z159" i="40" s="1"/>
  <c r="AG12" i="2" s="1"/>
  <c r="Z106" i="40"/>
  <c r="Z152" i="40" s="1"/>
  <c r="AG4" i="2" s="1"/>
  <c r="Z114" i="40"/>
  <c r="Z160" i="40" s="1"/>
  <c r="AG13" i="2" s="1"/>
  <c r="Z124" i="40"/>
  <c r="Z170" i="40" s="1"/>
  <c r="AG28" i="2" s="1"/>
  <c r="Z132" i="40"/>
  <c r="Z178" i="40" s="1"/>
  <c r="AG37" i="2" s="1"/>
  <c r="Z140" i="40"/>
  <c r="Z186" i="40" s="1"/>
  <c r="Z111" i="40"/>
  <c r="Z157" i="40" s="1"/>
  <c r="AG10" i="2" s="1"/>
  <c r="Z119" i="40"/>
  <c r="Z165" i="40" s="1"/>
  <c r="AG22" i="2" s="1"/>
  <c r="Z127" i="40"/>
  <c r="Z173" i="40" s="1"/>
  <c r="AG32" i="2" s="1"/>
  <c r="Z135" i="40"/>
  <c r="Z181" i="40" s="1"/>
  <c r="AG40" i="2" s="1"/>
  <c r="Z143" i="40"/>
  <c r="Z189" i="40" s="1"/>
  <c r="Z142" i="40"/>
  <c r="Z188" i="40" s="1"/>
  <c r="Z116" i="40"/>
  <c r="Z162" i="40" s="1"/>
  <c r="AG16" i="2" s="1"/>
  <c r="Z118" i="40"/>
  <c r="Z164" i="40" s="1"/>
  <c r="AG18" i="2" s="1"/>
  <c r="Z122" i="40"/>
  <c r="Z168" i="40" s="1"/>
  <c r="AG26" i="2" s="1"/>
  <c r="Z130" i="40"/>
  <c r="Z176" i="40" s="1"/>
  <c r="AG35" i="2" s="1"/>
  <c r="Z138" i="40"/>
  <c r="Z184" i="40" s="1"/>
  <c r="AG43" i="2" s="1"/>
  <c r="Z134" i="40"/>
  <c r="Z180" i="40" s="1"/>
  <c r="AG39" i="2" s="1"/>
  <c r="Z125" i="40"/>
  <c r="Z171" i="40" s="1"/>
  <c r="AG30" i="2" s="1"/>
  <c r="Z133" i="40"/>
  <c r="Z179" i="40" s="1"/>
  <c r="AG38" i="2" s="1"/>
  <c r="Z141" i="40"/>
  <c r="Z187" i="40" s="1"/>
  <c r="Z144" i="40"/>
  <c r="Z190" i="40" s="1"/>
  <c r="Z120" i="40"/>
  <c r="Z166" i="40" s="1"/>
  <c r="AG23" i="2" s="1"/>
  <c r="Z128" i="40"/>
  <c r="Z136" i="40"/>
  <c r="Z182" i="40" s="1"/>
  <c r="AG41" i="2" s="1"/>
  <c r="Z123" i="40"/>
  <c r="Z169" i="40" s="1"/>
  <c r="AG27" i="2" s="1"/>
  <c r="Z131" i="40"/>
  <c r="Z177" i="40" s="1"/>
  <c r="AG36" i="2" s="1"/>
  <c r="Z139" i="40"/>
  <c r="Z185" i="40" s="1"/>
  <c r="AG29" i="2" s="1"/>
  <c r="Z108" i="40"/>
  <c r="Z154" i="40" s="1"/>
  <c r="AG7" i="2" s="1"/>
  <c r="Z121" i="40"/>
  <c r="Z167" i="40" s="1"/>
  <c r="AG25" i="2" s="1"/>
  <c r="Z129" i="40"/>
  <c r="Z175" i="40" s="1"/>
  <c r="AG34" i="2" s="1"/>
  <c r="Z137" i="40"/>
  <c r="Z183" i="40" s="1"/>
  <c r="AG42" i="2" s="1"/>
  <c r="Z145" i="40"/>
  <c r="Z191" i="40" s="1"/>
  <c r="Z126" i="40"/>
  <c r="Z172" i="40" s="1"/>
  <c r="AG31" i="2" s="1"/>
  <c r="X107" i="40"/>
  <c r="X153" i="40" s="1"/>
  <c r="AE6" i="2" s="1"/>
  <c r="X115" i="40"/>
  <c r="X161" i="40" s="1"/>
  <c r="AE15" i="2" s="1"/>
  <c r="X110" i="40"/>
  <c r="X156" i="40" s="1"/>
  <c r="AE9" i="2" s="1"/>
  <c r="X118" i="40"/>
  <c r="X164" i="40" s="1"/>
  <c r="AE18" i="2" s="1"/>
  <c r="X105" i="40"/>
  <c r="X151" i="40" s="1"/>
  <c r="AE3" i="2" s="1"/>
  <c r="X113" i="40"/>
  <c r="X159" i="40" s="1"/>
  <c r="AE12" i="2" s="1"/>
  <c r="X108" i="40"/>
  <c r="X154" i="40" s="1"/>
  <c r="AE7" i="2" s="1"/>
  <c r="X111" i="40"/>
  <c r="X157" i="40" s="1"/>
  <c r="AE10" i="2" s="1"/>
  <c r="X106" i="40"/>
  <c r="X152" i="40" s="1"/>
  <c r="AE4" i="2" s="1"/>
  <c r="X104" i="40"/>
  <c r="X150" i="40" s="1"/>
  <c r="AE2" i="2" s="1"/>
  <c r="X112" i="40"/>
  <c r="X158" i="40" s="1"/>
  <c r="AE11" i="2" s="1"/>
  <c r="X117" i="40"/>
  <c r="X163" i="40" s="1"/>
  <c r="AE17" i="2" s="1"/>
  <c r="X122" i="40"/>
  <c r="X168" i="40" s="1"/>
  <c r="AE26" i="2" s="1"/>
  <c r="X130" i="40"/>
  <c r="X176" i="40" s="1"/>
  <c r="AE35" i="2" s="1"/>
  <c r="X138" i="40"/>
  <c r="X184" i="40" s="1"/>
  <c r="AE43" i="2" s="1"/>
  <c r="X116" i="40"/>
  <c r="X162" i="40" s="1"/>
  <c r="AE16" i="2" s="1"/>
  <c r="X125" i="40"/>
  <c r="X171" i="40" s="1"/>
  <c r="AE30" i="2" s="1"/>
  <c r="X133" i="40"/>
  <c r="X179" i="40" s="1"/>
  <c r="AE38" i="2" s="1"/>
  <c r="X141" i="40"/>
  <c r="X187" i="40" s="1"/>
  <c r="X144" i="40"/>
  <c r="X190" i="40" s="1"/>
  <c r="X114" i="40"/>
  <c r="X160" i="40" s="1"/>
  <c r="AE13" i="2" s="1"/>
  <c r="X120" i="40"/>
  <c r="X166" i="40" s="1"/>
  <c r="AE23" i="2" s="1"/>
  <c r="X128" i="40"/>
  <c r="X174" i="40" s="1"/>
  <c r="AE33" i="2" s="1"/>
  <c r="X136" i="40"/>
  <c r="X182" i="40" s="1"/>
  <c r="AE41" i="2" s="1"/>
  <c r="X124" i="40"/>
  <c r="X170" i="40" s="1"/>
  <c r="AE28" i="2" s="1"/>
  <c r="X123" i="40"/>
  <c r="X169" i="40" s="1"/>
  <c r="AE27" i="2" s="1"/>
  <c r="X131" i="40"/>
  <c r="X177" i="40" s="1"/>
  <c r="AE36" i="2" s="1"/>
  <c r="X139" i="40"/>
  <c r="X185" i="40" s="1"/>
  <c r="AE29" i="2" s="1"/>
  <c r="X132" i="40"/>
  <c r="X178" i="40" s="1"/>
  <c r="AE37" i="2" s="1"/>
  <c r="X126" i="40"/>
  <c r="X134" i="40"/>
  <c r="X180" i="40" s="1"/>
  <c r="AE39" i="2" s="1"/>
  <c r="X142" i="40"/>
  <c r="X188" i="40" s="1"/>
  <c r="X140" i="40"/>
  <c r="X186" i="40" s="1"/>
  <c r="X121" i="40"/>
  <c r="X167" i="40" s="1"/>
  <c r="AE25" i="2" s="1"/>
  <c r="X129" i="40"/>
  <c r="X175" i="40" s="1"/>
  <c r="AE34" i="2" s="1"/>
  <c r="X137" i="40"/>
  <c r="X183" i="40" s="1"/>
  <c r="AE42" i="2" s="1"/>
  <c r="X145" i="40"/>
  <c r="X191" i="40" s="1"/>
  <c r="X109" i="40"/>
  <c r="X155" i="40" s="1"/>
  <c r="AE8" i="2" s="1"/>
  <c r="X119" i="40"/>
  <c r="X165" i="40" s="1"/>
  <c r="AE22" i="2" s="1"/>
  <c r="X127" i="40"/>
  <c r="X173" i="40" s="1"/>
  <c r="AE32" i="2" s="1"/>
  <c r="X135" i="40"/>
  <c r="X181" i="40" s="1"/>
  <c r="AE40" i="2" s="1"/>
  <c r="X143" i="40"/>
  <c r="X189" i="40" s="1"/>
  <c r="AF107" i="40"/>
  <c r="AF153" i="40" s="1"/>
  <c r="AM6" i="2" s="1"/>
  <c r="AF115" i="40"/>
  <c r="AF161" i="40" s="1"/>
  <c r="AM15" i="2" s="1"/>
  <c r="AF110" i="40"/>
  <c r="AF156" i="40" s="1"/>
  <c r="AM9" i="2" s="1"/>
  <c r="AF118" i="40"/>
  <c r="AF164" i="40" s="1"/>
  <c r="AM18" i="2" s="1"/>
  <c r="AF105" i="40"/>
  <c r="AF151" i="40" s="1"/>
  <c r="AM3" i="2" s="1"/>
  <c r="AF113" i="40"/>
  <c r="AF159" i="40" s="1"/>
  <c r="AM12" i="2" s="1"/>
  <c r="AF108" i="40"/>
  <c r="AF154" i="40" s="1"/>
  <c r="AM7" i="2" s="1"/>
  <c r="AF111" i="40"/>
  <c r="AF157" i="40" s="1"/>
  <c r="AM10" i="2" s="1"/>
  <c r="AF106" i="40"/>
  <c r="AF152" i="40" s="1"/>
  <c r="AM4" i="2" s="1"/>
  <c r="AF104" i="40"/>
  <c r="AF150" i="40" s="1"/>
  <c r="AM2" i="2" s="1"/>
  <c r="AF112" i="40"/>
  <c r="AF158" i="40" s="1"/>
  <c r="AM11" i="2" s="1"/>
  <c r="AF122" i="40"/>
  <c r="AF168" i="40" s="1"/>
  <c r="AM26" i="2" s="1"/>
  <c r="AF130" i="40"/>
  <c r="AF176" i="40" s="1"/>
  <c r="AM35" i="2" s="1"/>
  <c r="AF138" i="40"/>
  <c r="AF184" i="40" s="1"/>
  <c r="AM43" i="2" s="1"/>
  <c r="AF109" i="40"/>
  <c r="AF155" i="40" s="1"/>
  <c r="AM8" i="2" s="1"/>
  <c r="AF125" i="40"/>
  <c r="AF171" i="40" s="1"/>
  <c r="AM30" i="2" s="1"/>
  <c r="AF133" i="40"/>
  <c r="AF179" i="40" s="1"/>
  <c r="AM38" i="2" s="1"/>
  <c r="AF141" i="40"/>
  <c r="AF187" i="40" s="1"/>
  <c r="AF140" i="40"/>
  <c r="AF186" i="40" s="1"/>
  <c r="AF120" i="40"/>
  <c r="AF166" i="40" s="1"/>
  <c r="AM23" i="2" s="1"/>
  <c r="AF128" i="40"/>
  <c r="AF174" i="40" s="1"/>
  <c r="AM33" i="2" s="1"/>
  <c r="AF136" i="40"/>
  <c r="AF182" i="40" s="1"/>
  <c r="AM41" i="2" s="1"/>
  <c r="AF144" i="40"/>
  <c r="AF190" i="40" s="1"/>
  <c r="AF132" i="40"/>
  <c r="AF178" i="40" s="1"/>
  <c r="AM37" i="2" s="1"/>
  <c r="AF123" i="40"/>
  <c r="AF169" i="40" s="1"/>
  <c r="AM27" i="2" s="1"/>
  <c r="AF131" i="40"/>
  <c r="AF177" i="40" s="1"/>
  <c r="AM36" i="2" s="1"/>
  <c r="AF139" i="40"/>
  <c r="AF185" i="40" s="1"/>
  <c r="AM29" i="2" s="1"/>
  <c r="AF114" i="40"/>
  <c r="AF160" i="40" s="1"/>
  <c r="AM13" i="2" s="1"/>
  <c r="AF116" i="40"/>
  <c r="AF162" i="40" s="1"/>
  <c r="AM16" i="2" s="1"/>
  <c r="AF117" i="40"/>
  <c r="AF163" i="40" s="1"/>
  <c r="AM17" i="2" s="1"/>
  <c r="AF126" i="40"/>
  <c r="AF172" i="40" s="1"/>
  <c r="AM31" i="2" s="1"/>
  <c r="AF134" i="40"/>
  <c r="AF142" i="40"/>
  <c r="AF188" i="40" s="1"/>
  <c r="AF121" i="40"/>
  <c r="AF167" i="40" s="1"/>
  <c r="AM25" i="2" s="1"/>
  <c r="AF129" i="40"/>
  <c r="AF175" i="40" s="1"/>
  <c r="AM34" i="2" s="1"/>
  <c r="AF137" i="40"/>
  <c r="AF183" i="40" s="1"/>
  <c r="AM42" i="2" s="1"/>
  <c r="AF145" i="40"/>
  <c r="AF191" i="40" s="1"/>
  <c r="AF119" i="40"/>
  <c r="AF165" i="40" s="1"/>
  <c r="AM22" i="2" s="1"/>
  <c r="AF127" i="40"/>
  <c r="AF173" i="40" s="1"/>
  <c r="AM32" i="2" s="1"/>
  <c r="AF135" i="40"/>
  <c r="AF181" i="40" s="1"/>
  <c r="AM40" i="2" s="1"/>
  <c r="AF143" i="40"/>
  <c r="AF189" i="40" s="1"/>
  <c r="AF124" i="40"/>
  <c r="AF170" i="40" s="1"/>
  <c r="AM28" i="2" s="1"/>
  <c r="E104" i="40"/>
  <c r="E150" i="40" s="1"/>
  <c r="F2" i="2" s="1"/>
  <c r="E108" i="40"/>
  <c r="E154" i="40" s="1"/>
  <c r="F7" i="2" s="1"/>
  <c r="E116" i="40"/>
  <c r="E162" i="40" s="1"/>
  <c r="F16" i="2" s="1"/>
  <c r="E111" i="40"/>
  <c r="E157" i="40" s="1"/>
  <c r="F10" i="2" s="1"/>
  <c r="E106" i="40"/>
  <c r="E152" i="40" s="1"/>
  <c r="F4" i="2" s="1"/>
  <c r="E114" i="40"/>
  <c r="E160" i="40" s="1"/>
  <c r="F13" i="2" s="1"/>
  <c r="E109" i="40"/>
  <c r="E155" i="40" s="1"/>
  <c r="F8" i="2" s="1"/>
  <c r="E112" i="40"/>
  <c r="E158" i="40" s="1"/>
  <c r="F11" i="2" s="1"/>
  <c r="E107" i="40"/>
  <c r="E105" i="40"/>
  <c r="E151" i="40" s="1"/>
  <c r="F3" i="2" s="1"/>
  <c r="E113" i="40"/>
  <c r="E159" i="40" s="1"/>
  <c r="F12" i="2" s="1"/>
  <c r="E118" i="40"/>
  <c r="E164" i="40" s="1"/>
  <c r="F18" i="2" s="1"/>
  <c r="E123" i="40"/>
  <c r="E169" i="40" s="1"/>
  <c r="F27" i="2" s="1"/>
  <c r="E131" i="40"/>
  <c r="E177" i="40" s="1"/>
  <c r="F36" i="2" s="1"/>
  <c r="E139" i="40"/>
  <c r="E185" i="40" s="1"/>
  <c r="F29" i="2" s="1"/>
  <c r="E126" i="40"/>
  <c r="E172" i="40" s="1"/>
  <c r="F31" i="2" s="1"/>
  <c r="E134" i="40"/>
  <c r="E180" i="40" s="1"/>
  <c r="F39" i="2" s="1"/>
  <c r="E142" i="40"/>
  <c r="E188" i="40" s="1"/>
  <c r="E145" i="40"/>
  <c r="E191" i="40" s="1"/>
  <c r="E121" i="40"/>
  <c r="E167" i="40" s="1"/>
  <c r="F25" i="2" s="1"/>
  <c r="E129" i="40"/>
  <c r="E175" i="40" s="1"/>
  <c r="F34" i="2" s="1"/>
  <c r="E137" i="40"/>
  <c r="E183" i="40" s="1"/>
  <c r="F42" i="2" s="1"/>
  <c r="E110" i="40"/>
  <c r="E156" i="40" s="1"/>
  <c r="F9" i="2" s="1"/>
  <c r="E124" i="40"/>
  <c r="E170" i="40" s="1"/>
  <c r="F28" i="2" s="1"/>
  <c r="E132" i="40"/>
  <c r="E178" i="40" s="1"/>
  <c r="F37" i="2" s="1"/>
  <c r="E140" i="40"/>
  <c r="E186" i="40" s="1"/>
  <c r="E119" i="40"/>
  <c r="E165" i="40" s="1"/>
  <c r="F22" i="2" s="1"/>
  <c r="E127" i="40"/>
  <c r="E173" i="40" s="1"/>
  <c r="F32" i="2" s="1"/>
  <c r="E135" i="40"/>
  <c r="E181" i="40" s="1"/>
  <c r="F40" i="2" s="1"/>
  <c r="E143" i="40"/>
  <c r="E189" i="40" s="1"/>
  <c r="E133" i="40"/>
  <c r="E179" i="40" s="1"/>
  <c r="F38" i="2" s="1"/>
  <c r="E122" i="40"/>
  <c r="E168" i="40" s="1"/>
  <c r="F26" i="2" s="1"/>
  <c r="E130" i="40"/>
  <c r="E176" i="40" s="1"/>
  <c r="F35" i="2" s="1"/>
  <c r="E138" i="40"/>
  <c r="E184" i="40" s="1"/>
  <c r="F43" i="2" s="1"/>
  <c r="E125" i="40"/>
  <c r="E171" i="40" s="1"/>
  <c r="F30" i="2" s="1"/>
  <c r="E141" i="40"/>
  <c r="E187" i="40" s="1"/>
  <c r="E115" i="40"/>
  <c r="E161" i="40" s="1"/>
  <c r="F15" i="2" s="1"/>
  <c r="E117" i="40"/>
  <c r="E163" i="40" s="1"/>
  <c r="F17" i="2" s="1"/>
  <c r="E120" i="40"/>
  <c r="E166" i="40" s="1"/>
  <c r="F23" i="2" s="1"/>
  <c r="E128" i="40"/>
  <c r="E174" i="40" s="1"/>
  <c r="F33" i="2" s="1"/>
  <c r="E136" i="40"/>
  <c r="E182" i="40" s="1"/>
  <c r="F41" i="2" s="1"/>
  <c r="E144" i="40"/>
  <c r="E190" i="40" s="1"/>
  <c r="V105" i="40"/>
  <c r="V151" i="40" s="1"/>
  <c r="AB3" i="2" s="1"/>
  <c r="V113" i="40"/>
  <c r="V159" i="40" s="1"/>
  <c r="AB12" i="2" s="1"/>
  <c r="V108" i="40"/>
  <c r="V154" i="40" s="1"/>
  <c r="AB7" i="2" s="1"/>
  <c r="V116" i="40"/>
  <c r="V162" i="40" s="1"/>
  <c r="AB16" i="2" s="1"/>
  <c r="V111" i="40"/>
  <c r="V157" i="40" s="1"/>
  <c r="AB10" i="2" s="1"/>
  <c r="V106" i="40"/>
  <c r="V152" i="40" s="1"/>
  <c r="AB4" i="2" s="1"/>
  <c r="V114" i="40"/>
  <c r="V160" i="40" s="1"/>
  <c r="AB13" i="2" s="1"/>
  <c r="V109" i="40"/>
  <c r="V155" i="40" s="1"/>
  <c r="AB8" i="2" s="1"/>
  <c r="V117" i="40"/>
  <c r="V163" i="40" s="1"/>
  <c r="AB17" i="2" s="1"/>
  <c r="V104" i="40"/>
  <c r="V150" i="40" s="1"/>
  <c r="AB2" i="2" s="1"/>
  <c r="V110" i="40"/>
  <c r="V156" i="40" s="1"/>
  <c r="AB9" i="2" s="1"/>
  <c r="V118" i="40"/>
  <c r="V164" i="40" s="1"/>
  <c r="AB18" i="2" s="1"/>
  <c r="V112" i="40"/>
  <c r="V158" i="40" s="1"/>
  <c r="AB11" i="2" s="1"/>
  <c r="V120" i="40"/>
  <c r="V166" i="40" s="1"/>
  <c r="AB23" i="2" s="1"/>
  <c r="V128" i="40"/>
  <c r="V174" i="40" s="1"/>
  <c r="AB33" i="2" s="1"/>
  <c r="V136" i="40"/>
  <c r="V182" i="40" s="1"/>
  <c r="AB41" i="2" s="1"/>
  <c r="V144" i="40"/>
  <c r="V190" i="40" s="1"/>
  <c r="V138" i="40"/>
  <c r="V184" i="40" s="1"/>
  <c r="AB43" i="2" s="1"/>
  <c r="V123" i="40"/>
  <c r="V169" i="40" s="1"/>
  <c r="AB27" i="2" s="1"/>
  <c r="V131" i="40"/>
  <c r="V177" i="40" s="1"/>
  <c r="AB36" i="2" s="1"/>
  <c r="V139" i="40"/>
  <c r="V185" i="40" s="1"/>
  <c r="AB29" i="2" s="1"/>
  <c r="V126" i="40"/>
  <c r="V172" i="40" s="1"/>
  <c r="AB31" i="2" s="1"/>
  <c r="V134" i="40"/>
  <c r="V180" i="40" s="1"/>
  <c r="AB39" i="2" s="1"/>
  <c r="V142" i="40"/>
  <c r="V188" i="40" s="1"/>
  <c r="V121" i="40"/>
  <c r="V167" i="40" s="1"/>
  <c r="AB25" i="2" s="1"/>
  <c r="V129" i="40"/>
  <c r="V175" i="40" s="1"/>
  <c r="AB34" i="2" s="1"/>
  <c r="V137" i="40"/>
  <c r="V183" i="40" s="1"/>
  <c r="AB42" i="2" s="1"/>
  <c r="V145" i="40"/>
  <c r="V191" i="40" s="1"/>
  <c r="V115" i="40"/>
  <c r="V161" i="40" s="1"/>
  <c r="AB15" i="2" s="1"/>
  <c r="V124" i="40"/>
  <c r="V132" i="40"/>
  <c r="V178" i="40" s="1"/>
  <c r="AB37" i="2" s="1"/>
  <c r="V140" i="40"/>
  <c r="V186" i="40" s="1"/>
  <c r="V107" i="40"/>
  <c r="V153" i="40" s="1"/>
  <c r="AB6" i="2" s="1"/>
  <c r="V119" i="40"/>
  <c r="V165" i="40" s="1"/>
  <c r="AB22" i="2" s="1"/>
  <c r="V127" i="40"/>
  <c r="V173" i="40" s="1"/>
  <c r="AB32" i="2" s="1"/>
  <c r="V135" i="40"/>
  <c r="V181" i="40" s="1"/>
  <c r="AB40" i="2" s="1"/>
  <c r="V143" i="40"/>
  <c r="V189" i="40" s="1"/>
  <c r="V122" i="40"/>
  <c r="V168" i="40" s="1"/>
  <c r="AB26" i="2" s="1"/>
  <c r="V130" i="40"/>
  <c r="V176" i="40" s="1"/>
  <c r="AB35" i="2" s="1"/>
  <c r="V125" i="40"/>
  <c r="V171" i="40" s="1"/>
  <c r="AB30" i="2" s="1"/>
  <c r="V133" i="40"/>
  <c r="V179" i="40" s="1"/>
  <c r="AB38" i="2" s="1"/>
  <c r="V141" i="40"/>
  <c r="V187" i="40" s="1"/>
  <c r="W110" i="40"/>
  <c r="W156" i="40" s="1"/>
  <c r="AD9" i="2" s="1"/>
  <c r="W118" i="40"/>
  <c r="W164" i="40" s="1"/>
  <c r="AD18" i="2" s="1"/>
  <c r="W105" i="40"/>
  <c r="W151" i="40" s="1"/>
  <c r="AD3" i="2" s="1"/>
  <c r="W113" i="40"/>
  <c r="W159" i="40" s="1"/>
  <c r="AD12" i="2" s="1"/>
  <c r="W108" i="40"/>
  <c r="W154" i="40" s="1"/>
  <c r="AD7" i="2" s="1"/>
  <c r="W116" i="40"/>
  <c r="W162" i="40" s="1"/>
  <c r="AD16" i="2" s="1"/>
  <c r="W111" i="40"/>
  <c r="W157" i="40" s="1"/>
  <c r="AD10" i="2" s="1"/>
  <c r="W106" i="40"/>
  <c r="W152" i="40" s="1"/>
  <c r="AD4" i="2" s="1"/>
  <c r="W114" i="40"/>
  <c r="W160" i="40" s="1"/>
  <c r="AD13" i="2" s="1"/>
  <c r="W107" i="40"/>
  <c r="W153" i="40" s="1"/>
  <c r="AD6" i="2" s="1"/>
  <c r="W115" i="40"/>
  <c r="W161" i="40" s="1"/>
  <c r="AD15" i="2" s="1"/>
  <c r="W104" i="40"/>
  <c r="W150" i="40" s="1"/>
  <c r="AD2" i="2" s="1"/>
  <c r="W125" i="40"/>
  <c r="W133" i="40"/>
  <c r="W179" i="40" s="1"/>
  <c r="AD38" i="2" s="1"/>
  <c r="W141" i="40"/>
  <c r="W187" i="40" s="1"/>
  <c r="W112" i="40"/>
  <c r="W158" i="40" s="1"/>
  <c r="AD11" i="2" s="1"/>
  <c r="W120" i="40"/>
  <c r="W166" i="40" s="1"/>
  <c r="AD23" i="2" s="1"/>
  <c r="W128" i="40"/>
  <c r="W174" i="40" s="1"/>
  <c r="AD33" i="2" s="1"/>
  <c r="W136" i="40"/>
  <c r="W182" i="40" s="1"/>
  <c r="AD41" i="2" s="1"/>
  <c r="W144" i="40"/>
  <c r="W190" i="40" s="1"/>
  <c r="W123" i="40"/>
  <c r="W169" i="40" s="1"/>
  <c r="AD27" i="2" s="1"/>
  <c r="W131" i="40"/>
  <c r="W177" i="40" s="1"/>
  <c r="AD36" i="2" s="1"/>
  <c r="W139" i="40"/>
  <c r="W185" i="40" s="1"/>
  <c r="AD29" i="2" s="1"/>
  <c r="W143" i="40"/>
  <c r="W189" i="40" s="1"/>
  <c r="W126" i="40"/>
  <c r="W172" i="40" s="1"/>
  <c r="AD31" i="2" s="1"/>
  <c r="W134" i="40"/>
  <c r="W180" i="40" s="1"/>
  <c r="AD39" i="2" s="1"/>
  <c r="W142" i="40"/>
  <c r="W188" i="40" s="1"/>
  <c r="W121" i="40"/>
  <c r="W167" i="40" s="1"/>
  <c r="AD25" i="2" s="1"/>
  <c r="W129" i="40"/>
  <c r="W175" i="40" s="1"/>
  <c r="AD34" i="2" s="1"/>
  <c r="W137" i="40"/>
  <c r="W183" i="40" s="1"/>
  <c r="AD42" i="2" s="1"/>
  <c r="W145" i="40"/>
  <c r="W191" i="40" s="1"/>
  <c r="W127" i="40"/>
  <c r="W173" i="40" s="1"/>
  <c r="AD32" i="2" s="1"/>
  <c r="W124" i="40"/>
  <c r="W170" i="40" s="1"/>
  <c r="AD28" i="2" s="1"/>
  <c r="W132" i="40"/>
  <c r="W178" i="40" s="1"/>
  <c r="AD37" i="2" s="1"/>
  <c r="W140" i="40"/>
  <c r="W186" i="40" s="1"/>
  <c r="W135" i="40"/>
  <c r="W181" i="40" s="1"/>
  <c r="AD40" i="2" s="1"/>
  <c r="W109" i="40"/>
  <c r="W155" i="40" s="1"/>
  <c r="AD8" i="2" s="1"/>
  <c r="W119" i="40"/>
  <c r="W165" i="40" s="1"/>
  <c r="AD22" i="2" s="1"/>
  <c r="W117" i="40"/>
  <c r="W163" i="40" s="1"/>
  <c r="AD17" i="2" s="1"/>
  <c r="W122" i="40"/>
  <c r="W168" i="40" s="1"/>
  <c r="AD26" i="2" s="1"/>
  <c r="W130" i="40"/>
  <c r="W176" i="40" s="1"/>
  <c r="AD35" i="2" s="1"/>
  <c r="W138" i="40"/>
  <c r="W184" i="40" s="1"/>
  <c r="AD43" i="2" s="1"/>
  <c r="U108" i="40"/>
  <c r="U154" i="40" s="1"/>
  <c r="AA7" i="2" s="1"/>
  <c r="U116" i="40"/>
  <c r="U162" i="40" s="1"/>
  <c r="AA16" i="2" s="1"/>
  <c r="U111" i="40"/>
  <c r="U157" i="40" s="1"/>
  <c r="AA10" i="2" s="1"/>
  <c r="U106" i="40"/>
  <c r="U152" i="40" s="1"/>
  <c r="AA4" i="2" s="1"/>
  <c r="U114" i="40"/>
  <c r="U160" i="40" s="1"/>
  <c r="AA13" i="2" s="1"/>
  <c r="U109" i="40"/>
  <c r="U155" i="40" s="1"/>
  <c r="AA8" i="2" s="1"/>
  <c r="U104" i="40"/>
  <c r="U150" i="40" s="1"/>
  <c r="AA2" i="2" s="1"/>
  <c r="U112" i="40"/>
  <c r="U158" i="40" s="1"/>
  <c r="AA11" i="2" s="1"/>
  <c r="U107" i="40"/>
  <c r="U153" i="40" s="1"/>
  <c r="AA6" i="2" s="1"/>
  <c r="U105" i="40"/>
  <c r="U151" i="40" s="1"/>
  <c r="AA3" i="2" s="1"/>
  <c r="U113" i="40"/>
  <c r="U159" i="40" s="1"/>
  <c r="AA12" i="2" s="1"/>
  <c r="U118" i="40"/>
  <c r="U164" i="40" s="1"/>
  <c r="AA18" i="2" s="1"/>
  <c r="U123" i="40"/>
  <c r="U131" i="40"/>
  <c r="U177" i="40" s="1"/>
  <c r="AA36" i="2" s="1"/>
  <c r="U139" i="40"/>
  <c r="U185" i="40" s="1"/>
  <c r="AA29" i="2" s="1"/>
  <c r="U126" i="40"/>
  <c r="U172" i="40" s="1"/>
  <c r="AA31" i="2" s="1"/>
  <c r="U134" i="40"/>
  <c r="U180" i="40" s="1"/>
  <c r="AA39" i="2" s="1"/>
  <c r="U142" i="40"/>
  <c r="U188" i="40" s="1"/>
  <c r="U145" i="40"/>
  <c r="U191" i="40" s="1"/>
  <c r="U133" i="40"/>
  <c r="U179" i="40" s="1"/>
  <c r="AA38" i="2" s="1"/>
  <c r="U121" i="40"/>
  <c r="U167" i="40" s="1"/>
  <c r="AA25" i="2" s="1"/>
  <c r="U129" i="40"/>
  <c r="U175" i="40" s="1"/>
  <c r="AA34" i="2" s="1"/>
  <c r="U137" i="40"/>
  <c r="U183" i="40" s="1"/>
  <c r="AA42" i="2" s="1"/>
  <c r="U115" i="40"/>
  <c r="U161" i="40" s="1"/>
  <c r="AA15" i="2" s="1"/>
  <c r="U124" i="40"/>
  <c r="U170" i="40" s="1"/>
  <c r="AA28" i="2" s="1"/>
  <c r="U132" i="40"/>
  <c r="U178" i="40" s="1"/>
  <c r="AA37" i="2" s="1"/>
  <c r="U140" i="40"/>
  <c r="U186" i="40" s="1"/>
  <c r="U125" i="40"/>
  <c r="U171" i="40" s="1"/>
  <c r="AA30" i="2" s="1"/>
  <c r="U141" i="40"/>
  <c r="U187" i="40" s="1"/>
  <c r="U119" i="40"/>
  <c r="U165" i="40" s="1"/>
  <c r="AA22" i="2" s="1"/>
  <c r="U127" i="40"/>
  <c r="U173" i="40" s="1"/>
  <c r="AA32" i="2" s="1"/>
  <c r="U135" i="40"/>
  <c r="U181" i="40" s="1"/>
  <c r="AA40" i="2" s="1"/>
  <c r="U143" i="40"/>
  <c r="U189" i="40" s="1"/>
  <c r="U122" i="40"/>
  <c r="U168" i="40" s="1"/>
  <c r="AA26" i="2" s="1"/>
  <c r="U130" i="40"/>
  <c r="U176" i="40" s="1"/>
  <c r="AA35" i="2" s="1"/>
  <c r="U138" i="40"/>
  <c r="U184" i="40" s="1"/>
  <c r="AA43" i="2" s="1"/>
  <c r="U117" i="40"/>
  <c r="U163" i="40" s="1"/>
  <c r="AA17" i="2" s="1"/>
  <c r="U110" i="40"/>
  <c r="U156" i="40" s="1"/>
  <c r="AA9" i="2" s="1"/>
  <c r="U120" i="40"/>
  <c r="U166" i="40" s="1"/>
  <c r="AA23" i="2" s="1"/>
  <c r="U128" i="40"/>
  <c r="U174" i="40" s="1"/>
  <c r="AA33" i="2" s="1"/>
  <c r="U136" i="40"/>
  <c r="U182" i="40" s="1"/>
  <c r="AA41" i="2" s="1"/>
  <c r="U144" i="40"/>
  <c r="U190" i="40" s="1"/>
  <c r="AE110" i="40"/>
  <c r="AE156" i="40" s="1"/>
  <c r="AL9" i="2" s="1"/>
  <c r="AE118" i="40"/>
  <c r="AE164" i="40" s="1"/>
  <c r="AL18" i="2" s="1"/>
  <c r="AE105" i="40"/>
  <c r="AE151" i="40" s="1"/>
  <c r="AL3" i="2" s="1"/>
  <c r="AE113" i="40"/>
  <c r="AE159" i="40" s="1"/>
  <c r="AL12" i="2" s="1"/>
  <c r="AE108" i="40"/>
  <c r="AE154" i="40" s="1"/>
  <c r="AL7" i="2" s="1"/>
  <c r="AE116" i="40"/>
  <c r="AE162" i="40" s="1"/>
  <c r="AL16" i="2" s="1"/>
  <c r="AE111" i="40"/>
  <c r="AE157" i="40" s="1"/>
  <c r="AL10" i="2" s="1"/>
  <c r="AE106" i="40"/>
  <c r="AE152" i="40" s="1"/>
  <c r="AL4" i="2" s="1"/>
  <c r="AE114" i="40"/>
  <c r="AE160" i="40" s="1"/>
  <c r="AL13" i="2" s="1"/>
  <c r="AE107" i="40"/>
  <c r="AE153" i="40" s="1"/>
  <c r="AL6" i="2" s="1"/>
  <c r="AE115" i="40"/>
  <c r="AE161" i="40" s="1"/>
  <c r="AL15" i="2" s="1"/>
  <c r="AE109" i="40"/>
  <c r="AE155" i="40" s="1"/>
  <c r="AL8" i="2" s="1"/>
  <c r="AE125" i="40"/>
  <c r="AE171" i="40" s="1"/>
  <c r="AL30" i="2" s="1"/>
  <c r="AE133" i="40"/>
  <c r="AE141" i="40"/>
  <c r="AE187" i="40" s="1"/>
  <c r="AE127" i="40"/>
  <c r="AE173" i="40" s="1"/>
  <c r="AL32" i="2" s="1"/>
  <c r="AE104" i="40"/>
  <c r="AE150" i="40" s="1"/>
  <c r="AL2" i="2" s="1"/>
  <c r="AE120" i="40"/>
  <c r="AE166" i="40" s="1"/>
  <c r="AL23" i="2" s="1"/>
  <c r="AE128" i="40"/>
  <c r="AE174" i="40" s="1"/>
  <c r="AL33" i="2" s="1"/>
  <c r="AE136" i="40"/>
  <c r="AE182" i="40" s="1"/>
  <c r="AL41" i="2" s="1"/>
  <c r="AE144" i="40"/>
  <c r="AE190" i="40" s="1"/>
  <c r="AE123" i="40"/>
  <c r="AE169" i="40" s="1"/>
  <c r="AL27" i="2" s="1"/>
  <c r="AE131" i="40"/>
  <c r="AE177" i="40" s="1"/>
  <c r="AL36" i="2" s="1"/>
  <c r="AE139" i="40"/>
  <c r="AE185" i="40" s="1"/>
  <c r="AL29" i="2" s="1"/>
  <c r="AE112" i="40"/>
  <c r="AE158" i="40" s="1"/>
  <c r="AL11" i="2" s="1"/>
  <c r="AE117" i="40"/>
  <c r="AE163" i="40" s="1"/>
  <c r="AL17" i="2" s="1"/>
  <c r="AE126" i="40"/>
  <c r="AE172" i="40" s="1"/>
  <c r="AL31" i="2" s="1"/>
  <c r="AE134" i="40"/>
  <c r="AE180" i="40" s="1"/>
  <c r="AL39" i="2" s="1"/>
  <c r="AE142" i="40"/>
  <c r="AE188" i="40" s="1"/>
  <c r="AE145" i="40"/>
  <c r="AE191" i="40" s="1"/>
  <c r="AE121" i="40"/>
  <c r="AE167" i="40" s="1"/>
  <c r="AL25" i="2" s="1"/>
  <c r="AE129" i="40"/>
  <c r="AE175" i="40" s="1"/>
  <c r="AL34" i="2" s="1"/>
  <c r="AE137" i="40"/>
  <c r="AE183" i="40" s="1"/>
  <c r="AL42" i="2" s="1"/>
  <c r="AE124" i="40"/>
  <c r="AE170" i="40" s="1"/>
  <c r="AL28" i="2" s="1"/>
  <c r="AE132" i="40"/>
  <c r="AE178" i="40" s="1"/>
  <c r="AL37" i="2" s="1"/>
  <c r="AE140" i="40"/>
  <c r="AE186" i="40" s="1"/>
  <c r="AE119" i="40"/>
  <c r="AE165" i="40" s="1"/>
  <c r="AL22" i="2" s="1"/>
  <c r="AE143" i="40"/>
  <c r="AE189" i="40" s="1"/>
  <c r="AE122" i="40"/>
  <c r="AE168" i="40" s="1"/>
  <c r="AL26" i="2" s="1"/>
  <c r="AE130" i="40"/>
  <c r="AE176" i="40" s="1"/>
  <c r="AL35" i="2" s="1"/>
  <c r="AE138" i="40"/>
  <c r="AE184" i="40" s="1"/>
  <c r="AL43" i="2" s="1"/>
  <c r="AE135" i="40"/>
  <c r="AE181" i="40" s="1"/>
  <c r="AL40" i="2" s="1"/>
  <c r="R109" i="40"/>
  <c r="R155" i="40" s="1"/>
  <c r="W8" i="2" s="1"/>
  <c r="R117" i="40"/>
  <c r="R163" i="40" s="1"/>
  <c r="W17" i="2" s="1"/>
  <c r="R104" i="40"/>
  <c r="R150" i="40" s="1"/>
  <c r="W2" i="2" s="1"/>
  <c r="R112" i="40"/>
  <c r="R158" i="40" s="1"/>
  <c r="W11" i="2" s="1"/>
  <c r="R107" i="40"/>
  <c r="R153" i="40" s="1"/>
  <c r="W6" i="2" s="1"/>
  <c r="R115" i="40"/>
  <c r="R161" i="40" s="1"/>
  <c r="W15" i="2" s="1"/>
  <c r="R110" i="40"/>
  <c r="R156" i="40" s="1"/>
  <c r="W9" i="2" s="1"/>
  <c r="R105" i="40"/>
  <c r="R151" i="40" s="1"/>
  <c r="W3" i="2" s="1"/>
  <c r="R113" i="40"/>
  <c r="R159" i="40" s="1"/>
  <c r="W12" i="2" s="1"/>
  <c r="R106" i="40"/>
  <c r="R152" i="40" s="1"/>
  <c r="W4" i="2" s="1"/>
  <c r="R114" i="40"/>
  <c r="R160" i="40" s="1"/>
  <c r="W13" i="2" s="1"/>
  <c r="R124" i="40"/>
  <c r="R170" i="40" s="1"/>
  <c r="W28" i="2" s="1"/>
  <c r="R132" i="40"/>
  <c r="R178" i="40" s="1"/>
  <c r="W37" i="2" s="1"/>
  <c r="R140" i="40"/>
  <c r="R186" i="40" s="1"/>
  <c r="R142" i="40"/>
  <c r="R188" i="40" s="1"/>
  <c r="R119" i="40"/>
  <c r="R165" i="40" s="1"/>
  <c r="W22" i="2" s="1"/>
  <c r="R127" i="40"/>
  <c r="R173" i="40" s="1"/>
  <c r="W32" i="2" s="1"/>
  <c r="R135" i="40"/>
  <c r="R181" i="40" s="1"/>
  <c r="W40" i="2" s="1"/>
  <c r="R143" i="40"/>
  <c r="R189" i="40" s="1"/>
  <c r="R122" i="40"/>
  <c r="R168" i="40" s="1"/>
  <c r="W26" i="2" s="1"/>
  <c r="R130" i="40"/>
  <c r="R176" i="40" s="1"/>
  <c r="W35" i="2" s="1"/>
  <c r="R138" i="40"/>
  <c r="R184" i="40" s="1"/>
  <c r="W43" i="2" s="1"/>
  <c r="R125" i="40"/>
  <c r="R171" i="40" s="1"/>
  <c r="W30" i="2" s="1"/>
  <c r="R133" i="40"/>
  <c r="R179" i="40" s="1"/>
  <c r="W38" i="2" s="1"/>
  <c r="R141" i="40"/>
  <c r="R187" i="40" s="1"/>
  <c r="R134" i="40"/>
  <c r="R180" i="40" s="1"/>
  <c r="W39" i="2" s="1"/>
  <c r="R108" i="40"/>
  <c r="R154" i="40" s="1"/>
  <c r="W7" i="2" s="1"/>
  <c r="R120" i="40"/>
  <c r="R128" i="40"/>
  <c r="R174" i="40" s="1"/>
  <c r="W33" i="2" s="1"/>
  <c r="R136" i="40"/>
  <c r="R182" i="40" s="1"/>
  <c r="W41" i="2" s="1"/>
  <c r="R144" i="40"/>
  <c r="R190" i="40" s="1"/>
  <c r="R123" i="40"/>
  <c r="R169" i="40" s="1"/>
  <c r="W27" i="2" s="1"/>
  <c r="R131" i="40"/>
  <c r="R177" i="40" s="1"/>
  <c r="W36" i="2" s="1"/>
  <c r="R139" i="40"/>
  <c r="R185" i="40" s="1"/>
  <c r="W29" i="2" s="1"/>
  <c r="R126" i="40"/>
  <c r="R172" i="40" s="1"/>
  <c r="W31" i="2" s="1"/>
  <c r="R118" i="40"/>
  <c r="R164" i="40" s="1"/>
  <c r="W18" i="2" s="1"/>
  <c r="R111" i="40"/>
  <c r="R157" i="40" s="1"/>
  <c r="W10" i="2" s="1"/>
  <c r="R116" i="40"/>
  <c r="R162" i="40" s="1"/>
  <c r="W16" i="2" s="1"/>
  <c r="R121" i="40"/>
  <c r="R167" i="40" s="1"/>
  <c r="W25" i="2" s="1"/>
  <c r="R129" i="40"/>
  <c r="R175" i="40" s="1"/>
  <c r="W34" i="2" s="1"/>
  <c r="R137" i="40"/>
  <c r="R183" i="40" s="1"/>
  <c r="W42" i="2" s="1"/>
  <c r="R145" i="40"/>
  <c r="R191" i="40" s="1"/>
  <c r="T111" i="40"/>
  <c r="T157" i="40" s="1"/>
  <c r="Z10" i="2" s="1"/>
  <c r="T106" i="40"/>
  <c r="T152" i="40" s="1"/>
  <c r="Z4" i="2" s="1"/>
  <c r="T114" i="40"/>
  <c r="T160" i="40" s="1"/>
  <c r="Z13" i="2" s="1"/>
  <c r="T109" i="40"/>
  <c r="T155" i="40" s="1"/>
  <c r="Z8" i="2" s="1"/>
  <c r="T104" i="40"/>
  <c r="T150" i="40" s="1"/>
  <c r="Z2" i="2" s="1"/>
  <c r="T112" i="40"/>
  <c r="T158" i="40" s="1"/>
  <c r="Z11" i="2" s="1"/>
  <c r="T107" i="40"/>
  <c r="T153" i="40" s="1"/>
  <c r="Z6" i="2" s="1"/>
  <c r="T115" i="40"/>
  <c r="T161" i="40" s="1"/>
  <c r="Z15" i="2" s="1"/>
  <c r="T108" i="40"/>
  <c r="T154" i="40" s="1"/>
  <c r="Z7" i="2" s="1"/>
  <c r="T116" i="40"/>
  <c r="T162" i="40" s="1"/>
  <c r="Z16" i="2" s="1"/>
  <c r="T126" i="40"/>
  <c r="T172" i="40" s="1"/>
  <c r="Z31" i="2" s="1"/>
  <c r="T134" i="40"/>
  <c r="T180" i="40" s="1"/>
  <c r="Z39" i="2" s="1"/>
  <c r="T142" i="40"/>
  <c r="T188" i="40" s="1"/>
  <c r="T113" i="40"/>
  <c r="T159" i="40" s="1"/>
  <c r="Z12" i="2" s="1"/>
  <c r="T121" i="40"/>
  <c r="T167" i="40" s="1"/>
  <c r="Z25" i="2" s="1"/>
  <c r="T129" i="40"/>
  <c r="T175" i="40" s="1"/>
  <c r="Z34" i="2" s="1"/>
  <c r="T137" i="40"/>
  <c r="T183" i="40" s="1"/>
  <c r="Z42" i="2" s="1"/>
  <c r="T145" i="40"/>
  <c r="T191" i="40" s="1"/>
  <c r="T144" i="40"/>
  <c r="T190" i="40" s="1"/>
  <c r="T124" i="40"/>
  <c r="T170" i="40" s="1"/>
  <c r="Z28" i="2" s="1"/>
  <c r="T132" i="40"/>
  <c r="T178" i="40" s="1"/>
  <c r="Z37" i="2" s="1"/>
  <c r="T140" i="40"/>
  <c r="T186" i="40" s="1"/>
  <c r="T136" i="40"/>
  <c r="T182" i="40" s="1"/>
  <c r="Z41" i="2" s="1"/>
  <c r="T119" i="40"/>
  <c r="T165" i="40" s="1"/>
  <c r="Z22" i="2" s="1"/>
  <c r="T127" i="40"/>
  <c r="T173" i="40" s="1"/>
  <c r="Z32" i="2" s="1"/>
  <c r="T135" i="40"/>
  <c r="T181" i="40" s="1"/>
  <c r="Z40" i="2" s="1"/>
  <c r="T143" i="40"/>
  <c r="T189" i="40" s="1"/>
  <c r="T105" i="40"/>
  <c r="T151" i="40" s="1"/>
  <c r="Z3" i="2" s="1"/>
  <c r="T122" i="40"/>
  <c r="T130" i="40"/>
  <c r="T176" i="40" s="1"/>
  <c r="Z35" i="2" s="1"/>
  <c r="T138" i="40"/>
  <c r="T184" i="40" s="1"/>
  <c r="Z43" i="2" s="1"/>
  <c r="T117" i="40"/>
  <c r="T163" i="40" s="1"/>
  <c r="Z17" i="2" s="1"/>
  <c r="T125" i="40"/>
  <c r="T171" i="40" s="1"/>
  <c r="Z30" i="2" s="1"/>
  <c r="T133" i="40"/>
  <c r="T179" i="40" s="1"/>
  <c r="Z38" i="2" s="1"/>
  <c r="T141" i="40"/>
  <c r="T187" i="40" s="1"/>
  <c r="T120" i="40"/>
  <c r="T166" i="40" s="1"/>
  <c r="Z23" i="2" s="1"/>
  <c r="T128" i="40"/>
  <c r="T174" i="40" s="1"/>
  <c r="Z33" i="2" s="1"/>
  <c r="T110" i="40"/>
  <c r="T156" i="40" s="1"/>
  <c r="Z9" i="2" s="1"/>
  <c r="T118" i="40"/>
  <c r="T164" i="40" s="1"/>
  <c r="Z18" i="2" s="1"/>
  <c r="T123" i="40"/>
  <c r="T169" i="40" s="1"/>
  <c r="Z27" i="2" s="1"/>
  <c r="T131" i="40"/>
  <c r="T177" i="40" s="1"/>
  <c r="Z36" i="2" s="1"/>
  <c r="T139" i="40"/>
  <c r="T185" i="40" s="1"/>
  <c r="Z29" i="2" s="1"/>
  <c r="N105" i="40"/>
  <c r="N151" i="40" s="1"/>
  <c r="P3" i="2" s="1"/>
  <c r="N113" i="40"/>
  <c r="N159" i="40" s="1"/>
  <c r="P12" i="2" s="1"/>
  <c r="N108" i="40"/>
  <c r="N154" i="40" s="1"/>
  <c r="P7" i="2" s="1"/>
  <c r="N116" i="40"/>
  <c r="N111" i="40"/>
  <c r="N157" i="40" s="1"/>
  <c r="P10" i="2" s="1"/>
  <c r="N106" i="40"/>
  <c r="N152" i="40" s="1"/>
  <c r="P4" i="2" s="1"/>
  <c r="N114" i="40"/>
  <c r="N160" i="40" s="1"/>
  <c r="P13" i="2" s="1"/>
  <c r="N109" i="40"/>
  <c r="N155" i="40" s="1"/>
  <c r="P8" i="2" s="1"/>
  <c r="N117" i="40"/>
  <c r="N163" i="40" s="1"/>
  <c r="P17" i="2" s="1"/>
  <c r="N104" i="40"/>
  <c r="N150" i="40" s="1"/>
  <c r="P2" i="2" s="1"/>
  <c r="N110" i="40"/>
  <c r="N156" i="40" s="1"/>
  <c r="P9" i="2" s="1"/>
  <c r="N118" i="40"/>
  <c r="N164" i="40" s="1"/>
  <c r="P18" i="2" s="1"/>
  <c r="N120" i="40"/>
  <c r="N166" i="40" s="1"/>
  <c r="P23" i="2" s="1"/>
  <c r="N128" i="40"/>
  <c r="N174" i="40" s="1"/>
  <c r="P33" i="2" s="1"/>
  <c r="N136" i="40"/>
  <c r="N182" i="40" s="1"/>
  <c r="P41" i="2" s="1"/>
  <c r="N144" i="40"/>
  <c r="N190" i="40" s="1"/>
  <c r="N115" i="40"/>
  <c r="N161" i="40" s="1"/>
  <c r="P15" i="2" s="1"/>
  <c r="N123" i="40"/>
  <c r="N169" i="40" s="1"/>
  <c r="P27" i="2" s="1"/>
  <c r="N131" i="40"/>
  <c r="N177" i="40" s="1"/>
  <c r="P36" i="2" s="1"/>
  <c r="N139" i="40"/>
  <c r="N185" i="40" s="1"/>
  <c r="P29" i="2" s="1"/>
  <c r="N126" i="40"/>
  <c r="N172" i="40" s="1"/>
  <c r="P31" i="2" s="1"/>
  <c r="N134" i="40"/>
  <c r="N180" i="40" s="1"/>
  <c r="P39" i="2" s="1"/>
  <c r="N142" i="40"/>
  <c r="N188" i="40" s="1"/>
  <c r="N138" i="40"/>
  <c r="N184" i="40" s="1"/>
  <c r="P43" i="2" s="1"/>
  <c r="N121" i="40"/>
  <c r="N167" i="40" s="1"/>
  <c r="P25" i="2" s="1"/>
  <c r="N129" i="40"/>
  <c r="N175" i="40" s="1"/>
  <c r="P34" i="2" s="1"/>
  <c r="N137" i="40"/>
  <c r="N183" i="40" s="1"/>
  <c r="P42" i="2" s="1"/>
  <c r="N145" i="40"/>
  <c r="N191" i="40" s="1"/>
  <c r="N107" i="40"/>
  <c r="N153" i="40" s="1"/>
  <c r="P6" i="2" s="1"/>
  <c r="N124" i="40"/>
  <c r="N170" i="40" s="1"/>
  <c r="P28" i="2" s="1"/>
  <c r="N132" i="40"/>
  <c r="N178" i="40" s="1"/>
  <c r="P37" i="2" s="1"/>
  <c r="N140" i="40"/>
  <c r="N186" i="40" s="1"/>
  <c r="N119" i="40"/>
  <c r="N165" i="40" s="1"/>
  <c r="P22" i="2" s="1"/>
  <c r="N127" i="40"/>
  <c r="N173" i="40" s="1"/>
  <c r="P32" i="2" s="1"/>
  <c r="N135" i="40"/>
  <c r="N181" i="40" s="1"/>
  <c r="P40" i="2" s="1"/>
  <c r="N143" i="40"/>
  <c r="N189" i="40" s="1"/>
  <c r="N112" i="40"/>
  <c r="N158" i="40" s="1"/>
  <c r="P11" i="2" s="1"/>
  <c r="N122" i="40"/>
  <c r="N168" i="40" s="1"/>
  <c r="P26" i="2" s="1"/>
  <c r="N125" i="40"/>
  <c r="N171" i="40" s="1"/>
  <c r="P30" i="2" s="1"/>
  <c r="N133" i="40"/>
  <c r="N179" i="40" s="1"/>
  <c r="P38" i="2" s="1"/>
  <c r="N141" i="40"/>
  <c r="N187" i="40" s="1"/>
  <c r="N130" i="40"/>
  <c r="N176" i="40" s="1"/>
  <c r="P35" i="2" s="1"/>
  <c r="H104" i="40"/>
  <c r="H150" i="40" s="1"/>
  <c r="I2" i="2" s="1"/>
  <c r="H107" i="40"/>
  <c r="H153" i="40" s="1"/>
  <c r="I6" i="2" s="1"/>
  <c r="H115" i="40"/>
  <c r="H161" i="40" s="1"/>
  <c r="I15" i="2" s="1"/>
  <c r="H110" i="40"/>
  <c r="H118" i="40"/>
  <c r="H164" i="40" s="1"/>
  <c r="I18" i="2" s="1"/>
  <c r="H105" i="40"/>
  <c r="H151" i="40" s="1"/>
  <c r="I3" i="2" s="1"/>
  <c r="H113" i="40"/>
  <c r="H159" i="40" s="1"/>
  <c r="I12" i="2" s="1"/>
  <c r="H108" i="40"/>
  <c r="H154" i="40" s="1"/>
  <c r="I7" i="2" s="1"/>
  <c r="H111" i="40"/>
  <c r="H157" i="40" s="1"/>
  <c r="I10" i="2" s="1"/>
  <c r="H106" i="40"/>
  <c r="H152" i="40" s="1"/>
  <c r="I4" i="2" s="1"/>
  <c r="H112" i="40"/>
  <c r="H158" i="40" s="1"/>
  <c r="I11" i="2" s="1"/>
  <c r="H122" i="40"/>
  <c r="H168" i="40" s="1"/>
  <c r="I26" i="2" s="1"/>
  <c r="H130" i="40"/>
  <c r="H176" i="40" s="1"/>
  <c r="I35" i="2" s="1"/>
  <c r="H138" i="40"/>
  <c r="H184" i="40" s="1"/>
  <c r="I43" i="2" s="1"/>
  <c r="H117" i="40"/>
  <c r="H163" i="40" s="1"/>
  <c r="I17" i="2" s="1"/>
  <c r="H125" i="40"/>
  <c r="H171" i="40" s="1"/>
  <c r="I30" i="2" s="1"/>
  <c r="H133" i="40"/>
  <c r="H179" i="40" s="1"/>
  <c r="I38" i="2" s="1"/>
  <c r="H141" i="40"/>
  <c r="H187" i="40" s="1"/>
  <c r="H144" i="40"/>
  <c r="H190" i="40" s="1"/>
  <c r="H120" i="40"/>
  <c r="H166" i="40" s="1"/>
  <c r="I23" i="2" s="1"/>
  <c r="H128" i="40"/>
  <c r="H174" i="40" s="1"/>
  <c r="I33" i="2" s="1"/>
  <c r="H136" i="40"/>
  <c r="H182" i="40" s="1"/>
  <c r="I41" i="2" s="1"/>
  <c r="H140" i="40"/>
  <c r="H186" i="40" s="1"/>
  <c r="H109" i="40"/>
  <c r="H155" i="40" s="1"/>
  <c r="I8" i="2" s="1"/>
  <c r="H116" i="40"/>
  <c r="H162" i="40" s="1"/>
  <c r="I16" i="2" s="1"/>
  <c r="H123" i="40"/>
  <c r="H169" i="40" s="1"/>
  <c r="I27" i="2" s="1"/>
  <c r="H131" i="40"/>
  <c r="H177" i="40" s="1"/>
  <c r="I36" i="2" s="1"/>
  <c r="H139" i="40"/>
  <c r="H185" i="40" s="1"/>
  <c r="I29" i="2" s="1"/>
  <c r="H126" i="40"/>
  <c r="H172" i="40" s="1"/>
  <c r="I31" i="2" s="1"/>
  <c r="H134" i="40"/>
  <c r="H180" i="40" s="1"/>
  <c r="I39" i="2" s="1"/>
  <c r="H142" i="40"/>
  <c r="H188" i="40" s="1"/>
  <c r="H121" i="40"/>
  <c r="H167" i="40" s="1"/>
  <c r="I25" i="2" s="1"/>
  <c r="H129" i="40"/>
  <c r="H175" i="40" s="1"/>
  <c r="I34" i="2" s="1"/>
  <c r="H137" i="40"/>
  <c r="H183" i="40" s="1"/>
  <c r="I42" i="2" s="1"/>
  <c r="H145" i="40"/>
  <c r="H191" i="40" s="1"/>
  <c r="H124" i="40"/>
  <c r="H170" i="40" s="1"/>
  <c r="I28" i="2" s="1"/>
  <c r="H114" i="40"/>
  <c r="H160" i="40" s="1"/>
  <c r="I13" i="2" s="1"/>
  <c r="H119" i="40"/>
  <c r="H165" i="40" s="1"/>
  <c r="I22" i="2" s="1"/>
  <c r="H127" i="40"/>
  <c r="H173" i="40" s="1"/>
  <c r="I32" i="2" s="1"/>
  <c r="H135" i="40"/>
  <c r="H181" i="40" s="1"/>
  <c r="I40" i="2" s="1"/>
  <c r="H143" i="40"/>
  <c r="H189" i="40" s="1"/>
  <c r="H132" i="40"/>
  <c r="H178" i="40" s="1"/>
  <c r="I37" i="2" s="1"/>
  <c r="B110" i="40"/>
  <c r="B156" i="40" s="1"/>
  <c r="B9" i="2" s="1"/>
  <c r="B134" i="40"/>
  <c r="B180" i="40" s="1"/>
  <c r="B39" i="2" s="1"/>
  <c r="B128" i="40"/>
  <c r="B174" i="40" s="1"/>
  <c r="B33" i="2" s="1"/>
  <c r="B111" i="40"/>
  <c r="B157" i="40" s="1"/>
  <c r="B10" i="2" s="1"/>
  <c r="B119" i="40"/>
  <c r="B165" i="40" s="1"/>
  <c r="B22" i="2" s="1"/>
  <c r="B127" i="40"/>
  <c r="B173" i="40" s="1"/>
  <c r="B32" i="2" s="1"/>
  <c r="B135" i="40"/>
  <c r="B181" i="40" s="1"/>
  <c r="B40" i="2" s="1"/>
  <c r="B143" i="40"/>
  <c r="B189" i="40" s="1"/>
  <c r="B120" i="40"/>
  <c r="B166" i="40" s="1"/>
  <c r="B23" i="2" s="1"/>
  <c r="B116" i="40"/>
  <c r="B162" i="40" s="1"/>
  <c r="B16" i="2" s="1"/>
  <c r="B112" i="40"/>
  <c r="B158" i="40" s="1"/>
  <c r="B11" i="2" s="1"/>
  <c r="B136" i="40"/>
  <c r="B182" i="40" s="1"/>
  <c r="B41" i="2" s="1"/>
  <c r="B105" i="40"/>
  <c r="B151" i="40" s="1"/>
  <c r="B3" i="2" s="1"/>
  <c r="B113" i="40"/>
  <c r="B159" i="40" s="1"/>
  <c r="B12" i="2" s="1"/>
  <c r="B121" i="40"/>
  <c r="B167" i="40" s="1"/>
  <c r="B25" i="2" s="1"/>
  <c r="B129" i="40"/>
  <c r="B175" i="40" s="1"/>
  <c r="B34" i="2" s="1"/>
  <c r="B137" i="40"/>
  <c r="B183" i="40" s="1"/>
  <c r="B42" i="2" s="1"/>
  <c r="B145" i="40"/>
  <c r="B191" i="40" s="1"/>
  <c r="B114" i="40"/>
  <c r="B160" i="40" s="1"/>
  <c r="B13" i="2" s="1"/>
  <c r="B122" i="40"/>
  <c r="B168" i="40" s="1"/>
  <c r="B26" i="2" s="1"/>
  <c r="B138" i="40"/>
  <c r="B184" i="40" s="1"/>
  <c r="B43" i="2" s="1"/>
  <c r="B140" i="40"/>
  <c r="B186" i="40" s="1"/>
  <c r="B106" i="40"/>
  <c r="B152" i="40" s="1"/>
  <c r="B4" i="2" s="1"/>
  <c r="B130" i="40"/>
  <c r="B176" i="40" s="1"/>
  <c r="B35" i="2" s="1"/>
  <c r="B104" i="40"/>
  <c r="B108" i="40"/>
  <c r="B154" i="40" s="1"/>
  <c r="B7" i="2" s="1"/>
  <c r="B107" i="40"/>
  <c r="B153" i="40" s="1"/>
  <c r="B6" i="2" s="1"/>
  <c r="B115" i="40"/>
  <c r="B161" i="40" s="1"/>
  <c r="B15" i="2" s="1"/>
  <c r="B123" i="40"/>
  <c r="B169" i="40" s="1"/>
  <c r="B27" i="2" s="1"/>
  <c r="B131" i="40"/>
  <c r="B177" i="40" s="1"/>
  <c r="B36" i="2" s="1"/>
  <c r="B139" i="40"/>
  <c r="B185" i="40" s="1"/>
  <c r="B29" i="2" s="1"/>
  <c r="B124" i="40"/>
  <c r="B170" i="40" s="1"/>
  <c r="B28" i="2" s="1"/>
  <c r="B109" i="40"/>
  <c r="B155" i="40" s="1"/>
  <c r="B8" i="2" s="1"/>
  <c r="B117" i="40"/>
  <c r="B163" i="40" s="1"/>
  <c r="B17" i="2" s="1"/>
  <c r="B125" i="40"/>
  <c r="B171" i="40" s="1"/>
  <c r="B30" i="2" s="1"/>
  <c r="B133" i="40"/>
  <c r="B179" i="40" s="1"/>
  <c r="B38" i="2" s="1"/>
  <c r="B141" i="40"/>
  <c r="B187" i="40" s="1"/>
  <c r="B118" i="40"/>
  <c r="B164" i="40" s="1"/>
  <c r="B18" i="2" s="1"/>
  <c r="B126" i="40"/>
  <c r="B172" i="40" s="1"/>
  <c r="B31" i="2" s="1"/>
  <c r="B142" i="40"/>
  <c r="B188" i="40" s="1"/>
  <c r="B144" i="40"/>
  <c r="B190" i="40" s="1"/>
  <c r="B132" i="40"/>
  <c r="B178" i="40" s="1"/>
  <c r="B37" i="2" s="1"/>
  <c r="AK108" i="40"/>
  <c r="AK154" i="40" s="1"/>
  <c r="AC7" i="2" s="1"/>
  <c r="AK116" i="40"/>
  <c r="AK162" i="40" s="1"/>
  <c r="AC16" i="2" s="1"/>
  <c r="AK111" i="40"/>
  <c r="AK157" i="40" s="1"/>
  <c r="AC10" i="2" s="1"/>
  <c r="AK106" i="40"/>
  <c r="AK152" i="40" s="1"/>
  <c r="AC4" i="2" s="1"/>
  <c r="AK114" i="40"/>
  <c r="AK160" i="40" s="1"/>
  <c r="AC13" i="2" s="1"/>
  <c r="AK109" i="40"/>
  <c r="AK155" i="40" s="1"/>
  <c r="AC8" i="2" s="1"/>
  <c r="AK104" i="40"/>
  <c r="AK150" i="40" s="1"/>
  <c r="AC2" i="2" s="1"/>
  <c r="AK112" i="40"/>
  <c r="AK158" i="40" s="1"/>
  <c r="AC11" i="2" s="1"/>
  <c r="AK105" i="40"/>
  <c r="AK151" i="40" s="1"/>
  <c r="AC3" i="2" s="1"/>
  <c r="AK113" i="40"/>
  <c r="AK159" i="40" s="1"/>
  <c r="AC12" i="2" s="1"/>
  <c r="AK107" i="40"/>
  <c r="AK153" i="40" s="1"/>
  <c r="AC6" i="2" s="1"/>
  <c r="AK123" i="40"/>
  <c r="AK169" i="40" s="1"/>
  <c r="AC27" i="2" s="1"/>
  <c r="AK131" i="40"/>
  <c r="AK177" i="40" s="1"/>
  <c r="AC36" i="2" s="1"/>
  <c r="AK139" i="40"/>
  <c r="AK125" i="40"/>
  <c r="AK171" i="40" s="1"/>
  <c r="AC30" i="2" s="1"/>
  <c r="AK115" i="40"/>
  <c r="AK161" i="40" s="1"/>
  <c r="AC15" i="2" s="1"/>
  <c r="AK118" i="40"/>
  <c r="AK164" i="40" s="1"/>
  <c r="AC18" i="2" s="1"/>
  <c r="AK126" i="40"/>
  <c r="AK172" i="40" s="1"/>
  <c r="AC31" i="2" s="1"/>
  <c r="AK134" i="40"/>
  <c r="AK180" i="40" s="1"/>
  <c r="AC39" i="2" s="1"/>
  <c r="AK142" i="40"/>
  <c r="AK188" i="40" s="1"/>
  <c r="AK145" i="40"/>
  <c r="AK191" i="40" s="1"/>
  <c r="AK121" i="40"/>
  <c r="AK167" i="40" s="1"/>
  <c r="AC25" i="2" s="1"/>
  <c r="AK129" i="40"/>
  <c r="AK175" i="40" s="1"/>
  <c r="AC34" i="2" s="1"/>
  <c r="AK137" i="40"/>
  <c r="AK183" i="40" s="1"/>
  <c r="AC42" i="2" s="1"/>
  <c r="AK141" i="40"/>
  <c r="AK187" i="40" s="1"/>
  <c r="AK110" i="40"/>
  <c r="AK156" i="40" s="1"/>
  <c r="AC9" i="2" s="1"/>
  <c r="AK124" i="40"/>
  <c r="AK170" i="40" s="1"/>
  <c r="AC28" i="2" s="1"/>
  <c r="AK132" i="40"/>
  <c r="AK178" i="40" s="1"/>
  <c r="AC37" i="2" s="1"/>
  <c r="AK186" i="40"/>
  <c r="AK119" i="40"/>
  <c r="AK165" i="40" s="1"/>
  <c r="AC22" i="2" s="1"/>
  <c r="AK127" i="40"/>
  <c r="AK173" i="40" s="1"/>
  <c r="AC32" i="2" s="1"/>
  <c r="AK135" i="40"/>
  <c r="AK181" i="40" s="1"/>
  <c r="AC40" i="2" s="1"/>
  <c r="AK143" i="40"/>
  <c r="AK189" i="40" s="1"/>
  <c r="AK122" i="40"/>
  <c r="AK168" i="40" s="1"/>
  <c r="AC26" i="2" s="1"/>
  <c r="AK130" i="40"/>
  <c r="AK176" i="40" s="1"/>
  <c r="AC35" i="2" s="1"/>
  <c r="AK138" i="40"/>
  <c r="AK184" i="40" s="1"/>
  <c r="AC43" i="2" s="1"/>
  <c r="AK117" i="40"/>
  <c r="AK163" i="40" s="1"/>
  <c r="AC17" i="2" s="1"/>
  <c r="AK120" i="40"/>
  <c r="AK166" i="40" s="1"/>
  <c r="AC23" i="2" s="1"/>
  <c r="AK128" i="40"/>
  <c r="AK174" i="40" s="1"/>
  <c r="AC33" i="2" s="1"/>
  <c r="AK136" i="40"/>
  <c r="AK182" i="40" s="1"/>
  <c r="AC41" i="2" s="1"/>
  <c r="AK144" i="40"/>
  <c r="AK190" i="40" s="1"/>
  <c r="AK133" i="40"/>
  <c r="AK179" i="40" s="1"/>
  <c r="AC38" i="2" s="1"/>
  <c r="Y104" i="40"/>
  <c r="Y150" i="40" s="1"/>
  <c r="AF2" i="2" s="1"/>
  <c r="Y112" i="40"/>
  <c r="Y158" i="40" s="1"/>
  <c r="AF11" i="2" s="1"/>
  <c r="Y107" i="40"/>
  <c r="Y153" i="40" s="1"/>
  <c r="AF6" i="2" s="1"/>
  <c r="Y115" i="40"/>
  <c r="Y161" i="40" s="1"/>
  <c r="AF15" i="2" s="1"/>
  <c r="Y110" i="40"/>
  <c r="Y156" i="40" s="1"/>
  <c r="AF9" i="2" s="1"/>
  <c r="Y105" i="40"/>
  <c r="Y151" i="40" s="1"/>
  <c r="AF3" i="2" s="1"/>
  <c r="Y113" i="40"/>
  <c r="Y159" i="40" s="1"/>
  <c r="AF12" i="2" s="1"/>
  <c r="Y108" i="40"/>
  <c r="Y154" i="40" s="1"/>
  <c r="AF7" i="2" s="1"/>
  <c r="Y116" i="40"/>
  <c r="Y162" i="40" s="1"/>
  <c r="AF16" i="2" s="1"/>
  <c r="Y109" i="40"/>
  <c r="Y155" i="40" s="1"/>
  <c r="AF8" i="2" s="1"/>
  <c r="Y117" i="40"/>
  <c r="Y163" i="40" s="1"/>
  <c r="AF17" i="2" s="1"/>
  <c r="Y111" i="40"/>
  <c r="Y157" i="40" s="1"/>
  <c r="AF10" i="2" s="1"/>
  <c r="Y119" i="40"/>
  <c r="Y165" i="40" s="1"/>
  <c r="AF22" i="2" s="1"/>
  <c r="Y127" i="40"/>
  <c r="Y135" i="40"/>
  <c r="Y181" i="40" s="1"/>
  <c r="AF40" i="2" s="1"/>
  <c r="Y143" i="40"/>
  <c r="Y189" i="40" s="1"/>
  <c r="Y129" i="40"/>
  <c r="Y175" i="40" s="1"/>
  <c r="AF34" i="2" s="1"/>
  <c r="Y106" i="40"/>
  <c r="Y152" i="40" s="1"/>
  <c r="AF4" i="2" s="1"/>
  <c r="Y118" i="40"/>
  <c r="Y164" i="40" s="1"/>
  <c r="AF18" i="2" s="1"/>
  <c r="Y122" i="40"/>
  <c r="Y168" i="40" s="1"/>
  <c r="AF26" i="2" s="1"/>
  <c r="Y130" i="40"/>
  <c r="Y176" i="40" s="1"/>
  <c r="AF35" i="2" s="1"/>
  <c r="Y138" i="40"/>
  <c r="Y184" i="40" s="1"/>
  <c r="AF43" i="2" s="1"/>
  <c r="Y125" i="40"/>
  <c r="Y171" i="40" s="1"/>
  <c r="AF30" i="2" s="1"/>
  <c r="Y133" i="40"/>
  <c r="Y179" i="40" s="1"/>
  <c r="AF38" i="2" s="1"/>
  <c r="Y141" i="40"/>
  <c r="Y187" i="40" s="1"/>
  <c r="Y114" i="40"/>
  <c r="Y160" i="40" s="1"/>
  <c r="AF13" i="2" s="1"/>
  <c r="Y120" i="40"/>
  <c r="Y166" i="40" s="1"/>
  <c r="AF23" i="2" s="1"/>
  <c r="Y128" i="40"/>
  <c r="Y174" i="40" s="1"/>
  <c r="AF33" i="2" s="1"/>
  <c r="Y136" i="40"/>
  <c r="Y182" i="40" s="1"/>
  <c r="AF41" i="2" s="1"/>
  <c r="Y144" i="40"/>
  <c r="Y190" i="40" s="1"/>
  <c r="Y123" i="40"/>
  <c r="Y169" i="40" s="1"/>
  <c r="AF27" i="2" s="1"/>
  <c r="Y131" i="40"/>
  <c r="Y177" i="40" s="1"/>
  <c r="AF36" i="2" s="1"/>
  <c r="Y139" i="40"/>
  <c r="Y185" i="40" s="1"/>
  <c r="AF29" i="2" s="1"/>
  <c r="Y126" i="40"/>
  <c r="Y172" i="40" s="1"/>
  <c r="AF31" i="2" s="1"/>
  <c r="Y134" i="40"/>
  <c r="Y180" i="40" s="1"/>
  <c r="AF39" i="2" s="1"/>
  <c r="Y142" i="40"/>
  <c r="Y188" i="40" s="1"/>
  <c r="Y121" i="40"/>
  <c r="Y167" i="40" s="1"/>
  <c r="AF25" i="2" s="1"/>
  <c r="Y145" i="40"/>
  <c r="Y191" i="40" s="1"/>
  <c r="Y124" i="40"/>
  <c r="Y170" i="40" s="1"/>
  <c r="AF28" i="2" s="1"/>
  <c r="Y132" i="40"/>
  <c r="Y178" i="40" s="1"/>
  <c r="AF37" i="2" s="1"/>
  <c r="Y140" i="40"/>
  <c r="Y186" i="40" s="1"/>
  <c r="Y137" i="40"/>
  <c r="Y183" i="40" s="1"/>
  <c r="AF42" i="2" s="1"/>
  <c r="C104" i="40"/>
  <c r="C150" i="40" s="1"/>
  <c r="C2" i="2" s="1"/>
  <c r="C106" i="40"/>
  <c r="C152" i="40" s="1"/>
  <c r="C4" i="2" s="1"/>
  <c r="C114" i="40"/>
  <c r="C160" i="40" s="1"/>
  <c r="C13" i="2" s="1"/>
  <c r="C109" i="40"/>
  <c r="C155" i="40" s="1"/>
  <c r="C8" i="2" s="1"/>
  <c r="C117" i="40"/>
  <c r="C163" i="40" s="1"/>
  <c r="C17" i="2" s="1"/>
  <c r="C112" i="40"/>
  <c r="C158" i="40" s="1"/>
  <c r="C11" i="2" s="1"/>
  <c r="C107" i="40"/>
  <c r="C153" i="40" s="1"/>
  <c r="C6" i="2" s="1"/>
  <c r="C115" i="40"/>
  <c r="C161" i="40" s="1"/>
  <c r="C15" i="2" s="1"/>
  <c r="C110" i="40"/>
  <c r="C156" i="40" s="1"/>
  <c r="C9" i="2" s="1"/>
  <c r="C118" i="40"/>
  <c r="C164" i="40" s="1"/>
  <c r="C18" i="2" s="1"/>
  <c r="C105" i="40"/>
  <c r="C111" i="40"/>
  <c r="C157" i="40" s="1"/>
  <c r="C10" i="2" s="1"/>
  <c r="C121" i="40"/>
  <c r="C167" i="40" s="1"/>
  <c r="C25" i="2" s="1"/>
  <c r="C129" i="40"/>
  <c r="C175" i="40" s="1"/>
  <c r="C34" i="2" s="1"/>
  <c r="C137" i="40"/>
  <c r="C183" i="40" s="1"/>
  <c r="C42" i="2" s="1"/>
  <c r="C145" i="40"/>
  <c r="C191" i="40" s="1"/>
  <c r="C108" i="40"/>
  <c r="C154" i="40" s="1"/>
  <c r="C7" i="2" s="1"/>
  <c r="C124" i="40"/>
  <c r="C170" i="40" s="1"/>
  <c r="C28" i="2" s="1"/>
  <c r="C132" i="40"/>
  <c r="C178" i="40" s="1"/>
  <c r="C37" i="2" s="1"/>
  <c r="C140" i="40"/>
  <c r="C186" i="40" s="1"/>
  <c r="C139" i="40"/>
  <c r="C185" i="40" s="1"/>
  <c r="C29" i="2" s="1"/>
  <c r="C116" i="40"/>
  <c r="C162" i="40" s="1"/>
  <c r="C16" i="2" s="1"/>
  <c r="C119" i="40"/>
  <c r="C165" i="40" s="1"/>
  <c r="C22" i="2" s="1"/>
  <c r="C127" i="40"/>
  <c r="C173" i="40" s="1"/>
  <c r="C32" i="2" s="1"/>
  <c r="C135" i="40"/>
  <c r="C181" i="40" s="1"/>
  <c r="C40" i="2" s="1"/>
  <c r="C143" i="40"/>
  <c r="C189" i="40" s="1"/>
  <c r="C131" i="40"/>
  <c r="C177" i="40" s="1"/>
  <c r="C36" i="2" s="1"/>
  <c r="C122" i="40"/>
  <c r="C168" i="40" s="1"/>
  <c r="C26" i="2" s="1"/>
  <c r="C130" i="40"/>
  <c r="C176" i="40" s="1"/>
  <c r="C35" i="2" s="1"/>
  <c r="C138" i="40"/>
  <c r="C184" i="40" s="1"/>
  <c r="C43" i="2" s="1"/>
  <c r="C113" i="40"/>
  <c r="C159" i="40" s="1"/>
  <c r="C12" i="2" s="1"/>
  <c r="C125" i="40"/>
  <c r="C171" i="40" s="1"/>
  <c r="C30" i="2" s="1"/>
  <c r="C133" i="40"/>
  <c r="C179" i="40" s="1"/>
  <c r="C38" i="2" s="1"/>
  <c r="C141" i="40"/>
  <c r="C187" i="40" s="1"/>
  <c r="C120" i="40"/>
  <c r="C166" i="40" s="1"/>
  <c r="C23" i="2" s="1"/>
  <c r="C128" i="40"/>
  <c r="C174" i="40" s="1"/>
  <c r="C33" i="2" s="1"/>
  <c r="C136" i="40"/>
  <c r="C182" i="40" s="1"/>
  <c r="C41" i="2" s="1"/>
  <c r="C144" i="40"/>
  <c r="C190" i="40" s="1"/>
  <c r="C123" i="40"/>
  <c r="C169" i="40" s="1"/>
  <c r="C27" i="2" s="1"/>
  <c r="C126" i="40"/>
  <c r="C172" i="40" s="1"/>
  <c r="C31" i="2" s="1"/>
  <c r="C134" i="40"/>
  <c r="C180" i="40" s="1"/>
  <c r="C39" i="2" s="1"/>
  <c r="C142" i="40"/>
  <c r="C188" i="40" s="1"/>
  <c r="AA106" i="40"/>
  <c r="AA152" i="40" s="1"/>
  <c r="AH4" i="2" s="1"/>
  <c r="AA114" i="40"/>
  <c r="AA160" i="40" s="1"/>
  <c r="AH13" i="2" s="1"/>
  <c r="AA109" i="40"/>
  <c r="AA155" i="40" s="1"/>
  <c r="AH8" i="2" s="1"/>
  <c r="AA117" i="40"/>
  <c r="AA163" i="40" s="1"/>
  <c r="AH17" i="2" s="1"/>
  <c r="AA104" i="40"/>
  <c r="AA150" i="40" s="1"/>
  <c r="AH2" i="2" s="1"/>
  <c r="AA112" i="40"/>
  <c r="AA158" i="40" s="1"/>
  <c r="AH11" i="2" s="1"/>
  <c r="AA107" i="40"/>
  <c r="AA153" i="40" s="1"/>
  <c r="AH6" i="2" s="1"/>
  <c r="AA110" i="40"/>
  <c r="AA156" i="40" s="1"/>
  <c r="AH9" i="2" s="1"/>
  <c r="AA118" i="40"/>
  <c r="AA164" i="40" s="1"/>
  <c r="AH18" i="2" s="1"/>
  <c r="AA105" i="40"/>
  <c r="AA151" i="40" s="1"/>
  <c r="AH3" i="2" s="1"/>
  <c r="AA111" i="40"/>
  <c r="AA157" i="40" s="1"/>
  <c r="AH10" i="2" s="1"/>
  <c r="AA121" i="40"/>
  <c r="AA167" i="40" s="1"/>
  <c r="AH25" i="2" s="1"/>
  <c r="AA129" i="40"/>
  <c r="AA137" i="40"/>
  <c r="AA183" i="40" s="1"/>
  <c r="AH42" i="2" s="1"/>
  <c r="AA145" i="40"/>
  <c r="AA191" i="40" s="1"/>
  <c r="AA124" i="40"/>
  <c r="AA170" i="40" s="1"/>
  <c r="AH28" i="2" s="1"/>
  <c r="AA132" i="40"/>
  <c r="AA178" i="40" s="1"/>
  <c r="AH37" i="2" s="1"/>
  <c r="AA140" i="40"/>
  <c r="AA186" i="40" s="1"/>
  <c r="AA123" i="40"/>
  <c r="AA169" i="40" s="1"/>
  <c r="AH27" i="2" s="1"/>
  <c r="AA131" i="40"/>
  <c r="AA177" i="40" s="1"/>
  <c r="AH36" i="2" s="1"/>
  <c r="AA113" i="40"/>
  <c r="AA159" i="40" s="1"/>
  <c r="AH12" i="2" s="1"/>
  <c r="AA119" i="40"/>
  <c r="AA165" i="40" s="1"/>
  <c r="AH22" i="2" s="1"/>
  <c r="AA127" i="40"/>
  <c r="AA173" i="40" s="1"/>
  <c r="AH32" i="2" s="1"/>
  <c r="AA135" i="40"/>
  <c r="AA181" i="40" s="1"/>
  <c r="AH40" i="2" s="1"/>
  <c r="AA143" i="40"/>
  <c r="AA189" i="40" s="1"/>
  <c r="AA116" i="40"/>
  <c r="AA162" i="40" s="1"/>
  <c r="AH16" i="2" s="1"/>
  <c r="AA122" i="40"/>
  <c r="AA168" i="40" s="1"/>
  <c r="AH26" i="2" s="1"/>
  <c r="AA130" i="40"/>
  <c r="AA176" i="40" s="1"/>
  <c r="AH35" i="2" s="1"/>
  <c r="AA138" i="40"/>
  <c r="AA184" i="40" s="1"/>
  <c r="AH43" i="2" s="1"/>
  <c r="AA139" i="40"/>
  <c r="AA185" i="40" s="1"/>
  <c r="AH29" i="2" s="1"/>
  <c r="AA125" i="40"/>
  <c r="AA171" i="40" s="1"/>
  <c r="AH30" i="2" s="1"/>
  <c r="AA133" i="40"/>
  <c r="AA179" i="40" s="1"/>
  <c r="AH38" i="2" s="1"/>
  <c r="AA141" i="40"/>
  <c r="AA187" i="40" s="1"/>
  <c r="AA115" i="40"/>
  <c r="AA161" i="40" s="1"/>
  <c r="AH15" i="2" s="1"/>
  <c r="AA120" i="40"/>
  <c r="AA166" i="40" s="1"/>
  <c r="AH23" i="2" s="1"/>
  <c r="AA128" i="40"/>
  <c r="AA174" i="40" s="1"/>
  <c r="AH33" i="2" s="1"/>
  <c r="AA136" i="40"/>
  <c r="AA182" i="40" s="1"/>
  <c r="AH41" i="2" s="1"/>
  <c r="AA144" i="40"/>
  <c r="AA190" i="40" s="1"/>
  <c r="AA108" i="40"/>
  <c r="AA154" i="40" s="1"/>
  <c r="AH7" i="2" s="1"/>
  <c r="AA126" i="40"/>
  <c r="AA172" i="40" s="1"/>
  <c r="AH31" i="2" s="1"/>
  <c r="AA134" i="40"/>
  <c r="AA180" i="40" s="1"/>
  <c r="AH39" i="2" s="1"/>
  <c r="AA142" i="40"/>
  <c r="AA188" i="40" s="1"/>
  <c r="O110" i="40"/>
  <c r="O156" i="40" s="1"/>
  <c r="Q9" i="2" s="1"/>
  <c r="O118" i="40"/>
  <c r="O164" i="40" s="1"/>
  <c r="Q18" i="2" s="1"/>
  <c r="O105" i="40"/>
  <c r="O151" i="40" s="1"/>
  <c r="Q3" i="2" s="1"/>
  <c r="O113" i="40"/>
  <c r="O159" i="40" s="1"/>
  <c r="Q12" i="2" s="1"/>
  <c r="O108" i="40"/>
  <c r="O154" i="40" s="1"/>
  <c r="Q7" i="2" s="1"/>
  <c r="O116" i="40"/>
  <c r="O162" i="40" s="1"/>
  <c r="Q16" i="2" s="1"/>
  <c r="O111" i="40"/>
  <c r="O157" i="40" s="1"/>
  <c r="Q10" i="2" s="1"/>
  <c r="O106" i="40"/>
  <c r="O152" i="40" s="1"/>
  <c r="Q4" i="2" s="1"/>
  <c r="O114" i="40"/>
  <c r="O160" i="40" s="1"/>
  <c r="Q13" i="2" s="1"/>
  <c r="O107" i="40"/>
  <c r="O153" i="40" s="1"/>
  <c r="Q6" i="2" s="1"/>
  <c r="O115" i="40"/>
  <c r="O161" i="40" s="1"/>
  <c r="Q15" i="2" s="1"/>
  <c r="O125" i="40"/>
  <c r="O171" i="40" s="1"/>
  <c r="Q30" i="2" s="1"/>
  <c r="O133" i="40"/>
  <c r="O179" i="40" s="1"/>
  <c r="Q38" i="2" s="1"/>
  <c r="O141" i="40"/>
  <c r="O187" i="40" s="1"/>
  <c r="O120" i="40"/>
  <c r="O166" i="40" s="1"/>
  <c r="Q23" i="2" s="1"/>
  <c r="O128" i="40"/>
  <c r="O174" i="40" s="1"/>
  <c r="Q33" i="2" s="1"/>
  <c r="O136" i="40"/>
  <c r="O182" i="40" s="1"/>
  <c r="Q41" i="2" s="1"/>
  <c r="O144" i="40"/>
  <c r="O190" i="40" s="1"/>
  <c r="O135" i="40"/>
  <c r="O181" i="40" s="1"/>
  <c r="Q40" i="2" s="1"/>
  <c r="O123" i="40"/>
  <c r="O169" i="40" s="1"/>
  <c r="Q27" i="2" s="1"/>
  <c r="O131" i="40"/>
  <c r="O177" i="40" s="1"/>
  <c r="Q36" i="2" s="1"/>
  <c r="O139" i="40"/>
  <c r="O185" i="40" s="1"/>
  <c r="Q29" i="2" s="1"/>
  <c r="O127" i="40"/>
  <c r="O173" i="40" s="1"/>
  <c r="Q32" i="2" s="1"/>
  <c r="O117" i="40"/>
  <c r="O126" i="40"/>
  <c r="O172" i="40" s="1"/>
  <c r="Q31" i="2" s="1"/>
  <c r="O134" i="40"/>
  <c r="O180" i="40" s="1"/>
  <c r="Q39" i="2" s="1"/>
  <c r="O142" i="40"/>
  <c r="O188" i="40" s="1"/>
  <c r="O145" i="40"/>
  <c r="O191" i="40" s="1"/>
  <c r="O143" i="40"/>
  <c r="O189" i="40" s="1"/>
  <c r="O109" i="40"/>
  <c r="O155" i="40" s="1"/>
  <c r="Q8" i="2" s="1"/>
  <c r="O121" i="40"/>
  <c r="O167" i="40" s="1"/>
  <c r="Q25" i="2" s="1"/>
  <c r="O129" i="40"/>
  <c r="O175" i="40" s="1"/>
  <c r="Q34" i="2" s="1"/>
  <c r="O137" i="40"/>
  <c r="O183" i="40" s="1"/>
  <c r="Q42" i="2" s="1"/>
  <c r="O124" i="40"/>
  <c r="O170" i="40" s="1"/>
  <c r="Q28" i="2" s="1"/>
  <c r="O132" i="40"/>
  <c r="O178" i="40" s="1"/>
  <c r="Q37" i="2" s="1"/>
  <c r="O140" i="40"/>
  <c r="O186" i="40" s="1"/>
  <c r="O119" i="40"/>
  <c r="O165" i="40" s="1"/>
  <c r="Q22" i="2" s="1"/>
  <c r="O104" i="40"/>
  <c r="O150" i="40" s="1"/>
  <c r="Q2" i="2" s="1"/>
  <c r="O112" i="40"/>
  <c r="O158" i="40" s="1"/>
  <c r="Q11" i="2" s="1"/>
  <c r="O122" i="40"/>
  <c r="O168" i="40" s="1"/>
  <c r="Q26" i="2" s="1"/>
  <c r="O130" i="40"/>
  <c r="O176" i="40" s="1"/>
  <c r="Q35" i="2" s="1"/>
  <c r="O138" i="40"/>
  <c r="O184" i="40" s="1"/>
  <c r="Q43" i="2" s="1"/>
  <c r="M108" i="40"/>
  <c r="M154" i="40" s="1"/>
  <c r="O7" i="2" s="1"/>
  <c r="M116" i="40"/>
  <c r="M162" i="40" s="1"/>
  <c r="O16" i="2" s="1"/>
  <c r="M111" i="40"/>
  <c r="M157" i="40" s="1"/>
  <c r="O10" i="2" s="1"/>
  <c r="M106" i="40"/>
  <c r="M152" i="40" s="1"/>
  <c r="O4" i="2" s="1"/>
  <c r="M114" i="40"/>
  <c r="M160" i="40" s="1"/>
  <c r="O13" i="2" s="1"/>
  <c r="M109" i="40"/>
  <c r="M155" i="40" s="1"/>
  <c r="O8" i="2" s="1"/>
  <c r="M104" i="40"/>
  <c r="M150" i="40" s="1"/>
  <c r="O2" i="2" s="1"/>
  <c r="M112" i="40"/>
  <c r="M158" i="40" s="1"/>
  <c r="O11" i="2" s="1"/>
  <c r="M107" i="40"/>
  <c r="M153" i="40" s="1"/>
  <c r="O6" i="2" s="1"/>
  <c r="M105" i="40"/>
  <c r="M151" i="40" s="1"/>
  <c r="O3" i="2" s="1"/>
  <c r="M113" i="40"/>
  <c r="M159" i="40" s="1"/>
  <c r="O12" i="2" s="1"/>
  <c r="M115" i="40"/>
  <c r="M123" i="40"/>
  <c r="M169" i="40" s="1"/>
  <c r="O27" i="2" s="1"/>
  <c r="M131" i="40"/>
  <c r="M177" i="40" s="1"/>
  <c r="O36" i="2" s="1"/>
  <c r="M139" i="40"/>
  <c r="M185" i="40" s="1"/>
  <c r="O29" i="2" s="1"/>
  <c r="M133" i="40"/>
  <c r="M179" i="40" s="1"/>
  <c r="O38" i="2" s="1"/>
  <c r="M126" i="40"/>
  <c r="M172" i="40" s="1"/>
  <c r="O31" i="2" s="1"/>
  <c r="M134" i="40"/>
  <c r="M180" i="40" s="1"/>
  <c r="O39" i="2" s="1"/>
  <c r="M142" i="40"/>
  <c r="M188" i="40" s="1"/>
  <c r="M117" i="40"/>
  <c r="M163" i="40" s="1"/>
  <c r="O17" i="2" s="1"/>
  <c r="M121" i="40"/>
  <c r="M167" i="40" s="1"/>
  <c r="O25" i="2" s="1"/>
  <c r="M129" i="40"/>
  <c r="M175" i="40" s="1"/>
  <c r="O34" i="2" s="1"/>
  <c r="M137" i="40"/>
  <c r="M183" i="40" s="1"/>
  <c r="O42" i="2" s="1"/>
  <c r="M145" i="40"/>
  <c r="M191" i="40" s="1"/>
  <c r="M124" i="40"/>
  <c r="M170" i="40" s="1"/>
  <c r="O28" i="2" s="1"/>
  <c r="M132" i="40"/>
  <c r="M178" i="40" s="1"/>
  <c r="O37" i="2" s="1"/>
  <c r="M140" i="40"/>
  <c r="M186" i="40" s="1"/>
  <c r="M118" i="40"/>
  <c r="M164" i="40" s="1"/>
  <c r="O18" i="2" s="1"/>
  <c r="M119" i="40"/>
  <c r="M165" i="40" s="1"/>
  <c r="O22" i="2" s="1"/>
  <c r="M127" i="40"/>
  <c r="M173" i="40" s="1"/>
  <c r="O32" i="2" s="1"/>
  <c r="M135" i="40"/>
  <c r="M181" i="40" s="1"/>
  <c r="O40" i="2" s="1"/>
  <c r="M143" i="40"/>
  <c r="M189" i="40" s="1"/>
  <c r="M110" i="40"/>
  <c r="M156" i="40" s="1"/>
  <c r="O9" i="2" s="1"/>
  <c r="M122" i="40"/>
  <c r="M168" i="40" s="1"/>
  <c r="O26" i="2" s="1"/>
  <c r="M130" i="40"/>
  <c r="M176" i="40" s="1"/>
  <c r="O35" i="2" s="1"/>
  <c r="M138" i="40"/>
  <c r="M184" i="40" s="1"/>
  <c r="O43" i="2" s="1"/>
  <c r="M125" i="40"/>
  <c r="M171" i="40" s="1"/>
  <c r="O30" i="2" s="1"/>
  <c r="M120" i="40"/>
  <c r="M166" i="40" s="1"/>
  <c r="O23" i="2" s="1"/>
  <c r="M128" i="40"/>
  <c r="M174" i="40" s="1"/>
  <c r="O33" i="2" s="1"/>
  <c r="M136" i="40"/>
  <c r="M182" i="40" s="1"/>
  <c r="O41" i="2" s="1"/>
  <c r="M144" i="40"/>
  <c r="M190" i="40" s="1"/>
  <c r="M141" i="40"/>
  <c r="M187" i="40" s="1"/>
  <c r="AB111" i="40"/>
  <c r="AB157" i="40" s="1"/>
  <c r="AI10" i="2" s="1"/>
  <c r="AB106" i="40"/>
  <c r="AB152" i="40" s="1"/>
  <c r="AI4" i="2" s="1"/>
  <c r="AB114" i="40"/>
  <c r="AB160" i="40" s="1"/>
  <c r="AI13" i="2" s="1"/>
  <c r="AB109" i="40"/>
  <c r="AB155" i="40" s="1"/>
  <c r="AI8" i="2" s="1"/>
  <c r="AB104" i="40"/>
  <c r="AB150" i="40" s="1"/>
  <c r="AI2" i="2" s="1"/>
  <c r="AB112" i="40"/>
  <c r="AB158" i="40" s="1"/>
  <c r="AI11" i="2" s="1"/>
  <c r="AB107" i="40"/>
  <c r="AB153" i="40" s="1"/>
  <c r="AI6" i="2" s="1"/>
  <c r="AB115" i="40"/>
  <c r="AB161" i="40" s="1"/>
  <c r="AI15" i="2" s="1"/>
  <c r="AB108" i="40"/>
  <c r="AB154" i="40" s="1"/>
  <c r="AI7" i="2" s="1"/>
  <c r="AB116" i="40"/>
  <c r="AB162" i="40" s="1"/>
  <c r="AI16" i="2" s="1"/>
  <c r="AB110" i="40"/>
  <c r="AB156" i="40" s="1"/>
  <c r="AI9" i="2" s="1"/>
  <c r="AB126" i="40"/>
  <c r="AB172" i="40" s="1"/>
  <c r="AI31" i="2" s="1"/>
  <c r="AB134" i="40"/>
  <c r="AB180" i="40" s="1"/>
  <c r="AI39" i="2" s="1"/>
  <c r="AB142" i="40"/>
  <c r="AB188" i="40" s="1"/>
  <c r="AB136" i="40"/>
  <c r="AB182" i="40" s="1"/>
  <c r="AI41" i="2" s="1"/>
  <c r="AB117" i="40"/>
  <c r="AB163" i="40" s="1"/>
  <c r="AI17" i="2" s="1"/>
  <c r="AB121" i="40"/>
  <c r="AB167" i="40" s="1"/>
  <c r="AI25" i="2" s="1"/>
  <c r="AB129" i="40"/>
  <c r="AB175" i="40" s="1"/>
  <c r="AI34" i="2" s="1"/>
  <c r="AB137" i="40"/>
  <c r="AB183" i="40" s="1"/>
  <c r="AI42" i="2" s="1"/>
  <c r="AB145" i="40"/>
  <c r="AB191" i="40" s="1"/>
  <c r="AB124" i="40"/>
  <c r="AB170" i="40" s="1"/>
  <c r="AI28" i="2" s="1"/>
  <c r="AB132" i="40"/>
  <c r="AB178" i="40" s="1"/>
  <c r="AI37" i="2" s="1"/>
  <c r="AB140" i="40"/>
  <c r="AB186" i="40" s="1"/>
  <c r="AB113" i="40"/>
  <c r="AB159" i="40" s="1"/>
  <c r="AI12" i="2" s="1"/>
  <c r="AB118" i="40"/>
  <c r="AB164" i="40" s="1"/>
  <c r="AI18" i="2" s="1"/>
  <c r="AB119" i="40"/>
  <c r="AB165" i="40" s="1"/>
  <c r="AI22" i="2" s="1"/>
  <c r="AB127" i="40"/>
  <c r="AB173" i="40" s="1"/>
  <c r="AI32" i="2" s="1"/>
  <c r="AB135" i="40"/>
  <c r="AB181" i="40" s="1"/>
  <c r="AI40" i="2" s="1"/>
  <c r="AB143" i="40"/>
  <c r="AB189" i="40" s="1"/>
  <c r="AB122" i="40"/>
  <c r="AB168" i="40" s="1"/>
  <c r="AI26" i="2" s="1"/>
  <c r="AB130" i="40"/>
  <c r="AB138" i="40"/>
  <c r="AB184" i="40" s="1"/>
  <c r="AI43" i="2" s="1"/>
  <c r="AB105" i="40"/>
  <c r="AB151" i="40" s="1"/>
  <c r="AI3" i="2" s="1"/>
  <c r="AB125" i="40"/>
  <c r="AB171" i="40" s="1"/>
  <c r="AI30" i="2" s="1"/>
  <c r="AB133" i="40"/>
  <c r="AB179" i="40" s="1"/>
  <c r="AI38" i="2" s="1"/>
  <c r="AB141" i="40"/>
  <c r="AB187" i="40" s="1"/>
  <c r="AB144" i="40"/>
  <c r="AB190" i="40" s="1"/>
  <c r="AB120" i="40"/>
  <c r="AB166" i="40" s="1"/>
  <c r="AI23" i="2" s="1"/>
  <c r="AB128" i="40"/>
  <c r="AB174" i="40" s="1"/>
  <c r="AI33" i="2" s="1"/>
  <c r="AB123" i="40"/>
  <c r="AB169" i="40" s="1"/>
  <c r="AI27" i="2" s="1"/>
  <c r="AB131" i="40"/>
  <c r="AB177" i="40" s="1"/>
  <c r="AI36" i="2" s="1"/>
  <c r="AB139" i="40"/>
  <c r="AB185" i="40" s="1"/>
  <c r="AI29" i="2" s="1"/>
  <c r="G110" i="40"/>
  <c r="G156" i="40" s="1"/>
  <c r="H9" i="2" s="1"/>
  <c r="G118" i="40"/>
  <c r="G164" i="40" s="1"/>
  <c r="H18" i="2" s="1"/>
  <c r="G105" i="40"/>
  <c r="G151" i="40" s="1"/>
  <c r="H3" i="2" s="1"/>
  <c r="G113" i="40"/>
  <c r="G159" i="40" s="1"/>
  <c r="H12" i="2" s="1"/>
  <c r="G108" i="40"/>
  <c r="G154" i="40" s="1"/>
  <c r="H7" i="2" s="1"/>
  <c r="G116" i="40"/>
  <c r="G162" i="40" s="1"/>
  <c r="H16" i="2" s="1"/>
  <c r="G111" i="40"/>
  <c r="G157" i="40" s="1"/>
  <c r="H10" i="2" s="1"/>
  <c r="G106" i="40"/>
  <c r="G152" i="40" s="1"/>
  <c r="H4" i="2" s="1"/>
  <c r="G114" i="40"/>
  <c r="G160" i="40" s="1"/>
  <c r="H13" i="2" s="1"/>
  <c r="G104" i="40"/>
  <c r="G150" i="40" s="1"/>
  <c r="H2" i="2" s="1"/>
  <c r="G107" i="40"/>
  <c r="G153" i="40" s="1"/>
  <c r="H6" i="2" s="1"/>
  <c r="G115" i="40"/>
  <c r="G161" i="40" s="1"/>
  <c r="H15" i="2" s="1"/>
  <c r="G117" i="40"/>
  <c r="G163" i="40" s="1"/>
  <c r="H17" i="2" s="1"/>
  <c r="G125" i="40"/>
  <c r="G171" i="40" s="1"/>
  <c r="H30" i="2" s="1"/>
  <c r="G133" i="40"/>
  <c r="G179" i="40" s="1"/>
  <c r="H38" i="2" s="1"/>
  <c r="G141" i="40"/>
  <c r="G187" i="40" s="1"/>
  <c r="G135" i="40"/>
  <c r="G181" i="40" s="1"/>
  <c r="H40" i="2" s="1"/>
  <c r="G120" i="40"/>
  <c r="G166" i="40" s="1"/>
  <c r="H23" i="2" s="1"/>
  <c r="G128" i="40"/>
  <c r="G174" i="40" s="1"/>
  <c r="H33" i="2" s="1"/>
  <c r="G136" i="40"/>
  <c r="G182" i="40" s="1"/>
  <c r="H41" i="2" s="1"/>
  <c r="G144" i="40"/>
  <c r="G190" i="40" s="1"/>
  <c r="G109" i="40"/>
  <c r="G123" i="40"/>
  <c r="G169" i="40" s="1"/>
  <c r="H27" i="2" s="1"/>
  <c r="G131" i="40"/>
  <c r="G177" i="40" s="1"/>
  <c r="H36" i="2" s="1"/>
  <c r="G139" i="40"/>
  <c r="G185" i="40" s="1"/>
  <c r="H29" i="2" s="1"/>
  <c r="G126" i="40"/>
  <c r="G172" i="40" s="1"/>
  <c r="H31" i="2" s="1"/>
  <c r="G134" i="40"/>
  <c r="G180" i="40" s="1"/>
  <c r="H39" i="2" s="1"/>
  <c r="G142" i="40"/>
  <c r="G188" i="40" s="1"/>
  <c r="G127" i="40"/>
  <c r="G173" i="40" s="1"/>
  <c r="H32" i="2" s="1"/>
  <c r="G121" i="40"/>
  <c r="G167" i="40" s="1"/>
  <c r="H25" i="2" s="1"/>
  <c r="G129" i="40"/>
  <c r="G175" i="40" s="1"/>
  <c r="H34" i="2" s="1"/>
  <c r="G137" i="40"/>
  <c r="G183" i="40" s="1"/>
  <c r="H42" i="2" s="1"/>
  <c r="G145" i="40"/>
  <c r="G191" i="40" s="1"/>
  <c r="G112" i="40"/>
  <c r="G158" i="40" s="1"/>
  <c r="H11" i="2" s="1"/>
  <c r="G124" i="40"/>
  <c r="G170" i="40" s="1"/>
  <c r="H28" i="2" s="1"/>
  <c r="G132" i="40"/>
  <c r="G178" i="40" s="1"/>
  <c r="H37" i="2" s="1"/>
  <c r="G140" i="40"/>
  <c r="G186" i="40" s="1"/>
  <c r="G119" i="40"/>
  <c r="G165" i="40" s="1"/>
  <c r="H22" i="2" s="1"/>
  <c r="G122" i="40"/>
  <c r="G168" i="40" s="1"/>
  <c r="H26" i="2" s="1"/>
  <c r="G130" i="40"/>
  <c r="G176" i="40" s="1"/>
  <c r="H35" i="2" s="1"/>
  <c r="G138" i="40"/>
  <c r="G184" i="40" s="1"/>
  <c r="H43" i="2" s="1"/>
  <c r="G143" i="40"/>
  <c r="G189" i="40" s="1"/>
  <c r="L111" i="40"/>
  <c r="L157" i="40" s="1"/>
  <c r="M10" i="2" s="1"/>
  <c r="L106" i="40"/>
  <c r="L152" i="40" s="1"/>
  <c r="M4" i="2" s="1"/>
  <c r="L114" i="40"/>
  <c r="L109" i="40"/>
  <c r="L155" i="40" s="1"/>
  <c r="M8" i="2" s="1"/>
  <c r="L117" i="40"/>
  <c r="L163" i="40" s="1"/>
  <c r="M17" i="2" s="1"/>
  <c r="L104" i="40"/>
  <c r="L150" i="40" s="1"/>
  <c r="M2" i="2" s="1"/>
  <c r="L112" i="40"/>
  <c r="L158" i="40" s="1"/>
  <c r="M11" i="2" s="1"/>
  <c r="L107" i="40"/>
  <c r="L153" i="40" s="1"/>
  <c r="M6" i="2" s="1"/>
  <c r="L115" i="40"/>
  <c r="L161" i="40" s="1"/>
  <c r="M15" i="2" s="1"/>
  <c r="L108" i="40"/>
  <c r="L154" i="40" s="1"/>
  <c r="M7" i="2" s="1"/>
  <c r="L116" i="40"/>
  <c r="L162" i="40" s="1"/>
  <c r="M16" i="2" s="1"/>
  <c r="L126" i="40"/>
  <c r="L172" i="40" s="1"/>
  <c r="M31" i="2" s="1"/>
  <c r="L134" i="40"/>
  <c r="L180" i="40" s="1"/>
  <c r="M39" i="2" s="1"/>
  <c r="L142" i="40"/>
  <c r="L188" i="40" s="1"/>
  <c r="L121" i="40"/>
  <c r="L167" i="40" s="1"/>
  <c r="M25" i="2" s="1"/>
  <c r="L129" i="40"/>
  <c r="L175" i="40" s="1"/>
  <c r="M34" i="2" s="1"/>
  <c r="L137" i="40"/>
  <c r="L183" i="40" s="1"/>
  <c r="M42" i="2" s="1"/>
  <c r="L145" i="40"/>
  <c r="L191" i="40" s="1"/>
  <c r="L124" i="40"/>
  <c r="L170" i="40" s="1"/>
  <c r="M28" i="2" s="1"/>
  <c r="L132" i="40"/>
  <c r="L178" i="40" s="1"/>
  <c r="M37" i="2" s="1"/>
  <c r="L140" i="40"/>
  <c r="L186" i="40" s="1"/>
  <c r="L105" i="40"/>
  <c r="L151" i="40" s="1"/>
  <c r="M3" i="2" s="1"/>
  <c r="L118" i="40"/>
  <c r="L164" i="40" s="1"/>
  <c r="M18" i="2" s="1"/>
  <c r="L119" i="40"/>
  <c r="L165" i="40" s="1"/>
  <c r="M22" i="2" s="1"/>
  <c r="L127" i="40"/>
  <c r="L173" i="40" s="1"/>
  <c r="M32" i="2" s="1"/>
  <c r="L135" i="40"/>
  <c r="L181" i="40" s="1"/>
  <c r="M40" i="2" s="1"/>
  <c r="L143" i="40"/>
  <c r="L189" i="40" s="1"/>
  <c r="L136" i="40"/>
  <c r="L182" i="40" s="1"/>
  <c r="M41" i="2" s="1"/>
  <c r="L110" i="40"/>
  <c r="L156" i="40" s="1"/>
  <c r="M9" i="2" s="1"/>
  <c r="L122" i="40"/>
  <c r="L168" i="40" s="1"/>
  <c r="M26" i="2" s="1"/>
  <c r="L130" i="40"/>
  <c r="L176" i="40" s="1"/>
  <c r="M35" i="2" s="1"/>
  <c r="L138" i="40"/>
  <c r="L184" i="40" s="1"/>
  <c r="M43" i="2" s="1"/>
  <c r="L144" i="40"/>
  <c r="L190" i="40" s="1"/>
  <c r="L125" i="40"/>
  <c r="L171" i="40" s="1"/>
  <c r="M30" i="2" s="1"/>
  <c r="L133" i="40"/>
  <c r="L179" i="40" s="1"/>
  <c r="M38" i="2" s="1"/>
  <c r="L141" i="40"/>
  <c r="L187" i="40" s="1"/>
  <c r="L120" i="40"/>
  <c r="L166" i="40" s="1"/>
  <c r="M23" i="2" s="1"/>
  <c r="L113" i="40"/>
  <c r="L159" i="40" s="1"/>
  <c r="M12" i="2" s="1"/>
  <c r="L123" i="40"/>
  <c r="L169" i="40" s="1"/>
  <c r="M27" i="2" s="1"/>
  <c r="L131" i="40"/>
  <c r="L177" i="40" s="1"/>
  <c r="M36" i="2" s="1"/>
  <c r="L139" i="40"/>
  <c r="L185" i="40" s="1"/>
  <c r="M29" i="2" s="1"/>
  <c r="L128" i="40"/>
  <c r="L174" i="40" s="1"/>
  <c r="M33" i="2" s="1"/>
  <c r="AD105" i="40"/>
  <c r="AD151" i="40" s="1"/>
  <c r="AK3" i="2" s="1"/>
  <c r="AD113" i="40"/>
  <c r="AD159" i="40" s="1"/>
  <c r="AK12" i="2" s="1"/>
  <c r="AD108" i="40"/>
  <c r="AD154" i="40" s="1"/>
  <c r="AK7" i="2" s="1"/>
  <c r="AD116" i="40"/>
  <c r="AD162" i="40" s="1"/>
  <c r="AK16" i="2" s="1"/>
  <c r="AD111" i="40"/>
  <c r="AD157" i="40" s="1"/>
  <c r="AK10" i="2" s="1"/>
  <c r="AD106" i="40"/>
  <c r="AD152" i="40" s="1"/>
  <c r="AK4" i="2" s="1"/>
  <c r="AD114" i="40"/>
  <c r="AD160" i="40" s="1"/>
  <c r="AK13" i="2" s="1"/>
  <c r="AD109" i="40"/>
  <c r="AD155" i="40" s="1"/>
  <c r="AK8" i="2" s="1"/>
  <c r="AD117" i="40"/>
  <c r="AD163" i="40" s="1"/>
  <c r="AK17" i="2" s="1"/>
  <c r="AD104" i="40"/>
  <c r="AD150" i="40" s="1"/>
  <c r="AK2" i="2" s="1"/>
  <c r="AD110" i="40"/>
  <c r="AD156" i="40" s="1"/>
  <c r="AK9" i="2" s="1"/>
  <c r="AD118" i="40"/>
  <c r="AD164" i="40" s="1"/>
  <c r="AK18" i="2" s="1"/>
  <c r="AD120" i="40"/>
  <c r="AD166" i="40" s="1"/>
  <c r="AK23" i="2" s="1"/>
  <c r="AD128" i="40"/>
  <c r="AD174" i="40" s="1"/>
  <c r="AK33" i="2" s="1"/>
  <c r="AD136" i="40"/>
  <c r="AD182" i="40" s="1"/>
  <c r="AK41" i="2" s="1"/>
  <c r="AD123" i="40"/>
  <c r="AD169" i="40" s="1"/>
  <c r="AK27" i="2" s="1"/>
  <c r="AD131" i="40"/>
  <c r="AD177" i="40" s="1"/>
  <c r="AK36" i="2" s="1"/>
  <c r="AD139" i="40"/>
  <c r="AD185" i="40" s="1"/>
  <c r="AK29" i="2" s="1"/>
  <c r="AD112" i="40"/>
  <c r="AD158" i="40" s="1"/>
  <c r="AK11" i="2" s="1"/>
  <c r="AD126" i="40"/>
  <c r="AD172" i="40" s="1"/>
  <c r="AK31" i="2" s="1"/>
  <c r="AD134" i="40"/>
  <c r="AD180" i="40" s="1"/>
  <c r="AK39" i="2" s="1"/>
  <c r="AD142" i="40"/>
  <c r="AD188" i="40" s="1"/>
  <c r="AD121" i="40"/>
  <c r="AD167" i="40" s="1"/>
  <c r="AK25" i="2" s="1"/>
  <c r="AD129" i="40"/>
  <c r="AD175" i="40" s="1"/>
  <c r="AK34" i="2" s="1"/>
  <c r="AD137" i="40"/>
  <c r="AD183" i="40" s="1"/>
  <c r="AK42" i="2" s="1"/>
  <c r="AD145" i="40"/>
  <c r="AD191" i="40" s="1"/>
  <c r="AD130" i="40"/>
  <c r="AD176" i="40" s="1"/>
  <c r="AK35" i="2" s="1"/>
  <c r="AD124" i="40"/>
  <c r="AD170" i="40" s="1"/>
  <c r="AK28" i="2" s="1"/>
  <c r="AD132" i="40"/>
  <c r="AD140" i="40"/>
  <c r="AD186" i="40" s="1"/>
  <c r="AD138" i="40"/>
  <c r="AD184" i="40" s="1"/>
  <c r="AK43" i="2" s="1"/>
  <c r="AD119" i="40"/>
  <c r="AD165" i="40" s="1"/>
  <c r="AK22" i="2" s="1"/>
  <c r="AD127" i="40"/>
  <c r="AD173" i="40" s="1"/>
  <c r="AK32" i="2" s="1"/>
  <c r="AD135" i="40"/>
  <c r="AD181" i="40" s="1"/>
  <c r="AK40" i="2" s="1"/>
  <c r="AD143" i="40"/>
  <c r="AD189" i="40" s="1"/>
  <c r="AD122" i="40"/>
  <c r="AD168" i="40" s="1"/>
  <c r="AK26" i="2" s="1"/>
  <c r="AD107" i="40"/>
  <c r="AD153" i="40" s="1"/>
  <c r="AK6" i="2" s="1"/>
  <c r="AD115" i="40"/>
  <c r="AD161" i="40" s="1"/>
  <c r="AK15" i="2" s="1"/>
  <c r="AD125" i="40"/>
  <c r="AD171" i="40" s="1"/>
  <c r="AK30" i="2" s="1"/>
  <c r="AD133" i="40"/>
  <c r="AD179" i="40" s="1"/>
  <c r="AK38" i="2" s="1"/>
  <c r="AD141" i="40"/>
  <c r="AD187" i="40" s="1"/>
  <c r="AD144" i="40"/>
  <c r="AD190" i="40" s="1"/>
  <c r="Q104" i="40"/>
  <c r="Q150" i="40" s="1"/>
  <c r="V2" i="2" s="1"/>
  <c r="Q112" i="40"/>
  <c r="Q158" i="40" s="1"/>
  <c r="V11" i="2" s="1"/>
  <c r="Q107" i="40"/>
  <c r="Q153" i="40" s="1"/>
  <c r="V6" i="2" s="1"/>
  <c r="Q115" i="40"/>
  <c r="Q161" i="40" s="1"/>
  <c r="V15" i="2" s="1"/>
  <c r="Q110" i="40"/>
  <c r="Q156" i="40" s="1"/>
  <c r="V9" i="2" s="1"/>
  <c r="Q105" i="40"/>
  <c r="Q151" i="40" s="1"/>
  <c r="V3" i="2" s="1"/>
  <c r="Q113" i="40"/>
  <c r="Q159" i="40" s="1"/>
  <c r="V12" i="2" s="1"/>
  <c r="Q108" i="40"/>
  <c r="Q154" i="40" s="1"/>
  <c r="V7" i="2" s="1"/>
  <c r="Q116" i="40"/>
  <c r="Q162" i="40" s="1"/>
  <c r="V16" i="2" s="1"/>
  <c r="Q109" i="40"/>
  <c r="Q155" i="40" s="1"/>
  <c r="V8" i="2" s="1"/>
  <c r="Q117" i="40"/>
  <c r="Q163" i="40" s="1"/>
  <c r="V17" i="2" s="1"/>
  <c r="Q106" i="40"/>
  <c r="Q152" i="40" s="1"/>
  <c r="V4" i="2" s="1"/>
  <c r="Q119" i="40"/>
  <c r="Q127" i="40"/>
  <c r="Q173" i="40" s="1"/>
  <c r="V32" i="2" s="1"/>
  <c r="Q135" i="40"/>
  <c r="Q181" i="40" s="1"/>
  <c r="V40" i="2" s="1"/>
  <c r="Q143" i="40"/>
  <c r="Q189" i="40" s="1"/>
  <c r="Q114" i="40"/>
  <c r="Q160" i="40" s="1"/>
  <c r="V13" i="2" s="1"/>
  <c r="Q122" i="40"/>
  <c r="Q168" i="40" s="1"/>
  <c r="V26" i="2" s="1"/>
  <c r="Q130" i="40"/>
  <c r="Q176" i="40" s="1"/>
  <c r="V35" i="2" s="1"/>
  <c r="Q138" i="40"/>
  <c r="Q184" i="40" s="1"/>
  <c r="V43" i="2" s="1"/>
  <c r="Q125" i="40"/>
  <c r="Q171" i="40" s="1"/>
  <c r="V30" i="2" s="1"/>
  <c r="Q133" i="40"/>
  <c r="Q179" i="40" s="1"/>
  <c r="V38" i="2" s="1"/>
  <c r="Q141" i="40"/>
  <c r="Q187" i="40" s="1"/>
  <c r="Q145" i="40"/>
  <c r="Q191" i="40" s="1"/>
  <c r="Q120" i="40"/>
  <c r="Q166" i="40" s="1"/>
  <c r="V23" i="2" s="1"/>
  <c r="Q128" i="40"/>
  <c r="Q174" i="40" s="1"/>
  <c r="V33" i="2" s="1"/>
  <c r="Q136" i="40"/>
  <c r="Q182" i="40" s="1"/>
  <c r="V41" i="2" s="1"/>
  <c r="Q144" i="40"/>
  <c r="Q190" i="40" s="1"/>
  <c r="Q123" i="40"/>
  <c r="Q169" i="40" s="1"/>
  <c r="V27" i="2" s="1"/>
  <c r="Q131" i="40"/>
  <c r="Q177" i="40" s="1"/>
  <c r="V36" i="2" s="1"/>
  <c r="Q139" i="40"/>
  <c r="Q185" i="40" s="1"/>
  <c r="V29" i="2" s="1"/>
  <c r="Q129" i="40"/>
  <c r="Q175" i="40" s="1"/>
  <c r="V34" i="2" s="1"/>
  <c r="Q118" i="40"/>
  <c r="Q164" i="40" s="1"/>
  <c r="V18" i="2" s="1"/>
  <c r="Q126" i="40"/>
  <c r="Q172" i="40" s="1"/>
  <c r="V31" i="2" s="1"/>
  <c r="Q134" i="40"/>
  <c r="Q180" i="40" s="1"/>
  <c r="V39" i="2" s="1"/>
  <c r="Q142" i="40"/>
  <c r="Q188" i="40" s="1"/>
  <c r="Q137" i="40"/>
  <c r="Q183" i="40" s="1"/>
  <c r="V42" i="2" s="1"/>
  <c r="Q111" i="40"/>
  <c r="Q157" i="40" s="1"/>
  <c r="V10" i="2" s="1"/>
  <c r="Q121" i="40"/>
  <c r="Q167" i="40" s="1"/>
  <c r="V25" i="2" s="1"/>
  <c r="Q124" i="40"/>
  <c r="Q170" i="40" s="1"/>
  <c r="V28" i="2" s="1"/>
  <c r="Q132" i="40"/>
  <c r="Q178" i="40" s="1"/>
  <c r="V37" i="2" s="1"/>
  <c r="Q140" i="40"/>
  <c r="Q186" i="40" s="1"/>
  <c r="J104" i="40"/>
  <c r="J150" i="40" s="1"/>
  <c r="K2" i="2" s="1"/>
  <c r="J109" i="40"/>
  <c r="J155" i="40" s="1"/>
  <c r="K8" i="2" s="1"/>
  <c r="J117" i="40"/>
  <c r="J163" i="40" s="1"/>
  <c r="K17" i="2" s="1"/>
  <c r="J112" i="40"/>
  <c r="J107" i="40"/>
  <c r="J153" i="40" s="1"/>
  <c r="K6" i="2" s="1"/>
  <c r="J115" i="40"/>
  <c r="J161" i="40" s="1"/>
  <c r="K15" i="2" s="1"/>
  <c r="J110" i="40"/>
  <c r="J156" i="40" s="1"/>
  <c r="K9" i="2" s="1"/>
  <c r="J105" i="40"/>
  <c r="J151" i="40" s="1"/>
  <c r="K3" i="2" s="1"/>
  <c r="J113" i="40"/>
  <c r="J159" i="40" s="1"/>
  <c r="K12" i="2" s="1"/>
  <c r="J106" i="40"/>
  <c r="J152" i="40" s="1"/>
  <c r="K4" i="2" s="1"/>
  <c r="J114" i="40"/>
  <c r="J160" i="40" s="1"/>
  <c r="K13" i="2" s="1"/>
  <c r="J124" i="40"/>
  <c r="J170" i="40" s="1"/>
  <c r="K28" i="2" s="1"/>
  <c r="J132" i="40"/>
  <c r="J178" i="40" s="1"/>
  <c r="K37" i="2" s="1"/>
  <c r="J140" i="40"/>
  <c r="J186" i="40" s="1"/>
  <c r="J119" i="40"/>
  <c r="J165" i="40" s="1"/>
  <c r="K22" i="2" s="1"/>
  <c r="J127" i="40"/>
  <c r="J173" i="40" s="1"/>
  <c r="K32" i="2" s="1"/>
  <c r="J135" i="40"/>
  <c r="J181" i="40" s="1"/>
  <c r="K40" i="2" s="1"/>
  <c r="J143" i="40"/>
  <c r="J189" i="40" s="1"/>
  <c r="J126" i="40"/>
  <c r="J172" i="40" s="1"/>
  <c r="K31" i="2" s="1"/>
  <c r="J108" i="40"/>
  <c r="J154" i="40" s="1"/>
  <c r="K7" i="2" s="1"/>
  <c r="J118" i="40"/>
  <c r="J164" i="40" s="1"/>
  <c r="K18" i="2" s="1"/>
  <c r="J122" i="40"/>
  <c r="J168" i="40" s="1"/>
  <c r="K26" i="2" s="1"/>
  <c r="J130" i="40"/>
  <c r="J176" i="40" s="1"/>
  <c r="K35" i="2" s="1"/>
  <c r="J138" i="40"/>
  <c r="J184" i="40" s="1"/>
  <c r="K43" i="2" s="1"/>
  <c r="J125" i="40"/>
  <c r="J171" i="40" s="1"/>
  <c r="K30" i="2" s="1"/>
  <c r="J133" i="40"/>
  <c r="J179" i="40" s="1"/>
  <c r="K38" i="2" s="1"/>
  <c r="J141" i="40"/>
  <c r="J187" i="40" s="1"/>
  <c r="J116" i="40"/>
  <c r="J162" i="40" s="1"/>
  <c r="K16" i="2" s="1"/>
  <c r="J120" i="40"/>
  <c r="J166" i="40" s="1"/>
  <c r="K23" i="2" s="1"/>
  <c r="J128" i="40"/>
  <c r="J174" i="40" s="1"/>
  <c r="K33" i="2" s="1"/>
  <c r="J136" i="40"/>
  <c r="J182" i="40" s="1"/>
  <c r="K41" i="2" s="1"/>
  <c r="J144" i="40"/>
  <c r="J190" i="40" s="1"/>
  <c r="J142" i="40"/>
  <c r="J188" i="40" s="1"/>
  <c r="J111" i="40"/>
  <c r="J157" i="40" s="1"/>
  <c r="K10" i="2" s="1"/>
  <c r="J123" i="40"/>
  <c r="J169" i="40" s="1"/>
  <c r="K27" i="2" s="1"/>
  <c r="J131" i="40"/>
  <c r="J177" i="40" s="1"/>
  <c r="K36" i="2" s="1"/>
  <c r="J139" i="40"/>
  <c r="J185" i="40" s="1"/>
  <c r="K29" i="2" s="1"/>
  <c r="J134" i="40"/>
  <c r="J180" i="40" s="1"/>
  <c r="K39" i="2" s="1"/>
  <c r="J121" i="40"/>
  <c r="J167" i="40" s="1"/>
  <c r="K25" i="2" s="1"/>
  <c r="J129" i="40"/>
  <c r="J175" i="40" s="1"/>
  <c r="K34" i="2" s="1"/>
  <c r="J137" i="40"/>
  <c r="J183" i="40" s="1"/>
  <c r="K42" i="2" s="1"/>
  <c r="J145" i="40"/>
  <c r="J191" i="40" s="1"/>
  <c r="P107" i="40"/>
  <c r="P153" i="40" s="1"/>
  <c r="R6" i="2" s="1"/>
  <c r="P115" i="40"/>
  <c r="P161" i="40" s="1"/>
  <c r="R15" i="2" s="1"/>
  <c r="P110" i="40"/>
  <c r="P156" i="40" s="1"/>
  <c r="R9" i="2" s="1"/>
  <c r="P118" i="40"/>
  <c r="P105" i="40"/>
  <c r="P151" i="40" s="1"/>
  <c r="R3" i="2" s="1"/>
  <c r="P113" i="40"/>
  <c r="P159" i="40" s="1"/>
  <c r="R12" i="2" s="1"/>
  <c r="P108" i="40"/>
  <c r="P154" i="40" s="1"/>
  <c r="R7" i="2" s="1"/>
  <c r="P111" i="40"/>
  <c r="P157" i="40" s="1"/>
  <c r="R10" i="2" s="1"/>
  <c r="P106" i="40"/>
  <c r="P152" i="40" s="1"/>
  <c r="R4" i="2" s="1"/>
  <c r="P104" i="40"/>
  <c r="P150" i="40" s="1"/>
  <c r="R2" i="2" s="1"/>
  <c r="P112" i="40"/>
  <c r="P158" i="40" s="1"/>
  <c r="R11" i="2" s="1"/>
  <c r="P114" i="40"/>
  <c r="P160" i="40" s="1"/>
  <c r="R13" i="2" s="1"/>
  <c r="P122" i="40"/>
  <c r="P168" i="40" s="1"/>
  <c r="R26" i="2" s="1"/>
  <c r="P130" i="40"/>
  <c r="P176" i="40" s="1"/>
  <c r="R35" i="2" s="1"/>
  <c r="P138" i="40"/>
  <c r="P184" i="40" s="1"/>
  <c r="R43" i="2" s="1"/>
  <c r="P140" i="40"/>
  <c r="P186" i="40" s="1"/>
  <c r="P125" i="40"/>
  <c r="P171" i="40" s="1"/>
  <c r="R30" i="2" s="1"/>
  <c r="P133" i="40"/>
  <c r="P179" i="40" s="1"/>
  <c r="R38" i="2" s="1"/>
  <c r="P141" i="40"/>
  <c r="P187" i="40" s="1"/>
  <c r="P120" i="40"/>
  <c r="P166" i="40" s="1"/>
  <c r="R23" i="2" s="1"/>
  <c r="P128" i="40"/>
  <c r="P174" i="40" s="1"/>
  <c r="R33" i="2" s="1"/>
  <c r="P136" i="40"/>
  <c r="P182" i="40" s="1"/>
  <c r="R41" i="2" s="1"/>
  <c r="P144" i="40"/>
  <c r="P190" i="40" s="1"/>
  <c r="P123" i="40"/>
  <c r="P169" i="40" s="1"/>
  <c r="R27" i="2" s="1"/>
  <c r="P131" i="40"/>
  <c r="P177" i="40" s="1"/>
  <c r="R36" i="2" s="1"/>
  <c r="P139" i="40"/>
  <c r="P185" i="40" s="1"/>
  <c r="R29" i="2" s="1"/>
  <c r="P117" i="40"/>
  <c r="P163" i="40" s="1"/>
  <c r="R17" i="2" s="1"/>
  <c r="P126" i="40"/>
  <c r="P172" i="40" s="1"/>
  <c r="R31" i="2" s="1"/>
  <c r="P134" i="40"/>
  <c r="P180" i="40" s="1"/>
  <c r="R39" i="2" s="1"/>
  <c r="P142" i="40"/>
  <c r="P188" i="40" s="1"/>
  <c r="P109" i="40"/>
  <c r="P155" i="40" s="1"/>
  <c r="R8" i="2" s="1"/>
  <c r="P121" i="40"/>
  <c r="P167" i="40" s="1"/>
  <c r="R25" i="2" s="1"/>
  <c r="P129" i="40"/>
  <c r="P175" i="40" s="1"/>
  <c r="R34" i="2" s="1"/>
  <c r="P137" i="40"/>
  <c r="P183" i="40" s="1"/>
  <c r="R42" i="2" s="1"/>
  <c r="P145" i="40"/>
  <c r="P191" i="40" s="1"/>
  <c r="P116" i="40"/>
  <c r="P162" i="40" s="1"/>
  <c r="R16" i="2" s="1"/>
  <c r="P124" i="40"/>
  <c r="P170" i="40" s="1"/>
  <c r="R28" i="2" s="1"/>
  <c r="P132" i="40"/>
  <c r="P178" i="40" s="1"/>
  <c r="R37" i="2" s="1"/>
  <c r="P119" i="40"/>
  <c r="P165" i="40" s="1"/>
  <c r="R22" i="2" s="1"/>
  <c r="P127" i="40"/>
  <c r="P173" i="40" s="1"/>
  <c r="R32" i="2" s="1"/>
  <c r="P135" i="40"/>
  <c r="P181" i="40" s="1"/>
  <c r="R40" i="2" s="1"/>
  <c r="P143" i="40"/>
  <c r="P189" i="40" s="1"/>
  <c r="AH109" i="40"/>
  <c r="AH155" i="40" s="1"/>
  <c r="AO8" i="2" s="1"/>
  <c r="AH117" i="40"/>
  <c r="AH163" i="40" s="1"/>
  <c r="AO17" i="2" s="1"/>
  <c r="AH104" i="40"/>
  <c r="AH150" i="40" s="1"/>
  <c r="AO2" i="2" s="1"/>
  <c r="AH112" i="40"/>
  <c r="AH158" i="40" s="1"/>
  <c r="AO11" i="2" s="1"/>
  <c r="AH107" i="40"/>
  <c r="AH153" i="40" s="1"/>
  <c r="AO6" i="2" s="1"/>
  <c r="AH115" i="40"/>
  <c r="AH161" i="40" s="1"/>
  <c r="AO15" i="2" s="1"/>
  <c r="AH110" i="40"/>
  <c r="AH156" i="40" s="1"/>
  <c r="AO9" i="2" s="1"/>
  <c r="AH105" i="40"/>
  <c r="AH151" i="40" s="1"/>
  <c r="AO3" i="2" s="1"/>
  <c r="AH113" i="40"/>
  <c r="AH159" i="40" s="1"/>
  <c r="AO12" i="2" s="1"/>
  <c r="AH106" i="40"/>
  <c r="AH152" i="40" s="1"/>
  <c r="AO4" i="2" s="1"/>
  <c r="AH114" i="40"/>
  <c r="AH160" i="40" s="1"/>
  <c r="AO13" i="2" s="1"/>
  <c r="AH108" i="40"/>
  <c r="AH154" i="40" s="1"/>
  <c r="AO7" i="2" s="1"/>
  <c r="AH124" i="40"/>
  <c r="AH170" i="40" s="1"/>
  <c r="AO28" i="2" s="1"/>
  <c r="AH132" i="40"/>
  <c r="AH178" i="40" s="1"/>
  <c r="AO37" i="2" s="1"/>
  <c r="AH140" i="40"/>
  <c r="AH186" i="40" s="1"/>
  <c r="AH119" i="40"/>
  <c r="AH165" i="40" s="1"/>
  <c r="AO22" i="2" s="1"/>
  <c r="AH127" i="40"/>
  <c r="AH173" i="40" s="1"/>
  <c r="AO32" i="2" s="1"/>
  <c r="AH135" i="40"/>
  <c r="AH181" i="40" s="1"/>
  <c r="AO40" i="2" s="1"/>
  <c r="AH143" i="40"/>
  <c r="AH189" i="40" s="1"/>
  <c r="AH122" i="40"/>
  <c r="AH168" i="40" s="1"/>
  <c r="AO26" i="2" s="1"/>
  <c r="AH130" i="40"/>
  <c r="AH176" i="40" s="1"/>
  <c r="AO35" i="2" s="1"/>
  <c r="AH138" i="40"/>
  <c r="AH184" i="40" s="1"/>
  <c r="AO43" i="2" s="1"/>
  <c r="AH111" i="40"/>
  <c r="AH157" i="40" s="1"/>
  <c r="AO10" i="2" s="1"/>
  <c r="AH125" i="40"/>
  <c r="AH171" i="40" s="1"/>
  <c r="AO30" i="2" s="1"/>
  <c r="AH133" i="40"/>
  <c r="AH179" i="40" s="1"/>
  <c r="AO38" i="2" s="1"/>
  <c r="AH141" i="40"/>
  <c r="AH187" i="40" s="1"/>
  <c r="AH120" i="40"/>
  <c r="AH166" i="40" s="1"/>
  <c r="AO23" i="2" s="1"/>
  <c r="AH128" i="40"/>
  <c r="AH174" i="40" s="1"/>
  <c r="AO33" i="2" s="1"/>
  <c r="AH136" i="40"/>
  <c r="AH144" i="40"/>
  <c r="AH190" i="40" s="1"/>
  <c r="AH134" i="40"/>
  <c r="AH180" i="40" s="1"/>
  <c r="AO39" i="2" s="1"/>
  <c r="AH116" i="40"/>
  <c r="AH162" i="40" s="1"/>
  <c r="AO16" i="2" s="1"/>
  <c r="AH123" i="40"/>
  <c r="AH169" i="40" s="1"/>
  <c r="AO27" i="2" s="1"/>
  <c r="AH131" i="40"/>
  <c r="AH177" i="40" s="1"/>
  <c r="AO36" i="2" s="1"/>
  <c r="AH139" i="40"/>
  <c r="AH185" i="40" s="1"/>
  <c r="AO29" i="2" s="1"/>
  <c r="AH142" i="40"/>
  <c r="AH188" i="40" s="1"/>
  <c r="AH118" i="40"/>
  <c r="AH164" i="40" s="1"/>
  <c r="AO18" i="2" s="1"/>
  <c r="AH126" i="40"/>
  <c r="AH172" i="40" s="1"/>
  <c r="AO31" i="2" s="1"/>
  <c r="AH121" i="40"/>
  <c r="AH167" i="40" s="1"/>
  <c r="AO25" i="2" s="1"/>
  <c r="AH129" i="40"/>
  <c r="AH175" i="40" s="1"/>
  <c r="AO34" i="2" s="1"/>
  <c r="AH137" i="40"/>
  <c r="AH183" i="40" s="1"/>
  <c r="AO42" i="2" s="1"/>
  <c r="AH145" i="40"/>
  <c r="AH191" i="40" s="1"/>
  <c r="S106" i="40"/>
  <c r="S152" i="40" s="1"/>
  <c r="Y4" i="2" s="1"/>
  <c r="S114" i="40"/>
  <c r="S160" i="40" s="1"/>
  <c r="Y13" i="2" s="1"/>
  <c r="S109" i="40"/>
  <c r="S155" i="40" s="1"/>
  <c r="Y8" i="2" s="1"/>
  <c r="S117" i="40"/>
  <c r="S163" i="40" s="1"/>
  <c r="Y17" i="2" s="1"/>
  <c r="S104" i="40"/>
  <c r="S150" i="40" s="1"/>
  <c r="Y2" i="2" s="1"/>
  <c r="S112" i="40"/>
  <c r="S158" i="40" s="1"/>
  <c r="Y11" i="2" s="1"/>
  <c r="S107" i="40"/>
  <c r="S153" i="40" s="1"/>
  <c r="Y6" i="2" s="1"/>
  <c r="S110" i="40"/>
  <c r="S156" i="40" s="1"/>
  <c r="Y9" i="2" s="1"/>
  <c r="S118" i="40"/>
  <c r="S164" i="40" s="1"/>
  <c r="Y18" i="2" s="1"/>
  <c r="S105" i="40"/>
  <c r="S151" i="40" s="1"/>
  <c r="Y3" i="2" s="1"/>
  <c r="S111" i="40"/>
  <c r="S157" i="40" s="1"/>
  <c r="Y10" i="2" s="1"/>
  <c r="S113" i="40"/>
  <c r="S159" i="40" s="1"/>
  <c r="Y12" i="2" s="1"/>
  <c r="S116" i="40"/>
  <c r="S162" i="40" s="1"/>
  <c r="Y16" i="2" s="1"/>
  <c r="S121" i="40"/>
  <c r="S129" i="40"/>
  <c r="S175" i="40" s="1"/>
  <c r="Y34" i="2" s="1"/>
  <c r="S137" i="40"/>
  <c r="S183" i="40" s="1"/>
  <c r="Y42" i="2" s="1"/>
  <c r="S124" i="40"/>
  <c r="S170" i="40" s="1"/>
  <c r="Y28" i="2" s="1"/>
  <c r="S132" i="40"/>
  <c r="S178" i="40" s="1"/>
  <c r="Y37" i="2" s="1"/>
  <c r="S140" i="40"/>
  <c r="S186" i="40" s="1"/>
  <c r="S115" i="40"/>
  <c r="S161" i="40" s="1"/>
  <c r="Y15" i="2" s="1"/>
  <c r="S119" i="40"/>
  <c r="S165" i="40" s="1"/>
  <c r="Y22" i="2" s="1"/>
  <c r="S127" i="40"/>
  <c r="S173" i="40" s="1"/>
  <c r="Y32" i="2" s="1"/>
  <c r="S135" i="40"/>
  <c r="S181" i="40" s="1"/>
  <c r="Y40" i="2" s="1"/>
  <c r="S143" i="40"/>
  <c r="S189" i="40" s="1"/>
  <c r="S122" i="40"/>
  <c r="S168" i="40" s="1"/>
  <c r="Y26" i="2" s="1"/>
  <c r="S130" i="40"/>
  <c r="S176" i="40" s="1"/>
  <c r="Y35" i="2" s="1"/>
  <c r="S138" i="40"/>
  <c r="S184" i="40" s="1"/>
  <c r="Y43" i="2" s="1"/>
  <c r="S125" i="40"/>
  <c r="S171" i="40" s="1"/>
  <c r="Y30" i="2" s="1"/>
  <c r="S133" i="40"/>
  <c r="S179" i="40" s="1"/>
  <c r="Y38" i="2" s="1"/>
  <c r="S141" i="40"/>
  <c r="S187" i="40" s="1"/>
  <c r="S123" i="40"/>
  <c r="S169" i="40" s="1"/>
  <c r="Y27" i="2" s="1"/>
  <c r="S131" i="40"/>
  <c r="S177" i="40" s="1"/>
  <c r="Y36" i="2" s="1"/>
  <c r="S108" i="40"/>
  <c r="S154" i="40" s="1"/>
  <c r="Y7" i="2" s="1"/>
  <c r="S120" i="40"/>
  <c r="S166" i="40" s="1"/>
  <c r="Y23" i="2" s="1"/>
  <c r="S128" i="40"/>
  <c r="S174" i="40" s="1"/>
  <c r="Y33" i="2" s="1"/>
  <c r="S136" i="40"/>
  <c r="S182" i="40" s="1"/>
  <c r="Y41" i="2" s="1"/>
  <c r="S144" i="40"/>
  <c r="S190" i="40" s="1"/>
  <c r="S126" i="40"/>
  <c r="S172" i="40" s="1"/>
  <c r="Y31" i="2" s="1"/>
  <c r="S134" i="40"/>
  <c r="S180" i="40" s="1"/>
  <c r="Y39" i="2" s="1"/>
  <c r="S142" i="40"/>
  <c r="S188" i="40" s="1"/>
  <c r="S145" i="40"/>
  <c r="S191" i="40" s="1"/>
  <c r="S139" i="40"/>
  <c r="S185" i="40" s="1"/>
  <c r="Y29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<sst xmlns="http://schemas.openxmlformats.org/spreadsheetml/2006/main" count="15845" uniqueCount="610">
  <si>
    <t>Source:</t>
  </si>
  <si>
    <t>Notes</t>
  </si>
  <si>
    <t>DLIM Domestic Leontief Inverse Matrix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</si>
  <si>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</si>
  <si>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</si>
  <si>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</si>
  <si>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</si>
  <si>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</si>
  <si>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</si>
  <si>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</si>
  <si>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</si>
  <si>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</si>
  <si>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</si>
  <si>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</si>
  <si>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</si>
  <si>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</si>
  <si>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</si>
  <si>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</si>
  <si>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</si>
  <si>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</si>
  <si>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</si>
  <si>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</si>
  <si>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</si>
  <si>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</si>
  <si>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</si>
  <si>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</si>
  <si>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</si>
  <si>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</si>
  <si>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</si>
  <si>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</si>
  <si>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</si>
  <si>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</si>
  <si>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</si>
  <si>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</si>
  <si>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</si>
  <si>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</si>
  <si>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OECD Stat directly provides Leontief inverse matrices, both total and domestic-only, for</t>
  </si>
  <si>
    <t>64 countries and regions.</t>
  </si>
  <si>
    <t>If you don't have a pre-calculated Leontief inverse matrix, you can calculate one from a standard</t>
  </si>
  <si>
    <t>which can be done in Excel with the MINVERSE function.</t>
  </si>
  <si>
    <t>the diagonal and values between 0 and 0.3 elsewhere (usually between 0 and 0.1).</t>
  </si>
  <si>
    <t>as the column headings).  There should be no "total" or other special rows or columns.</t>
  </si>
  <si>
    <t>A domestic-only Leontief matrix filters out payments to foreign suppliers from the respending</t>
  </si>
  <si>
    <t>calculations.  This type of Leontief matrix must be multiplied by a change in domestic (not total)</t>
  </si>
  <si>
    <t>Conversely, a "Total" Leontief matrix must be multiplied by a change in total (not domestic)</t>
  </si>
  <si>
    <t>output by ISIC code, as it does not filter the direct output changes by which it is multiplied.</t>
  </si>
  <si>
    <t>output by ISIC code, as it cannot restore imports that were removed from the direct output changes</t>
  </si>
  <si>
    <t>by which it is multiplied.</t>
  </si>
  <si>
    <t>ISIC Code</t>
  </si>
  <si>
    <t>ISIC 20</t>
  </si>
  <si>
    <t>ISIC 21</t>
  </si>
  <si>
    <t>Matching ISIC Code</t>
  </si>
  <si>
    <t>Output</t>
  </si>
  <si>
    <t>The OECD tables group the chemicals and pharmaceuticals industries (ISIC 20T21).  The EPS</t>
  </si>
  <si>
    <t>needs these to be disaggregated to calculate cash flows directly.  Accordingly, we calculate</t>
  </si>
  <si>
    <t>these rows and columns using a separate data source.</t>
  </si>
  <si>
    <t>All of the pale orange-colored tabs are used only to create the BEA-derived Leontief</t>
  </si>
  <si>
    <t>Inverse Matrix for use in splitting apart ISIC 20T21 and are not otherwise used.</t>
  </si>
  <si>
    <t>Weighted Avg Self-Multiplier</t>
  </si>
  <si>
    <t>The result is the Leontief Inverse Matrix.  It should generally have values between 1 and 1.3 along</t>
  </si>
  <si>
    <t>Self-Multipliers (Diagonal) by ISIC Code</t>
  </si>
  <si>
    <t>Weighted Avg Multipliers by ISIC Row and ISIC Column</t>
  </si>
  <si>
    <t>For the U.S., we use the BEA "Requirements" table (which contains Leontief-style multipliers),</t>
  </si>
  <si>
    <t>reallocated into OECD's ISIC code categories using output-weighted averaging.</t>
  </si>
  <si>
    <t>Note that if your input-output table is more disaggregated than the OECD's ISIC codes,</t>
  </si>
  <si>
    <t>1. Ensure your input-output table is square (the row headings are the same entities</t>
  </si>
  <si>
    <t>Each row of the table should show the dollar value of the outputs of the industry in that row</t>
  </si>
  <si>
    <t>that is purchased by the industry in each column.</t>
  </si>
  <si>
    <t>you cannot sum up the cash flows prior to transforming it into a Leontief Inverse Matrix.</t>
  </si>
  <si>
    <t>You will get the wrong multipliers if you do that.  You must first transform the I/O table</t>
  </si>
  <si>
    <t xml:space="preserve">used to consolidate the BEA Leontief multipliers into ISIC codes on the </t>
  </si>
  <si>
    <t>into a Leontief Matrix (using the procedure below) while preserving all of its original</t>
  </si>
  <si>
    <t>rows and columns.  Then, you can consolidate the resulting Leontief</t>
  </si>
  <si>
    <t>3. Create an identity matrix (I) with the same dimensions as your input-output table.</t>
  </si>
  <si>
    <t>4. Subtract your input-output table from the identity matrix (I - A).</t>
  </si>
  <si>
    <t>5. Invert the matrix you just obtained (I-A)^-1.  This requries a matrix inversion operation,</t>
  </si>
  <si>
    <t>multipliers into OECD ISIC codes using weighted averaging.  To do this, follow the procedure</t>
  </si>
  <si>
    <t>"Weighted Avg BEA Multipliers" tab as a guide.</t>
  </si>
  <si>
    <t>2. Divide each cell by the total output of the industry specified in the column.  Now each cell</t>
  </si>
  <si>
    <r>
      <t xml:space="preserve">contains the </t>
    </r>
    <r>
      <rPr>
        <b/>
        <sz val="11"/>
        <color theme="1"/>
        <rFont val="Calibri"/>
        <family val="2"/>
        <scheme val="minor"/>
      </rPr>
      <t>direct purchases per dollar of output</t>
    </r>
    <r>
      <rPr>
        <sz val="11"/>
        <color theme="1"/>
        <rFont val="Calibri"/>
        <family val="2"/>
        <scheme val="minor"/>
      </rPr>
      <t xml:space="preserve"> purchased by the industry in the column from</t>
    </r>
  </si>
  <si>
    <t>the industry in the row.  This is the "A" matrix.</t>
  </si>
  <si>
    <t>input-output table using the following steps:</t>
  </si>
  <si>
    <t>Read all of the directions below before you begin creating your own Leontief inverse matrix.</t>
  </si>
  <si>
    <t>An identity matrix has 1s along the diagonal (matching row and column headers) and zeroes elsewhere.</t>
  </si>
  <si>
    <t>before creating a Leontief Inverse Matrix.</t>
  </si>
  <si>
    <t>if you try to sum smaller categories from a highly disaggregated I/O table into an OECD ISIC code</t>
  </si>
  <si>
    <t>Some data sources may provide the "A" matrix directly, in which case, skip steps 1 and 2.</t>
  </si>
  <si>
    <t>A result above 1.5 along the diagonal may be an error, which can arise (for example)</t>
  </si>
  <si>
    <t>For details on how this is done, see the "Weighted Avg BEA Multipliers" tab.</t>
  </si>
  <si>
    <t>ISIC 05</t>
  </si>
  <si>
    <t>ISIC 06</t>
  </si>
  <si>
    <t>We do the same to split up ISIC 05T06, coal mining and oil and gas extraction.</t>
  </si>
  <si>
    <t>Splitting OECD Joined ISIC Codes</t>
  </si>
  <si>
    <t>ISIC 231</t>
  </si>
  <si>
    <t>ISIC 239</t>
  </si>
  <si>
    <t>ISIC 241</t>
  </si>
  <si>
    <t>ISIC 242</t>
  </si>
  <si>
    <t>ISIC 36T39</t>
  </si>
  <si>
    <t>ISIC 351</t>
  </si>
  <si>
    <t>ISIC 352T353</t>
  </si>
  <si>
    <t>B</t>
  </si>
  <si>
    <t>F</t>
  </si>
  <si>
    <t>I</t>
  </si>
  <si>
    <t>Final DLIM Table Using Weighted Avg. Exiobase Multipliers</t>
  </si>
  <si>
    <t>A</t>
  </si>
  <si>
    <t>ISIC 1</t>
  </si>
  <si>
    <t>ISIC 2</t>
  </si>
  <si>
    <t>ISIC 3</t>
  </si>
  <si>
    <t>ISIC 05-09</t>
  </si>
  <si>
    <t>ISIC 05T09</t>
  </si>
  <si>
    <t>ISIC 10-12</t>
  </si>
  <si>
    <t>ISIC 13-15</t>
  </si>
  <si>
    <t>ISIC 17</t>
  </si>
  <si>
    <t>ISIC 18</t>
  </si>
  <si>
    <t>ISIC 31-32</t>
  </si>
  <si>
    <t>ISIC 33</t>
  </si>
  <si>
    <t>ISIC 35</t>
  </si>
  <si>
    <t>ISIC 36</t>
  </si>
  <si>
    <t>ISIC 37-39</t>
  </si>
  <si>
    <t>ISIC 41-43</t>
  </si>
  <si>
    <t>ISIC 45</t>
  </si>
  <si>
    <t>ISIC 46</t>
  </si>
  <si>
    <t>ISIC 47</t>
  </si>
  <si>
    <t>ISIC 49</t>
  </si>
  <si>
    <t>ISIC 50</t>
  </si>
  <si>
    <t>ISIC 51</t>
  </si>
  <si>
    <t>ISIC 52</t>
  </si>
  <si>
    <t>K</t>
  </si>
  <si>
    <t>ISIC 53</t>
  </si>
  <si>
    <t>ISIC 55-56</t>
  </si>
  <si>
    <t>ISIC 58</t>
  </si>
  <si>
    <t>L</t>
  </si>
  <si>
    <t>ISIC 59-60</t>
  </si>
  <si>
    <t>ISIC 62-63</t>
  </si>
  <si>
    <t>ISIC 64</t>
  </si>
  <si>
    <t>ISIC 65</t>
  </si>
  <si>
    <t>ISIC 66</t>
  </si>
  <si>
    <t>ISIC 69-70</t>
  </si>
  <si>
    <t>ISIC 71</t>
  </si>
  <si>
    <t>ISIC 72</t>
  </si>
  <si>
    <t>ISIC 73</t>
  </si>
  <si>
    <t>ISIC 74-75</t>
  </si>
  <si>
    <t>ISIC 77</t>
  </si>
  <si>
    <t>ISIC 78</t>
  </si>
  <si>
    <t>ISIC 79</t>
  </si>
  <si>
    <t>ISIC 80-82</t>
  </si>
  <si>
    <t>ISIC 86</t>
  </si>
  <si>
    <t>ISIC 87-88</t>
  </si>
  <si>
    <t>ISIC 99</t>
  </si>
  <si>
    <t>ISIC 90-92</t>
  </si>
  <si>
    <t>ISIC 93</t>
  </si>
  <si>
    <t>ISIC 94</t>
  </si>
  <si>
    <t>ISIC 95</t>
  </si>
  <si>
    <t>ISIC 96</t>
  </si>
  <si>
    <t>ISIC 97-98</t>
  </si>
  <si>
    <t>i</t>
  </si>
  <si>
    <t>I-A</t>
  </si>
  <si>
    <t>Inverse I-A</t>
  </si>
  <si>
    <t>EUROSTAT ISIC code</t>
  </si>
  <si>
    <t>Matching ISIC code</t>
  </si>
  <si>
    <t>Self-Multiplier</t>
  </si>
  <si>
    <t>Data by EUROSTAT Code</t>
  </si>
  <si>
    <t>Weighted Avg Multipliers by EUROSTAT Row and ISIC Column</t>
  </si>
  <si>
    <t>EUROSTAT ISIC CODE</t>
  </si>
  <si>
    <t>Column total</t>
  </si>
  <si>
    <t>Final ISIC code</t>
  </si>
  <si>
    <t>QC</t>
  </si>
  <si>
    <t>97T98: Private households with employed persons</t>
  </si>
  <si>
    <t>90T96: Arts, entertainment, recreation and other service activities</t>
  </si>
  <si>
    <t>86T88: Human health and social work</t>
  </si>
  <si>
    <t>85: Education</t>
  </si>
  <si>
    <t>84: Public administration and defence; compulsory social security</t>
  </si>
  <si>
    <t>69T82: Other business sector services</t>
  </si>
  <si>
    <t>68: Real estate activities</t>
  </si>
  <si>
    <t>64T66: Financial and insurance activities</t>
  </si>
  <si>
    <t>62T63: IT and other information services</t>
  </si>
  <si>
    <t>61: Telecommunications</t>
  </si>
  <si>
    <t>58T60: Publishing, audiovisual and broadcasting activities</t>
  </si>
  <si>
    <t>55T56: Accomodation and food services</t>
  </si>
  <si>
    <t>49T53: Transportation and storage</t>
  </si>
  <si>
    <t>45T47: Wholesale and retail trade; repair of motor vehicles</t>
  </si>
  <si>
    <t>41T43: Construction</t>
  </si>
  <si>
    <t>36T39: Water and waste</t>
  </si>
  <si>
    <t>We separate them out for use in the EPS.</t>
  </si>
  <si>
    <t>352T353: Energy pipelines and gas processing</t>
  </si>
  <si>
    <t>In the original OECD data, all utilities are grouped into ISIC 35T39.</t>
  </si>
  <si>
    <t>351: Electricity generation and distribution</t>
  </si>
  <si>
    <t>31T33: Other manufacturing; repair and installation of machinery and equipment</t>
  </si>
  <si>
    <t>30: Other transport equipment</t>
  </si>
  <si>
    <t>29: Motor vehicles, trailers and semi-trailers</t>
  </si>
  <si>
    <t>28: Machinery and equipment n.e.c.</t>
  </si>
  <si>
    <t>27: Electrical equipment</t>
  </si>
  <si>
    <t>26: Computer, electronic and optical products</t>
  </si>
  <si>
    <t>25: Fabricated metal products, except machinery and equipment</t>
  </si>
  <si>
    <t>242: Other metals</t>
  </si>
  <si>
    <t>In the original OECD data, all metals are grouped into ISIC 24.</t>
  </si>
  <si>
    <t>241: Iron and steel</t>
  </si>
  <si>
    <t>239: Cement and other nometallic minerals</t>
  </si>
  <si>
    <t>In the original OECD data, all nonmetallic minerals are grouped into ISIC 23.</t>
  </si>
  <si>
    <t>231: Glass</t>
  </si>
  <si>
    <t>22: Rubber and plastics products</t>
  </si>
  <si>
    <t>21: Pharmaceuticals</t>
  </si>
  <si>
    <t>In the original OECD data, chemicals and pharmaceuticals are grouped into ISIC 20T21.</t>
  </si>
  <si>
    <t>20: Chemicals</t>
  </si>
  <si>
    <t>19: Coke and refined petroleum products</t>
  </si>
  <si>
    <t>17T18: Paper products and printing</t>
  </si>
  <si>
    <t>16: Wood and of products of wood and cork (except furniture)</t>
  </si>
  <si>
    <t>13T15: Textiles, wearing apparel, leather and related products</t>
  </si>
  <si>
    <t>10T12: Food products, beverages and tobacco</t>
  </si>
  <si>
    <t>09: Mining support service activities</t>
  </si>
  <si>
    <t>07T08: Mining and quarrying of non-energy producing products</t>
  </si>
  <si>
    <t>06: Oil and gas extraction</t>
  </si>
  <si>
    <t>In the original OECD data, coal mining and oil and gas extraction are grouped into ISIC 05T06.</t>
  </si>
  <si>
    <t>05: Coal mining</t>
  </si>
  <si>
    <t>01T03: Agriculture, forestry and fishing</t>
  </si>
  <si>
    <t>Pasted as Values</t>
  </si>
  <si>
    <t>Meaning</t>
  </si>
  <si>
    <t>ISIC 2T3</t>
  </si>
  <si>
    <t>ISIC 4</t>
  </si>
  <si>
    <t>ISIC 5T6</t>
  </si>
  <si>
    <t>ISIC</t>
  </si>
  <si>
    <t>ISIC 5</t>
  </si>
  <si>
    <t>ISIC 6</t>
  </si>
  <si>
    <t>C</t>
  </si>
  <si>
    <t>D</t>
  </si>
  <si>
    <t>E</t>
  </si>
  <si>
    <t>G</t>
  </si>
  <si>
    <t>H</t>
  </si>
  <si>
    <t>J</t>
  </si>
  <si>
    <t>guess</t>
  </si>
  <si>
    <t>.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</si>
  <si>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</si>
  <si>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</si>
  <si>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</si>
  <si>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</si>
  <si>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</si>
  <si>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</si>
  <si>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</si>
  <si>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</si>
  <si>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</si>
  <si>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</si>
  <si>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</si>
  <si>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</si>
  <si>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Time</t>
  </si>
  <si>
    <t>2015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</si>
  <si>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</si>
  <si>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</si>
  <si>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</si>
  <si>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</si>
  <si>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</si>
  <si>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</si>
  <si>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</si>
  <si>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</si>
  <si>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</si>
  <si>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</si>
  <si>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</si>
  <si>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</si>
  <si>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</si>
  <si>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</si>
  <si>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</si>
  <si>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</si>
  <si>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</si>
  <si>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</si>
  <si>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</si>
  <si>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</si>
  <si>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</si>
  <si>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</si>
  <si>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</si>
  <si>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</si>
  <si>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</si>
  <si>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</si>
  <si>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</si>
  <si>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</si>
  <si>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</si>
  <si>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</si>
  <si>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</si>
  <si>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</si>
  <si>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</si>
  <si>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</si>
  <si>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</si>
  <si>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</si>
  <si>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</si>
  <si>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</si>
  <si>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</si>
  <si>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</si>
  <si>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</si>
  <si>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</si>
  <si>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</si>
  <si>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</si>
  <si>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</si>
  <si>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</si>
  <si>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</si>
  <si>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</si>
  <si>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</si>
  <si>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</si>
  <si>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</si>
  <si>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</si>
  <si>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</si>
  <si>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</si>
  <si>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</si>
  <si>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</si>
  <si>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</si>
  <si>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</si>
  <si>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</si>
  <si>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</si>
  <si>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</si>
  <si>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</si>
  <si>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</si>
  <si>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</si>
  <si>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</si>
  <si>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/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</si>
  <si>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</si>
  <si>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</si>
  <si>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</si>
  <si>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</si>
  <si>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</si>
  <si>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</si>
  <si>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</si>
  <si>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</si>
  <si>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</si>
  <si>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</si>
  <si>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</si>
  <si>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</si>
  <si>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</si>
  <si>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</si>
  <si>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</si>
  <si>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</si>
  <si>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</si>
  <si>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</si>
  <si>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</si>
  <si>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</si>
  <si>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</si>
  <si>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</si>
  <si>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</si>
  <si>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</si>
  <si>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</si>
  <si>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</si>
  <si>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</si>
  <si>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</si>
  <si>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</si>
  <si>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</si>
  <si>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</si>
  <si>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</si>
  <si>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</si>
  <si>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</si>
  <si>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</si>
  <si>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</si>
  <si>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</si>
  <si>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</si>
  <si>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</si>
  <si>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</si>
  <si>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</si>
  <si>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</si>
  <si>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</si>
  <si>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</si>
  <si>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</si>
  <si>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</si>
  <si>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</si>
  <si>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</si>
  <si>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</si>
  <si>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</si>
  <si>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</si>
  <si>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</si>
  <si>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</si>
  <si>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</si>
  <si>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</si>
  <si>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</si>
  <si>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</si>
  <si>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</si>
  <si>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</si>
  <si>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</si>
  <si>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</si>
  <si>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</si>
  <si>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</si>
  <si>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</si>
  <si>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</si>
  <si>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</si>
  <si>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</si>
  <si>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</si>
  <si>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</si>
  <si>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</si>
  <si>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</si>
  <si>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</si>
  <si>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</si>
  <si>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</si>
  <si>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</si>
  <si>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</si>
  <si>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</si>
  <si>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</si>
  <si>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</si>
  <si>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</si>
  <si>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</si>
  <si>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</si>
  <si>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</si>
  <si>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</si>
  <si>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</si>
  <si>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</si>
  <si>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</si>
  <si>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</si>
  <si>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</si>
  <si>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</si>
  <si>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</si>
  <si>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</si>
  <si>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</si>
  <si>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</si>
  <si>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</si>
  <si>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</si>
  <si>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</si>
  <si>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</si>
  <si>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</si>
  <si>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</si>
  <si>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</si>
  <si>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</si>
  <si>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</si>
  <si>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</si>
  <si>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</si>
  <si>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</si>
  <si>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</si>
  <si>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</si>
  <si>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</si>
  <si>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</si>
  <si>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</si>
  <si>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</si>
  <si>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</si>
  <si>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</si>
  <si>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</si>
  <si>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</si>
  <si>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</si>
  <si>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</si>
  <si>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</si>
  <si>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</si>
  <si>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r>
      <rPr>
        <sz val="9"/>
        <rFont val="Arial"/>
        <family val="2"/>
      </rPr>
      <t>Forestry and logging</t>
    </r>
  </si>
  <si>
    <r>
      <rPr>
        <sz val="9"/>
        <rFont val="Arial"/>
        <family val="2"/>
      </rPr>
      <t>Fishing and aquaculture</t>
    </r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</si>
  <si>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</si>
  <si>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</si>
  <si>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</si>
  <si>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</si>
  <si>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</si>
  <si>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</si>
  <si>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</si>
  <si>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</si>
  <si>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</si>
  <si>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</si>
  <si>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</si>
  <si>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</si>
  <si>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</si>
  <si>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</si>
  <si>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</si>
  <si>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</si>
  <si>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</si>
  <si>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r>
      <rPr>
        <sz val="9"/>
        <rFont val="Arial"/>
        <family val="2"/>
      </rPr>
      <t>Printing and reproduction of recorded media</t>
    </r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</si>
  <si>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</si>
  <si>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</si>
  <si>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</si>
  <si>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</si>
  <si>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</si>
  <si>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</si>
  <si>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</si>
  <si>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</si>
  <si>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</si>
  <si>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</si>
  <si>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</si>
  <si>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</si>
  <si>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</si>
  <si>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</si>
  <si>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</si>
  <si>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</si>
  <si>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</si>
  <si>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</si>
  <si>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</si>
  <si>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</si>
  <si>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</si>
  <si>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</si>
  <si>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</si>
  <si>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</si>
  <si>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</si>
  <si>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</si>
  <si>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</si>
  <si>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</si>
  <si>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</si>
  <si>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</si>
  <si>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</si>
  <si>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</si>
  <si>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</si>
  <si>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</si>
  <si>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</si>
  <si>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</si>
  <si>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</si>
  <si>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</si>
  <si>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</si>
  <si>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</si>
  <si>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</si>
  <si>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</si>
  <si>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</si>
  <si>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</si>
  <si>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</si>
  <si>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</si>
  <si>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</si>
  <si>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</si>
  <si>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</si>
  <si>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</si>
  <si>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</si>
  <si>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</si>
  <si>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</si>
  <si>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</si>
  <si>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r>
      <rPr>
        <sz val="9"/>
        <rFont val="Arial"/>
        <family val="2"/>
      </rPr>
      <t>Water transport</t>
    </r>
  </si>
  <si>
    <r>
      <rPr>
        <sz val="9"/>
        <rFont val="Arial"/>
        <family val="2"/>
      </rPr>
      <t>Air transport</t>
    </r>
  </si>
  <si>
    <r>
      <rPr>
        <sz val="9"/>
        <rFont val="Arial"/>
        <family val="2"/>
      </rPr>
      <t>Warehousing and support activities for transportation</t>
    </r>
  </si>
  <si>
    <r>
      <rPr>
        <sz val="9"/>
        <rFont val="Arial"/>
        <family val="2"/>
      </rPr>
      <t>Postal and courier activities</t>
    </r>
  </si>
  <si>
    <t>53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</si>
  <si>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</si>
  <si>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</si>
  <si>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</si>
  <si>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</si>
  <si>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</si>
  <si>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</si>
  <si>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</si>
  <si>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</si>
  <si>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</si>
  <si>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</si>
  <si>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</si>
  <si>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</si>
  <si>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</si>
  <si>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</si>
  <si>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</si>
  <si>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</si>
  <si>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</si>
  <si>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</si>
  <si>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r>
      <rPr>
        <sz val="9"/>
        <rFont val="Arial"/>
        <family val="2"/>
      </rPr>
      <t>Insurance, reinsurance and pension funding, except compulsory social security</t>
    </r>
  </si>
  <si>
    <r>
      <rPr>
        <sz val="9"/>
        <rFont val="Arial"/>
        <family val="2"/>
      </rPr>
      <t>Activities auxiliary to financial service and insurance activities</t>
    </r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</si>
  <si>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</si>
  <si>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</si>
  <si>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</si>
  <si>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</si>
  <si>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</si>
  <si>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</si>
  <si>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</si>
  <si>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</si>
  <si>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</si>
  <si>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</si>
  <si>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</si>
  <si>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</si>
  <si>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</si>
  <si>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</si>
  <si>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</si>
  <si>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</si>
  <si>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</si>
  <si>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</si>
  <si>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r>
      <rPr>
        <sz val="9"/>
        <rFont val="Arial"/>
        <family val="2"/>
      </rPr>
      <t>Travel agency, tour operator, reservation service and related activities</t>
    </r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</si>
  <si>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</si>
  <si>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</si>
  <si>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</si>
  <si>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</si>
  <si>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</si>
  <si>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</si>
  <si>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</si>
  <si>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</si>
  <si>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</si>
  <si>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</si>
  <si>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</si>
  <si>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</si>
  <si>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Q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</si>
  <si>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</si>
  <si>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</si>
  <si>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</si>
  <si>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</si>
  <si>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</si>
  <si>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</si>
  <si>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</si>
  <si>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</si>
  <si>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r>
      <rPr>
        <sz val="9"/>
        <rFont val="Arial"/>
        <family val="2"/>
      </rPr>
      <t>Sports activities and amusement and recreation activities</t>
    </r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</si>
  <si>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</si>
  <si>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</si>
  <si>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</si>
  <si>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</si>
  <si>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</si>
  <si>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</si>
  <si>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</si>
  <si>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</si>
  <si>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T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</si>
  <si>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</si>
  <si>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</si>
  <si>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</si>
  <si>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</si>
  <si>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Base data</t>
  </si>
  <si>
    <t>EUROSTAT</t>
  </si>
  <si>
    <t>ESTAT</t>
  </si>
  <si>
    <t>https://ec.europa.eu/eurostat/databrowser/view/NAIO_10_CP1610__custom_806876/default/table?lang=en</t>
  </si>
  <si>
    <t>Domestic output</t>
  </si>
  <si>
    <t>For full details, see "EU28 EPS documentation," in main folder.</t>
  </si>
  <si>
    <t>For the EU28, we rely on EUROSTAT base data and make approximations.</t>
  </si>
  <si>
    <t>Data by Pre Consolidation ISIC Code</t>
  </si>
  <si>
    <t>Unit: USD</t>
  </si>
  <si>
    <t>EU ISIC Groupings</t>
  </si>
  <si>
    <t>*remove duplicates from row 50</t>
  </si>
  <si>
    <t>Pre Consolidation EPS ISIC Code</t>
  </si>
  <si>
    <t>EU Mapped ISIC Code</t>
  </si>
  <si>
    <t>Weighted Avg Multipliers by Pre-Consolidation Row and Post-Consolidation Column</t>
  </si>
  <si>
    <t>Weighted Avg Multipliers by Post-Consolidation ISIC Row and Post-Consolidation ISIC Column</t>
  </si>
  <si>
    <t>Final DLIM Table Using Weighted Avg. Multipliers</t>
  </si>
  <si>
    <t>see file io-model/BObIC</t>
  </si>
  <si>
    <t>DLIM Disaggregated by Pre Consolidation ISIC Codes</t>
  </si>
  <si>
    <t>Computer programming, consultancy and related services; Information services</t>
  </si>
  <si>
    <t>European Union - 27 countries (from 2020)</t>
  </si>
  <si>
    <t>Data extracted on 16/11/2022 19:18:29 from [ESTAT]</t>
  </si>
  <si>
    <t>Use table at basic prices [NAIO_10_CP1610__custom_3874795]</t>
  </si>
  <si>
    <t>13/10/2022 23:00</t>
  </si>
  <si>
    <t xml:space="preserve">https://ec.europa.eu/eurostat/databrowser/bookmark/7c01de9e-c029-4572-90ab-6eee0cdef8cd?lang=en </t>
  </si>
  <si>
    <t>EU28</t>
  </si>
  <si>
    <t>EU27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</si>
</sst>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#,##0.##########"/>
    <numFmt numFmtId="166" formatCode="0.0%"/>
    <numFmt numFmtId="167" formatCode="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Times New Roman"/>
      <family val="1"/>
    </font>
    <font>
      <sz val="8"/>
      <name val="Calibri"/>
      <family val="2"/>
      <scheme val="minor"/>
    </font>
    <font>
      <sz val="8"/>
      <color theme="1"/>
      <name val="Calibri"/>
      <family val="2"/>
    </font>
    <font>
      <i/>
      <sz val="8"/>
      <color theme="1"/>
      <name val="Calibri"/>
      <family val="2"/>
    </font>
    <font>
      <b/>
      <sz val="8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sz val="9"/>
      <name val="Arial"/>
    </font>
    <font>
      <b/>
      <sz val="9"/>
      <name val="Arial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E968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 style="thin">
        <color rgb="FF7030A0"/>
      </right>
      <top/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5" fillId="0" borderId="0"/>
    <xf numFmtId="0" fontId="4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1" fillId="0" borderId="0"/>
    <xf numFmtId="9" fontId="11" fillId="0" borderId="0" applyFont="0" applyFill="0" applyBorder="0" applyAlignment="0" applyProtection="0"/>
    <xf numFmtId="0" fontId="12" fillId="0" borderId="0"/>
    <xf numFmtId="43" fontId="4" fillId="0" borderId="0" applyFont="0" applyFill="0" applyBorder="0" applyAlignment="0" applyProtection="0"/>
    <xf numFmtId="0" fontId="18" fillId="10" borderId="0" applyNumberFormat="0" applyBorder="0" applyAlignment="0" applyProtection="0"/>
  </cellStyleXfs>
  <cellXfs count="236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1" fillId="4" borderId="0" xfId="0" applyFont="1" applyFill="1"/>
    <xf numFmtId="0" fontId="0" fillId="4" borderId="0" xfId="0" applyFill="1"/>
    <xf numFmtId="0" fontId="8" fillId="0" borderId="0" xfId="0" applyFont="1"/>
    <xf numFmtId="0" fontId="1" fillId="3" borderId="0" xfId="0" applyFont="1" applyFill="1"/>
    <xf numFmtId="0" fontId="6" fillId="0" borderId="0" xfId="0" applyFont="1"/>
    <xf numFmtId="0" fontId="6" fillId="0" borderId="0" xfId="0" applyFont="1" applyAlignment="1">
      <alignment horizontal="right"/>
    </xf>
    <xf numFmtId="0" fontId="6" fillId="3" borderId="0" xfId="0" applyFont="1" applyFill="1"/>
    <xf numFmtId="0" fontId="6" fillId="3" borderId="0" xfId="0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7" fillId="3" borderId="0" xfId="0" applyFont="1" applyFill="1"/>
    <xf numFmtId="0" fontId="1" fillId="2" borderId="0" xfId="0" applyFont="1" applyFill="1"/>
    <xf numFmtId="3" fontId="0" fillId="0" borderId="0" xfId="0" applyNumberFormat="1"/>
    <xf numFmtId="2" fontId="0" fillId="0" borderId="0" xfId="0" applyNumberFormat="1"/>
    <xf numFmtId="164" fontId="0" fillId="0" borderId="0" xfId="13" applyNumberFormat="1" applyFont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0" xfId="0" applyFill="1"/>
    <xf numFmtId="0" fontId="7" fillId="5" borderId="0" xfId="0" applyFont="1" applyFill="1"/>
    <xf numFmtId="2" fontId="0" fillId="5" borderId="0" xfId="0" applyNumberFormat="1" applyFill="1"/>
    <xf numFmtId="43" fontId="0" fillId="0" borderId="0" xfId="13" applyFont="1"/>
    <xf numFmtId="164" fontId="0" fillId="0" borderId="0" xfId="0" applyNumberFormat="1"/>
    <xf numFmtId="43" fontId="0" fillId="0" borderId="0" xfId="0" applyNumberFormat="1"/>
    <xf numFmtId="43" fontId="0" fillId="2" borderId="0" xfId="13" applyFont="1" applyFill="1"/>
    <xf numFmtId="43" fontId="0" fillId="8" borderId="0" xfId="13" applyFont="1" applyFill="1"/>
    <xf numFmtId="43" fontId="0" fillId="9" borderId="0" xfId="13" applyFont="1" applyFill="1"/>
    <xf numFmtId="0" fontId="14" fillId="0" borderId="0" xfId="3" applyFont="1"/>
    <xf numFmtId="0" fontId="14" fillId="2" borderId="2" xfId="3" applyFont="1" applyFill="1" applyBorder="1"/>
    <xf numFmtId="0" fontId="15" fillId="0" borderId="0" xfId="3" applyFont="1"/>
    <xf numFmtId="0" fontId="14" fillId="2" borderId="3" xfId="3" applyFont="1" applyFill="1" applyBorder="1"/>
    <xf numFmtId="0" fontId="14" fillId="2" borderId="4" xfId="3" applyFont="1" applyFill="1" applyBorder="1"/>
    <xf numFmtId="0" fontId="16" fillId="3" borderId="0" xfId="3" applyFont="1" applyFill="1"/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0" borderId="5" xfId="0" applyFont="1" applyBorder="1"/>
    <xf numFmtId="0" fontId="1" fillId="2" borderId="5" xfId="0" applyFont="1" applyFill="1" applyBorder="1"/>
    <xf numFmtId="0" fontId="1" fillId="0" borderId="6" xfId="0" applyFont="1" applyBorder="1"/>
    <xf numFmtId="0" fontId="1" fillId="0" borderId="1" xfId="0" applyFont="1" applyBorder="1"/>
    <xf numFmtId="0" fontId="1" fillId="2" borderId="1" xfId="0" applyFont="1" applyFill="1" applyBorder="1"/>
    <xf numFmtId="0" fontId="14" fillId="2" borderId="7" xfId="3" applyFont="1" applyFill="1" applyBorder="1"/>
    <xf numFmtId="43" fontId="0" fillId="7" borderId="0" xfId="13" applyFont="1" applyFill="1"/>
    <xf numFmtId="43" fontId="0" fillId="9" borderId="0" xfId="13" applyFont="1" applyFill="1" applyBorder="1"/>
    <xf numFmtId="43" fontId="0" fillId="9" borderId="8" xfId="13" applyFont="1" applyFill="1" applyBorder="1"/>
    <xf numFmtId="43" fontId="0" fillId="9" borderId="9" xfId="13" applyFont="1" applyFill="1" applyBorder="1"/>
    <xf numFmtId="43" fontId="0" fillId="9" borderId="10" xfId="13" applyFont="1" applyFill="1" applyBorder="1"/>
    <xf numFmtId="43" fontId="0" fillId="9" borderId="11" xfId="13" applyFont="1" applyFill="1" applyBorder="1"/>
    <xf numFmtId="43" fontId="0" fillId="9" borderId="12" xfId="13" applyFont="1" applyFill="1" applyBorder="1"/>
    <xf numFmtId="43" fontId="0" fillId="9" borderId="13" xfId="13" applyFont="1" applyFill="1" applyBorder="1"/>
    <xf numFmtId="43" fontId="0" fillId="9" borderId="14" xfId="13" applyFont="1" applyFill="1" applyBorder="1"/>
    <xf numFmtId="43" fontId="0" fillId="9" borderId="15" xfId="13" applyFont="1" applyFill="1" applyBorder="1"/>
    <xf numFmtId="43" fontId="0" fillId="8" borderId="16" xfId="13" applyFont="1" applyFill="1" applyBorder="1"/>
    <xf numFmtId="43" fontId="0" fillId="8" borderId="17" xfId="13" applyFont="1" applyFill="1" applyBorder="1"/>
    <xf numFmtId="43" fontId="0" fillId="8" borderId="18" xfId="13" applyFont="1" applyFill="1" applyBorder="1"/>
    <xf numFmtId="43" fontId="0" fillId="9" borderId="19" xfId="13" applyFont="1" applyFill="1" applyBorder="1"/>
    <xf numFmtId="43" fontId="0" fillId="9" borderId="20" xfId="13" applyFont="1" applyFill="1" applyBorder="1"/>
    <xf numFmtId="43" fontId="0" fillId="9" borderId="21" xfId="13" applyFont="1" applyFill="1" applyBorder="1"/>
    <xf numFmtId="0" fontId="20" fillId="0" borderId="0" xfId="10" applyFont="1" applyAlignment="1">
      <alignment horizontal="left" vertical="center"/>
    </xf>
    <xf numFmtId="0" fontId="11" fillId="0" borderId="0" xfId="10"/>
    <xf numFmtId="0" fontId="11" fillId="12" borderId="0" xfId="10" applyFill="1"/>
    <xf numFmtId="0" fontId="11" fillId="0" borderId="1" xfId="10" applyBorder="1"/>
    <xf numFmtId="0" fontId="11" fillId="13" borderId="0" xfId="10" applyFill="1"/>
    <xf numFmtId="0" fontId="21" fillId="0" borderId="0" xfId="10" applyFont="1" applyAlignment="1">
      <alignment horizontal="left" vertical="center"/>
    </xf>
    <xf numFmtId="0" fontId="21" fillId="12" borderId="0" xfId="10" applyFont="1" applyFill="1" applyAlignment="1">
      <alignment horizontal="left" vertical="center"/>
    </xf>
    <xf numFmtId="0" fontId="20" fillId="12" borderId="0" xfId="10" applyFont="1" applyFill="1" applyAlignment="1">
      <alignment horizontal="left" vertical="center"/>
    </xf>
    <xf numFmtId="0" fontId="18" fillId="10" borderId="0" xfId="14"/>
    <xf numFmtId="0" fontId="22" fillId="12" borderId="22" xfId="10" applyFont="1" applyFill="1" applyBorder="1" applyAlignment="1">
      <alignment horizontal="right" vertical="center" wrapText="1"/>
    </xf>
    <xf numFmtId="0" fontId="22" fillId="14" borderId="22" xfId="10" applyFont="1" applyFill="1" applyBorder="1" applyAlignment="1">
      <alignment horizontal="left" vertical="center" wrapText="1"/>
    </xf>
    <xf numFmtId="0" fontId="11" fillId="0" borderId="0" xfId="10" applyAlignment="1">
      <alignment wrapText="1"/>
    </xf>
    <xf numFmtId="0" fontId="22" fillId="12" borderId="22" xfId="10" applyFont="1" applyFill="1" applyBorder="1" applyAlignment="1">
      <alignment horizontal="right" vertical="center"/>
    </xf>
    <xf numFmtId="0" fontId="22" fillId="12" borderId="0" xfId="10" applyFont="1" applyFill="1" applyAlignment="1">
      <alignment horizontal="right" vertical="center"/>
    </xf>
    <xf numFmtId="0" fontId="22" fillId="12" borderId="0" xfId="10" applyFont="1" applyFill="1" applyAlignment="1">
      <alignment horizontal="left" vertical="center"/>
    </xf>
    <xf numFmtId="0" fontId="22" fillId="12" borderId="1" xfId="10" applyFont="1" applyFill="1" applyBorder="1" applyAlignment="1">
      <alignment horizontal="left" vertical="center"/>
    </xf>
    <xf numFmtId="0" fontId="22" fillId="2" borderId="0" xfId="10" applyFont="1" applyFill="1" applyAlignment="1">
      <alignment horizontal="left" vertical="center"/>
    </xf>
    <xf numFmtId="0" fontId="21" fillId="15" borderId="22" xfId="10" applyFont="1" applyFill="1" applyBorder="1" applyAlignment="1">
      <alignment horizontal="left" vertical="center"/>
    </xf>
    <xf numFmtId="0" fontId="11" fillId="16" borderId="0" xfId="10" applyFill="1"/>
    <xf numFmtId="0" fontId="11" fillId="16" borderId="1" xfId="10" applyFill="1" applyBorder="1"/>
    <xf numFmtId="0" fontId="11" fillId="17" borderId="0" xfId="10" applyFill="1"/>
    <xf numFmtId="0" fontId="21" fillId="18" borderId="22" xfId="10" applyFont="1" applyFill="1" applyBorder="1" applyAlignment="1">
      <alignment horizontal="left" vertical="center"/>
    </xf>
    <xf numFmtId="165" fontId="20" fillId="19" borderId="0" xfId="10" applyNumberFormat="1" applyFont="1" applyFill="1" applyAlignment="1">
      <alignment horizontal="right" vertical="center" shrinkToFit="1"/>
    </xf>
    <xf numFmtId="3" fontId="20" fillId="19" borderId="0" xfId="10" applyNumberFormat="1" applyFont="1" applyFill="1" applyAlignment="1">
      <alignment horizontal="right" vertical="center" shrinkToFit="1"/>
    </xf>
    <xf numFmtId="3" fontId="20" fillId="19" borderId="1" xfId="10" applyNumberFormat="1" applyFont="1" applyFill="1" applyBorder="1" applyAlignment="1">
      <alignment horizontal="right" vertical="center" shrinkToFit="1"/>
    </xf>
    <xf numFmtId="165" fontId="20" fillId="20" borderId="0" xfId="10" applyNumberFormat="1" applyFont="1" applyFill="1" applyAlignment="1">
      <alignment horizontal="right" vertical="center" shrinkToFit="1"/>
    </xf>
    <xf numFmtId="165" fontId="20" fillId="0" borderId="0" xfId="10" applyNumberFormat="1" applyFont="1" applyAlignment="1">
      <alignment horizontal="right" vertical="center" shrinkToFit="1"/>
    </xf>
    <xf numFmtId="3" fontId="20" fillId="0" borderId="0" xfId="10" applyNumberFormat="1" applyFont="1" applyAlignment="1">
      <alignment horizontal="right" vertical="center" shrinkToFit="1"/>
    </xf>
    <xf numFmtId="3" fontId="20" fillId="0" borderId="1" xfId="10" applyNumberFormat="1" applyFont="1" applyBorder="1" applyAlignment="1">
      <alignment horizontal="right" vertical="center" shrinkToFit="1"/>
    </xf>
    <xf numFmtId="165" fontId="20" fillId="13" borderId="0" xfId="10" applyNumberFormat="1" applyFont="1" applyFill="1" applyAlignment="1">
      <alignment horizontal="right" vertical="center" shrinkToFit="1"/>
    </xf>
    <xf numFmtId="3" fontId="20" fillId="13" borderId="0" xfId="10" applyNumberFormat="1" applyFont="1" applyFill="1" applyAlignment="1">
      <alignment horizontal="right" vertical="center" shrinkToFit="1"/>
    </xf>
    <xf numFmtId="0" fontId="21" fillId="18" borderId="23" xfId="10" applyFont="1" applyFill="1" applyBorder="1" applyAlignment="1">
      <alignment horizontal="left" vertical="center"/>
    </xf>
    <xf numFmtId="0" fontId="21" fillId="18" borderId="0" xfId="10" applyFont="1" applyFill="1" applyAlignment="1">
      <alignment horizontal="left" vertical="center"/>
    </xf>
    <xf numFmtId="0" fontId="21" fillId="18" borderId="24" xfId="10" applyFont="1" applyFill="1" applyBorder="1" applyAlignment="1">
      <alignment horizontal="left" vertical="center"/>
    </xf>
    <xf numFmtId="0" fontId="21" fillId="12" borderId="25" xfId="10" applyFont="1" applyFill="1" applyBorder="1" applyAlignment="1">
      <alignment horizontal="left" vertical="center"/>
    </xf>
    <xf numFmtId="3" fontId="20" fillId="19" borderId="25" xfId="10" applyNumberFormat="1" applyFont="1" applyFill="1" applyBorder="1" applyAlignment="1">
      <alignment horizontal="right" vertical="center" shrinkToFit="1"/>
    </xf>
    <xf numFmtId="3" fontId="20" fillId="19" borderId="26" xfId="10" applyNumberFormat="1" applyFont="1" applyFill="1" applyBorder="1" applyAlignment="1">
      <alignment horizontal="right" vertical="center" shrinkToFit="1"/>
    </xf>
    <xf numFmtId="3" fontId="20" fillId="20" borderId="25" xfId="10" applyNumberFormat="1" applyFont="1" applyFill="1" applyBorder="1" applyAlignment="1">
      <alignment horizontal="right" vertical="center" shrinkToFit="1"/>
    </xf>
    <xf numFmtId="0" fontId="11" fillId="0" borderId="25" xfId="10" applyBorder="1"/>
    <xf numFmtId="0" fontId="21" fillId="18" borderId="27" xfId="10" applyFont="1" applyFill="1" applyBorder="1" applyAlignment="1">
      <alignment horizontal="left" vertical="center"/>
    </xf>
    <xf numFmtId="3" fontId="20" fillId="20" borderId="0" xfId="10" applyNumberFormat="1" applyFont="1" applyFill="1" applyAlignment="1">
      <alignment horizontal="right" vertical="center" shrinkToFit="1"/>
    </xf>
    <xf numFmtId="0" fontId="21" fillId="21" borderId="22" xfId="10" applyFont="1" applyFill="1" applyBorder="1" applyAlignment="1">
      <alignment horizontal="left" vertical="center"/>
    </xf>
    <xf numFmtId="0" fontId="21" fillId="21" borderId="0" xfId="10" applyFont="1" applyFill="1" applyAlignment="1">
      <alignment horizontal="left" vertical="center"/>
    </xf>
    <xf numFmtId="165" fontId="20" fillId="21" borderId="0" xfId="10" applyNumberFormat="1" applyFont="1" applyFill="1" applyAlignment="1">
      <alignment horizontal="right" vertical="center" shrinkToFit="1"/>
    </xf>
    <xf numFmtId="3" fontId="20" fillId="21" borderId="1" xfId="10" applyNumberFormat="1" applyFont="1" applyFill="1" applyBorder="1" applyAlignment="1">
      <alignment horizontal="right" vertical="center" shrinkToFit="1"/>
    </xf>
    <xf numFmtId="3" fontId="20" fillId="21" borderId="0" xfId="10" applyNumberFormat="1" applyFont="1" applyFill="1" applyAlignment="1">
      <alignment horizontal="right" vertical="center" shrinkToFit="1"/>
    </xf>
    <xf numFmtId="0" fontId="11" fillId="21" borderId="0" xfId="10" applyFill="1"/>
    <xf numFmtId="0" fontId="21" fillId="20" borderId="22" xfId="10" applyFont="1" applyFill="1" applyBorder="1" applyAlignment="1">
      <alignment horizontal="left" vertical="center"/>
    </xf>
    <xf numFmtId="0" fontId="21" fillId="2" borderId="0" xfId="10" applyFont="1" applyFill="1" applyAlignment="1">
      <alignment horizontal="left" vertical="center"/>
    </xf>
    <xf numFmtId="3" fontId="20" fillId="13" borderId="1" xfId="10" applyNumberFormat="1" applyFont="1" applyFill="1" applyBorder="1" applyAlignment="1">
      <alignment horizontal="right" vertical="center" shrinkToFit="1"/>
    </xf>
    <xf numFmtId="3" fontId="20" fillId="20" borderId="1" xfId="10" applyNumberFormat="1" applyFont="1" applyFill="1" applyBorder="1" applyAlignment="1">
      <alignment horizontal="right" vertical="center" shrinkToFit="1"/>
    </xf>
    <xf numFmtId="0" fontId="21" fillId="2" borderId="22" xfId="10" applyFont="1" applyFill="1" applyBorder="1" applyAlignment="1">
      <alignment horizontal="left" vertical="center"/>
    </xf>
    <xf numFmtId="3" fontId="20" fillId="2" borderId="0" xfId="10" applyNumberFormat="1" applyFont="1" applyFill="1" applyAlignment="1">
      <alignment horizontal="right" vertical="center" shrinkToFit="1"/>
    </xf>
    <xf numFmtId="3" fontId="20" fillId="2" borderId="1" xfId="10" applyNumberFormat="1" applyFont="1" applyFill="1" applyBorder="1" applyAlignment="1">
      <alignment horizontal="right" vertical="center" shrinkToFit="1"/>
    </xf>
    <xf numFmtId="0" fontId="11" fillId="2" borderId="0" xfId="10" applyFill="1"/>
    <xf numFmtId="165" fontId="11" fillId="0" borderId="0" xfId="10" applyNumberFormat="1"/>
    <xf numFmtId="4" fontId="11" fillId="0" borderId="0" xfId="10" applyNumberFormat="1"/>
    <xf numFmtId="166" fontId="11" fillId="0" borderId="0" xfId="11" applyNumberFormat="1" applyFill="1"/>
    <xf numFmtId="0" fontId="23" fillId="22" borderId="0" xfId="12" applyFont="1" applyFill="1" applyAlignment="1">
      <alignment horizontal="left" vertical="top" wrapText="1"/>
    </xf>
    <xf numFmtId="0" fontId="12" fillId="22" borderId="0" xfId="12" applyFill="1" applyAlignment="1">
      <alignment horizontal="left" vertical="top"/>
    </xf>
    <xf numFmtId="0" fontId="3" fillId="22" borderId="0" xfId="12" applyFont="1" applyFill="1" applyAlignment="1">
      <alignment horizontal="center" vertical="top" wrapText="1"/>
    </xf>
    <xf numFmtId="0" fontId="12" fillId="22" borderId="28" xfId="12" applyFill="1" applyBorder="1" applyAlignment="1">
      <alignment horizontal="left" wrapText="1"/>
    </xf>
    <xf numFmtId="0" fontId="20" fillId="22" borderId="28" xfId="12" applyFont="1" applyFill="1" applyBorder="1" applyAlignment="1">
      <alignment horizontal="left" vertical="top" wrapText="1"/>
    </xf>
    <xf numFmtId="0" fontId="3" fillId="22" borderId="28" xfId="12" applyFont="1" applyFill="1" applyBorder="1" applyAlignment="1">
      <alignment horizontal="left" vertical="top" wrapText="1" indent="2"/>
    </xf>
    <xf numFmtId="0" fontId="3" fillId="22" borderId="28" xfId="12" applyFont="1" applyFill="1" applyBorder="1" applyAlignment="1">
      <alignment horizontal="center" vertical="top" wrapText="1"/>
    </xf>
    <xf numFmtId="0" fontId="24" fillId="22" borderId="28" xfId="12" applyFont="1" applyFill="1" applyBorder="1" applyAlignment="1">
      <alignment horizontal="center" vertical="top" wrapText="1"/>
    </xf>
    <xf numFmtId="0" fontId="25" fillId="21" borderId="0" xfId="12" applyFont="1" applyFill="1" applyAlignment="1">
      <alignment horizontal="left" vertical="top"/>
    </xf>
    <xf numFmtId="0" fontId="25" fillId="21" borderId="0" xfId="12" applyFont="1" applyFill="1" applyAlignment="1">
      <alignment vertical="top"/>
    </xf>
    <xf numFmtId="1" fontId="26" fillId="22" borderId="29" xfId="12" applyNumberFormat="1" applyFont="1" applyFill="1" applyBorder="1" applyAlignment="1">
      <alignment horizontal="left" vertical="top" shrinkToFit="1"/>
    </xf>
    <xf numFmtId="0" fontId="20" fillId="22" borderId="29" xfId="12" applyFont="1" applyFill="1" applyBorder="1" applyAlignment="1">
      <alignment horizontal="left" vertical="top" wrapText="1"/>
    </xf>
    <xf numFmtId="167" fontId="27" fillId="22" borderId="29" xfId="12" applyNumberFormat="1" applyFont="1" applyFill="1" applyBorder="1" applyAlignment="1">
      <alignment horizontal="left" vertical="top" indent="1" shrinkToFit="1"/>
    </xf>
    <xf numFmtId="0" fontId="20" fillId="22" borderId="0" xfId="12" applyFont="1" applyFill="1" applyAlignment="1">
      <alignment horizontal="center" vertical="center" wrapText="1"/>
    </xf>
    <xf numFmtId="0" fontId="12" fillId="22" borderId="31" xfId="12" applyFill="1" applyBorder="1" applyAlignment="1">
      <alignment horizontal="left" vertical="top"/>
    </xf>
    <xf numFmtId="0" fontId="20" fillId="22" borderId="31" xfId="12" applyFont="1" applyFill="1" applyBorder="1" applyAlignment="1">
      <alignment horizontal="center" vertical="center" wrapText="1"/>
    </xf>
    <xf numFmtId="0" fontId="12" fillId="22" borderId="31" xfId="12" applyFill="1" applyBorder="1" applyAlignment="1">
      <alignment horizontal="left" vertical="center"/>
    </xf>
    <xf numFmtId="0" fontId="28" fillId="22" borderId="0" xfId="12" applyFont="1" applyFill="1" applyAlignment="1">
      <alignment horizontal="left" vertical="top"/>
    </xf>
    <xf numFmtId="1" fontId="26" fillId="22" borderId="32" xfId="12" applyNumberFormat="1" applyFont="1" applyFill="1" applyBorder="1" applyAlignment="1">
      <alignment horizontal="left" vertical="top" shrinkToFit="1"/>
    </xf>
    <xf numFmtId="0" fontId="20" fillId="22" borderId="32" xfId="12" applyFont="1" applyFill="1" applyBorder="1" applyAlignment="1">
      <alignment horizontal="left" vertical="top" wrapText="1"/>
    </xf>
    <xf numFmtId="167" fontId="27" fillId="22" borderId="32" xfId="12" applyNumberFormat="1" applyFont="1" applyFill="1" applyBorder="1" applyAlignment="1">
      <alignment horizontal="left" vertical="top" indent="1" shrinkToFit="1"/>
    </xf>
    <xf numFmtId="1" fontId="26" fillId="22" borderId="28" xfId="12" applyNumberFormat="1" applyFont="1" applyFill="1" applyBorder="1" applyAlignment="1">
      <alignment horizontal="left" vertical="top" shrinkToFit="1"/>
    </xf>
    <xf numFmtId="167" fontId="27" fillId="22" borderId="28" xfId="12" applyNumberFormat="1" applyFont="1" applyFill="1" applyBorder="1" applyAlignment="1">
      <alignment horizontal="left" vertical="top" indent="1" shrinkToFit="1"/>
    </xf>
    <xf numFmtId="0" fontId="12" fillId="22" borderId="35" xfId="12" applyFill="1" applyBorder="1" applyAlignment="1">
      <alignment horizontal="left" vertical="center"/>
    </xf>
    <xf numFmtId="1" fontId="26" fillId="22" borderId="36" xfId="12" applyNumberFormat="1" applyFont="1" applyFill="1" applyBorder="1" applyAlignment="1">
      <alignment horizontal="left" vertical="top" shrinkToFit="1"/>
    </xf>
    <xf numFmtId="0" fontId="20" fillId="22" borderId="36" xfId="12" applyFont="1" applyFill="1" applyBorder="1" applyAlignment="1">
      <alignment horizontal="left" vertical="top" wrapText="1"/>
    </xf>
    <xf numFmtId="0" fontId="20" fillId="22" borderId="36" xfId="12" applyFont="1" applyFill="1" applyBorder="1" applyAlignment="1">
      <alignment horizontal="left" vertical="top" wrapText="1" indent="1"/>
    </xf>
    <xf numFmtId="0" fontId="11" fillId="21" borderId="38" xfId="10" applyFill="1" applyBorder="1" applyAlignment="1">
      <alignment horizontal="left" vertical="center"/>
    </xf>
    <xf numFmtId="0" fontId="11" fillId="21" borderId="40" xfId="10" applyFill="1" applyBorder="1" applyAlignment="1">
      <alignment horizontal="left" vertical="center"/>
    </xf>
    <xf numFmtId="1" fontId="27" fillId="22" borderId="29" xfId="12" applyNumberFormat="1" applyFont="1" applyFill="1" applyBorder="1" applyAlignment="1">
      <alignment horizontal="left" vertical="top" indent="1" shrinkToFit="1"/>
    </xf>
    <xf numFmtId="0" fontId="11" fillId="21" borderId="42" xfId="10" applyFill="1" applyBorder="1" applyAlignment="1">
      <alignment horizontal="left" vertical="center"/>
    </xf>
    <xf numFmtId="1" fontId="27" fillId="22" borderId="32" xfId="12" applyNumberFormat="1" applyFont="1" applyFill="1" applyBorder="1" applyAlignment="1">
      <alignment horizontal="left" vertical="top" indent="1" shrinkToFit="1"/>
    </xf>
    <xf numFmtId="0" fontId="12" fillId="22" borderId="43" xfId="12" applyFill="1" applyBorder="1" applyAlignment="1">
      <alignment horizontal="left" vertical="center"/>
    </xf>
    <xf numFmtId="0" fontId="11" fillId="21" borderId="43" xfId="10" applyFill="1" applyBorder="1" applyAlignment="1">
      <alignment horizontal="left" vertical="center"/>
    </xf>
    <xf numFmtId="1" fontId="27" fillId="22" borderId="28" xfId="12" applyNumberFormat="1" applyFont="1" applyFill="1" applyBorder="1" applyAlignment="1">
      <alignment horizontal="left" vertical="top" indent="1" shrinkToFit="1"/>
    </xf>
    <xf numFmtId="0" fontId="11" fillId="21" borderId="31" xfId="10" applyFill="1" applyBorder="1" applyAlignment="1">
      <alignment horizontal="left" vertical="center"/>
    </xf>
    <xf numFmtId="1" fontId="27" fillId="22" borderId="36" xfId="12" applyNumberFormat="1" applyFont="1" applyFill="1" applyBorder="1" applyAlignment="1">
      <alignment horizontal="left" vertical="top" indent="1" shrinkToFit="1"/>
    </xf>
    <xf numFmtId="0" fontId="11" fillId="21" borderId="35" xfId="10" applyFill="1" applyBorder="1" applyAlignment="1">
      <alignment horizontal="left" vertical="center"/>
    </xf>
    <xf numFmtId="0" fontId="11" fillId="21" borderId="45" xfId="10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0" fillId="22" borderId="46" xfId="12" applyFont="1" applyFill="1" applyBorder="1" applyAlignment="1">
      <alignment horizontal="center" vertical="top" wrapText="1"/>
    </xf>
    <xf numFmtId="0" fontId="20" fillId="22" borderId="0" xfId="12" applyFont="1" applyFill="1" applyAlignment="1">
      <alignment horizontal="center" vertical="top" wrapText="1"/>
    </xf>
    <xf numFmtId="0" fontId="12" fillId="22" borderId="37" xfId="12" applyFill="1" applyBorder="1" applyAlignment="1">
      <alignment horizontal="left" vertical="center"/>
    </xf>
    <xf numFmtId="0" fontId="12" fillId="22" borderId="50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12" fillId="22" borderId="51" xfId="12" applyFill="1" applyBorder="1" applyAlignment="1">
      <alignment horizontal="left" vertical="center"/>
    </xf>
    <xf numFmtId="0" fontId="29" fillId="11" borderId="22" xfId="10" applyFont="1" applyFill="1" applyBorder="1" applyAlignment="1">
      <alignment horizontal="left" vertical="center"/>
    </xf>
    <xf numFmtId="1" fontId="30" fillId="23" borderId="29" xfId="12" applyNumberFormat="1" applyFont="1" applyFill="1" applyBorder="1" applyAlignment="1">
      <alignment horizontal="left" vertical="top" shrinkToFit="1"/>
    </xf>
    <xf numFmtId="0" fontId="31" fillId="23" borderId="29" xfId="12" applyFont="1" applyFill="1" applyBorder="1" applyAlignment="1">
      <alignment horizontal="left" vertical="top" wrapText="1"/>
    </xf>
    <xf numFmtId="1" fontId="31" fillId="23" borderId="29" xfId="12" applyNumberFormat="1" applyFont="1" applyFill="1" applyBorder="1" applyAlignment="1">
      <alignment horizontal="left" vertical="top" indent="1" shrinkToFit="1"/>
    </xf>
    <xf numFmtId="0" fontId="31" fillId="23" borderId="29" xfId="12" applyFont="1" applyFill="1" applyBorder="1" applyAlignment="1">
      <alignment horizontal="left" vertical="top" wrapText="1" indent="1"/>
    </xf>
    <xf numFmtId="0" fontId="31" fillId="23" borderId="30" xfId="12" applyFont="1" applyFill="1" applyBorder="1" applyAlignment="1">
      <alignment horizontal="center" vertical="top" wrapText="1"/>
    </xf>
    <xf numFmtId="0" fontId="19" fillId="24" borderId="0" xfId="0" applyFont="1" applyFill="1"/>
    <xf numFmtId="0" fontId="31" fillId="23" borderId="0" xfId="12" applyFont="1" applyFill="1" applyAlignment="1">
      <alignment horizontal="center" vertical="top" wrapText="1"/>
    </xf>
    <xf numFmtId="0" fontId="32" fillId="23" borderId="31" xfId="12" applyFont="1" applyFill="1" applyBorder="1" applyAlignment="1">
      <alignment horizontal="left" vertical="top"/>
    </xf>
    <xf numFmtId="0" fontId="31" fillId="23" borderId="31" xfId="12" applyFont="1" applyFill="1" applyBorder="1" applyAlignment="1">
      <alignment horizontal="center" vertical="center" wrapText="1"/>
    </xf>
    <xf numFmtId="0" fontId="31" fillId="23" borderId="0" xfId="12" applyFont="1" applyFill="1" applyAlignment="1">
      <alignment horizontal="center" vertical="center" wrapText="1"/>
    </xf>
    <xf numFmtId="0" fontId="32" fillId="23" borderId="0" xfId="12" applyFont="1" applyFill="1" applyAlignment="1">
      <alignment horizontal="left" vertical="top"/>
    </xf>
    <xf numFmtId="0" fontId="32" fillId="23" borderId="31" xfId="12" applyFont="1" applyFill="1" applyBorder="1" applyAlignment="1">
      <alignment horizontal="left" vertical="center"/>
    </xf>
    <xf numFmtId="0" fontId="19" fillId="24" borderId="31" xfId="10" applyFont="1" applyFill="1" applyBorder="1" applyAlignment="1">
      <alignment horizontal="left" vertical="center"/>
    </xf>
    <xf numFmtId="0" fontId="20" fillId="22" borderId="0" xfId="12" applyFont="1" applyFill="1" applyAlignment="1">
      <alignment horizontal="left" vertical="center" wrapText="1" indent="2"/>
    </xf>
    <xf numFmtId="0" fontId="12" fillId="22" borderId="29" xfId="12" applyFill="1" applyBorder="1" applyAlignment="1">
      <alignment horizontal="left" vertical="top" wrapText="1"/>
    </xf>
    <xf numFmtId="0" fontId="21" fillId="18" borderId="52" xfId="10" applyFont="1" applyFill="1" applyBorder="1" applyAlignment="1">
      <alignment horizontal="left" vertical="center"/>
    </xf>
    <xf numFmtId="0" fontId="12" fillId="22" borderId="36" xfId="12" applyFill="1" applyBorder="1" applyAlignment="1">
      <alignment horizontal="left" vertical="top" wrapText="1"/>
    </xf>
    <xf numFmtId="0" fontId="3" fillId="22" borderId="0" xfId="12" applyFont="1" applyFill="1" applyAlignment="1">
      <alignment horizontal="left" vertical="center" wrapText="1" indent="3"/>
    </xf>
    <xf numFmtId="0" fontId="11" fillId="21" borderId="31" xfId="10" applyFill="1" applyBorder="1" applyAlignment="1">
      <alignment vertical="center"/>
    </xf>
    <xf numFmtId="0" fontId="17" fillId="0" borderId="0" xfId="0" applyFont="1" applyAlignment="1">
      <alignment horizontal="left"/>
    </xf>
    <xf numFmtId="0" fontId="17" fillId="0" borderId="0" xfId="0" applyFont="1"/>
    <xf numFmtId="3" fontId="0" fillId="0" borderId="0" xfId="0" applyNumberFormat="1" applyAlignment="1">
      <alignment horizontal="center"/>
    </xf>
    <xf numFmtId="0" fontId="1" fillId="25" borderId="0" xfId="0" applyFont="1" applyFill="1"/>
    <xf numFmtId="0" fontId="0" fillId="26" borderId="0" xfId="0" applyFill="1"/>
    <xf numFmtId="0" fontId="1" fillId="26" borderId="0" xfId="0" applyFont="1" applyFill="1"/>
    <xf numFmtId="0" fontId="0" fillId="26" borderId="0" xfId="0" applyFill="1" applyAlignment="1">
      <alignment horizontal="center"/>
    </xf>
    <xf numFmtId="0" fontId="7" fillId="26" borderId="0" xfId="0" applyFont="1" applyFill="1"/>
    <xf numFmtId="2" fontId="0" fillId="26" borderId="0" xfId="0" applyNumberFormat="1" applyFill="1"/>
    <xf numFmtId="0" fontId="7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2" fontId="7" fillId="0" borderId="0" xfId="0" applyNumberFormat="1" applyFont="1" applyAlignment="1">
      <alignment horizontal="right"/>
    </xf>
    <xf numFmtId="0" fontId="0" fillId="21" borderId="0" xfId="0" applyFill="1"/>
    <xf numFmtId="0" fontId="34" fillId="0" borderId="0" xfId="0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22" fillId="14" borderId="22" xfId="10" applyFont="1" applyFill="1" applyBorder="1" applyAlignment="1">
      <alignment horizontal="left" vertical="center" wrapText="1"/>
    </xf>
    <xf numFmtId="0" fontId="22" fillId="14" borderId="22" xfId="10" applyFont="1" applyFill="1" applyBorder="1" applyAlignment="1">
      <alignment horizontal="right" vertical="center" wrapText="1"/>
    </xf>
    <xf numFmtId="0" fontId="11" fillId="21" borderId="31" xfId="10" applyFill="1" applyBorder="1" applyAlignment="1">
      <alignment horizontal="left" vertical="center"/>
    </xf>
    <xf numFmtId="0" fontId="3" fillId="22" borderId="53" xfId="12" applyFont="1" applyFill="1" applyBorder="1" applyAlignment="1">
      <alignment horizontal="left" vertical="center" wrapText="1" indent="3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0" fillId="22" borderId="29" xfId="12" applyFont="1" applyFill="1" applyBorder="1" applyAlignment="1">
      <alignment horizontal="left" vertical="center" wrapText="1" indent="1"/>
    </xf>
    <xf numFmtId="0" fontId="20" fillId="22" borderId="28" xfId="12" applyFont="1" applyFill="1" applyBorder="1" applyAlignment="1">
      <alignment horizontal="left" vertical="center" wrapText="1" indent="1"/>
    </xf>
    <xf numFmtId="0" fontId="20" fillId="22" borderId="30" xfId="12" applyFont="1" applyFill="1" applyBorder="1" applyAlignment="1">
      <alignment horizontal="center" vertical="center" wrapText="1"/>
    </xf>
    <xf numFmtId="0" fontId="20" fillId="22" borderId="33" xfId="12" applyFont="1" applyFill="1" applyBorder="1" applyAlignment="1">
      <alignment horizontal="center" vertical="center" wrapText="1"/>
    </xf>
    <xf numFmtId="0" fontId="20" fillId="22" borderId="34" xfId="12" applyFont="1" applyFill="1" applyBorder="1" applyAlignment="1">
      <alignment horizontal="center" vertical="center" wrapText="1"/>
    </xf>
    <xf numFmtId="0" fontId="20" fillId="22" borderId="32" xfId="12" applyFont="1" applyFill="1" applyBorder="1" applyAlignment="1">
      <alignment horizontal="left" vertical="center" wrapText="1" indent="1"/>
    </xf>
    <xf numFmtId="0" fontId="20" fillId="22" borderId="30" xfId="12" applyFont="1" applyFill="1" applyBorder="1" applyAlignment="1">
      <alignment horizontal="left" vertical="center" wrapText="1" indent="2"/>
    </xf>
    <xf numFmtId="0" fontId="20" fillId="22" borderId="33" xfId="12" applyFont="1" applyFill="1" applyBorder="1" applyAlignment="1">
      <alignment horizontal="left" vertical="center" wrapText="1" indent="2"/>
    </xf>
    <xf numFmtId="0" fontId="20" fillId="22" borderId="34" xfId="12" applyFont="1" applyFill="1" applyBorder="1" applyAlignment="1">
      <alignment horizontal="left" vertical="center" wrapText="1" indent="2"/>
    </xf>
    <xf numFmtId="0" fontId="20" fillId="22" borderId="32" xfId="12" applyFont="1" applyFill="1" applyBorder="1" applyAlignment="1">
      <alignment horizontal="left" vertical="top" wrapText="1" indent="1"/>
    </xf>
    <xf numFmtId="0" fontId="20" fillId="22" borderId="30" xfId="12" applyFont="1" applyFill="1" applyBorder="1" applyAlignment="1">
      <alignment horizontal="center" vertical="top" wrapText="1"/>
    </xf>
    <xf numFmtId="0" fontId="20" fillId="22" borderId="33" xfId="12" applyFont="1" applyFill="1" applyBorder="1" applyAlignment="1">
      <alignment horizontal="center" vertical="top" wrapText="1"/>
    </xf>
    <xf numFmtId="0" fontId="20" fillId="22" borderId="34" xfId="12" applyFont="1" applyFill="1" applyBorder="1" applyAlignment="1">
      <alignment horizontal="center" vertical="top" wrapText="1"/>
    </xf>
    <xf numFmtId="0" fontId="11" fillId="21" borderId="35" xfId="10" applyFill="1" applyBorder="1" applyAlignment="1">
      <alignment horizontal="center" vertical="center"/>
    </xf>
    <xf numFmtId="0" fontId="11" fillId="21" borderId="47" xfId="10" applyFill="1" applyBorder="1" applyAlignment="1">
      <alignment horizontal="center" vertical="center"/>
    </xf>
    <xf numFmtId="0" fontId="12" fillId="22" borderId="48" xfId="12" applyFill="1" applyBorder="1" applyAlignment="1">
      <alignment horizontal="left" vertical="center"/>
    </xf>
    <xf numFmtId="0" fontId="12" fillId="22" borderId="49" xfId="12" applyFill="1" applyBorder="1" applyAlignment="1">
      <alignment horizontal="left" vertical="center"/>
    </xf>
    <xf numFmtId="0" fontId="11" fillId="21" borderId="38" xfId="10" applyFill="1" applyBorder="1" applyAlignment="1">
      <alignment horizontal="left" vertical="center"/>
    </xf>
    <xf numFmtId="0" fontId="11" fillId="21" borderId="42" xfId="10" applyFill="1" applyBorder="1" applyAlignment="1">
      <alignment horizontal="left" vertical="center"/>
    </xf>
    <xf numFmtId="0" fontId="23" fillId="22" borderId="0" xfId="12" applyFont="1" applyFill="1" applyAlignment="1">
      <alignment horizontal="left" vertical="top" wrapText="1"/>
    </xf>
    <xf numFmtId="0" fontId="11" fillId="21" borderId="35" xfId="10" applyFill="1" applyBorder="1" applyAlignment="1">
      <alignment horizontal="left" vertical="center"/>
    </xf>
    <xf numFmtId="0" fontId="12" fillId="22" borderId="37" xfId="12" applyFill="1" applyBorder="1" applyAlignment="1">
      <alignment horizontal="left" vertical="center"/>
    </xf>
    <xf numFmtId="0" fontId="12" fillId="22" borderId="39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12" fillId="22" borderId="44" xfId="12" applyFill="1" applyBorder="1" applyAlignment="1">
      <alignment horizontal="left" vertical="center"/>
    </xf>
  </cellXfs>
  <cellStyles count="15">
    <cellStyle name="Bad" xfId="14" builtinId="27"/>
    <cellStyle name="Comma" xfId="13" builtinId="3"/>
    <cellStyle name="Comma 2" xfId="7" xr:uid="{00000000-0005-0000-0000-000002000000}"/>
    <cellStyle name="Hyperlink" xfId="1" builtinId="8"/>
    <cellStyle name="Hyperlink 2" xfId="8" xr:uid="{00000000-0005-0000-0000-000004000000}"/>
    <cellStyle name="Normal" xfId="0" builtinId="0"/>
    <cellStyle name="Normal 2" xfId="2" xr:uid="{00000000-0005-0000-0000-000006000000}"/>
    <cellStyle name="Normal 2 2" xfId="5" xr:uid="{00000000-0005-0000-0000-000007000000}"/>
    <cellStyle name="Normal 2 3" xfId="12" xr:uid="{00000000-0005-0000-0000-000008000000}"/>
    <cellStyle name="Normal 3" xfId="3" xr:uid="{00000000-0005-0000-0000-000009000000}"/>
    <cellStyle name="Normal 3 2" xfId="4" xr:uid="{00000000-0005-0000-0000-00000A000000}"/>
    <cellStyle name="Normal 3 2 2" xfId="10" xr:uid="{00000000-0005-0000-0000-00000B000000}"/>
    <cellStyle name="Normal 3 3" xfId="9" xr:uid="{00000000-0005-0000-0000-00000C000000}"/>
    <cellStyle name="Normal 4 2 2" xfId="6" xr:uid="{00000000-0005-0000-0000-00000D000000}"/>
    <cellStyle name="Percent 2" xfId="11" xr:uid="{00000000-0005-0000-0000-00000E000000}"/>
  </cellStyles>
  <dxfs count="0"/>
  <tableStyles count="0" defaultTableStyle="TableStyleMedium2" defaultPivotStyle="PivotStyleLight16"/>
  <colors>
    <mruColors>
      <color rgb="FFFEE9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ec.europa.eu/eurostat/databrowser/bookmark/7c01de9e-c029-4572-90ab-6eee0cdef8cd?lang=en" TargetMode="External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74"/>
  <sheetViews>
    <sheetView workbookViewId="0">
      <selection activeCell="B15" sqref="B15"/>
    </sheetView>
  </sheetViews>
  <sheetFormatPr defaultRowHeight="14.5" x14ac:dyDescent="0.35"/>
  <cols>
    <col min="2" max="2" width="81.08984375" customWidth="1"/>
  </cols>
  <sheetData>
    <row r="1" spans="1:2" x14ac:dyDescent="0.35">
      <c r="A1" s="1" t="s">
        <v>2</v>
      </c>
    </row>
    <row r="3" spans="1:2" x14ac:dyDescent="0.35">
      <c r="A3" s="1" t="s">
        <v>0</v>
      </c>
      <c r="B3" s="8" t="s">
        <v>584</v>
      </c>
    </row>
    <row r="4" spans="1:2" x14ac:dyDescent="0.35">
      <c r="B4" t="s">
        <v>585</v>
      </c>
    </row>
    <row r="5" spans="1:2" x14ac:dyDescent="0.35">
      <c r="B5" s="190">
        <v>2021</v>
      </c>
    </row>
    <row r="6" spans="1:2" x14ac:dyDescent="0.35">
      <c r="B6" t="s">
        <v>586</v>
      </c>
    </row>
    <row r="7" spans="1:2" x14ac:dyDescent="0.35">
      <c r="A7" t="s">
        <v>608</v>
      </c>
      <c r="B7" s="2" t="s">
        <v>587</v>
      </c>
    </row>
    <row r="8" spans="1:2" x14ac:dyDescent="0.35">
      <c r="B8" t="s">
        <v>233</v>
      </c>
    </row>
    <row r="9" spans="1:2" x14ac:dyDescent="0.35">
      <c r="A9" t="s">
        <v>609</v>
      </c>
      <c r="B9" s="2" t="s">
        <v>607</v>
      </c>
    </row>
    <row r="10" spans="1:2" x14ac:dyDescent="0.35">
      <c r="A10" s="1" t="s">
        <v>1</v>
      </c>
    </row>
    <row r="11" spans="1:2" x14ac:dyDescent="0.35">
      <c r="A11" t="s">
        <v>36</v>
      </c>
    </row>
    <row r="12" spans="1:2" x14ac:dyDescent="0.35">
      <c r="A12" t="s">
        <v>37</v>
      </c>
    </row>
    <row r="14" spans="1:2" x14ac:dyDescent="0.35">
      <c r="A14" t="s">
        <v>42</v>
      </c>
    </row>
    <row r="15" spans="1:2" x14ac:dyDescent="0.35">
      <c r="A15" t="s">
        <v>43</v>
      </c>
    </row>
    <row r="16" spans="1:2" x14ac:dyDescent="0.35">
      <c r="A16" t="s">
        <v>45</v>
      </c>
    </row>
    <row r="17" spans="1:2" x14ac:dyDescent="0.35">
      <c r="A17" t="s">
        <v>44</v>
      </c>
    </row>
    <row r="18" spans="1:2" x14ac:dyDescent="0.35">
      <c r="A18" t="s">
        <v>46</v>
      </c>
    </row>
    <row r="19" spans="1:2" x14ac:dyDescent="0.35">
      <c r="A19" t="s">
        <v>47</v>
      </c>
    </row>
    <row r="21" spans="1:2" x14ac:dyDescent="0.35">
      <c r="A21" s="191" t="s">
        <v>590</v>
      </c>
    </row>
    <row r="22" spans="1:2" x14ac:dyDescent="0.35">
      <c r="A22" s="191" t="s">
        <v>589</v>
      </c>
    </row>
    <row r="24" spans="1:2" x14ac:dyDescent="0.35">
      <c r="A24" s="5" t="s">
        <v>92</v>
      </c>
      <c r="B24" s="6"/>
    </row>
    <row r="25" spans="1:2" x14ac:dyDescent="0.35">
      <c r="A25" t="s">
        <v>53</v>
      </c>
    </row>
    <row r="26" spans="1:2" x14ac:dyDescent="0.35">
      <c r="A26" t="s">
        <v>54</v>
      </c>
    </row>
    <row r="27" spans="1:2" x14ac:dyDescent="0.35">
      <c r="A27" t="s">
        <v>55</v>
      </c>
    </row>
    <row r="28" spans="1:2" x14ac:dyDescent="0.35">
      <c r="A28" t="s">
        <v>91</v>
      </c>
    </row>
    <row r="30" spans="1:2" x14ac:dyDescent="0.35">
      <c r="A30" t="s">
        <v>62</v>
      </c>
    </row>
    <row r="31" spans="1:2" x14ac:dyDescent="0.35">
      <c r="A31" t="s">
        <v>63</v>
      </c>
    </row>
    <row r="32" spans="1:2" x14ac:dyDescent="0.35">
      <c r="A32" t="s">
        <v>88</v>
      </c>
    </row>
    <row r="34" spans="1:2" x14ac:dyDescent="0.35">
      <c r="A34" s="7" t="s">
        <v>56</v>
      </c>
    </row>
    <row r="35" spans="1:2" x14ac:dyDescent="0.35">
      <c r="A35" s="7" t="s">
        <v>57</v>
      </c>
    </row>
    <row r="37" spans="1:2" x14ac:dyDescent="0.35">
      <c r="A37" s="5" t="s">
        <v>38</v>
      </c>
      <c r="B37" s="6"/>
    </row>
    <row r="38" spans="1:2" x14ac:dyDescent="0.35">
      <c r="A38" s="5" t="s">
        <v>81</v>
      </c>
      <c r="B38" s="6"/>
    </row>
    <row r="40" spans="1:2" x14ac:dyDescent="0.35">
      <c r="A40" s="17" t="s">
        <v>82</v>
      </c>
      <c r="B40" s="17"/>
    </row>
    <row r="42" spans="1:2" x14ac:dyDescent="0.35">
      <c r="A42" t="s">
        <v>65</v>
      </c>
    </row>
    <row r="43" spans="1:2" x14ac:dyDescent="0.35">
      <c r="A43" t="s">
        <v>41</v>
      </c>
    </row>
    <row r="44" spans="1:2" x14ac:dyDescent="0.35">
      <c r="A44" t="s">
        <v>66</v>
      </c>
    </row>
    <row r="45" spans="1:2" x14ac:dyDescent="0.35">
      <c r="A45" t="s">
        <v>67</v>
      </c>
    </row>
    <row r="47" spans="1:2" x14ac:dyDescent="0.35">
      <c r="A47" s="7" t="s">
        <v>64</v>
      </c>
    </row>
    <row r="48" spans="1:2" x14ac:dyDescent="0.35">
      <c r="A48" s="7" t="s">
        <v>68</v>
      </c>
    </row>
    <row r="49" spans="1:1" x14ac:dyDescent="0.35">
      <c r="A49" s="7" t="s">
        <v>69</v>
      </c>
    </row>
    <row r="50" spans="1:1" x14ac:dyDescent="0.35">
      <c r="A50" s="7" t="s">
        <v>71</v>
      </c>
    </row>
    <row r="51" spans="1:1" x14ac:dyDescent="0.35">
      <c r="A51" s="7" t="s">
        <v>72</v>
      </c>
    </row>
    <row r="52" spans="1:1" x14ac:dyDescent="0.35">
      <c r="A52" s="7" t="s">
        <v>76</v>
      </c>
    </row>
    <row r="53" spans="1:1" x14ac:dyDescent="0.35">
      <c r="A53" s="7" t="s">
        <v>70</v>
      </c>
    </row>
    <row r="54" spans="1:1" x14ac:dyDescent="0.35">
      <c r="A54" s="7" t="s">
        <v>77</v>
      </c>
    </row>
    <row r="56" spans="1:1" x14ac:dyDescent="0.35">
      <c r="A56" t="s">
        <v>78</v>
      </c>
    </row>
    <row r="57" spans="1:1" x14ac:dyDescent="0.35">
      <c r="A57" t="s">
        <v>79</v>
      </c>
    </row>
    <row r="58" spans="1:1" x14ac:dyDescent="0.35">
      <c r="A58" t="s">
        <v>80</v>
      </c>
    </row>
    <row r="60" spans="1:1" x14ac:dyDescent="0.35">
      <c r="A60" s="7" t="s">
        <v>86</v>
      </c>
    </row>
    <row r="62" spans="1:1" x14ac:dyDescent="0.35">
      <c r="A62" t="s">
        <v>73</v>
      </c>
    </row>
    <row r="63" spans="1:1" x14ac:dyDescent="0.35">
      <c r="A63" t="s">
        <v>83</v>
      </c>
    </row>
    <row r="65" spans="1:1" x14ac:dyDescent="0.35">
      <c r="A65" t="s">
        <v>74</v>
      </c>
    </row>
    <row r="67" spans="1:1" x14ac:dyDescent="0.35">
      <c r="A67" t="s">
        <v>75</v>
      </c>
    </row>
    <row r="68" spans="1:1" x14ac:dyDescent="0.35">
      <c r="A68" t="s">
        <v>39</v>
      </c>
    </row>
    <row r="70" spans="1:1" x14ac:dyDescent="0.35">
      <c r="A70" t="s">
        <v>59</v>
      </c>
    </row>
    <row r="71" spans="1:1" x14ac:dyDescent="0.35">
      <c r="A71" t="s">
        <v>40</v>
      </c>
    </row>
    <row r="72" spans="1:1" x14ac:dyDescent="0.35">
      <c r="A72" s="7" t="s">
        <v>87</v>
      </c>
    </row>
    <row r="73" spans="1:1" x14ac:dyDescent="0.35">
      <c r="A73" s="7" t="s">
        <v>85</v>
      </c>
    </row>
    <row r="74" spans="1:1" x14ac:dyDescent="0.35">
      <c r="A74" s="7" t="s">
        <v>84</v>
      </c>
    </row>
  </sheetData>
  <hyperlinks>
    <hyperlink ref="B7" r:id="rId1" xr:uid="{00000000-0004-0000-0000-000000000000}"/>
    <hyperlink ref="B9" r:id="rId2" xr:uid="{CD897900-3ACF-4A33-B2D1-48F2B8C9A2E6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4B7F9-52C8-46C4-8867-16A42CC324E9}">
  <sheetPr>
    <tabColor theme="9" tint="0.59999389629810485"/>
  </sheetPr>
  <dimension ref="A1:CZ280"/>
  <sheetViews>
    <sheetView zoomScaleNormal="100" workbookViewId="0">
      <pane xSplit="4" ySplit="14" topLeftCell="E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E15" sqref="E15"/>
    </sheetView>
  </sheetViews>
  <sheetFormatPr defaultColWidth="9.08984375" defaultRowHeight="11.5" customHeight="1" x14ac:dyDescent="0.35"/>
  <cols>
    <col min="1" max="1" width="17" style="66" customWidth="1"/>
    <col min="2" max="2" width="48.08984375" style="66" customWidth="1"/>
    <col min="3" max="4" width="20" style="67" customWidth="1"/>
    <col min="5" max="30" width="19.81640625" style="66" customWidth="1"/>
    <col min="31" max="31" width="12" style="66" customWidth="1"/>
    <col min="32" max="35" width="19.81640625" style="66" customWidth="1"/>
    <col min="36" max="36" width="15" style="66" customWidth="1"/>
    <col min="37" max="37" width="13" style="66" customWidth="1"/>
    <col min="38" max="42" width="19.81640625" style="66" customWidth="1"/>
    <col min="43" max="43" width="18" style="66" customWidth="1"/>
    <col min="44" max="58" width="19.81640625" style="66" customWidth="1"/>
    <col min="59" max="59" width="10" style="66" customWidth="1"/>
    <col min="60" max="67" width="19.81640625" style="66" customWidth="1"/>
    <col min="68" max="68" width="19.81640625" style="68" customWidth="1"/>
    <col min="69" max="69" width="5" style="66" customWidth="1"/>
    <col min="70" max="70" width="10" style="66" customWidth="1"/>
    <col min="71" max="71" width="5" style="66" customWidth="1"/>
    <col min="72" max="72" width="19.81640625" style="66" customWidth="1"/>
    <col min="73" max="73" width="5" style="66" customWidth="1"/>
    <col min="74" max="74" width="19.81640625" style="66" customWidth="1"/>
    <col min="75" max="75" width="5" style="66" customWidth="1"/>
    <col min="76" max="76" width="19.81640625" style="66" customWidth="1"/>
    <col min="77" max="77" width="5" style="66" customWidth="1"/>
    <col min="78" max="78" width="19.81640625" style="66" customWidth="1"/>
    <col min="79" max="79" width="5" style="66" customWidth="1"/>
    <col min="80" max="80" width="19.81640625" style="66" customWidth="1"/>
    <col min="81" max="81" width="5" style="66" customWidth="1"/>
    <col min="82" max="82" width="19.81640625" style="66" customWidth="1"/>
    <col min="83" max="83" width="5" style="66" customWidth="1"/>
    <col min="84" max="84" width="19.81640625" style="66" customWidth="1"/>
    <col min="85" max="85" width="5" style="66" customWidth="1"/>
    <col min="86" max="86" width="19.81640625" style="66" customWidth="1"/>
    <col min="87" max="87" width="5" style="66" customWidth="1"/>
    <col min="88" max="88" width="19.81640625" style="66" customWidth="1"/>
    <col min="89" max="89" width="5" style="66" customWidth="1"/>
    <col min="90" max="90" width="19.81640625" style="66" customWidth="1"/>
    <col min="91" max="91" width="5" style="66" customWidth="1"/>
    <col min="92" max="92" width="19.81640625" style="66" customWidth="1"/>
    <col min="93" max="93" width="5" style="66" customWidth="1"/>
    <col min="94" max="94" width="19.81640625" style="66" customWidth="1"/>
    <col min="95" max="95" width="5" style="66" customWidth="1"/>
    <col min="96" max="96" width="19.81640625" style="69" customWidth="1"/>
    <col min="97" max="97" width="5" style="66" customWidth="1"/>
    <col min="98" max="98" width="19.81640625" style="66" customWidth="1"/>
    <col min="99" max="99" width="5" style="66" customWidth="1"/>
    <col min="100" max="100" width="15" style="66" customWidth="1"/>
    <col min="101" max="101" width="5" style="66" customWidth="1"/>
    <col min="102" max="102" width="10" style="66" customWidth="1"/>
    <col min="103" max="103" width="5" style="66" customWidth="1"/>
    <col min="104" max="16384" width="9.08984375" style="66"/>
  </cols>
  <sheetData>
    <row r="1" spans="1:103" ht="14.5" x14ac:dyDescent="0.35">
      <c r="A1" s="203" t="s">
        <v>604</v>
      </c>
      <c r="B1"/>
    </row>
    <row r="2" spans="1:103" ht="14.5" x14ac:dyDescent="0.35">
      <c r="A2" s="203" t="s">
        <v>232</v>
      </c>
      <c r="B2" s="204" t="s">
        <v>605</v>
      </c>
      <c r="C2" s="71"/>
      <c r="D2" s="71"/>
    </row>
    <row r="3" spans="1:103" ht="14.5" x14ac:dyDescent="0.35">
      <c r="A3" s="203" t="s">
        <v>234</v>
      </c>
      <c r="B3" s="203" t="s">
        <v>606</v>
      </c>
      <c r="C3" s="72"/>
      <c r="D3" s="72"/>
      <c r="AN3" s="73" t="s">
        <v>236</v>
      </c>
    </row>
    <row r="5" spans="1:103" ht="14.5" x14ac:dyDescent="0.35">
      <c r="A5" s="70" t="s">
        <v>237</v>
      </c>
      <c r="E5" s="203" t="s">
        <v>238</v>
      </c>
    </row>
    <row r="6" spans="1:103" ht="14.5" x14ac:dyDescent="0.35">
      <c r="A6" s="70" t="s">
        <v>239</v>
      </c>
      <c r="E6" s="203" t="s">
        <v>240</v>
      </c>
    </row>
    <row r="7" spans="1:103" ht="14.5" x14ac:dyDescent="0.35">
      <c r="A7" s="70" t="s">
        <v>241</v>
      </c>
      <c r="E7" s="203" t="s">
        <v>603</v>
      </c>
    </row>
    <row r="8" spans="1:103" ht="14.5" x14ac:dyDescent="0.35">
      <c r="A8" s="70" t="s">
        <v>243</v>
      </c>
      <c r="E8" s="203" t="s">
        <v>244</v>
      </c>
    </row>
    <row r="10" spans="1:103" s="76" customFormat="1" ht="36" customHeight="1" x14ac:dyDescent="0.35">
      <c r="A10" s="206" t="s">
        <v>245</v>
      </c>
      <c r="B10" s="206" t="s">
        <v>245</v>
      </c>
      <c r="C10" s="74"/>
      <c r="D10" s="74"/>
      <c r="E10" s="75" t="s">
        <v>246</v>
      </c>
      <c r="F10" s="75" t="s">
        <v>247</v>
      </c>
      <c r="G10" s="75" t="s">
        <v>248</v>
      </c>
      <c r="H10" s="75" t="s">
        <v>249</v>
      </c>
      <c r="I10" s="75" t="s">
        <v>250</v>
      </c>
      <c r="J10" s="75" t="s">
        <v>251</v>
      </c>
      <c r="K10" s="75" t="s">
        <v>252</v>
      </c>
      <c r="L10" s="75" t="s">
        <v>253</v>
      </c>
      <c r="M10" s="75" t="s">
        <v>254</v>
      </c>
      <c r="N10" s="75" t="s">
        <v>255</v>
      </c>
      <c r="O10" s="75" t="s">
        <v>256</v>
      </c>
      <c r="P10" s="75" t="s">
        <v>257</v>
      </c>
      <c r="Q10" s="75" t="s">
        <v>258</v>
      </c>
      <c r="R10" s="75" t="s">
        <v>259</v>
      </c>
      <c r="S10" s="75" t="s">
        <v>260</v>
      </c>
      <c r="T10" s="75" t="s">
        <v>261</v>
      </c>
      <c r="U10" s="75" t="s">
        <v>262</v>
      </c>
      <c r="V10" s="75" t="s">
        <v>263</v>
      </c>
      <c r="W10" s="75" t="s">
        <v>264</v>
      </c>
      <c r="X10" s="75" t="s">
        <v>265</v>
      </c>
      <c r="Y10" s="75" t="s">
        <v>266</v>
      </c>
      <c r="Z10" s="75" t="s">
        <v>267</v>
      </c>
      <c r="AA10" s="75" t="s">
        <v>268</v>
      </c>
      <c r="AB10" s="75" t="s">
        <v>269</v>
      </c>
      <c r="AC10" s="75" t="s">
        <v>270</v>
      </c>
      <c r="AD10" s="75" t="s">
        <v>271</v>
      </c>
      <c r="AE10" s="75" t="s">
        <v>272</v>
      </c>
      <c r="AF10" s="75" t="s">
        <v>273</v>
      </c>
      <c r="AG10" s="75" t="s">
        <v>274</v>
      </c>
      <c r="AH10" s="75" t="s">
        <v>275</v>
      </c>
      <c r="AI10" s="75" t="s">
        <v>276</v>
      </c>
      <c r="AJ10" s="75" t="s">
        <v>277</v>
      </c>
      <c r="AK10" s="75" t="s">
        <v>278</v>
      </c>
      <c r="AL10" s="75" t="s">
        <v>279</v>
      </c>
      <c r="AM10" s="75" t="s">
        <v>280</v>
      </c>
      <c r="AN10" s="75" t="s">
        <v>281</v>
      </c>
      <c r="AO10" s="75" t="s">
        <v>282</v>
      </c>
      <c r="AP10" s="75" t="s">
        <v>283</v>
      </c>
      <c r="AQ10" s="75" t="s">
        <v>284</v>
      </c>
      <c r="AR10" s="75" t="s">
        <v>285</v>
      </c>
      <c r="AS10" s="75" t="s">
        <v>286</v>
      </c>
      <c r="AT10" s="75" t="s">
        <v>287</v>
      </c>
      <c r="AU10" s="75" t="s">
        <v>288</v>
      </c>
      <c r="AV10" s="75" t="s">
        <v>289</v>
      </c>
      <c r="AW10" s="75" t="s">
        <v>290</v>
      </c>
      <c r="AX10" s="75" t="s">
        <v>291</v>
      </c>
      <c r="AY10" s="75" t="s">
        <v>292</v>
      </c>
      <c r="AZ10" s="75" t="s">
        <v>293</v>
      </c>
      <c r="BA10" s="75" t="s">
        <v>294</v>
      </c>
      <c r="BB10" s="75" t="s">
        <v>295</v>
      </c>
      <c r="BC10" s="75" t="s">
        <v>296</v>
      </c>
      <c r="BD10" s="75" t="s">
        <v>297</v>
      </c>
      <c r="BE10" s="75" t="s">
        <v>298</v>
      </c>
      <c r="BF10" s="75" t="s">
        <v>299</v>
      </c>
      <c r="BG10" s="75" t="s">
        <v>300</v>
      </c>
      <c r="BH10" s="75" t="s">
        <v>301</v>
      </c>
      <c r="BI10" s="75" t="s">
        <v>302</v>
      </c>
      <c r="BJ10" s="75" t="s">
        <v>303</v>
      </c>
      <c r="BK10" s="75" t="s">
        <v>304</v>
      </c>
      <c r="BL10" s="75" t="s">
        <v>305</v>
      </c>
      <c r="BM10" s="75" t="s">
        <v>306</v>
      </c>
      <c r="BN10" s="75" t="s">
        <v>307</v>
      </c>
      <c r="BO10" s="75" t="s">
        <v>308</v>
      </c>
      <c r="BP10" s="205" t="s">
        <v>309</v>
      </c>
      <c r="BQ10" s="205" t="s">
        <v>310</v>
      </c>
      <c r="BR10" s="205" t="s">
        <v>311</v>
      </c>
      <c r="BS10" s="205" t="s">
        <v>310</v>
      </c>
      <c r="BT10" s="205" t="s">
        <v>312</v>
      </c>
      <c r="BU10" s="205" t="s">
        <v>310</v>
      </c>
      <c r="BV10" s="205" t="s">
        <v>313</v>
      </c>
      <c r="BW10" s="205" t="s">
        <v>310</v>
      </c>
      <c r="BX10" s="205" t="s">
        <v>314</v>
      </c>
      <c r="BY10" s="205" t="s">
        <v>310</v>
      </c>
      <c r="BZ10" s="205" t="s">
        <v>315</v>
      </c>
      <c r="CA10" s="205" t="s">
        <v>310</v>
      </c>
      <c r="CB10" s="205" t="s">
        <v>316</v>
      </c>
      <c r="CC10" s="205" t="s">
        <v>310</v>
      </c>
      <c r="CD10" s="205" t="s">
        <v>317</v>
      </c>
      <c r="CE10" s="205" t="s">
        <v>310</v>
      </c>
      <c r="CF10" s="205" t="s">
        <v>318</v>
      </c>
      <c r="CG10" s="205" t="s">
        <v>310</v>
      </c>
      <c r="CH10" s="205" t="s">
        <v>319</v>
      </c>
      <c r="CI10" s="205" t="s">
        <v>310</v>
      </c>
      <c r="CJ10" s="205" t="s">
        <v>320</v>
      </c>
      <c r="CK10" s="205" t="s">
        <v>310</v>
      </c>
      <c r="CL10" s="205" t="s">
        <v>321</v>
      </c>
      <c r="CM10" s="205" t="s">
        <v>310</v>
      </c>
      <c r="CN10" s="205" t="s">
        <v>322</v>
      </c>
      <c r="CO10" s="205" t="s">
        <v>310</v>
      </c>
      <c r="CP10" s="205" t="s">
        <v>323</v>
      </c>
      <c r="CQ10" s="205" t="s">
        <v>310</v>
      </c>
      <c r="CR10" s="205" t="s">
        <v>324</v>
      </c>
      <c r="CS10" s="205" t="s">
        <v>310</v>
      </c>
      <c r="CT10" s="205" t="s">
        <v>325</v>
      </c>
      <c r="CU10" s="205" t="s">
        <v>310</v>
      </c>
      <c r="CV10" s="205" t="s">
        <v>326</v>
      </c>
      <c r="CW10" s="205" t="s">
        <v>310</v>
      </c>
      <c r="CX10" s="205" t="s">
        <v>327</v>
      </c>
      <c r="CY10" s="205" t="s">
        <v>310</v>
      </c>
    </row>
    <row r="11" spans="1:103" s="67" customFormat="1" ht="14.5" x14ac:dyDescent="0.35">
      <c r="A11" s="77"/>
      <c r="B11" s="77"/>
      <c r="C11" s="78"/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81"/>
      <c r="CS11" s="79"/>
      <c r="CT11" s="79"/>
      <c r="CU11" s="79"/>
      <c r="CV11" s="79"/>
      <c r="CW11" s="79"/>
      <c r="CX11" s="79"/>
      <c r="CY11" s="79"/>
    </row>
    <row r="12" spans="1:103" s="67" customFormat="1" ht="14.5" x14ac:dyDescent="0.35">
      <c r="A12" s="77"/>
      <c r="B12" s="77"/>
      <c r="C12" s="78"/>
      <c r="D12" s="78"/>
      <c r="E12" s="79" t="str" cm="1">
        <f t="array" ref="E12:BP12">TRANSPOSE(C15:C78)</f>
        <v>ISIC 1</v>
      </c>
      <c r="F12" s="79" t="str">
        <v>ISIC 2</v>
      </c>
      <c r="G12" s="79" t="str">
        <v>ISIC 3</v>
      </c>
      <c r="H12" s="79" t="str">
        <v>ISIC 05-09</v>
      </c>
      <c r="I12" s="79" t="str">
        <v>ISIC 10-12</v>
      </c>
      <c r="J12" s="79" t="str">
        <v>ISIC 13-15</v>
      </c>
      <c r="K12" s="79" t="str">
        <v>ISIC 16</v>
      </c>
      <c r="L12" s="79" t="str">
        <v>ISIC 17</v>
      </c>
      <c r="M12" s="79" t="str">
        <v>ISIC 18</v>
      </c>
      <c r="N12" s="79" t="str">
        <v>ISIC 19</v>
      </c>
      <c r="O12" s="79" t="str">
        <v>ISIC 20</v>
      </c>
      <c r="P12" s="79" t="str">
        <v>ISIC 21</v>
      </c>
      <c r="Q12" s="79" t="str">
        <v>ISIC 22</v>
      </c>
      <c r="R12" s="79" t="str">
        <v>ISIC 23</v>
      </c>
      <c r="S12" s="79" t="str">
        <v>ISIC 24</v>
      </c>
      <c r="T12" s="79" t="str">
        <v>ISIC 25</v>
      </c>
      <c r="U12" s="79" t="str">
        <v>ISIC 26</v>
      </c>
      <c r="V12" s="79" t="str">
        <v>ISIC 27</v>
      </c>
      <c r="W12" s="79" t="str">
        <v>ISIC 28</v>
      </c>
      <c r="X12" s="79" t="str">
        <v>ISIC 29</v>
      </c>
      <c r="Y12" s="79" t="str">
        <v>ISIC 30</v>
      </c>
      <c r="Z12" s="79" t="str">
        <v>ISIC 31-32</v>
      </c>
      <c r="AA12" s="79" t="str">
        <v>ISIC 33</v>
      </c>
      <c r="AB12" s="79" t="str">
        <v>ISIC 35</v>
      </c>
      <c r="AC12" s="79" t="str">
        <v>ISIC 36</v>
      </c>
      <c r="AD12" s="79" t="str">
        <v>ISIC 37-39</v>
      </c>
      <c r="AE12" s="79" t="str">
        <v>ISIC 41-43</v>
      </c>
      <c r="AF12" s="79" t="str">
        <v>ISIC 45</v>
      </c>
      <c r="AG12" s="79" t="str">
        <v>ISIC 46</v>
      </c>
      <c r="AH12" s="79" t="str">
        <v>ISIC 47</v>
      </c>
      <c r="AI12" s="79" t="str">
        <v>ISIC 49</v>
      </c>
      <c r="AJ12" s="79" t="str">
        <v>ISIC 50</v>
      </c>
      <c r="AK12" s="79" t="str">
        <v>ISIC 51</v>
      </c>
      <c r="AL12" s="79" t="str">
        <v>ISIC 52</v>
      </c>
      <c r="AM12" s="79" t="str">
        <v>ISIC 53</v>
      </c>
      <c r="AN12" s="79" t="str">
        <v>ISIC 55-56</v>
      </c>
      <c r="AO12" s="79" t="str">
        <v>ISIC 58</v>
      </c>
      <c r="AP12" s="79" t="str">
        <v>ISIC 59-60</v>
      </c>
      <c r="AQ12" s="79" t="str">
        <v>ISIC 61</v>
      </c>
      <c r="AR12" s="79" t="str">
        <v>ISIC 62-63</v>
      </c>
      <c r="AS12" s="79" t="str">
        <v>ISIC 64</v>
      </c>
      <c r="AT12" s="79" t="str">
        <v>ISIC 65</v>
      </c>
      <c r="AU12" s="79" t="str">
        <v>ISIC 66</v>
      </c>
      <c r="AV12" s="79" t="str">
        <v>ISIC 68</v>
      </c>
      <c r="AW12" s="79" t="str">
        <v>ISIC 69-70</v>
      </c>
      <c r="AX12" s="79" t="str">
        <v>ISIC 71</v>
      </c>
      <c r="AY12" s="79" t="str">
        <v>ISIC 72</v>
      </c>
      <c r="AZ12" s="79" t="str">
        <v>ISIC 73</v>
      </c>
      <c r="BA12" s="79" t="str">
        <v>ISIC 74-75</v>
      </c>
      <c r="BB12" s="79" t="str">
        <v>ISIC 77</v>
      </c>
      <c r="BC12" s="79" t="str">
        <v>ISIC 78</v>
      </c>
      <c r="BD12" s="79" t="str">
        <v>ISIC 79</v>
      </c>
      <c r="BE12" s="79" t="str">
        <v>ISIC 80-82</v>
      </c>
      <c r="BF12" s="79" t="str">
        <v>ISIC 84</v>
      </c>
      <c r="BG12" s="79" t="str">
        <v>ISIC 85</v>
      </c>
      <c r="BH12" s="79" t="str">
        <v>ISIC 86</v>
      </c>
      <c r="BI12" s="79" t="str">
        <v>ISIC 87-88</v>
      </c>
      <c r="BJ12" s="79" t="str">
        <v>ISIC 90-92</v>
      </c>
      <c r="BK12" s="79" t="str">
        <v>ISIC 93</v>
      </c>
      <c r="BL12" s="79" t="str">
        <v>ISIC 94</v>
      </c>
      <c r="BM12" s="79" t="str">
        <v>ISIC 95</v>
      </c>
      <c r="BN12" s="79" t="str">
        <v>ISIC 96</v>
      </c>
      <c r="BO12" s="79" t="str">
        <v>ISIC 97-98</v>
      </c>
      <c r="BP12" s="80" t="str">
        <v>ISIC 99</v>
      </c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81"/>
      <c r="CS12" s="79"/>
      <c r="CT12" s="79"/>
      <c r="CU12" s="79"/>
      <c r="CV12" s="79"/>
      <c r="CW12" s="79"/>
      <c r="CX12" s="79"/>
      <c r="CY12" s="79"/>
    </row>
    <row r="13" spans="1:103" s="67" customFormat="1" ht="14.5" x14ac:dyDescent="0.35">
      <c r="A13" s="77"/>
      <c r="B13" s="77"/>
      <c r="C13" s="78"/>
      <c r="D13" s="78"/>
      <c r="E13" s="79" t="str" cm="1">
        <f t="array" ref="E13:BO13">TRANSPOSE(D15:D77)</f>
        <v>ISIC 01T03</v>
      </c>
      <c r="F13" s="79" t="str">
        <v>ISIC 01T03</v>
      </c>
      <c r="G13" s="79" t="str">
        <v>ISIC 01T03</v>
      </c>
      <c r="H13" s="79" t="str">
        <v>ISIC 05T09</v>
      </c>
      <c r="I13" s="79" t="str">
        <v>ISIC 10T12</v>
      </c>
      <c r="J13" s="79" t="str">
        <v>ISIC 13T15</v>
      </c>
      <c r="K13" s="79" t="str">
        <v>ISIC 16</v>
      </c>
      <c r="L13" s="79" t="str">
        <v>ISIC 17T18</v>
      </c>
      <c r="M13" s="79" t="str">
        <v>ISIC 17T18</v>
      </c>
      <c r="N13" s="79" t="str">
        <v>ISIC 19</v>
      </c>
      <c r="O13" s="79" t="str">
        <v>ISIC 20</v>
      </c>
      <c r="P13" s="79" t="str">
        <v>ISIC 21</v>
      </c>
      <c r="Q13" s="79" t="str">
        <v>ISIC 22</v>
      </c>
      <c r="R13" s="79" t="str">
        <v>ISIC 23</v>
      </c>
      <c r="S13" s="79" t="str">
        <v>ISIC 24</v>
      </c>
      <c r="T13" s="79" t="str">
        <v>ISIC 25</v>
      </c>
      <c r="U13" s="79" t="str">
        <v>ISIC 26</v>
      </c>
      <c r="V13" s="79" t="str">
        <v>ISIC 27</v>
      </c>
      <c r="W13" s="79" t="str">
        <v>ISIC 28</v>
      </c>
      <c r="X13" s="79" t="str">
        <v>ISIC 29</v>
      </c>
      <c r="Y13" s="79" t="str">
        <v>ISIC 30</v>
      </c>
      <c r="Z13" s="79" t="str">
        <v>ISIC 31T33</v>
      </c>
      <c r="AA13" s="79" t="str">
        <v>ISIC 31T33</v>
      </c>
      <c r="AB13" s="79" t="str">
        <v>ISIC 35</v>
      </c>
      <c r="AC13" s="79" t="str">
        <v>ISIC 36T39</v>
      </c>
      <c r="AD13" s="79" t="str">
        <v>ISIC 36T39</v>
      </c>
      <c r="AE13" s="79" t="str">
        <v>ISIC 41T43</v>
      </c>
      <c r="AF13" s="79" t="str">
        <v>ISIC 45T47</v>
      </c>
      <c r="AG13" s="79" t="str">
        <v>ISIC 45T47</v>
      </c>
      <c r="AH13" s="79" t="str">
        <v>ISIC 45T47</v>
      </c>
      <c r="AI13" s="79" t="str">
        <v>ISIC 49T53</v>
      </c>
      <c r="AJ13" s="79" t="str">
        <v>ISIC 49T53</v>
      </c>
      <c r="AK13" s="79" t="str">
        <v>ISIC 49T53</v>
      </c>
      <c r="AL13" s="79" t="str">
        <v>ISIC 49T53</v>
      </c>
      <c r="AM13" s="79" t="str">
        <v>ISIC 49T53</v>
      </c>
      <c r="AN13" s="79" t="str">
        <v>ISIC 55T56</v>
      </c>
      <c r="AO13" s="79" t="str">
        <v>ISIC 58T60</v>
      </c>
      <c r="AP13" s="79" t="str">
        <v>ISIC 58T60</v>
      </c>
      <c r="AQ13" s="79" t="str">
        <v>ISIC 61</v>
      </c>
      <c r="AR13" s="79" t="str">
        <v>ISIC 62T63</v>
      </c>
      <c r="AS13" s="79" t="str">
        <v>ISIC 64T66</v>
      </c>
      <c r="AT13" s="79" t="str">
        <v>ISIC 64T66</v>
      </c>
      <c r="AU13" s="79" t="str">
        <v>ISIC 64T66</v>
      </c>
      <c r="AV13" s="79" t="str">
        <v>ISIC 68</v>
      </c>
      <c r="AW13" s="79" t="str">
        <v>ISIC 69T82</v>
      </c>
      <c r="AX13" s="79" t="str">
        <v>ISIC 69T82</v>
      </c>
      <c r="AY13" s="79" t="str">
        <v>ISIC 69T82</v>
      </c>
      <c r="AZ13" s="79" t="str">
        <v>ISIC 69T82</v>
      </c>
      <c r="BA13" s="79" t="str">
        <v>ISIC 69T82</v>
      </c>
      <c r="BB13" s="79" t="str">
        <v>ISIC 69T82</v>
      </c>
      <c r="BC13" s="79" t="str">
        <v>ISIC 69T82</v>
      </c>
      <c r="BD13" s="79" t="str">
        <v>ISIC 69T82</v>
      </c>
      <c r="BE13" s="79" t="str">
        <v>ISIC 69T82</v>
      </c>
      <c r="BF13" s="79" t="str">
        <v>ISIC 84</v>
      </c>
      <c r="BG13" s="79" t="str">
        <v>ISIC 85</v>
      </c>
      <c r="BH13" s="79" t="str">
        <v>ISIC 86T88</v>
      </c>
      <c r="BI13" s="79" t="str">
        <v>ISIC 86T88</v>
      </c>
      <c r="BJ13" s="79" t="str">
        <v>ISIC 90T96</v>
      </c>
      <c r="BK13" s="79" t="str">
        <v>ISIC 90T96</v>
      </c>
      <c r="BL13" s="79" t="str">
        <v>ISIC 90T96</v>
      </c>
      <c r="BM13" s="79" t="str">
        <v>ISIC 90T96</v>
      </c>
      <c r="BN13" s="79" t="str">
        <v>ISIC 90T96</v>
      </c>
      <c r="BO13" s="79" t="str">
        <v>ISIC 97T98</v>
      </c>
      <c r="BP13" s="80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81"/>
      <c r="CS13" s="79"/>
      <c r="CT13" s="79"/>
      <c r="CU13" s="79"/>
      <c r="CV13" s="79"/>
      <c r="CW13" s="79"/>
      <c r="CX13" s="79"/>
      <c r="CY13" s="79"/>
    </row>
    <row r="14" spans="1:103" ht="14.5" x14ac:dyDescent="0.35">
      <c r="A14" s="82" t="s">
        <v>328</v>
      </c>
      <c r="B14" s="82" t="s">
        <v>329</v>
      </c>
      <c r="C14" s="71"/>
      <c r="D14" s="71"/>
      <c r="E14" s="83" t="s">
        <v>310</v>
      </c>
      <c r="F14" s="83" t="s">
        <v>310</v>
      </c>
      <c r="G14" s="83" t="s">
        <v>310</v>
      </c>
      <c r="H14" s="83" t="s">
        <v>310</v>
      </c>
      <c r="I14" s="83" t="s">
        <v>310</v>
      </c>
      <c r="J14" s="83" t="s">
        <v>310</v>
      </c>
      <c r="K14" s="83" t="s">
        <v>310</v>
      </c>
      <c r="L14" s="83" t="s">
        <v>310</v>
      </c>
      <c r="M14" s="83" t="s">
        <v>310</v>
      </c>
      <c r="N14" s="83" t="s">
        <v>310</v>
      </c>
      <c r="O14" s="83" t="s">
        <v>310</v>
      </c>
      <c r="P14" s="83" t="s">
        <v>310</v>
      </c>
      <c r="Q14" s="83" t="s">
        <v>310</v>
      </c>
      <c r="R14" s="83" t="s">
        <v>310</v>
      </c>
      <c r="S14" s="83" t="s">
        <v>310</v>
      </c>
      <c r="T14" s="83" t="s">
        <v>310</v>
      </c>
      <c r="U14" s="83" t="s">
        <v>310</v>
      </c>
      <c r="V14" s="83" t="s">
        <v>310</v>
      </c>
      <c r="W14" s="83" t="s">
        <v>310</v>
      </c>
      <c r="X14" s="83" t="s">
        <v>310</v>
      </c>
      <c r="Y14" s="83" t="s">
        <v>310</v>
      </c>
      <c r="Z14" s="83" t="s">
        <v>310</v>
      </c>
      <c r="AA14" s="83" t="s">
        <v>310</v>
      </c>
      <c r="AB14" s="83" t="s">
        <v>310</v>
      </c>
      <c r="AC14" s="83" t="s">
        <v>310</v>
      </c>
      <c r="AD14" s="83" t="s">
        <v>310</v>
      </c>
      <c r="AE14" s="83" t="s">
        <v>310</v>
      </c>
      <c r="AF14" s="83" t="s">
        <v>310</v>
      </c>
      <c r="AG14" s="83" t="s">
        <v>310</v>
      </c>
      <c r="AH14" s="83" t="s">
        <v>310</v>
      </c>
      <c r="AI14" s="83" t="s">
        <v>310</v>
      </c>
      <c r="AJ14" s="83" t="s">
        <v>310</v>
      </c>
      <c r="AK14" s="83" t="s">
        <v>310</v>
      </c>
      <c r="AL14" s="83" t="s">
        <v>310</v>
      </c>
      <c r="AM14" s="83" t="s">
        <v>310</v>
      </c>
      <c r="AN14" s="83" t="s">
        <v>310</v>
      </c>
      <c r="AO14" s="83" t="s">
        <v>310</v>
      </c>
      <c r="AP14" s="83" t="s">
        <v>310</v>
      </c>
      <c r="AQ14" s="83" t="s">
        <v>310</v>
      </c>
      <c r="AR14" s="83" t="s">
        <v>310</v>
      </c>
      <c r="AS14" s="83" t="s">
        <v>310</v>
      </c>
      <c r="AT14" s="83" t="s">
        <v>310</v>
      </c>
      <c r="AU14" s="83" t="s">
        <v>310</v>
      </c>
      <c r="AV14" s="83" t="s">
        <v>310</v>
      </c>
      <c r="AW14" s="83" t="s">
        <v>310</v>
      </c>
      <c r="AX14" s="83" t="s">
        <v>310</v>
      </c>
      <c r="AY14" s="83" t="s">
        <v>310</v>
      </c>
      <c r="AZ14" s="83" t="s">
        <v>310</v>
      </c>
      <c r="BA14" s="83" t="s">
        <v>310</v>
      </c>
      <c r="BB14" s="83" t="s">
        <v>310</v>
      </c>
      <c r="BC14" s="83" t="s">
        <v>310</v>
      </c>
      <c r="BD14" s="83" t="s">
        <v>310</v>
      </c>
      <c r="BE14" s="83" t="s">
        <v>310</v>
      </c>
      <c r="BF14" s="83" t="s">
        <v>310</v>
      </c>
      <c r="BG14" s="83" t="s">
        <v>310</v>
      </c>
      <c r="BH14" s="83" t="s">
        <v>310</v>
      </c>
      <c r="BI14" s="83" t="s">
        <v>310</v>
      </c>
      <c r="BJ14" s="83" t="s">
        <v>310</v>
      </c>
      <c r="BK14" s="83" t="s">
        <v>310</v>
      </c>
      <c r="BL14" s="83" t="s">
        <v>310</v>
      </c>
      <c r="BM14" s="83" t="s">
        <v>310</v>
      </c>
      <c r="BN14" s="83" t="s">
        <v>310</v>
      </c>
      <c r="BO14" s="83" t="s">
        <v>310</v>
      </c>
      <c r="BP14" s="84" t="s">
        <v>310</v>
      </c>
      <c r="BQ14" s="83" t="s">
        <v>310</v>
      </c>
      <c r="BR14" s="83" t="s">
        <v>310</v>
      </c>
      <c r="BS14" s="83" t="s">
        <v>310</v>
      </c>
      <c r="BT14" s="83" t="s">
        <v>310</v>
      </c>
      <c r="BU14" s="83" t="s">
        <v>310</v>
      </c>
      <c r="BV14" s="83" t="s">
        <v>310</v>
      </c>
      <c r="BW14" s="83" t="s">
        <v>310</v>
      </c>
      <c r="BX14" s="83" t="s">
        <v>310</v>
      </c>
      <c r="BY14" s="83" t="s">
        <v>310</v>
      </c>
      <c r="BZ14" s="83" t="s">
        <v>310</v>
      </c>
      <c r="CA14" s="83" t="s">
        <v>310</v>
      </c>
      <c r="CB14" s="83" t="s">
        <v>310</v>
      </c>
      <c r="CC14" s="83" t="s">
        <v>310</v>
      </c>
      <c r="CD14" s="83" t="s">
        <v>310</v>
      </c>
      <c r="CE14" s="83" t="s">
        <v>310</v>
      </c>
      <c r="CF14" s="83" t="s">
        <v>310</v>
      </c>
      <c r="CG14" s="83" t="s">
        <v>310</v>
      </c>
      <c r="CH14" s="83" t="s">
        <v>310</v>
      </c>
      <c r="CI14" s="83" t="s">
        <v>310</v>
      </c>
      <c r="CJ14" s="83" t="s">
        <v>310</v>
      </c>
      <c r="CK14" s="83" t="s">
        <v>310</v>
      </c>
      <c r="CL14" s="83" t="s">
        <v>310</v>
      </c>
      <c r="CM14" s="83" t="s">
        <v>310</v>
      </c>
      <c r="CN14" s="83" t="s">
        <v>310</v>
      </c>
      <c r="CO14" s="83" t="s">
        <v>310</v>
      </c>
      <c r="CP14" s="83" t="s">
        <v>310</v>
      </c>
      <c r="CQ14" s="83" t="s">
        <v>310</v>
      </c>
      <c r="CR14" s="85" t="s">
        <v>310</v>
      </c>
      <c r="CS14" s="83" t="s">
        <v>310</v>
      </c>
      <c r="CT14" s="83" t="s">
        <v>310</v>
      </c>
      <c r="CU14" s="83" t="s">
        <v>310</v>
      </c>
      <c r="CV14" s="83" t="s">
        <v>310</v>
      </c>
      <c r="CW14" s="83" t="s">
        <v>310</v>
      </c>
      <c r="CX14" s="83" t="s">
        <v>310</v>
      </c>
      <c r="CY14" s="83" t="s">
        <v>310</v>
      </c>
    </row>
    <row r="15" spans="1:103" ht="14.5" x14ac:dyDescent="0.35">
      <c r="A15" s="86" t="s">
        <v>311</v>
      </c>
      <c r="B15" s="86" t="s">
        <v>330</v>
      </c>
      <c r="C15" s="71" t="str">
        <f>'Correspondance tables'!K3</f>
        <v>ISIC 1</v>
      </c>
      <c r="D15" s="71" t="str">
        <f>VLOOKUP(C15, 'Correspondance tables'!$O$3:$P$73, 2, FALSE)</f>
        <v>ISIC 01T03</v>
      </c>
      <c r="E15" s="87">
        <v>51372.06</v>
      </c>
      <c r="F15" s="87">
        <v>585.01</v>
      </c>
      <c r="G15" s="87">
        <v>56.4</v>
      </c>
      <c r="H15" s="87">
        <v>8.57</v>
      </c>
      <c r="I15" s="87">
        <v>199123.98</v>
      </c>
      <c r="J15" s="87">
        <v>1812.8</v>
      </c>
      <c r="K15" s="87">
        <v>38.15</v>
      </c>
      <c r="L15" s="87">
        <v>41.66</v>
      </c>
      <c r="M15" s="87">
        <v>2.56</v>
      </c>
      <c r="N15" s="87">
        <v>12.28</v>
      </c>
      <c r="O15" s="87">
        <v>1182.56</v>
      </c>
      <c r="P15" s="87">
        <v>190.83</v>
      </c>
      <c r="Q15" s="87">
        <v>1481.76</v>
      </c>
      <c r="R15" s="87">
        <v>8.57</v>
      </c>
      <c r="S15" s="87">
        <v>2.38</v>
      </c>
      <c r="T15" s="87">
        <v>14.73</v>
      </c>
      <c r="U15" s="87">
        <v>156.47999999999999</v>
      </c>
      <c r="V15" s="87">
        <v>3.48</v>
      </c>
      <c r="W15" s="87">
        <v>14.95</v>
      </c>
      <c r="X15" s="87">
        <v>12.88</v>
      </c>
      <c r="Y15" s="87">
        <v>0.53</v>
      </c>
      <c r="Z15" s="87">
        <v>105.56</v>
      </c>
      <c r="AA15" s="87">
        <v>3.01</v>
      </c>
      <c r="AB15" s="87">
        <v>372.81</v>
      </c>
      <c r="AC15" s="87">
        <v>15.44</v>
      </c>
      <c r="AD15" s="87">
        <v>34.61</v>
      </c>
      <c r="AE15" s="87">
        <v>272.54000000000002</v>
      </c>
      <c r="AF15" s="87">
        <v>9.36</v>
      </c>
      <c r="AG15" s="87">
        <v>3297.26</v>
      </c>
      <c r="AH15" s="87">
        <v>1905.27</v>
      </c>
      <c r="AI15" s="87">
        <v>47.32</v>
      </c>
      <c r="AJ15" s="87">
        <v>52.43</v>
      </c>
      <c r="AK15" s="87">
        <v>3.58</v>
      </c>
      <c r="AL15" s="87">
        <v>33.159999999999997</v>
      </c>
      <c r="AM15" s="87">
        <v>0.15</v>
      </c>
      <c r="AN15" s="87">
        <v>8085.34</v>
      </c>
      <c r="AO15" s="87">
        <v>0.19</v>
      </c>
      <c r="AP15" s="87">
        <v>19.02</v>
      </c>
      <c r="AQ15" s="87">
        <v>3.41</v>
      </c>
      <c r="AR15" s="87">
        <v>2.8</v>
      </c>
      <c r="AS15" s="87">
        <v>3.04</v>
      </c>
      <c r="AT15" s="87">
        <v>31.29</v>
      </c>
      <c r="AU15" s="87">
        <v>0.47</v>
      </c>
      <c r="AV15" s="87">
        <v>45.01</v>
      </c>
      <c r="AW15" s="87">
        <v>31.96</v>
      </c>
      <c r="AX15" s="87">
        <v>163.77000000000001</v>
      </c>
      <c r="AY15" s="87">
        <v>58.34</v>
      </c>
      <c r="AZ15" s="87">
        <v>4.3499999999999996</v>
      </c>
      <c r="BA15" s="87">
        <v>25.26</v>
      </c>
      <c r="BB15" s="87">
        <v>5.41</v>
      </c>
      <c r="BC15" s="87">
        <v>3.56</v>
      </c>
      <c r="BD15" s="87">
        <v>3.36</v>
      </c>
      <c r="BE15" s="87">
        <v>1602.42</v>
      </c>
      <c r="BF15" s="87">
        <v>852.72</v>
      </c>
      <c r="BG15" s="87">
        <v>169.93</v>
      </c>
      <c r="BH15" s="87">
        <v>614.35</v>
      </c>
      <c r="BI15" s="87">
        <v>588.41999999999996</v>
      </c>
      <c r="BJ15" s="87">
        <v>129.13999999999999</v>
      </c>
      <c r="BK15" s="87">
        <v>216.99</v>
      </c>
      <c r="BL15" s="87">
        <v>64.75</v>
      </c>
      <c r="BM15" s="87">
        <v>2.14</v>
      </c>
      <c r="BN15" s="87">
        <v>114.72</v>
      </c>
      <c r="BO15" s="87">
        <v>0.03</v>
      </c>
      <c r="BP15" s="87">
        <v>0</v>
      </c>
      <c r="BQ15" s="87" t="s">
        <v>310</v>
      </c>
      <c r="BR15" s="87">
        <v>275117.34000000003</v>
      </c>
      <c r="BS15" s="87" t="s">
        <v>310</v>
      </c>
      <c r="BT15" s="87">
        <v>93671.48</v>
      </c>
      <c r="BU15" s="87" t="s">
        <v>310</v>
      </c>
      <c r="BV15" s="87">
        <v>-17.8</v>
      </c>
      <c r="BW15" s="87" t="s">
        <v>310</v>
      </c>
      <c r="BX15" s="87">
        <v>826.96</v>
      </c>
      <c r="BY15" s="87" t="s">
        <v>310</v>
      </c>
      <c r="BZ15" s="87">
        <v>94480.639999999999</v>
      </c>
      <c r="CA15" s="87" t="s">
        <v>310</v>
      </c>
      <c r="CB15" s="87">
        <v>6455.74</v>
      </c>
      <c r="CC15" s="87" t="s">
        <v>310</v>
      </c>
      <c r="CD15" s="87">
        <v>0</v>
      </c>
      <c r="CE15" s="87" t="s">
        <v>310</v>
      </c>
      <c r="CF15" s="87">
        <v>7374.24</v>
      </c>
      <c r="CG15" s="87" t="s">
        <v>310</v>
      </c>
      <c r="CH15" s="87">
        <v>7374.24</v>
      </c>
      <c r="CI15" s="87" t="s">
        <v>310</v>
      </c>
      <c r="CJ15" s="87">
        <v>13829.98</v>
      </c>
      <c r="CK15" s="87" t="s">
        <v>310</v>
      </c>
      <c r="CL15" s="87">
        <v>0</v>
      </c>
      <c r="CM15" s="87" t="s">
        <v>310</v>
      </c>
      <c r="CN15" s="87">
        <v>0</v>
      </c>
      <c r="CO15" s="87" t="s">
        <v>310</v>
      </c>
      <c r="CP15" s="87">
        <v>0</v>
      </c>
      <c r="CQ15" s="87" t="s">
        <v>310</v>
      </c>
      <c r="CR15" s="87">
        <v>22985.82</v>
      </c>
      <c r="CS15" s="87" t="s">
        <v>310</v>
      </c>
      <c r="CT15" s="87">
        <v>22985.82</v>
      </c>
      <c r="CU15" s="87" t="s">
        <v>310</v>
      </c>
      <c r="CV15" s="87">
        <v>131296.44</v>
      </c>
      <c r="CW15" s="87" t="s">
        <v>310</v>
      </c>
      <c r="CX15" s="87">
        <v>406413.78</v>
      </c>
      <c r="CY15" s="87" t="s">
        <v>310</v>
      </c>
    </row>
    <row r="16" spans="1:103" ht="14.5" x14ac:dyDescent="0.35">
      <c r="A16" s="86" t="s">
        <v>311</v>
      </c>
      <c r="B16" s="86" t="s">
        <v>331</v>
      </c>
      <c r="C16" s="71" t="str">
        <f>'Correspondance tables'!K4</f>
        <v>ISIC 2</v>
      </c>
      <c r="D16" s="71" t="str">
        <f>VLOOKUP(C16, 'Correspondance tables'!$O$3:$P$73, 2, FALSE)</f>
        <v>ISIC 01T03</v>
      </c>
      <c r="E16" s="87">
        <v>571.72</v>
      </c>
      <c r="F16" s="87">
        <v>11235.67</v>
      </c>
      <c r="G16" s="87">
        <v>12.81</v>
      </c>
      <c r="H16" s="87">
        <v>59.07</v>
      </c>
      <c r="I16" s="87">
        <v>370.15</v>
      </c>
      <c r="J16" s="87">
        <v>7.34</v>
      </c>
      <c r="K16" s="87">
        <v>14491.72</v>
      </c>
      <c r="L16" s="87">
        <v>5376.03</v>
      </c>
      <c r="M16" s="87">
        <v>20.56</v>
      </c>
      <c r="N16" s="87">
        <v>2.37</v>
      </c>
      <c r="O16" s="87">
        <v>105.36</v>
      </c>
      <c r="P16" s="87">
        <v>16.93</v>
      </c>
      <c r="Q16" s="87">
        <v>104.35</v>
      </c>
      <c r="R16" s="87">
        <v>19.079999999999998</v>
      </c>
      <c r="S16" s="87">
        <v>20.96</v>
      </c>
      <c r="T16" s="87">
        <v>15.33</v>
      </c>
      <c r="U16" s="87">
        <v>0.2</v>
      </c>
      <c r="V16" s="87">
        <v>3.48</v>
      </c>
      <c r="W16" s="87">
        <v>5.96</v>
      </c>
      <c r="X16" s="87">
        <v>5.15</v>
      </c>
      <c r="Y16" s="87">
        <v>6.69</v>
      </c>
      <c r="Z16" s="87">
        <v>296.06</v>
      </c>
      <c r="AA16" s="87">
        <v>1.49</v>
      </c>
      <c r="AB16" s="87">
        <v>675.97</v>
      </c>
      <c r="AC16" s="87">
        <v>3.52</v>
      </c>
      <c r="AD16" s="87">
        <v>3.35</v>
      </c>
      <c r="AE16" s="87">
        <v>418.42</v>
      </c>
      <c r="AF16" s="87">
        <v>11.32</v>
      </c>
      <c r="AG16" s="87">
        <v>197.6</v>
      </c>
      <c r="AH16" s="87">
        <v>39.26</v>
      </c>
      <c r="AI16" s="87">
        <v>34.549999999999997</v>
      </c>
      <c r="AJ16" s="87">
        <v>0.24</v>
      </c>
      <c r="AK16" s="87">
        <v>0.15</v>
      </c>
      <c r="AL16" s="87">
        <v>9.58</v>
      </c>
      <c r="AM16" s="87">
        <v>0.16</v>
      </c>
      <c r="AN16" s="87">
        <v>39.36</v>
      </c>
      <c r="AO16" s="87">
        <v>0.71</v>
      </c>
      <c r="AP16" s="87">
        <v>5.43</v>
      </c>
      <c r="AQ16" s="87">
        <v>0.09</v>
      </c>
      <c r="AR16" s="87">
        <v>1.43</v>
      </c>
      <c r="AS16" s="87">
        <v>1.46</v>
      </c>
      <c r="AT16" s="87">
        <v>0.02</v>
      </c>
      <c r="AU16" s="87">
        <v>1.87</v>
      </c>
      <c r="AV16" s="87">
        <v>33.159999999999997</v>
      </c>
      <c r="AW16" s="87">
        <v>8.32</v>
      </c>
      <c r="AX16" s="87">
        <v>19.350000000000001</v>
      </c>
      <c r="AY16" s="87">
        <v>4.3899999999999997</v>
      </c>
      <c r="AZ16" s="87">
        <v>3.48</v>
      </c>
      <c r="BA16" s="87">
        <v>3.49</v>
      </c>
      <c r="BB16" s="87">
        <v>1.22</v>
      </c>
      <c r="BC16" s="87">
        <v>1.1000000000000001</v>
      </c>
      <c r="BD16" s="87">
        <v>0.04</v>
      </c>
      <c r="BE16" s="87">
        <v>240.54</v>
      </c>
      <c r="BF16" s="87">
        <v>159.91999999999999</v>
      </c>
      <c r="BG16" s="87">
        <v>14.43</v>
      </c>
      <c r="BH16" s="87">
        <v>12.92</v>
      </c>
      <c r="BI16" s="87">
        <v>3.88</v>
      </c>
      <c r="BJ16" s="87">
        <v>16.53</v>
      </c>
      <c r="BK16" s="87">
        <v>37.14</v>
      </c>
      <c r="BL16" s="87">
        <v>9.65</v>
      </c>
      <c r="BM16" s="87">
        <v>2.92</v>
      </c>
      <c r="BN16" s="87">
        <v>16.84</v>
      </c>
      <c r="BO16" s="87">
        <v>0</v>
      </c>
      <c r="BP16" s="87">
        <v>0</v>
      </c>
      <c r="BQ16" s="87" t="s">
        <v>310</v>
      </c>
      <c r="BR16" s="87">
        <v>34782.300000000003</v>
      </c>
      <c r="BS16" s="87" t="s">
        <v>310</v>
      </c>
      <c r="BT16" s="87">
        <v>6184.61</v>
      </c>
      <c r="BU16" s="87" t="s">
        <v>310</v>
      </c>
      <c r="BV16" s="87">
        <v>-86.12</v>
      </c>
      <c r="BW16" s="87" t="s">
        <v>310</v>
      </c>
      <c r="BX16" s="87">
        <v>871.7</v>
      </c>
      <c r="BY16" s="87" t="s">
        <v>310</v>
      </c>
      <c r="BZ16" s="87">
        <v>6970.19</v>
      </c>
      <c r="CA16" s="87" t="s">
        <v>310</v>
      </c>
      <c r="CB16" s="87">
        <v>498.9</v>
      </c>
      <c r="CC16" s="87" t="s">
        <v>310</v>
      </c>
      <c r="CD16" s="87">
        <v>0</v>
      </c>
      <c r="CE16" s="87" t="s">
        <v>310</v>
      </c>
      <c r="CF16" s="87">
        <v>4937.7299999999996</v>
      </c>
      <c r="CG16" s="87" t="s">
        <v>310</v>
      </c>
      <c r="CH16" s="87">
        <v>4937.7299999999996</v>
      </c>
      <c r="CI16" s="87" t="s">
        <v>310</v>
      </c>
      <c r="CJ16" s="87">
        <v>5436.63</v>
      </c>
      <c r="CK16" s="87" t="s">
        <v>310</v>
      </c>
      <c r="CL16" s="87">
        <v>0</v>
      </c>
      <c r="CM16" s="87" t="s">
        <v>310</v>
      </c>
      <c r="CN16" s="87">
        <v>0</v>
      </c>
      <c r="CO16" s="87" t="s">
        <v>310</v>
      </c>
      <c r="CP16" s="87">
        <v>0</v>
      </c>
      <c r="CQ16" s="87" t="s">
        <v>310</v>
      </c>
      <c r="CR16" s="87">
        <v>582.46</v>
      </c>
      <c r="CS16" s="87" t="s">
        <v>310</v>
      </c>
      <c r="CT16" s="87">
        <v>582.46</v>
      </c>
      <c r="CU16" s="87" t="s">
        <v>310</v>
      </c>
      <c r="CV16" s="87">
        <v>12989.29</v>
      </c>
      <c r="CW16" s="87" t="s">
        <v>310</v>
      </c>
      <c r="CX16" s="87">
        <v>47771.59</v>
      </c>
      <c r="CY16" s="87" t="s">
        <v>310</v>
      </c>
    </row>
    <row r="17" spans="1:103" ht="14.5" x14ac:dyDescent="0.35">
      <c r="A17" s="86" t="s">
        <v>311</v>
      </c>
      <c r="B17" s="86" t="s">
        <v>332</v>
      </c>
      <c r="C17" s="71" t="str">
        <f>'Correspondance tables'!K5</f>
        <v>ISIC 3</v>
      </c>
      <c r="D17" s="71" t="str">
        <f>VLOOKUP(C17, 'Correspondance tables'!$O$3:$P$73, 2, FALSE)</f>
        <v>ISIC 01T03</v>
      </c>
      <c r="E17" s="87">
        <v>10.89</v>
      </c>
      <c r="F17" s="87">
        <v>4.6500000000000004</v>
      </c>
      <c r="G17" s="87">
        <v>526.46</v>
      </c>
      <c r="H17" s="87">
        <v>6.87</v>
      </c>
      <c r="I17" s="87">
        <v>3491.83</v>
      </c>
      <c r="J17" s="87">
        <v>6.87</v>
      </c>
      <c r="K17" s="87">
        <v>0.11</v>
      </c>
      <c r="L17" s="87">
        <v>0</v>
      </c>
      <c r="M17" s="87">
        <v>0</v>
      </c>
      <c r="N17" s="87">
        <v>0</v>
      </c>
      <c r="O17" s="87">
        <v>32.75</v>
      </c>
      <c r="P17" s="87">
        <v>4.6500000000000004</v>
      </c>
      <c r="Q17" s="87">
        <v>0</v>
      </c>
      <c r="R17" s="87">
        <v>0.1</v>
      </c>
      <c r="S17" s="87">
        <v>0</v>
      </c>
      <c r="T17" s="87">
        <v>0.43</v>
      </c>
      <c r="U17" s="87">
        <v>0.03</v>
      </c>
      <c r="V17" s="87">
        <v>0</v>
      </c>
      <c r="W17" s="87">
        <v>0.03</v>
      </c>
      <c r="X17" s="87">
        <v>0.03</v>
      </c>
      <c r="Y17" s="87">
        <v>0.01</v>
      </c>
      <c r="Z17" s="87">
        <v>21.82</v>
      </c>
      <c r="AA17" s="87">
        <v>0.01</v>
      </c>
      <c r="AB17" s="87">
        <v>15.75</v>
      </c>
      <c r="AC17" s="87">
        <v>0.03</v>
      </c>
      <c r="AD17" s="87">
        <v>2.2799999999999998</v>
      </c>
      <c r="AE17" s="87">
        <v>88.78</v>
      </c>
      <c r="AF17" s="87">
        <v>0.38</v>
      </c>
      <c r="AG17" s="87">
        <v>37.07</v>
      </c>
      <c r="AH17" s="87">
        <v>9.1199999999999992</v>
      </c>
      <c r="AI17" s="87">
        <v>1.1200000000000001</v>
      </c>
      <c r="AJ17" s="87">
        <v>86.56</v>
      </c>
      <c r="AK17" s="87">
        <v>0.36</v>
      </c>
      <c r="AL17" s="87">
        <v>6.34</v>
      </c>
      <c r="AM17" s="87">
        <v>0.06</v>
      </c>
      <c r="AN17" s="87">
        <v>2003.65</v>
      </c>
      <c r="AO17" s="87">
        <v>0.33</v>
      </c>
      <c r="AP17" s="87">
        <v>4.55</v>
      </c>
      <c r="AQ17" s="87">
        <v>1.46</v>
      </c>
      <c r="AR17" s="87">
        <v>2.2400000000000002</v>
      </c>
      <c r="AS17" s="87">
        <v>0.64</v>
      </c>
      <c r="AT17" s="87">
        <v>1.02</v>
      </c>
      <c r="AU17" s="87">
        <v>0.49</v>
      </c>
      <c r="AV17" s="87">
        <v>5.2</v>
      </c>
      <c r="AW17" s="87">
        <v>1.27</v>
      </c>
      <c r="AX17" s="87">
        <v>1.19</v>
      </c>
      <c r="AY17" s="87">
        <v>0.66</v>
      </c>
      <c r="AZ17" s="87">
        <v>1.19</v>
      </c>
      <c r="BA17" s="87">
        <v>4.8</v>
      </c>
      <c r="BB17" s="87">
        <v>1.91</v>
      </c>
      <c r="BC17" s="87">
        <v>0.12</v>
      </c>
      <c r="BD17" s="87">
        <v>0.41</v>
      </c>
      <c r="BE17" s="87">
        <v>4.84</v>
      </c>
      <c r="BF17" s="87">
        <v>18.88</v>
      </c>
      <c r="BG17" s="87">
        <v>17.78</v>
      </c>
      <c r="BH17" s="87">
        <v>34.119999999999997</v>
      </c>
      <c r="BI17" s="87">
        <v>30.24</v>
      </c>
      <c r="BJ17" s="87">
        <v>3.97</v>
      </c>
      <c r="BK17" s="87">
        <v>6.94</v>
      </c>
      <c r="BL17" s="87">
        <v>19.89</v>
      </c>
      <c r="BM17" s="87">
        <v>0.01</v>
      </c>
      <c r="BN17" s="87">
        <v>2.2000000000000002</v>
      </c>
      <c r="BO17" s="87">
        <v>0</v>
      </c>
      <c r="BP17" s="87">
        <v>0</v>
      </c>
      <c r="BQ17" s="87" t="s">
        <v>310</v>
      </c>
      <c r="BR17" s="87">
        <v>6525.41</v>
      </c>
      <c r="BS17" s="87" t="s">
        <v>310</v>
      </c>
      <c r="BT17" s="87">
        <v>5597.62</v>
      </c>
      <c r="BU17" s="87" t="s">
        <v>310</v>
      </c>
      <c r="BV17" s="87">
        <v>1.0900000000000001</v>
      </c>
      <c r="BW17" s="87" t="s">
        <v>310</v>
      </c>
      <c r="BX17" s="87">
        <v>11.5</v>
      </c>
      <c r="BY17" s="87" t="s">
        <v>310</v>
      </c>
      <c r="BZ17" s="87">
        <v>5610.21</v>
      </c>
      <c r="CA17" s="87" t="s">
        <v>310</v>
      </c>
      <c r="CB17" s="87">
        <v>22.15</v>
      </c>
      <c r="CC17" s="87" t="s">
        <v>310</v>
      </c>
      <c r="CD17" s="87">
        <v>0</v>
      </c>
      <c r="CE17" s="87" t="s">
        <v>310</v>
      </c>
      <c r="CF17" s="87">
        <v>-67.819999999999993</v>
      </c>
      <c r="CG17" s="87" t="s">
        <v>310</v>
      </c>
      <c r="CH17" s="87">
        <v>-67.819999999999993</v>
      </c>
      <c r="CI17" s="87" t="s">
        <v>310</v>
      </c>
      <c r="CJ17" s="87">
        <v>-45.67</v>
      </c>
      <c r="CK17" s="87" t="s">
        <v>310</v>
      </c>
      <c r="CL17" s="87">
        <v>0</v>
      </c>
      <c r="CM17" s="87" t="s">
        <v>310</v>
      </c>
      <c r="CN17" s="87">
        <v>0</v>
      </c>
      <c r="CO17" s="87" t="s">
        <v>310</v>
      </c>
      <c r="CP17" s="87">
        <v>0</v>
      </c>
      <c r="CQ17" s="87" t="s">
        <v>310</v>
      </c>
      <c r="CR17" s="87">
        <v>1585.51</v>
      </c>
      <c r="CS17" s="87" t="s">
        <v>310</v>
      </c>
      <c r="CT17" s="87">
        <v>1585.51</v>
      </c>
      <c r="CU17" s="87" t="s">
        <v>310</v>
      </c>
      <c r="CV17" s="87">
        <v>7150.05</v>
      </c>
      <c r="CW17" s="87" t="s">
        <v>310</v>
      </c>
      <c r="CX17" s="87">
        <v>13675.46</v>
      </c>
      <c r="CY17" s="87" t="s">
        <v>310</v>
      </c>
    </row>
    <row r="18" spans="1:103" ht="14.5" x14ac:dyDescent="0.35">
      <c r="A18" s="86" t="s">
        <v>311</v>
      </c>
      <c r="B18" s="86" t="s">
        <v>249</v>
      </c>
      <c r="C18" s="71" t="str">
        <f>'Correspondance tables'!K6</f>
        <v>ISIC 05-09</v>
      </c>
      <c r="D18" s="71" t="str">
        <f>VLOOKUP(C18, 'Correspondance tables'!$O$3:$P$73, 2, FALSE)</f>
        <v>ISIC 05T09</v>
      </c>
      <c r="E18" s="87">
        <v>1340.58</v>
      </c>
      <c r="F18" s="87">
        <v>33.090000000000003</v>
      </c>
      <c r="G18" s="87">
        <v>63.13</v>
      </c>
      <c r="H18" s="87">
        <v>6972.6</v>
      </c>
      <c r="I18" s="87">
        <v>2800.77</v>
      </c>
      <c r="J18" s="87">
        <v>319.01</v>
      </c>
      <c r="K18" s="87">
        <v>75.77</v>
      </c>
      <c r="L18" s="87">
        <v>1448.02</v>
      </c>
      <c r="M18" s="87">
        <v>71.11</v>
      </c>
      <c r="N18" s="87">
        <v>147367.31</v>
      </c>
      <c r="O18" s="87">
        <v>8777.1299999999992</v>
      </c>
      <c r="P18" s="87">
        <v>229.56</v>
      </c>
      <c r="Q18" s="87">
        <v>539.83000000000004</v>
      </c>
      <c r="R18" s="87">
        <v>10429.709999999999</v>
      </c>
      <c r="S18" s="87">
        <v>20276.73</v>
      </c>
      <c r="T18" s="87">
        <v>836.38</v>
      </c>
      <c r="U18" s="87">
        <v>164.41</v>
      </c>
      <c r="V18" s="87">
        <v>688.42</v>
      </c>
      <c r="W18" s="87">
        <v>1106.46</v>
      </c>
      <c r="X18" s="87">
        <v>1272.1500000000001</v>
      </c>
      <c r="Y18" s="87">
        <v>271.95</v>
      </c>
      <c r="Z18" s="87">
        <v>551.08000000000004</v>
      </c>
      <c r="AA18" s="87">
        <v>268.43</v>
      </c>
      <c r="AB18" s="87">
        <v>51358.87</v>
      </c>
      <c r="AC18" s="87">
        <v>194.12</v>
      </c>
      <c r="AD18" s="87">
        <v>352.53</v>
      </c>
      <c r="AE18" s="87">
        <v>10777.62</v>
      </c>
      <c r="AF18" s="87">
        <v>131.79</v>
      </c>
      <c r="AG18" s="87">
        <v>2626.92</v>
      </c>
      <c r="AH18" s="87">
        <v>594.79999999999995</v>
      </c>
      <c r="AI18" s="87">
        <v>838.96</v>
      </c>
      <c r="AJ18" s="87">
        <v>11.56</v>
      </c>
      <c r="AK18" s="87">
        <v>18.91</v>
      </c>
      <c r="AL18" s="87">
        <v>656.34</v>
      </c>
      <c r="AM18" s="87">
        <v>30.98</v>
      </c>
      <c r="AN18" s="87">
        <v>773.63</v>
      </c>
      <c r="AO18" s="87">
        <v>11.04</v>
      </c>
      <c r="AP18" s="87">
        <v>22.21</v>
      </c>
      <c r="AQ18" s="87">
        <v>28.53</v>
      </c>
      <c r="AR18" s="87">
        <v>47.63</v>
      </c>
      <c r="AS18" s="87">
        <v>109.33</v>
      </c>
      <c r="AT18" s="87">
        <v>27.74</v>
      </c>
      <c r="AU18" s="87">
        <v>17.98</v>
      </c>
      <c r="AV18" s="87">
        <v>369.7</v>
      </c>
      <c r="AW18" s="87">
        <v>164.94</v>
      </c>
      <c r="AX18" s="87">
        <v>236.86</v>
      </c>
      <c r="AY18" s="87">
        <v>70.77</v>
      </c>
      <c r="AZ18" s="87">
        <v>17.28</v>
      </c>
      <c r="BA18" s="87">
        <v>39.03</v>
      </c>
      <c r="BB18" s="87">
        <v>41.9</v>
      </c>
      <c r="BC18" s="87">
        <v>24.13</v>
      </c>
      <c r="BD18" s="87">
        <v>7.67</v>
      </c>
      <c r="BE18" s="87">
        <v>346.13</v>
      </c>
      <c r="BF18" s="87">
        <v>1236.68</v>
      </c>
      <c r="BG18" s="87">
        <v>327.76</v>
      </c>
      <c r="BH18" s="87">
        <v>478.81</v>
      </c>
      <c r="BI18" s="87">
        <v>294.07</v>
      </c>
      <c r="BJ18" s="87">
        <v>92.74</v>
      </c>
      <c r="BK18" s="87">
        <v>132.49</v>
      </c>
      <c r="BL18" s="87">
        <v>104.48</v>
      </c>
      <c r="BM18" s="87">
        <v>14.3</v>
      </c>
      <c r="BN18" s="87">
        <v>103.53</v>
      </c>
      <c r="BO18" s="87">
        <v>0</v>
      </c>
      <c r="BP18" s="87">
        <v>0</v>
      </c>
      <c r="BQ18" s="87" t="s">
        <v>310</v>
      </c>
      <c r="BR18" s="87">
        <v>278638.39</v>
      </c>
      <c r="BS18" s="87" t="s">
        <v>310</v>
      </c>
      <c r="BT18" s="87">
        <v>16876.93</v>
      </c>
      <c r="BU18" s="87" t="s">
        <v>310</v>
      </c>
      <c r="BV18" s="87">
        <v>0.55000000000000004</v>
      </c>
      <c r="BW18" s="87" t="s">
        <v>310</v>
      </c>
      <c r="BX18" s="87">
        <v>297.99</v>
      </c>
      <c r="BY18" s="87" t="s">
        <v>310</v>
      </c>
      <c r="BZ18" s="87">
        <v>17175.46</v>
      </c>
      <c r="CA18" s="87" t="s">
        <v>310</v>
      </c>
      <c r="CB18" s="87">
        <v>1463.36</v>
      </c>
      <c r="CC18" s="87" t="s">
        <v>310</v>
      </c>
      <c r="CD18" s="87">
        <v>7.0000000000000007E-2</v>
      </c>
      <c r="CE18" s="87" t="s">
        <v>310</v>
      </c>
      <c r="CF18" s="87">
        <v>1306.5899999999999</v>
      </c>
      <c r="CG18" s="87" t="s">
        <v>310</v>
      </c>
      <c r="CH18" s="87">
        <v>1306.67</v>
      </c>
      <c r="CI18" s="87" t="s">
        <v>310</v>
      </c>
      <c r="CJ18" s="87">
        <v>2770.03</v>
      </c>
      <c r="CK18" s="87" t="s">
        <v>310</v>
      </c>
      <c r="CL18" s="87">
        <v>0</v>
      </c>
      <c r="CM18" s="87" t="s">
        <v>310</v>
      </c>
      <c r="CN18" s="87">
        <v>0</v>
      </c>
      <c r="CO18" s="87" t="s">
        <v>310</v>
      </c>
      <c r="CP18" s="87">
        <v>0</v>
      </c>
      <c r="CQ18" s="87" t="s">
        <v>310</v>
      </c>
      <c r="CR18" s="87">
        <v>18951.39</v>
      </c>
      <c r="CS18" s="87" t="s">
        <v>310</v>
      </c>
      <c r="CT18" s="87">
        <v>18951.39</v>
      </c>
      <c r="CU18" s="87" t="s">
        <v>310</v>
      </c>
      <c r="CV18" s="87">
        <v>38896.879999999997</v>
      </c>
      <c r="CW18" s="87" t="s">
        <v>310</v>
      </c>
      <c r="CX18" s="87">
        <v>317535.27</v>
      </c>
      <c r="CY18" s="87" t="s">
        <v>310</v>
      </c>
    </row>
    <row r="19" spans="1:103" ht="14.5" x14ac:dyDescent="0.35">
      <c r="A19" s="86" t="s">
        <v>311</v>
      </c>
      <c r="B19" s="86" t="s">
        <v>333</v>
      </c>
      <c r="C19" s="71" t="str">
        <f>'Correspondance tables'!K7</f>
        <v>ISIC 10-12</v>
      </c>
      <c r="D19" s="71" t="str">
        <f>VLOOKUP(C19, 'Correspondance tables'!$O$3:$P$73, 2, FALSE)</f>
        <v>ISIC 10T12</v>
      </c>
      <c r="E19" s="87">
        <v>43503.23</v>
      </c>
      <c r="F19" s="87">
        <v>51.36</v>
      </c>
      <c r="G19" s="87">
        <v>547.15</v>
      </c>
      <c r="H19" s="87">
        <v>122.97</v>
      </c>
      <c r="I19" s="87">
        <v>209628.06</v>
      </c>
      <c r="J19" s="87">
        <v>2227.36</v>
      </c>
      <c r="K19" s="87">
        <v>65.61</v>
      </c>
      <c r="L19" s="87">
        <v>703.1</v>
      </c>
      <c r="M19" s="87">
        <v>22.36</v>
      </c>
      <c r="N19" s="87">
        <v>863.44</v>
      </c>
      <c r="O19" s="87">
        <v>8743.27</v>
      </c>
      <c r="P19" s="87">
        <v>2443.5100000000002</v>
      </c>
      <c r="Q19" s="87">
        <v>218.9</v>
      </c>
      <c r="R19" s="87">
        <v>88.06</v>
      </c>
      <c r="S19" s="87">
        <v>254.12</v>
      </c>
      <c r="T19" s="87">
        <v>140.5</v>
      </c>
      <c r="U19" s="87">
        <v>70.72</v>
      </c>
      <c r="V19" s="87">
        <v>82.8</v>
      </c>
      <c r="W19" s="87">
        <v>208.27</v>
      </c>
      <c r="X19" s="87">
        <v>140.1</v>
      </c>
      <c r="Y19" s="87">
        <v>28.99</v>
      </c>
      <c r="Z19" s="87">
        <v>439.22</v>
      </c>
      <c r="AA19" s="87">
        <v>127.87</v>
      </c>
      <c r="AB19" s="87">
        <v>847.29</v>
      </c>
      <c r="AC19" s="87">
        <v>22.36</v>
      </c>
      <c r="AD19" s="87">
        <v>736.04</v>
      </c>
      <c r="AE19" s="87">
        <v>864.77</v>
      </c>
      <c r="AF19" s="87">
        <v>328.1</v>
      </c>
      <c r="AG19" s="87">
        <v>6772.43</v>
      </c>
      <c r="AH19" s="87">
        <v>4142.8100000000004</v>
      </c>
      <c r="AI19" s="87">
        <v>827.35</v>
      </c>
      <c r="AJ19" s="87">
        <v>1010.96</v>
      </c>
      <c r="AK19" s="87">
        <v>401.16</v>
      </c>
      <c r="AL19" s="87">
        <v>474.79</v>
      </c>
      <c r="AM19" s="87">
        <v>61.33</v>
      </c>
      <c r="AN19" s="87">
        <v>97849.59</v>
      </c>
      <c r="AO19" s="87">
        <v>81.14</v>
      </c>
      <c r="AP19" s="87">
        <v>475.36</v>
      </c>
      <c r="AQ19" s="87">
        <v>307.8</v>
      </c>
      <c r="AR19" s="87">
        <v>455.67</v>
      </c>
      <c r="AS19" s="87">
        <v>158.63</v>
      </c>
      <c r="AT19" s="87">
        <v>105.9</v>
      </c>
      <c r="AU19" s="87">
        <v>76.52</v>
      </c>
      <c r="AV19" s="87">
        <v>462.06</v>
      </c>
      <c r="AW19" s="87">
        <v>922.35</v>
      </c>
      <c r="AX19" s="87">
        <v>392.17</v>
      </c>
      <c r="AY19" s="87">
        <v>792.11</v>
      </c>
      <c r="AZ19" s="87">
        <v>317.86</v>
      </c>
      <c r="BA19" s="87">
        <v>243.57</v>
      </c>
      <c r="BB19" s="87">
        <v>481.39</v>
      </c>
      <c r="BC19" s="87">
        <v>135.33000000000001</v>
      </c>
      <c r="BD19" s="87">
        <v>68</v>
      </c>
      <c r="BE19" s="87">
        <v>1090.08</v>
      </c>
      <c r="BF19" s="87">
        <v>4744.24</v>
      </c>
      <c r="BG19" s="87">
        <v>4406.13</v>
      </c>
      <c r="BH19" s="87">
        <v>10016.719999999999</v>
      </c>
      <c r="BI19" s="87">
        <v>5576.79</v>
      </c>
      <c r="BJ19" s="87">
        <v>525.12</v>
      </c>
      <c r="BK19" s="87">
        <v>1840.9</v>
      </c>
      <c r="BL19" s="87">
        <v>801.08</v>
      </c>
      <c r="BM19" s="87">
        <v>54.86</v>
      </c>
      <c r="BN19" s="87">
        <v>324.12</v>
      </c>
      <c r="BO19" s="87">
        <v>0</v>
      </c>
      <c r="BP19" s="87">
        <v>0</v>
      </c>
      <c r="BQ19" s="87" t="s">
        <v>310</v>
      </c>
      <c r="BR19" s="87">
        <v>419915.85</v>
      </c>
      <c r="BS19" s="87" t="s">
        <v>310</v>
      </c>
      <c r="BT19" s="87">
        <v>503196.61</v>
      </c>
      <c r="BU19" s="87" t="s">
        <v>310</v>
      </c>
      <c r="BV19" s="87">
        <v>10.6</v>
      </c>
      <c r="BW19" s="87" t="s">
        <v>310</v>
      </c>
      <c r="BX19" s="87">
        <v>1114.1199999999999</v>
      </c>
      <c r="BY19" s="87" t="s">
        <v>310</v>
      </c>
      <c r="BZ19" s="87">
        <v>504321.33</v>
      </c>
      <c r="CA19" s="87" t="s">
        <v>310</v>
      </c>
      <c r="CB19" s="87">
        <v>41.18</v>
      </c>
      <c r="CC19" s="87" t="s">
        <v>310</v>
      </c>
      <c r="CD19" s="87">
        <v>1.43</v>
      </c>
      <c r="CE19" s="87" t="s">
        <v>310</v>
      </c>
      <c r="CF19" s="87">
        <v>-1240.55</v>
      </c>
      <c r="CG19" s="87" t="s">
        <v>310</v>
      </c>
      <c r="CH19" s="87">
        <v>-1239.1199999999999</v>
      </c>
      <c r="CI19" s="87" t="s">
        <v>310</v>
      </c>
      <c r="CJ19" s="87">
        <v>-1197.94</v>
      </c>
      <c r="CK19" s="87" t="s">
        <v>310</v>
      </c>
      <c r="CL19" s="87">
        <v>0</v>
      </c>
      <c r="CM19" s="87" t="s">
        <v>310</v>
      </c>
      <c r="CN19" s="87">
        <v>0</v>
      </c>
      <c r="CO19" s="87" t="s">
        <v>310</v>
      </c>
      <c r="CP19" s="87">
        <v>0</v>
      </c>
      <c r="CQ19" s="87" t="s">
        <v>310</v>
      </c>
      <c r="CR19" s="87">
        <v>91147.93</v>
      </c>
      <c r="CS19" s="87" t="s">
        <v>310</v>
      </c>
      <c r="CT19" s="87">
        <v>91147.93</v>
      </c>
      <c r="CU19" s="87" t="s">
        <v>310</v>
      </c>
      <c r="CV19" s="87">
        <v>594271.31999999995</v>
      </c>
      <c r="CW19" s="87" t="s">
        <v>310</v>
      </c>
      <c r="CX19" s="87">
        <v>1014187.17</v>
      </c>
      <c r="CY19" s="87" t="s">
        <v>310</v>
      </c>
    </row>
    <row r="20" spans="1:103" ht="14.5" x14ac:dyDescent="0.35">
      <c r="A20" s="86" t="s">
        <v>311</v>
      </c>
      <c r="B20" s="86" t="s">
        <v>334</v>
      </c>
      <c r="C20" s="71" t="str">
        <f>'Correspondance tables'!K8</f>
        <v>ISIC 13-15</v>
      </c>
      <c r="D20" s="71" t="str">
        <f>VLOOKUP(C20, 'Correspondance tables'!$O$3:$P$73, 2, FALSE)</f>
        <v>ISIC 13T15</v>
      </c>
      <c r="E20" s="87">
        <v>604.80999999999995</v>
      </c>
      <c r="F20" s="87">
        <v>67.22</v>
      </c>
      <c r="G20" s="87">
        <v>231.4</v>
      </c>
      <c r="H20" s="87">
        <v>104.75</v>
      </c>
      <c r="I20" s="87">
        <v>904.01</v>
      </c>
      <c r="J20" s="87">
        <v>60737.27</v>
      </c>
      <c r="K20" s="87">
        <v>358.62</v>
      </c>
      <c r="L20" s="87">
        <v>1470.69</v>
      </c>
      <c r="M20" s="87">
        <v>524.46</v>
      </c>
      <c r="N20" s="87">
        <v>117.56</v>
      </c>
      <c r="O20" s="87">
        <v>908.85</v>
      </c>
      <c r="P20" s="87">
        <v>409.79</v>
      </c>
      <c r="Q20" s="87">
        <v>2775.31</v>
      </c>
      <c r="R20" s="87">
        <v>332.8</v>
      </c>
      <c r="S20" s="87">
        <v>322.3</v>
      </c>
      <c r="T20" s="87">
        <v>887.88</v>
      </c>
      <c r="U20" s="87">
        <v>318.12</v>
      </c>
      <c r="V20" s="87">
        <v>316.04000000000002</v>
      </c>
      <c r="W20" s="87">
        <v>888.16</v>
      </c>
      <c r="X20" s="87">
        <v>4623.82</v>
      </c>
      <c r="Y20" s="87">
        <v>666.88</v>
      </c>
      <c r="Z20" s="87">
        <v>3683.1</v>
      </c>
      <c r="AA20" s="87">
        <v>452.2</v>
      </c>
      <c r="AB20" s="87">
        <v>215.36</v>
      </c>
      <c r="AC20" s="87">
        <v>38.31</v>
      </c>
      <c r="AD20" s="87">
        <v>269.52</v>
      </c>
      <c r="AE20" s="87">
        <v>2639.96</v>
      </c>
      <c r="AF20" s="87">
        <v>464.29</v>
      </c>
      <c r="AG20" s="87">
        <v>2898.94</v>
      </c>
      <c r="AH20" s="87">
        <v>1456.65</v>
      </c>
      <c r="AI20" s="87">
        <v>266.14999999999998</v>
      </c>
      <c r="AJ20" s="87">
        <v>108.56</v>
      </c>
      <c r="AK20" s="87">
        <v>64.38</v>
      </c>
      <c r="AL20" s="87">
        <v>253.77</v>
      </c>
      <c r="AM20" s="87">
        <v>89.27</v>
      </c>
      <c r="AN20" s="87">
        <v>1555.87</v>
      </c>
      <c r="AO20" s="87">
        <v>54.24</v>
      </c>
      <c r="AP20" s="87">
        <v>847.16</v>
      </c>
      <c r="AQ20" s="87">
        <v>252.45</v>
      </c>
      <c r="AR20" s="87">
        <v>122.36</v>
      </c>
      <c r="AS20" s="87">
        <v>150.19</v>
      </c>
      <c r="AT20" s="87">
        <v>26.33</v>
      </c>
      <c r="AU20" s="87">
        <v>27.55</v>
      </c>
      <c r="AV20" s="87">
        <v>393.61</v>
      </c>
      <c r="AW20" s="87">
        <v>407.51</v>
      </c>
      <c r="AX20" s="87">
        <v>456.86</v>
      </c>
      <c r="AY20" s="87">
        <v>117.6</v>
      </c>
      <c r="AZ20" s="87">
        <v>88.42</v>
      </c>
      <c r="BA20" s="87">
        <v>273.06</v>
      </c>
      <c r="BB20" s="87">
        <v>200.48</v>
      </c>
      <c r="BC20" s="87">
        <v>84.68</v>
      </c>
      <c r="BD20" s="87">
        <v>42.93</v>
      </c>
      <c r="BE20" s="87">
        <v>962.72</v>
      </c>
      <c r="BF20" s="87">
        <v>1488.62</v>
      </c>
      <c r="BG20" s="87">
        <v>384.36</v>
      </c>
      <c r="BH20" s="87">
        <v>1820.1</v>
      </c>
      <c r="BI20" s="87">
        <v>572.97</v>
      </c>
      <c r="BJ20" s="87">
        <v>315.8</v>
      </c>
      <c r="BK20" s="87">
        <v>403.22</v>
      </c>
      <c r="BL20" s="87">
        <v>223.58</v>
      </c>
      <c r="BM20" s="87">
        <v>297.27999999999997</v>
      </c>
      <c r="BN20" s="87">
        <v>652</v>
      </c>
      <c r="BO20" s="87">
        <v>0</v>
      </c>
      <c r="BP20" s="87">
        <v>0</v>
      </c>
      <c r="BQ20" s="87" t="s">
        <v>310</v>
      </c>
      <c r="BR20" s="87">
        <v>102693.14</v>
      </c>
      <c r="BS20" s="87" t="s">
        <v>310</v>
      </c>
      <c r="BT20" s="87">
        <v>122225.49</v>
      </c>
      <c r="BU20" s="87" t="s">
        <v>310</v>
      </c>
      <c r="BV20" s="87">
        <v>1.91</v>
      </c>
      <c r="BW20" s="87" t="s">
        <v>310</v>
      </c>
      <c r="BX20" s="87">
        <v>136.75</v>
      </c>
      <c r="BY20" s="87" t="s">
        <v>310</v>
      </c>
      <c r="BZ20" s="87">
        <v>122364.15</v>
      </c>
      <c r="CA20" s="87" t="s">
        <v>310</v>
      </c>
      <c r="CB20" s="87">
        <v>1202.43</v>
      </c>
      <c r="CC20" s="87" t="s">
        <v>310</v>
      </c>
      <c r="CD20" s="87">
        <v>2.34</v>
      </c>
      <c r="CE20" s="87" t="s">
        <v>310</v>
      </c>
      <c r="CF20" s="87">
        <v>10506.79</v>
      </c>
      <c r="CG20" s="87" t="s">
        <v>310</v>
      </c>
      <c r="CH20" s="87">
        <v>10509.14</v>
      </c>
      <c r="CI20" s="87" t="s">
        <v>310</v>
      </c>
      <c r="CJ20" s="87">
        <v>11711.56</v>
      </c>
      <c r="CK20" s="87" t="s">
        <v>310</v>
      </c>
      <c r="CL20" s="87">
        <v>0</v>
      </c>
      <c r="CM20" s="87" t="s">
        <v>310</v>
      </c>
      <c r="CN20" s="87">
        <v>0</v>
      </c>
      <c r="CO20" s="87" t="s">
        <v>310</v>
      </c>
      <c r="CP20" s="87">
        <v>0</v>
      </c>
      <c r="CQ20" s="87" t="s">
        <v>310</v>
      </c>
      <c r="CR20" s="87">
        <v>52839.97</v>
      </c>
      <c r="CS20" s="87" t="s">
        <v>310</v>
      </c>
      <c r="CT20" s="87">
        <v>52839.97</v>
      </c>
      <c r="CU20" s="87" t="s">
        <v>310</v>
      </c>
      <c r="CV20" s="87">
        <v>186915.69</v>
      </c>
      <c r="CW20" s="87" t="s">
        <v>310</v>
      </c>
      <c r="CX20" s="87">
        <v>289608.83</v>
      </c>
      <c r="CY20" s="87" t="s">
        <v>310</v>
      </c>
    </row>
    <row r="21" spans="1:103" ht="14.5" x14ac:dyDescent="0.35">
      <c r="A21" s="86" t="s">
        <v>311</v>
      </c>
      <c r="B21" s="86" t="s">
        <v>335</v>
      </c>
      <c r="C21" s="71" t="str">
        <f>'Correspondance tables'!K9</f>
        <v>ISIC 16</v>
      </c>
      <c r="D21" s="71" t="str">
        <f>VLOOKUP(C21, 'Correspondance tables'!$O$3:$P$73, 2, FALSE)</f>
        <v>ISIC 16</v>
      </c>
      <c r="E21" s="87">
        <v>1036.67</v>
      </c>
      <c r="F21" s="87">
        <v>204.08</v>
      </c>
      <c r="G21" s="87">
        <v>67.56</v>
      </c>
      <c r="H21" s="87">
        <v>249.12</v>
      </c>
      <c r="I21" s="87">
        <v>1884.82</v>
      </c>
      <c r="J21" s="87">
        <v>159.63999999999999</v>
      </c>
      <c r="K21" s="87">
        <v>26546.84</v>
      </c>
      <c r="L21" s="87">
        <v>3115.26</v>
      </c>
      <c r="M21" s="87">
        <v>92.35</v>
      </c>
      <c r="N21" s="87">
        <v>63.93</v>
      </c>
      <c r="O21" s="87">
        <v>665</v>
      </c>
      <c r="P21" s="87">
        <v>178.3</v>
      </c>
      <c r="Q21" s="87">
        <v>496.05</v>
      </c>
      <c r="R21" s="87">
        <v>1037.8800000000001</v>
      </c>
      <c r="S21" s="87">
        <v>641.19000000000005</v>
      </c>
      <c r="T21" s="87">
        <v>1264.76</v>
      </c>
      <c r="U21" s="87">
        <v>296.7</v>
      </c>
      <c r="V21" s="87">
        <v>460.75</v>
      </c>
      <c r="W21" s="87">
        <v>942.85</v>
      </c>
      <c r="X21" s="87">
        <v>1470.42</v>
      </c>
      <c r="Y21" s="87">
        <v>915.53</v>
      </c>
      <c r="Z21" s="87">
        <v>13672</v>
      </c>
      <c r="AA21" s="87">
        <v>323.07</v>
      </c>
      <c r="AB21" s="87">
        <v>1699.87</v>
      </c>
      <c r="AC21" s="87">
        <v>22.96</v>
      </c>
      <c r="AD21" s="87">
        <v>278.68</v>
      </c>
      <c r="AE21" s="87">
        <v>25607.34</v>
      </c>
      <c r="AF21" s="87">
        <v>102.38</v>
      </c>
      <c r="AG21" s="87">
        <v>1370.55</v>
      </c>
      <c r="AH21" s="87">
        <v>561</v>
      </c>
      <c r="AI21" s="87">
        <v>269.23</v>
      </c>
      <c r="AJ21" s="87">
        <v>22.75</v>
      </c>
      <c r="AK21" s="87">
        <v>10.53</v>
      </c>
      <c r="AL21" s="87">
        <v>377.01</v>
      </c>
      <c r="AM21" s="87">
        <v>12.19</v>
      </c>
      <c r="AN21" s="87">
        <v>442.32</v>
      </c>
      <c r="AO21" s="87">
        <v>81.819999999999993</v>
      </c>
      <c r="AP21" s="87">
        <v>283.83</v>
      </c>
      <c r="AQ21" s="87">
        <v>160.63999999999999</v>
      </c>
      <c r="AR21" s="87">
        <v>54.61</v>
      </c>
      <c r="AS21" s="87">
        <v>23.55</v>
      </c>
      <c r="AT21" s="87">
        <v>11.37</v>
      </c>
      <c r="AU21" s="87">
        <v>12.62</v>
      </c>
      <c r="AV21" s="87">
        <v>1876.44</v>
      </c>
      <c r="AW21" s="87">
        <v>141.1</v>
      </c>
      <c r="AX21" s="87">
        <v>231.85</v>
      </c>
      <c r="AY21" s="87">
        <v>44.53</v>
      </c>
      <c r="AZ21" s="87">
        <v>105.79</v>
      </c>
      <c r="BA21" s="87">
        <v>127.89</v>
      </c>
      <c r="BB21" s="87">
        <v>87.77</v>
      </c>
      <c r="BC21" s="87">
        <v>15.04</v>
      </c>
      <c r="BD21" s="87">
        <v>7.89</v>
      </c>
      <c r="BE21" s="87">
        <v>968.35</v>
      </c>
      <c r="BF21" s="87">
        <v>249.58</v>
      </c>
      <c r="BG21" s="87">
        <v>227.64</v>
      </c>
      <c r="BH21" s="87">
        <v>59.37</v>
      </c>
      <c r="BI21" s="87">
        <v>79.88</v>
      </c>
      <c r="BJ21" s="87">
        <v>155.15</v>
      </c>
      <c r="BK21" s="87">
        <v>108.63</v>
      </c>
      <c r="BL21" s="87">
        <v>62.8</v>
      </c>
      <c r="BM21" s="87">
        <v>128.4</v>
      </c>
      <c r="BN21" s="87">
        <v>1139.72</v>
      </c>
      <c r="BO21" s="87">
        <v>0</v>
      </c>
      <c r="BP21" s="87">
        <v>0</v>
      </c>
      <c r="BQ21" s="87" t="s">
        <v>310</v>
      </c>
      <c r="BR21" s="87">
        <v>93007.83</v>
      </c>
      <c r="BS21" s="87" t="s">
        <v>310</v>
      </c>
      <c r="BT21" s="87">
        <v>7005.26</v>
      </c>
      <c r="BU21" s="87" t="s">
        <v>310</v>
      </c>
      <c r="BV21" s="87">
        <v>0</v>
      </c>
      <c r="BW21" s="87" t="s">
        <v>310</v>
      </c>
      <c r="BX21" s="87">
        <v>0.2</v>
      </c>
      <c r="BY21" s="87" t="s">
        <v>310</v>
      </c>
      <c r="BZ21" s="87">
        <v>7005.46</v>
      </c>
      <c r="CA21" s="87" t="s">
        <v>310</v>
      </c>
      <c r="CB21" s="87">
        <v>6234.46</v>
      </c>
      <c r="CC21" s="87" t="s">
        <v>310</v>
      </c>
      <c r="CD21" s="87">
        <v>0</v>
      </c>
      <c r="CE21" s="87" t="s">
        <v>310</v>
      </c>
      <c r="CF21" s="87">
        <v>1722.1</v>
      </c>
      <c r="CG21" s="87" t="s">
        <v>310</v>
      </c>
      <c r="CH21" s="87">
        <v>1722.1</v>
      </c>
      <c r="CI21" s="87" t="s">
        <v>310</v>
      </c>
      <c r="CJ21" s="87">
        <v>7956.56</v>
      </c>
      <c r="CK21" s="87" t="s">
        <v>310</v>
      </c>
      <c r="CL21" s="87">
        <v>0</v>
      </c>
      <c r="CM21" s="87" t="s">
        <v>310</v>
      </c>
      <c r="CN21" s="87">
        <v>0</v>
      </c>
      <c r="CO21" s="87" t="s">
        <v>310</v>
      </c>
      <c r="CP21" s="87">
        <v>0</v>
      </c>
      <c r="CQ21" s="87" t="s">
        <v>310</v>
      </c>
      <c r="CR21" s="87">
        <v>11368.01</v>
      </c>
      <c r="CS21" s="87" t="s">
        <v>310</v>
      </c>
      <c r="CT21" s="87">
        <v>11368.01</v>
      </c>
      <c r="CU21" s="87" t="s">
        <v>310</v>
      </c>
      <c r="CV21" s="87">
        <v>26330.03</v>
      </c>
      <c r="CW21" s="87" t="s">
        <v>310</v>
      </c>
      <c r="CX21" s="87">
        <v>119337.86</v>
      </c>
      <c r="CY21" s="87" t="s">
        <v>310</v>
      </c>
    </row>
    <row r="22" spans="1:103" ht="14.5" x14ac:dyDescent="0.35">
      <c r="A22" s="86" t="s">
        <v>311</v>
      </c>
      <c r="B22" s="86" t="s">
        <v>336</v>
      </c>
      <c r="C22" s="71" t="str">
        <f>'Correspondance tables'!K10</f>
        <v>ISIC 17</v>
      </c>
      <c r="D22" s="71" t="str">
        <f>VLOOKUP(C22, 'Correspondance tables'!$O$3:$P$73, 2, FALSE)</f>
        <v>ISIC 17T18</v>
      </c>
      <c r="E22" s="87">
        <v>455.61</v>
      </c>
      <c r="F22" s="87">
        <v>29.05</v>
      </c>
      <c r="G22" s="87">
        <v>38.01</v>
      </c>
      <c r="H22" s="87">
        <v>160.26</v>
      </c>
      <c r="I22" s="87">
        <v>12503.3</v>
      </c>
      <c r="J22" s="87">
        <v>927.69</v>
      </c>
      <c r="K22" s="87">
        <v>1043.3499999999999</v>
      </c>
      <c r="L22" s="87">
        <v>39950.639999999999</v>
      </c>
      <c r="M22" s="87">
        <v>10982.05</v>
      </c>
      <c r="N22" s="87">
        <v>197.94</v>
      </c>
      <c r="O22" s="87">
        <v>3665.59</v>
      </c>
      <c r="P22" s="87">
        <v>1680.5</v>
      </c>
      <c r="Q22" s="87">
        <v>2343.35</v>
      </c>
      <c r="R22" s="87">
        <v>1281.6099999999999</v>
      </c>
      <c r="S22" s="87">
        <v>522.20000000000005</v>
      </c>
      <c r="T22" s="87">
        <v>1028.49</v>
      </c>
      <c r="U22" s="87">
        <v>826</v>
      </c>
      <c r="V22" s="87">
        <v>1347</v>
      </c>
      <c r="W22" s="87">
        <v>1245.6300000000001</v>
      </c>
      <c r="X22" s="87">
        <v>903.56</v>
      </c>
      <c r="Y22" s="87">
        <v>231.24</v>
      </c>
      <c r="Z22" s="87">
        <v>1791.4</v>
      </c>
      <c r="AA22" s="87">
        <v>293.89999999999998</v>
      </c>
      <c r="AB22" s="87">
        <v>419.65</v>
      </c>
      <c r="AC22" s="87">
        <v>62.72</v>
      </c>
      <c r="AD22" s="87">
        <v>1137.03</v>
      </c>
      <c r="AE22" s="87">
        <v>1363.75</v>
      </c>
      <c r="AF22" s="87">
        <v>385.61</v>
      </c>
      <c r="AG22" s="87">
        <v>3776.97</v>
      </c>
      <c r="AH22" s="87">
        <v>2060.59</v>
      </c>
      <c r="AI22" s="87">
        <v>537.20000000000005</v>
      </c>
      <c r="AJ22" s="87">
        <v>65.89</v>
      </c>
      <c r="AK22" s="87">
        <v>27.73</v>
      </c>
      <c r="AL22" s="87">
        <v>897.29</v>
      </c>
      <c r="AM22" s="87">
        <v>117.95</v>
      </c>
      <c r="AN22" s="87">
        <v>1359.11</v>
      </c>
      <c r="AO22" s="87">
        <v>4049.73</v>
      </c>
      <c r="AP22" s="87">
        <v>1110.04</v>
      </c>
      <c r="AQ22" s="87">
        <v>419.27</v>
      </c>
      <c r="AR22" s="87">
        <v>460.92</v>
      </c>
      <c r="AS22" s="87">
        <v>959.59</v>
      </c>
      <c r="AT22" s="87">
        <v>321.56</v>
      </c>
      <c r="AU22" s="87">
        <v>638.16999999999996</v>
      </c>
      <c r="AV22" s="87">
        <v>669.18</v>
      </c>
      <c r="AW22" s="87">
        <v>1909.09</v>
      </c>
      <c r="AX22" s="87">
        <v>1423.65</v>
      </c>
      <c r="AY22" s="87">
        <v>295.06</v>
      </c>
      <c r="AZ22" s="87">
        <v>702.54</v>
      </c>
      <c r="BA22" s="87">
        <v>703.22</v>
      </c>
      <c r="BB22" s="87">
        <v>375.03</v>
      </c>
      <c r="BC22" s="87">
        <v>65.59</v>
      </c>
      <c r="BD22" s="87">
        <v>517.72</v>
      </c>
      <c r="BE22" s="87">
        <v>3407.94</v>
      </c>
      <c r="BF22" s="87">
        <v>1478.7</v>
      </c>
      <c r="BG22" s="87">
        <v>1025.1400000000001</v>
      </c>
      <c r="BH22" s="87">
        <v>1133.03</v>
      </c>
      <c r="BI22" s="87">
        <v>686.42</v>
      </c>
      <c r="BJ22" s="87">
        <v>378.49</v>
      </c>
      <c r="BK22" s="87">
        <v>283.48</v>
      </c>
      <c r="BL22" s="87">
        <v>322.79000000000002</v>
      </c>
      <c r="BM22" s="87">
        <v>80.45</v>
      </c>
      <c r="BN22" s="87">
        <v>226.26</v>
      </c>
      <c r="BO22" s="87">
        <v>0</v>
      </c>
      <c r="BP22" s="87">
        <v>0</v>
      </c>
      <c r="BQ22" s="87" t="s">
        <v>310</v>
      </c>
      <c r="BR22" s="87">
        <v>119302.93</v>
      </c>
      <c r="BS22" s="87" t="s">
        <v>310</v>
      </c>
      <c r="BT22" s="87">
        <v>17706.36</v>
      </c>
      <c r="BU22" s="87" t="s">
        <v>310</v>
      </c>
      <c r="BV22" s="87">
        <v>0</v>
      </c>
      <c r="BW22" s="87" t="s">
        <v>310</v>
      </c>
      <c r="BX22" s="87">
        <v>131.32</v>
      </c>
      <c r="BY22" s="87" t="s">
        <v>310</v>
      </c>
      <c r="BZ22" s="87">
        <v>17837.689999999999</v>
      </c>
      <c r="CA22" s="87" t="s">
        <v>310</v>
      </c>
      <c r="CB22" s="87">
        <v>0.16</v>
      </c>
      <c r="CC22" s="87" t="s">
        <v>310</v>
      </c>
      <c r="CD22" s="87">
        <v>0</v>
      </c>
      <c r="CE22" s="87" t="s">
        <v>310</v>
      </c>
      <c r="CF22" s="87">
        <v>1801.24</v>
      </c>
      <c r="CG22" s="87" t="s">
        <v>310</v>
      </c>
      <c r="CH22" s="87">
        <v>1801.24</v>
      </c>
      <c r="CI22" s="87" t="s">
        <v>310</v>
      </c>
      <c r="CJ22" s="87">
        <v>1801.4</v>
      </c>
      <c r="CK22" s="87" t="s">
        <v>310</v>
      </c>
      <c r="CL22" s="87">
        <v>0</v>
      </c>
      <c r="CM22" s="87" t="s">
        <v>310</v>
      </c>
      <c r="CN22" s="87">
        <v>0</v>
      </c>
      <c r="CO22" s="87" t="s">
        <v>310</v>
      </c>
      <c r="CP22" s="87">
        <v>0</v>
      </c>
      <c r="CQ22" s="87" t="s">
        <v>310</v>
      </c>
      <c r="CR22" s="87">
        <v>23093.15</v>
      </c>
      <c r="CS22" s="87" t="s">
        <v>310</v>
      </c>
      <c r="CT22" s="87">
        <v>23093.15</v>
      </c>
      <c r="CU22" s="87" t="s">
        <v>310</v>
      </c>
      <c r="CV22" s="87">
        <v>42732.24</v>
      </c>
      <c r="CW22" s="87" t="s">
        <v>310</v>
      </c>
      <c r="CX22" s="87">
        <v>162035.17000000001</v>
      </c>
      <c r="CY22" s="87" t="s">
        <v>310</v>
      </c>
    </row>
    <row r="23" spans="1:103" ht="14.5" x14ac:dyDescent="0.35">
      <c r="A23" s="86" t="s">
        <v>311</v>
      </c>
      <c r="B23" s="86" t="s">
        <v>337</v>
      </c>
      <c r="C23" s="71" t="str">
        <f>'Correspondance tables'!K11</f>
        <v>ISIC 18</v>
      </c>
      <c r="D23" s="71" t="str">
        <f>VLOOKUP(C23, 'Correspondance tables'!$O$3:$P$73, 2, FALSE)</f>
        <v>ISIC 17T18</v>
      </c>
      <c r="E23" s="87">
        <v>69.03</v>
      </c>
      <c r="F23" s="87">
        <v>13.12</v>
      </c>
      <c r="G23" s="87">
        <v>9.7799999999999994</v>
      </c>
      <c r="H23" s="87">
        <v>39.25</v>
      </c>
      <c r="I23" s="87">
        <v>1028.03</v>
      </c>
      <c r="J23" s="87">
        <v>248.17</v>
      </c>
      <c r="K23" s="87">
        <v>96.34</v>
      </c>
      <c r="L23" s="87">
        <v>874.13</v>
      </c>
      <c r="M23" s="87">
        <v>5811.12</v>
      </c>
      <c r="N23" s="87">
        <v>71.510000000000005</v>
      </c>
      <c r="O23" s="87">
        <v>763.93</v>
      </c>
      <c r="P23" s="87">
        <v>582.02</v>
      </c>
      <c r="Q23" s="87">
        <v>352.61</v>
      </c>
      <c r="R23" s="87">
        <v>174.25</v>
      </c>
      <c r="S23" s="87">
        <v>205.61</v>
      </c>
      <c r="T23" s="87">
        <v>369.12</v>
      </c>
      <c r="U23" s="87">
        <v>274.08</v>
      </c>
      <c r="V23" s="87">
        <v>280.77999999999997</v>
      </c>
      <c r="W23" s="87">
        <v>530.55999999999995</v>
      </c>
      <c r="X23" s="87">
        <v>710.68</v>
      </c>
      <c r="Y23" s="87">
        <v>115.18</v>
      </c>
      <c r="Z23" s="87">
        <v>337.65</v>
      </c>
      <c r="AA23" s="87">
        <v>125.06</v>
      </c>
      <c r="AB23" s="87">
        <v>285.07</v>
      </c>
      <c r="AC23" s="87">
        <v>54.99</v>
      </c>
      <c r="AD23" s="87">
        <v>162.52000000000001</v>
      </c>
      <c r="AE23" s="87">
        <v>521.05999999999995</v>
      </c>
      <c r="AF23" s="87">
        <v>565.27</v>
      </c>
      <c r="AG23" s="87">
        <v>2462.4499999999998</v>
      </c>
      <c r="AH23" s="87">
        <v>3233.55</v>
      </c>
      <c r="AI23" s="87">
        <v>432.66</v>
      </c>
      <c r="AJ23" s="87">
        <v>44.63</v>
      </c>
      <c r="AK23" s="87">
        <v>40.020000000000003</v>
      </c>
      <c r="AL23" s="87">
        <v>406.42</v>
      </c>
      <c r="AM23" s="87">
        <v>282.18</v>
      </c>
      <c r="AN23" s="87">
        <v>663.45</v>
      </c>
      <c r="AO23" s="87">
        <v>9065.7900000000009</v>
      </c>
      <c r="AP23" s="87">
        <v>2121.58</v>
      </c>
      <c r="AQ23" s="87">
        <v>1266.0999999999999</v>
      </c>
      <c r="AR23" s="87">
        <v>1752.53</v>
      </c>
      <c r="AS23" s="87">
        <v>2053.89</v>
      </c>
      <c r="AT23" s="87">
        <v>809.92</v>
      </c>
      <c r="AU23" s="87">
        <v>666.86</v>
      </c>
      <c r="AV23" s="87">
        <v>585.77</v>
      </c>
      <c r="AW23" s="87">
        <v>2483.14</v>
      </c>
      <c r="AX23" s="87">
        <v>2093.9899999999998</v>
      </c>
      <c r="AY23" s="87">
        <v>748.18</v>
      </c>
      <c r="AZ23" s="87">
        <v>1958.97</v>
      </c>
      <c r="BA23" s="87">
        <v>851.52</v>
      </c>
      <c r="BB23" s="87">
        <v>410.24</v>
      </c>
      <c r="BC23" s="87">
        <v>106.04</v>
      </c>
      <c r="BD23" s="87">
        <v>2104.9</v>
      </c>
      <c r="BE23" s="87">
        <v>2910.3</v>
      </c>
      <c r="BF23" s="87">
        <v>2339.2399999999998</v>
      </c>
      <c r="BG23" s="87">
        <v>1527.07</v>
      </c>
      <c r="BH23" s="87">
        <v>425.88</v>
      </c>
      <c r="BI23" s="87">
        <v>487.7</v>
      </c>
      <c r="BJ23" s="87">
        <v>987.9</v>
      </c>
      <c r="BK23" s="87">
        <v>667.5</v>
      </c>
      <c r="BL23" s="87">
        <v>728.9</v>
      </c>
      <c r="BM23" s="87">
        <v>61.44</v>
      </c>
      <c r="BN23" s="87">
        <v>266.16000000000003</v>
      </c>
      <c r="BO23" s="87">
        <v>0</v>
      </c>
      <c r="BP23" s="87">
        <v>0</v>
      </c>
      <c r="BQ23" s="87" t="s">
        <v>310</v>
      </c>
      <c r="BR23" s="87">
        <v>61717.78</v>
      </c>
      <c r="BS23" s="87" t="s">
        <v>310</v>
      </c>
      <c r="BT23" s="87">
        <v>4069.16</v>
      </c>
      <c r="BU23" s="87" t="s">
        <v>310</v>
      </c>
      <c r="BV23" s="87">
        <v>2.2799999999999998</v>
      </c>
      <c r="BW23" s="87" t="s">
        <v>310</v>
      </c>
      <c r="BX23" s="87">
        <v>5.08</v>
      </c>
      <c r="BY23" s="87" t="s">
        <v>310</v>
      </c>
      <c r="BZ23" s="87">
        <v>4076.52</v>
      </c>
      <c r="CA23" s="87" t="s">
        <v>310</v>
      </c>
      <c r="CB23" s="87">
        <v>13.35</v>
      </c>
      <c r="CC23" s="87" t="s">
        <v>310</v>
      </c>
      <c r="CD23" s="87">
        <v>0</v>
      </c>
      <c r="CE23" s="87" t="s">
        <v>310</v>
      </c>
      <c r="CF23" s="87">
        <v>-892.72</v>
      </c>
      <c r="CG23" s="87" t="s">
        <v>310</v>
      </c>
      <c r="CH23" s="87">
        <v>-892.72</v>
      </c>
      <c r="CI23" s="87" t="s">
        <v>310</v>
      </c>
      <c r="CJ23" s="87">
        <v>-879.36</v>
      </c>
      <c r="CK23" s="87" t="s">
        <v>310</v>
      </c>
      <c r="CL23" s="87">
        <v>0</v>
      </c>
      <c r="CM23" s="87" t="s">
        <v>310</v>
      </c>
      <c r="CN23" s="87">
        <v>0</v>
      </c>
      <c r="CO23" s="87" t="s">
        <v>310</v>
      </c>
      <c r="CP23" s="87">
        <v>0</v>
      </c>
      <c r="CQ23" s="87" t="s">
        <v>310</v>
      </c>
      <c r="CR23" s="87">
        <v>1629.25</v>
      </c>
      <c r="CS23" s="87" t="s">
        <v>310</v>
      </c>
      <c r="CT23" s="87">
        <v>1629.25</v>
      </c>
      <c r="CU23" s="87" t="s">
        <v>310</v>
      </c>
      <c r="CV23" s="87">
        <v>4826.41</v>
      </c>
      <c r="CW23" s="87" t="s">
        <v>310</v>
      </c>
      <c r="CX23" s="87">
        <v>66544.179999999993</v>
      </c>
      <c r="CY23" s="87" t="s">
        <v>310</v>
      </c>
    </row>
    <row r="24" spans="1:103" ht="14.5" x14ac:dyDescent="0.35">
      <c r="A24" s="86" t="s">
        <v>311</v>
      </c>
      <c r="B24" s="86" t="s">
        <v>338</v>
      </c>
      <c r="C24" s="71" t="str">
        <f>'Correspondance tables'!K12</f>
        <v>ISIC 19</v>
      </c>
      <c r="D24" s="71" t="str">
        <f>VLOOKUP(C24, 'Correspondance tables'!$O$3:$P$73, 2, FALSE)</f>
        <v>ISIC 19</v>
      </c>
      <c r="E24" s="87">
        <v>7963.28</v>
      </c>
      <c r="F24" s="87">
        <v>514.95000000000005</v>
      </c>
      <c r="G24" s="87">
        <v>549.51</v>
      </c>
      <c r="H24" s="87">
        <v>1041.6099999999999</v>
      </c>
      <c r="I24" s="87">
        <v>1875.64</v>
      </c>
      <c r="J24" s="87">
        <v>284.92</v>
      </c>
      <c r="K24" s="87">
        <v>343.61</v>
      </c>
      <c r="L24" s="87">
        <v>420.38</v>
      </c>
      <c r="M24" s="87">
        <v>99.04</v>
      </c>
      <c r="N24" s="87">
        <v>37129.25</v>
      </c>
      <c r="O24" s="87">
        <v>18661.62</v>
      </c>
      <c r="P24" s="87">
        <v>320.22000000000003</v>
      </c>
      <c r="Q24" s="87">
        <v>471.41</v>
      </c>
      <c r="R24" s="87">
        <v>2252.1799999999998</v>
      </c>
      <c r="S24" s="87">
        <v>4023.37</v>
      </c>
      <c r="T24" s="87">
        <v>693.96</v>
      </c>
      <c r="U24" s="87">
        <v>142.80000000000001</v>
      </c>
      <c r="V24" s="87">
        <v>463.17</v>
      </c>
      <c r="W24" s="87">
        <v>787.7</v>
      </c>
      <c r="X24" s="87">
        <v>698.07</v>
      </c>
      <c r="Y24" s="87">
        <v>162.01</v>
      </c>
      <c r="Z24" s="87">
        <v>547.24</v>
      </c>
      <c r="AA24" s="87">
        <v>357.86</v>
      </c>
      <c r="AB24" s="87">
        <v>9407.4</v>
      </c>
      <c r="AC24" s="87">
        <v>174.99</v>
      </c>
      <c r="AD24" s="87">
        <v>1289.4100000000001</v>
      </c>
      <c r="AE24" s="87">
        <v>8964.68</v>
      </c>
      <c r="AF24" s="87">
        <v>1166.3499999999999</v>
      </c>
      <c r="AG24" s="87">
        <v>6962.4</v>
      </c>
      <c r="AH24" s="87">
        <v>2530.85</v>
      </c>
      <c r="AI24" s="87">
        <v>23017.89</v>
      </c>
      <c r="AJ24" s="87">
        <v>7695.16</v>
      </c>
      <c r="AK24" s="87">
        <v>18153.16</v>
      </c>
      <c r="AL24" s="87">
        <v>3821.09</v>
      </c>
      <c r="AM24" s="87">
        <v>601.86</v>
      </c>
      <c r="AN24" s="87">
        <v>975.2</v>
      </c>
      <c r="AO24" s="87">
        <v>116.55</v>
      </c>
      <c r="AP24" s="87">
        <v>299.14</v>
      </c>
      <c r="AQ24" s="87">
        <v>340.16</v>
      </c>
      <c r="AR24" s="87">
        <v>426.27</v>
      </c>
      <c r="AS24" s="87">
        <v>425.81</v>
      </c>
      <c r="AT24" s="87">
        <v>395.67</v>
      </c>
      <c r="AU24" s="87">
        <v>238.82</v>
      </c>
      <c r="AV24" s="87">
        <v>779.76</v>
      </c>
      <c r="AW24" s="87">
        <v>932.17</v>
      </c>
      <c r="AX24" s="87">
        <v>485.3</v>
      </c>
      <c r="AY24" s="87">
        <v>285.47000000000003</v>
      </c>
      <c r="AZ24" s="87">
        <v>258.20999999999998</v>
      </c>
      <c r="BA24" s="87">
        <v>255.04</v>
      </c>
      <c r="BB24" s="87">
        <v>892.62</v>
      </c>
      <c r="BC24" s="87">
        <v>103.6</v>
      </c>
      <c r="BD24" s="87">
        <v>196.58</v>
      </c>
      <c r="BE24" s="87">
        <v>1115.48</v>
      </c>
      <c r="BF24" s="87">
        <v>3244.31</v>
      </c>
      <c r="BG24" s="87">
        <v>880.84</v>
      </c>
      <c r="BH24" s="87">
        <v>860.05</v>
      </c>
      <c r="BI24" s="87">
        <v>483.56</v>
      </c>
      <c r="BJ24" s="87">
        <v>316.48</v>
      </c>
      <c r="BK24" s="87">
        <v>368.94</v>
      </c>
      <c r="BL24" s="87">
        <v>303.64</v>
      </c>
      <c r="BM24" s="87">
        <v>82.83</v>
      </c>
      <c r="BN24" s="87">
        <v>466.49</v>
      </c>
      <c r="BO24" s="87">
        <v>0</v>
      </c>
      <c r="BP24" s="87">
        <v>0</v>
      </c>
      <c r="BQ24" s="87" t="s">
        <v>310</v>
      </c>
      <c r="BR24" s="87">
        <v>179118.05</v>
      </c>
      <c r="BS24" s="87" t="s">
        <v>310</v>
      </c>
      <c r="BT24" s="87">
        <v>94589.71</v>
      </c>
      <c r="BU24" s="87" t="s">
        <v>310</v>
      </c>
      <c r="BV24" s="87">
        <v>0.98</v>
      </c>
      <c r="BW24" s="87" t="s">
        <v>310</v>
      </c>
      <c r="BX24" s="87">
        <v>200.4</v>
      </c>
      <c r="BY24" s="87" t="s">
        <v>310</v>
      </c>
      <c r="BZ24" s="87">
        <v>94791.08</v>
      </c>
      <c r="CA24" s="87" t="s">
        <v>310</v>
      </c>
      <c r="CB24" s="87">
        <v>0</v>
      </c>
      <c r="CC24" s="87" t="s">
        <v>310</v>
      </c>
      <c r="CD24" s="87">
        <v>0</v>
      </c>
      <c r="CE24" s="87" t="s">
        <v>310</v>
      </c>
      <c r="CF24" s="87">
        <v>3011.08</v>
      </c>
      <c r="CG24" s="87" t="s">
        <v>310</v>
      </c>
      <c r="CH24" s="87">
        <v>3011.08</v>
      </c>
      <c r="CI24" s="87" t="s">
        <v>310</v>
      </c>
      <c r="CJ24" s="87">
        <v>3011.08</v>
      </c>
      <c r="CK24" s="87" t="s">
        <v>310</v>
      </c>
      <c r="CL24" s="87">
        <v>0</v>
      </c>
      <c r="CM24" s="87" t="s">
        <v>310</v>
      </c>
      <c r="CN24" s="87">
        <v>0</v>
      </c>
      <c r="CO24" s="87" t="s">
        <v>310</v>
      </c>
      <c r="CP24" s="87">
        <v>0</v>
      </c>
      <c r="CQ24" s="87" t="s">
        <v>310</v>
      </c>
      <c r="CR24" s="87">
        <v>65648.25</v>
      </c>
      <c r="CS24" s="87" t="s">
        <v>310</v>
      </c>
      <c r="CT24" s="87">
        <v>65648.25</v>
      </c>
      <c r="CU24" s="87" t="s">
        <v>310</v>
      </c>
      <c r="CV24" s="87">
        <v>163450.41</v>
      </c>
      <c r="CW24" s="87" t="s">
        <v>310</v>
      </c>
      <c r="CX24" s="87">
        <v>342568.46</v>
      </c>
      <c r="CY24" s="87" t="s">
        <v>310</v>
      </c>
    </row>
    <row r="25" spans="1:103" ht="14.5" x14ac:dyDescent="0.35">
      <c r="A25" s="86" t="s">
        <v>311</v>
      </c>
      <c r="B25" s="86" t="s">
        <v>339</v>
      </c>
      <c r="C25" s="71" t="str">
        <f>'Correspondance tables'!K13</f>
        <v>ISIC 20</v>
      </c>
      <c r="D25" s="71" t="str">
        <f>VLOOKUP(C25, 'Correspondance tables'!$O$3:$P$73, 2, FALSE)</f>
        <v>ISIC 20</v>
      </c>
      <c r="E25" s="87">
        <v>18763.2</v>
      </c>
      <c r="F25" s="87">
        <v>227.04</v>
      </c>
      <c r="G25" s="87">
        <v>290.63</v>
      </c>
      <c r="H25" s="87">
        <v>1264.78</v>
      </c>
      <c r="I25" s="87">
        <v>8840.14</v>
      </c>
      <c r="J25" s="87">
        <v>8439.89</v>
      </c>
      <c r="K25" s="87">
        <v>3411.43</v>
      </c>
      <c r="L25" s="87">
        <v>7843.03</v>
      </c>
      <c r="M25" s="87">
        <v>2637.87</v>
      </c>
      <c r="N25" s="87">
        <v>16572.669999999998</v>
      </c>
      <c r="O25" s="87">
        <v>133708.65</v>
      </c>
      <c r="P25" s="87">
        <v>13211.37</v>
      </c>
      <c r="Q25" s="87">
        <v>53485.919999999998</v>
      </c>
      <c r="R25" s="87">
        <v>4643.8500000000004</v>
      </c>
      <c r="S25" s="87">
        <v>7248.23</v>
      </c>
      <c r="T25" s="87">
        <v>5879.21</v>
      </c>
      <c r="U25" s="87">
        <v>2982.6</v>
      </c>
      <c r="V25" s="87">
        <v>4423.05</v>
      </c>
      <c r="W25" s="87">
        <v>4262.42</v>
      </c>
      <c r="X25" s="87">
        <v>8502.9599999999991</v>
      </c>
      <c r="Y25" s="87">
        <v>1916.21</v>
      </c>
      <c r="Z25" s="87">
        <v>4933.99</v>
      </c>
      <c r="AA25" s="87">
        <v>1635.04</v>
      </c>
      <c r="AB25" s="87">
        <v>6593.68</v>
      </c>
      <c r="AC25" s="87">
        <v>1083.22</v>
      </c>
      <c r="AD25" s="87">
        <v>1215.56</v>
      </c>
      <c r="AE25" s="87">
        <v>12785.47</v>
      </c>
      <c r="AF25" s="87">
        <v>1829.91</v>
      </c>
      <c r="AG25" s="87">
        <v>2871.3</v>
      </c>
      <c r="AH25" s="87">
        <v>774.24</v>
      </c>
      <c r="AI25" s="87">
        <v>903.33</v>
      </c>
      <c r="AJ25" s="87">
        <v>94.71</v>
      </c>
      <c r="AK25" s="87">
        <v>135.38</v>
      </c>
      <c r="AL25" s="87">
        <v>551.23</v>
      </c>
      <c r="AM25" s="87">
        <v>37.22</v>
      </c>
      <c r="AN25" s="87">
        <v>2324.79</v>
      </c>
      <c r="AO25" s="87">
        <v>382.21</v>
      </c>
      <c r="AP25" s="87">
        <v>606.08000000000004</v>
      </c>
      <c r="AQ25" s="87">
        <v>120.06</v>
      </c>
      <c r="AR25" s="87">
        <v>305.18</v>
      </c>
      <c r="AS25" s="87">
        <v>124.9</v>
      </c>
      <c r="AT25" s="87">
        <v>30.6</v>
      </c>
      <c r="AU25" s="87">
        <v>43.28</v>
      </c>
      <c r="AV25" s="87">
        <v>1983.12</v>
      </c>
      <c r="AW25" s="87">
        <v>373.11</v>
      </c>
      <c r="AX25" s="87">
        <v>1003.6</v>
      </c>
      <c r="AY25" s="87">
        <v>1138.2</v>
      </c>
      <c r="AZ25" s="87">
        <v>178.6</v>
      </c>
      <c r="BA25" s="87">
        <v>602.70000000000005</v>
      </c>
      <c r="BB25" s="87">
        <v>280.48</v>
      </c>
      <c r="BC25" s="87">
        <v>56.94</v>
      </c>
      <c r="BD25" s="87">
        <v>58.4</v>
      </c>
      <c r="BE25" s="87">
        <v>2683.35</v>
      </c>
      <c r="BF25" s="87">
        <v>1294.4100000000001</v>
      </c>
      <c r="BG25" s="87">
        <v>665.66</v>
      </c>
      <c r="BH25" s="87">
        <v>7000.34</v>
      </c>
      <c r="BI25" s="87">
        <v>690.64</v>
      </c>
      <c r="BJ25" s="87">
        <v>336.08</v>
      </c>
      <c r="BK25" s="87">
        <v>351</v>
      </c>
      <c r="BL25" s="87">
        <v>269.51</v>
      </c>
      <c r="BM25" s="87">
        <v>103.35</v>
      </c>
      <c r="BN25" s="87">
        <v>2121.7600000000002</v>
      </c>
      <c r="BO25" s="87">
        <v>0.04</v>
      </c>
      <c r="BP25" s="87">
        <v>0</v>
      </c>
      <c r="BQ25" s="87" t="s">
        <v>310</v>
      </c>
      <c r="BR25" s="87">
        <v>369127.82</v>
      </c>
      <c r="BS25" s="87" t="s">
        <v>310</v>
      </c>
      <c r="BT25" s="87">
        <v>37807.71</v>
      </c>
      <c r="BU25" s="87" t="s">
        <v>310</v>
      </c>
      <c r="BV25" s="87">
        <v>0.15</v>
      </c>
      <c r="BW25" s="87" t="s">
        <v>310</v>
      </c>
      <c r="BX25" s="87">
        <v>404.55</v>
      </c>
      <c r="BY25" s="87" t="s">
        <v>310</v>
      </c>
      <c r="BZ25" s="87">
        <v>38212.410000000003</v>
      </c>
      <c r="CA25" s="87" t="s">
        <v>310</v>
      </c>
      <c r="CB25" s="87">
        <v>1318.96</v>
      </c>
      <c r="CC25" s="87" t="s">
        <v>310</v>
      </c>
      <c r="CD25" s="87">
        <v>0</v>
      </c>
      <c r="CE25" s="87" t="s">
        <v>310</v>
      </c>
      <c r="CF25" s="87">
        <v>4928.95</v>
      </c>
      <c r="CG25" s="87" t="s">
        <v>310</v>
      </c>
      <c r="CH25" s="87">
        <v>4928.95</v>
      </c>
      <c r="CI25" s="87" t="s">
        <v>310</v>
      </c>
      <c r="CJ25" s="87">
        <v>6247.91</v>
      </c>
      <c r="CK25" s="87" t="s">
        <v>310</v>
      </c>
      <c r="CL25" s="87">
        <v>0</v>
      </c>
      <c r="CM25" s="87" t="s">
        <v>310</v>
      </c>
      <c r="CN25" s="87">
        <v>0</v>
      </c>
      <c r="CO25" s="87" t="s">
        <v>310</v>
      </c>
      <c r="CP25" s="87">
        <v>0</v>
      </c>
      <c r="CQ25" s="87" t="s">
        <v>310</v>
      </c>
      <c r="CR25" s="87">
        <v>127204.9</v>
      </c>
      <c r="CS25" s="87" t="s">
        <v>310</v>
      </c>
      <c r="CT25" s="87">
        <v>127204.9</v>
      </c>
      <c r="CU25" s="87" t="s">
        <v>310</v>
      </c>
      <c r="CV25" s="87">
        <v>171665.22</v>
      </c>
      <c r="CW25" s="87" t="s">
        <v>310</v>
      </c>
      <c r="CX25" s="87">
        <v>540793.04</v>
      </c>
      <c r="CY25" s="87" t="s">
        <v>310</v>
      </c>
    </row>
    <row r="26" spans="1:103" ht="14.5" x14ac:dyDescent="0.35">
      <c r="A26" s="86" t="s">
        <v>311</v>
      </c>
      <c r="B26" s="86" t="s">
        <v>340</v>
      </c>
      <c r="C26" s="71" t="str">
        <f>'Correspondance tables'!K14</f>
        <v>ISIC 21</v>
      </c>
      <c r="D26" s="71" t="str">
        <f>VLOOKUP(C26, 'Correspondance tables'!$O$3:$P$73, 2, FALSE)</f>
        <v>ISIC 21</v>
      </c>
      <c r="E26" s="87">
        <v>1417.52</v>
      </c>
      <c r="F26" s="87">
        <v>0.32</v>
      </c>
      <c r="G26" s="87">
        <v>41.79</v>
      </c>
      <c r="H26" s="87">
        <v>0.94</v>
      </c>
      <c r="I26" s="87">
        <v>1317.72</v>
      </c>
      <c r="J26" s="87">
        <v>15.08</v>
      </c>
      <c r="K26" s="87">
        <v>1.39</v>
      </c>
      <c r="L26" s="87">
        <v>6.61</v>
      </c>
      <c r="M26" s="87">
        <v>0.24</v>
      </c>
      <c r="N26" s="87">
        <v>6.2</v>
      </c>
      <c r="O26" s="87">
        <v>1255.1199999999999</v>
      </c>
      <c r="P26" s="87">
        <v>22859.73</v>
      </c>
      <c r="Q26" s="87">
        <v>213.38</v>
      </c>
      <c r="R26" s="87">
        <v>55.91</v>
      </c>
      <c r="S26" s="87">
        <v>2.4900000000000002</v>
      </c>
      <c r="T26" s="87">
        <v>2.9</v>
      </c>
      <c r="U26" s="87">
        <v>7.03</v>
      </c>
      <c r="V26" s="87">
        <v>5.48</v>
      </c>
      <c r="W26" s="87">
        <v>3.77</v>
      </c>
      <c r="X26" s="87">
        <v>45.31</v>
      </c>
      <c r="Y26" s="87">
        <v>1.44</v>
      </c>
      <c r="Z26" s="87">
        <v>66.010000000000005</v>
      </c>
      <c r="AA26" s="87">
        <v>1.83</v>
      </c>
      <c r="AB26" s="87">
        <v>4.0599999999999996</v>
      </c>
      <c r="AC26" s="87">
        <v>5.38</v>
      </c>
      <c r="AD26" s="87">
        <v>17.940000000000001</v>
      </c>
      <c r="AE26" s="87">
        <v>7.25</v>
      </c>
      <c r="AF26" s="87">
        <v>2.92</v>
      </c>
      <c r="AG26" s="87">
        <v>334.37</v>
      </c>
      <c r="AH26" s="87">
        <v>41.58</v>
      </c>
      <c r="AI26" s="87">
        <v>5.97</v>
      </c>
      <c r="AJ26" s="87">
        <v>2.73</v>
      </c>
      <c r="AK26" s="87">
        <v>2.69</v>
      </c>
      <c r="AL26" s="87">
        <v>11.77</v>
      </c>
      <c r="AM26" s="87">
        <v>0.86</v>
      </c>
      <c r="AN26" s="87">
        <v>9.24</v>
      </c>
      <c r="AO26" s="87">
        <v>0.55000000000000004</v>
      </c>
      <c r="AP26" s="87">
        <v>1.42</v>
      </c>
      <c r="AQ26" s="87">
        <v>1.19</v>
      </c>
      <c r="AR26" s="87">
        <v>8.35</v>
      </c>
      <c r="AS26" s="87">
        <v>8.7899999999999991</v>
      </c>
      <c r="AT26" s="87">
        <v>4.63</v>
      </c>
      <c r="AU26" s="87">
        <v>0.41</v>
      </c>
      <c r="AV26" s="87">
        <v>3.97</v>
      </c>
      <c r="AW26" s="87">
        <v>82.59</v>
      </c>
      <c r="AX26" s="87">
        <v>34.369999999999997</v>
      </c>
      <c r="AY26" s="87">
        <v>408.23</v>
      </c>
      <c r="AZ26" s="87">
        <v>21.29</v>
      </c>
      <c r="BA26" s="87">
        <v>742.42</v>
      </c>
      <c r="BB26" s="87">
        <v>21.88</v>
      </c>
      <c r="BC26" s="87">
        <v>2.74</v>
      </c>
      <c r="BD26" s="87">
        <v>0.41</v>
      </c>
      <c r="BE26" s="87">
        <v>42.06</v>
      </c>
      <c r="BF26" s="87">
        <v>511.19</v>
      </c>
      <c r="BG26" s="87">
        <v>299.68</v>
      </c>
      <c r="BH26" s="87">
        <v>34172.01</v>
      </c>
      <c r="BI26" s="87">
        <v>1763.44</v>
      </c>
      <c r="BJ26" s="87">
        <v>7.98</v>
      </c>
      <c r="BK26" s="87">
        <v>16.149999999999999</v>
      </c>
      <c r="BL26" s="87">
        <v>28.47</v>
      </c>
      <c r="BM26" s="87">
        <v>0.46</v>
      </c>
      <c r="BN26" s="87">
        <v>11.73</v>
      </c>
      <c r="BO26" s="87">
        <v>0</v>
      </c>
      <c r="BP26" s="87">
        <v>0</v>
      </c>
      <c r="BQ26" s="87" t="s">
        <v>310</v>
      </c>
      <c r="BR26" s="87">
        <v>65971.34</v>
      </c>
      <c r="BS26" s="87" t="s">
        <v>310</v>
      </c>
      <c r="BT26" s="87">
        <v>39747.46</v>
      </c>
      <c r="BU26" s="87" t="s">
        <v>310</v>
      </c>
      <c r="BV26" s="87">
        <v>1.69</v>
      </c>
      <c r="BW26" s="87" t="s">
        <v>310</v>
      </c>
      <c r="BX26" s="87">
        <v>57395.6</v>
      </c>
      <c r="BY26" s="87" t="s">
        <v>310</v>
      </c>
      <c r="BZ26" s="87">
        <v>97144.75</v>
      </c>
      <c r="CA26" s="87" t="s">
        <v>310</v>
      </c>
      <c r="CB26" s="87">
        <v>1311.05</v>
      </c>
      <c r="CC26" s="87" t="s">
        <v>310</v>
      </c>
      <c r="CD26" s="87">
        <v>0</v>
      </c>
      <c r="CE26" s="87" t="s">
        <v>310</v>
      </c>
      <c r="CF26" s="87">
        <v>-23309.95</v>
      </c>
      <c r="CG26" s="87" t="s">
        <v>310</v>
      </c>
      <c r="CH26" s="87">
        <v>-23309.95</v>
      </c>
      <c r="CI26" s="87" t="s">
        <v>310</v>
      </c>
      <c r="CJ26" s="87">
        <v>-21998.89</v>
      </c>
      <c r="CK26" s="87" t="s">
        <v>310</v>
      </c>
      <c r="CL26" s="87">
        <v>0</v>
      </c>
      <c r="CM26" s="87" t="s">
        <v>310</v>
      </c>
      <c r="CN26" s="87">
        <v>0</v>
      </c>
      <c r="CO26" s="87" t="s">
        <v>310</v>
      </c>
      <c r="CP26" s="87">
        <v>0</v>
      </c>
      <c r="CQ26" s="87" t="s">
        <v>310</v>
      </c>
      <c r="CR26" s="87">
        <v>103312.16</v>
      </c>
      <c r="CS26" s="87" t="s">
        <v>310</v>
      </c>
      <c r="CT26" s="87">
        <v>103312.16</v>
      </c>
      <c r="CU26" s="87" t="s">
        <v>310</v>
      </c>
      <c r="CV26" s="87">
        <v>178458.02</v>
      </c>
      <c r="CW26" s="87" t="s">
        <v>310</v>
      </c>
      <c r="CX26" s="87">
        <v>244429.35</v>
      </c>
      <c r="CY26" s="87" t="s">
        <v>310</v>
      </c>
    </row>
    <row r="27" spans="1:103" ht="14.5" x14ac:dyDescent="0.35">
      <c r="A27" s="86" t="s">
        <v>311</v>
      </c>
      <c r="B27" s="86" t="s">
        <v>341</v>
      </c>
      <c r="C27" s="71" t="str">
        <f>'Correspondance tables'!K15</f>
        <v>ISIC 22</v>
      </c>
      <c r="D27" s="71" t="str">
        <f>VLOOKUP(C27, 'Correspondance tables'!$O$3:$P$73, 2, FALSE)</f>
        <v>ISIC 22</v>
      </c>
      <c r="E27" s="87">
        <v>1708.65</v>
      </c>
      <c r="F27" s="87">
        <v>75.319999999999993</v>
      </c>
      <c r="G27" s="87">
        <v>106.14</v>
      </c>
      <c r="H27" s="87">
        <v>426.61</v>
      </c>
      <c r="I27" s="87">
        <v>13089.18</v>
      </c>
      <c r="J27" s="87">
        <v>2562.9899999999998</v>
      </c>
      <c r="K27" s="87">
        <v>1067.96</v>
      </c>
      <c r="L27" s="87">
        <v>2581.75</v>
      </c>
      <c r="M27" s="87">
        <v>896.84</v>
      </c>
      <c r="N27" s="87">
        <v>1745.69</v>
      </c>
      <c r="O27" s="87">
        <v>7031.28</v>
      </c>
      <c r="P27" s="87">
        <v>2833.84</v>
      </c>
      <c r="Q27" s="87">
        <v>35611.31</v>
      </c>
      <c r="R27" s="87">
        <v>2331.6799999999998</v>
      </c>
      <c r="S27" s="87">
        <v>1465.99</v>
      </c>
      <c r="T27" s="87">
        <v>5694.85</v>
      </c>
      <c r="U27" s="87">
        <v>3581.69</v>
      </c>
      <c r="V27" s="87">
        <v>6918.49</v>
      </c>
      <c r="W27" s="87">
        <v>11590.92</v>
      </c>
      <c r="X27" s="87">
        <v>32442.04</v>
      </c>
      <c r="Y27" s="87">
        <v>3265.54</v>
      </c>
      <c r="Z27" s="87">
        <v>4553.8500000000004</v>
      </c>
      <c r="AA27" s="87">
        <v>2886.11</v>
      </c>
      <c r="AB27" s="87">
        <v>1086.26</v>
      </c>
      <c r="AC27" s="87">
        <v>149.08000000000001</v>
      </c>
      <c r="AD27" s="87">
        <v>1040.5899999999999</v>
      </c>
      <c r="AE27" s="87">
        <v>32892.300000000003</v>
      </c>
      <c r="AF27" s="87">
        <v>4001.87</v>
      </c>
      <c r="AG27" s="87">
        <v>5106.67</v>
      </c>
      <c r="AH27" s="87">
        <v>3306.36</v>
      </c>
      <c r="AI27" s="87">
        <v>3685.99</v>
      </c>
      <c r="AJ27" s="87">
        <v>129.68</v>
      </c>
      <c r="AK27" s="87">
        <v>200.46</v>
      </c>
      <c r="AL27" s="87">
        <v>947.46</v>
      </c>
      <c r="AM27" s="87">
        <v>167.83</v>
      </c>
      <c r="AN27" s="87">
        <v>750.37</v>
      </c>
      <c r="AO27" s="87">
        <v>316.97000000000003</v>
      </c>
      <c r="AP27" s="87">
        <v>337.24</v>
      </c>
      <c r="AQ27" s="87">
        <v>954.28</v>
      </c>
      <c r="AR27" s="87">
        <v>481.09</v>
      </c>
      <c r="AS27" s="87">
        <v>345.99</v>
      </c>
      <c r="AT27" s="87">
        <v>162.72999999999999</v>
      </c>
      <c r="AU27" s="87">
        <v>155.75</v>
      </c>
      <c r="AV27" s="87">
        <v>1269.83</v>
      </c>
      <c r="AW27" s="87">
        <v>805.44</v>
      </c>
      <c r="AX27" s="87">
        <v>1228.8499999999999</v>
      </c>
      <c r="AY27" s="87">
        <v>312.94</v>
      </c>
      <c r="AZ27" s="87">
        <v>325.67</v>
      </c>
      <c r="BA27" s="87">
        <v>411.78</v>
      </c>
      <c r="BB27" s="87">
        <v>457.76</v>
      </c>
      <c r="BC27" s="87">
        <v>47.23</v>
      </c>
      <c r="BD27" s="87">
        <v>147.06</v>
      </c>
      <c r="BE27" s="87">
        <v>2471.46</v>
      </c>
      <c r="BF27" s="87">
        <v>752.59</v>
      </c>
      <c r="BG27" s="87">
        <v>240.91</v>
      </c>
      <c r="BH27" s="87">
        <v>1887.41</v>
      </c>
      <c r="BI27" s="87">
        <v>524.79999999999995</v>
      </c>
      <c r="BJ27" s="87">
        <v>221.84</v>
      </c>
      <c r="BK27" s="87">
        <v>193.77</v>
      </c>
      <c r="BL27" s="87">
        <v>176.95</v>
      </c>
      <c r="BM27" s="87">
        <v>298.26</v>
      </c>
      <c r="BN27" s="87">
        <v>414.2</v>
      </c>
      <c r="BO27" s="87">
        <v>0.05</v>
      </c>
      <c r="BP27" s="87">
        <v>0</v>
      </c>
      <c r="BQ27" s="87" t="s">
        <v>310</v>
      </c>
      <c r="BR27" s="87">
        <v>212876.46</v>
      </c>
      <c r="BS27" s="87" t="s">
        <v>310</v>
      </c>
      <c r="BT27" s="87">
        <v>19310.009999999998</v>
      </c>
      <c r="BU27" s="87" t="s">
        <v>310</v>
      </c>
      <c r="BV27" s="87">
        <v>0.13</v>
      </c>
      <c r="BW27" s="87" t="s">
        <v>310</v>
      </c>
      <c r="BX27" s="87">
        <v>92.65</v>
      </c>
      <c r="BY27" s="87" t="s">
        <v>310</v>
      </c>
      <c r="BZ27" s="87">
        <v>19402.79</v>
      </c>
      <c r="CA27" s="87" t="s">
        <v>310</v>
      </c>
      <c r="CB27" s="87">
        <v>2233.16</v>
      </c>
      <c r="CC27" s="87" t="s">
        <v>310</v>
      </c>
      <c r="CD27" s="87">
        <v>0</v>
      </c>
      <c r="CE27" s="87" t="s">
        <v>310</v>
      </c>
      <c r="CF27" s="87">
        <v>2979.61</v>
      </c>
      <c r="CG27" s="87" t="s">
        <v>310</v>
      </c>
      <c r="CH27" s="87">
        <v>2979.61</v>
      </c>
      <c r="CI27" s="87" t="s">
        <v>310</v>
      </c>
      <c r="CJ27" s="87">
        <v>5212.7700000000004</v>
      </c>
      <c r="CK27" s="87" t="s">
        <v>310</v>
      </c>
      <c r="CL27" s="87">
        <v>0</v>
      </c>
      <c r="CM27" s="87" t="s">
        <v>310</v>
      </c>
      <c r="CN27" s="87">
        <v>0</v>
      </c>
      <c r="CO27" s="87" t="s">
        <v>310</v>
      </c>
      <c r="CP27" s="87">
        <v>0</v>
      </c>
      <c r="CQ27" s="87" t="s">
        <v>310</v>
      </c>
      <c r="CR27" s="87">
        <v>35628.629999999997</v>
      </c>
      <c r="CS27" s="87" t="s">
        <v>310</v>
      </c>
      <c r="CT27" s="87">
        <v>35628.629999999997</v>
      </c>
      <c r="CU27" s="87" t="s">
        <v>310</v>
      </c>
      <c r="CV27" s="87">
        <v>60244.19</v>
      </c>
      <c r="CW27" s="87" t="s">
        <v>310</v>
      </c>
      <c r="CX27" s="87">
        <v>273120.65000000002</v>
      </c>
      <c r="CY27" s="87" t="s">
        <v>310</v>
      </c>
    </row>
    <row r="28" spans="1:103" ht="14.5" x14ac:dyDescent="0.35">
      <c r="A28" s="86" t="s">
        <v>311</v>
      </c>
      <c r="B28" s="86" t="s">
        <v>342</v>
      </c>
      <c r="C28" s="71" t="str">
        <f>'Correspondance tables'!K16</f>
        <v>ISIC 23</v>
      </c>
      <c r="D28" s="71" t="str">
        <f>VLOOKUP(C28, 'Correspondance tables'!$O$3:$P$73, 2, FALSE)</f>
        <v>ISIC 23</v>
      </c>
      <c r="E28" s="87">
        <v>1388.67</v>
      </c>
      <c r="F28" s="87">
        <v>46.88</v>
      </c>
      <c r="G28" s="87">
        <v>61.12</v>
      </c>
      <c r="H28" s="87">
        <v>588.45000000000005</v>
      </c>
      <c r="I28" s="87">
        <v>4289.63</v>
      </c>
      <c r="J28" s="87">
        <v>365.27</v>
      </c>
      <c r="K28" s="87">
        <v>1569.69</v>
      </c>
      <c r="L28" s="87">
        <v>137.6</v>
      </c>
      <c r="M28" s="87">
        <v>28.72</v>
      </c>
      <c r="N28" s="87">
        <v>155.19999999999999</v>
      </c>
      <c r="O28" s="87">
        <v>2236.4499999999998</v>
      </c>
      <c r="P28" s="87">
        <v>801.09</v>
      </c>
      <c r="Q28" s="87">
        <v>1456.52</v>
      </c>
      <c r="R28" s="87">
        <v>23856.49</v>
      </c>
      <c r="S28" s="87">
        <v>2267.1999999999998</v>
      </c>
      <c r="T28" s="87">
        <v>2475.2600000000002</v>
      </c>
      <c r="U28" s="87">
        <v>1342.99</v>
      </c>
      <c r="V28" s="87">
        <v>1876.33</v>
      </c>
      <c r="W28" s="87">
        <v>1845.02</v>
      </c>
      <c r="X28" s="87">
        <v>4705.49</v>
      </c>
      <c r="Y28" s="87">
        <v>777.46</v>
      </c>
      <c r="Z28" s="87">
        <v>1456.03</v>
      </c>
      <c r="AA28" s="87">
        <v>742.09</v>
      </c>
      <c r="AB28" s="87">
        <v>1838.83</v>
      </c>
      <c r="AC28" s="87">
        <v>254.89</v>
      </c>
      <c r="AD28" s="87">
        <v>586.83000000000004</v>
      </c>
      <c r="AE28" s="87">
        <v>74649.899999999994</v>
      </c>
      <c r="AF28" s="87">
        <v>894.33</v>
      </c>
      <c r="AG28" s="87">
        <v>1631.33</v>
      </c>
      <c r="AH28" s="87">
        <v>608.03</v>
      </c>
      <c r="AI28" s="87">
        <v>437.04</v>
      </c>
      <c r="AJ28" s="87">
        <v>54.61</v>
      </c>
      <c r="AK28" s="87">
        <v>18.86</v>
      </c>
      <c r="AL28" s="87">
        <v>280.14999999999998</v>
      </c>
      <c r="AM28" s="87">
        <v>7.5</v>
      </c>
      <c r="AN28" s="87">
        <v>896</v>
      </c>
      <c r="AO28" s="87">
        <v>22.43</v>
      </c>
      <c r="AP28" s="87">
        <v>24.54</v>
      </c>
      <c r="AQ28" s="87">
        <v>256.22000000000003</v>
      </c>
      <c r="AR28" s="87">
        <v>77.38</v>
      </c>
      <c r="AS28" s="87">
        <v>58.81</v>
      </c>
      <c r="AT28" s="87">
        <v>2.58</v>
      </c>
      <c r="AU28" s="87">
        <v>15.31</v>
      </c>
      <c r="AV28" s="87">
        <v>2718.09</v>
      </c>
      <c r="AW28" s="87">
        <v>217.03</v>
      </c>
      <c r="AX28" s="87">
        <v>321.08</v>
      </c>
      <c r="AY28" s="87">
        <v>346.67</v>
      </c>
      <c r="AZ28" s="87">
        <v>74.599999999999994</v>
      </c>
      <c r="BA28" s="87">
        <v>104.37</v>
      </c>
      <c r="BB28" s="87">
        <v>139.44999999999999</v>
      </c>
      <c r="BC28" s="87">
        <v>23.37</v>
      </c>
      <c r="BD28" s="87">
        <v>5.88</v>
      </c>
      <c r="BE28" s="87">
        <v>1150.5999999999999</v>
      </c>
      <c r="BF28" s="87">
        <v>565.66999999999996</v>
      </c>
      <c r="BG28" s="87">
        <v>308.51</v>
      </c>
      <c r="BH28" s="87">
        <v>812.95</v>
      </c>
      <c r="BI28" s="87">
        <v>129.34</v>
      </c>
      <c r="BJ28" s="87">
        <v>136.69</v>
      </c>
      <c r="BK28" s="87">
        <v>128.30000000000001</v>
      </c>
      <c r="BL28" s="87">
        <v>148.29</v>
      </c>
      <c r="BM28" s="87">
        <v>86.98</v>
      </c>
      <c r="BN28" s="87">
        <v>308.88</v>
      </c>
      <c r="BO28" s="87">
        <v>0</v>
      </c>
      <c r="BP28" s="87">
        <v>0</v>
      </c>
      <c r="BQ28" s="87" t="s">
        <v>310</v>
      </c>
      <c r="BR28" s="87">
        <v>144811.93</v>
      </c>
      <c r="BS28" s="87" t="s">
        <v>310</v>
      </c>
      <c r="BT28" s="87">
        <v>13257.16</v>
      </c>
      <c r="BU28" s="87" t="s">
        <v>310</v>
      </c>
      <c r="BV28" s="87">
        <v>0</v>
      </c>
      <c r="BW28" s="87" t="s">
        <v>310</v>
      </c>
      <c r="BX28" s="87">
        <v>0</v>
      </c>
      <c r="BY28" s="87" t="s">
        <v>310</v>
      </c>
      <c r="BZ28" s="87">
        <v>13257.16</v>
      </c>
      <c r="CA28" s="87" t="s">
        <v>310</v>
      </c>
      <c r="CB28" s="87">
        <v>4665.7</v>
      </c>
      <c r="CC28" s="87" t="s">
        <v>310</v>
      </c>
      <c r="CD28" s="87">
        <v>0</v>
      </c>
      <c r="CE28" s="87" t="s">
        <v>310</v>
      </c>
      <c r="CF28" s="87">
        <v>-4739.45</v>
      </c>
      <c r="CG28" s="87" t="s">
        <v>310</v>
      </c>
      <c r="CH28" s="87">
        <v>-4739.45</v>
      </c>
      <c r="CI28" s="87" t="s">
        <v>310</v>
      </c>
      <c r="CJ28" s="87">
        <v>-73.75</v>
      </c>
      <c r="CK28" s="87" t="s">
        <v>310</v>
      </c>
      <c r="CL28" s="87">
        <v>0</v>
      </c>
      <c r="CM28" s="87" t="s">
        <v>310</v>
      </c>
      <c r="CN28" s="87">
        <v>0</v>
      </c>
      <c r="CO28" s="87" t="s">
        <v>310</v>
      </c>
      <c r="CP28" s="87">
        <v>0</v>
      </c>
      <c r="CQ28" s="87" t="s">
        <v>310</v>
      </c>
      <c r="CR28" s="87">
        <v>20224.400000000001</v>
      </c>
      <c r="CS28" s="87" t="s">
        <v>310</v>
      </c>
      <c r="CT28" s="87">
        <v>20224.400000000001</v>
      </c>
      <c r="CU28" s="87" t="s">
        <v>310</v>
      </c>
      <c r="CV28" s="87">
        <v>33407.81</v>
      </c>
      <c r="CW28" s="87" t="s">
        <v>310</v>
      </c>
      <c r="CX28" s="87">
        <v>178219.74</v>
      </c>
      <c r="CY28" s="87" t="s">
        <v>310</v>
      </c>
    </row>
    <row r="29" spans="1:103" ht="14.5" x14ac:dyDescent="0.35">
      <c r="A29" s="86" t="s">
        <v>311</v>
      </c>
      <c r="B29" s="86" t="s">
        <v>343</v>
      </c>
      <c r="C29" s="71" t="str">
        <f>'Correspondance tables'!K17</f>
        <v>ISIC 24</v>
      </c>
      <c r="D29" s="71" t="str">
        <f>VLOOKUP(C29, 'Correspondance tables'!$O$3:$P$73, 2, FALSE)</f>
        <v>ISIC 24</v>
      </c>
      <c r="E29" s="87">
        <v>159.85</v>
      </c>
      <c r="F29" s="87">
        <v>23.27</v>
      </c>
      <c r="G29" s="87">
        <v>6.31</v>
      </c>
      <c r="H29" s="87">
        <v>816.5</v>
      </c>
      <c r="I29" s="87">
        <v>1034.25</v>
      </c>
      <c r="J29" s="87">
        <v>220.71</v>
      </c>
      <c r="K29" s="87">
        <v>403.25</v>
      </c>
      <c r="L29" s="87">
        <v>394.65</v>
      </c>
      <c r="M29" s="87">
        <v>171.38</v>
      </c>
      <c r="N29" s="87">
        <v>533.09</v>
      </c>
      <c r="O29" s="87">
        <v>4624.79</v>
      </c>
      <c r="P29" s="87">
        <v>649.85</v>
      </c>
      <c r="Q29" s="87">
        <v>2234.1</v>
      </c>
      <c r="R29" s="87">
        <v>2378.27</v>
      </c>
      <c r="S29" s="87">
        <v>102254.75</v>
      </c>
      <c r="T29" s="87">
        <v>59831.46</v>
      </c>
      <c r="U29" s="87">
        <v>3745.67</v>
      </c>
      <c r="V29" s="87">
        <v>20397.54</v>
      </c>
      <c r="W29" s="87">
        <v>31544.38</v>
      </c>
      <c r="X29" s="87">
        <v>31765.24</v>
      </c>
      <c r="Y29" s="87">
        <v>4967.63</v>
      </c>
      <c r="Z29" s="87">
        <v>5588.84</v>
      </c>
      <c r="AA29" s="87">
        <v>6142.05</v>
      </c>
      <c r="AB29" s="87">
        <v>900.87</v>
      </c>
      <c r="AC29" s="87">
        <v>250.47</v>
      </c>
      <c r="AD29" s="87">
        <v>2707.51</v>
      </c>
      <c r="AE29" s="87">
        <v>19179.330000000002</v>
      </c>
      <c r="AF29" s="87">
        <v>674.4</v>
      </c>
      <c r="AG29" s="87">
        <v>1456.71</v>
      </c>
      <c r="AH29" s="87">
        <v>285.26</v>
      </c>
      <c r="AI29" s="87">
        <v>532.91999999999996</v>
      </c>
      <c r="AJ29" s="87">
        <v>11.1</v>
      </c>
      <c r="AK29" s="87">
        <v>3.58</v>
      </c>
      <c r="AL29" s="87">
        <v>291.10000000000002</v>
      </c>
      <c r="AM29" s="87">
        <v>5.52</v>
      </c>
      <c r="AN29" s="87">
        <v>44.83</v>
      </c>
      <c r="AO29" s="87">
        <v>61.46</v>
      </c>
      <c r="AP29" s="87">
        <v>25.36</v>
      </c>
      <c r="AQ29" s="87">
        <v>210.24</v>
      </c>
      <c r="AR29" s="87">
        <v>57.41</v>
      </c>
      <c r="AS29" s="87">
        <v>18.87</v>
      </c>
      <c r="AT29" s="87">
        <v>0.46</v>
      </c>
      <c r="AU29" s="87">
        <v>2.93</v>
      </c>
      <c r="AV29" s="87">
        <v>715.63</v>
      </c>
      <c r="AW29" s="87">
        <v>206.92</v>
      </c>
      <c r="AX29" s="87">
        <v>823.3</v>
      </c>
      <c r="AY29" s="87">
        <v>190.58</v>
      </c>
      <c r="AZ29" s="87">
        <v>75.83</v>
      </c>
      <c r="BA29" s="87">
        <v>158.19</v>
      </c>
      <c r="BB29" s="87">
        <v>162.4</v>
      </c>
      <c r="BC29" s="87">
        <v>11.61</v>
      </c>
      <c r="BD29" s="87">
        <v>0.76</v>
      </c>
      <c r="BE29" s="87">
        <v>372.86</v>
      </c>
      <c r="BF29" s="87">
        <v>175.21</v>
      </c>
      <c r="BG29" s="87">
        <v>46.92</v>
      </c>
      <c r="BH29" s="87">
        <v>1011.51</v>
      </c>
      <c r="BI29" s="87">
        <v>2.84</v>
      </c>
      <c r="BJ29" s="87">
        <v>42.08</v>
      </c>
      <c r="BK29" s="87">
        <v>10.28</v>
      </c>
      <c r="BL29" s="87">
        <v>10.94</v>
      </c>
      <c r="BM29" s="87">
        <v>184.55</v>
      </c>
      <c r="BN29" s="87">
        <v>85.62</v>
      </c>
      <c r="BO29" s="87">
        <v>0</v>
      </c>
      <c r="BP29" s="87">
        <v>0</v>
      </c>
      <c r="BQ29" s="87" t="s">
        <v>310</v>
      </c>
      <c r="BR29" s="87">
        <v>310896.21999999997</v>
      </c>
      <c r="BS29" s="87" t="s">
        <v>310</v>
      </c>
      <c r="BT29" s="87">
        <v>174.03</v>
      </c>
      <c r="BU29" s="87" t="s">
        <v>310</v>
      </c>
      <c r="BV29" s="87">
        <v>0</v>
      </c>
      <c r="BW29" s="87" t="s">
        <v>310</v>
      </c>
      <c r="BX29" s="87">
        <v>2.5499999999999998</v>
      </c>
      <c r="BY29" s="87" t="s">
        <v>310</v>
      </c>
      <c r="BZ29" s="87">
        <v>176.58</v>
      </c>
      <c r="CA29" s="87" t="s">
        <v>310</v>
      </c>
      <c r="CB29" s="87">
        <v>2598.37</v>
      </c>
      <c r="CC29" s="87" t="s">
        <v>310</v>
      </c>
      <c r="CD29" s="87">
        <v>5027.22</v>
      </c>
      <c r="CE29" s="87" t="s">
        <v>310</v>
      </c>
      <c r="CF29" s="87">
        <v>2122.11</v>
      </c>
      <c r="CG29" s="87" t="s">
        <v>310</v>
      </c>
      <c r="CH29" s="87">
        <v>7149.33</v>
      </c>
      <c r="CI29" s="87" t="s">
        <v>310</v>
      </c>
      <c r="CJ29" s="87">
        <v>9747.7000000000007</v>
      </c>
      <c r="CK29" s="87" t="s">
        <v>310</v>
      </c>
      <c r="CL29" s="87">
        <v>0</v>
      </c>
      <c r="CM29" s="87" t="s">
        <v>310</v>
      </c>
      <c r="CN29" s="87">
        <v>0</v>
      </c>
      <c r="CO29" s="87" t="s">
        <v>310</v>
      </c>
      <c r="CP29" s="87">
        <v>0</v>
      </c>
      <c r="CQ29" s="87" t="s">
        <v>310</v>
      </c>
      <c r="CR29" s="87">
        <v>55426.62</v>
      </c>
      <c r="CS29" s="87" t="s">
        <v>310</v>
      </c>
      <c r="CT29" s="87">
        <v>55426.62</v>
      </c>
      <c r="CU29" s="87" t="s">
        <v>310</v>
      </c>
      <c r="CV29" s="87">
        <v>65350.9</v>
      </c>
      <c r="CW29" s="87" t="s">
        <v>310</v>
      </c>
      <c r="CX29" s="87">
        <v>376247.12</v>
      </c>
      <c r="CY29" s="87" t="s">
        <v>310</v>
      </c>
    </row>
    <row r="30" spans="1:103" ht="14.5" x14ac:dyDescent="0.35">
      <c r="A30" s="86" t="s">
        <v>311</v>
      </c>
      <c r="B30" s="86" t="s">
        <v>344</v>
      </c>
      <c r="C30" s="71" t="str">
        <f>'Correspondance tables'!K18</f>
        <v>ISIC 25</v>
      </c>
      <c r="D30" s="71" t="str">
        <f>VLOOKUP(C30, 'Correspondance tables'!$O$3:$P$73, 2, FALSE)</f>
        <v>ISIC 25</v>
      </c>
      <c r="E30" s="87">
        <v>1931.52</v>
      </c>
      <c r="F30" s="87">
        <v>128.41999999999999</v>
      </c>
      <c r="G30" s="87">
        <v>88.3</v>
      </c>
      <c r="H30" s="87">
        <v>1042.5999999999999</v>
      </c>
      <c r="I30" s="87">
        <v>6663.49</v>
      </c>
      <c r="J30" s="87">
        <v>983.43</v>
      </c>
      <c r="K30" s="87">
        <v>1591.05</v>
      </c>
      <c r="L30" s="87">
        <v>867.67</v>
      </c>
      <c r="M30" s="87">
        <v>255.87</v>
      </c>
      <c r="N30" s="87">
        <v>1792.61</v>
      </c>
      <c r="O30" s="87">
        <v>3348.1</v>
      </c>
      <c r="P30" s="87">
        <v>554.28</v>
      </c>
      <c r="Q30" s="87">
        <v>3786.52</v>
      </c>
      <c r="R30" s="87">
        <v>1926.53</v>
      </c>
      <c r="S30" s="87">
        <v>9051.7800000000007</v>
      </c>
      <c r="T30" s="87">
        <v>77375.28</v>
      </c>
      <c r="U30" s="87">
        <v>4923.22</v>
      </c>
      <c r="V30" s="87">
        <v>11182.66</v>
      </c>
      <c r="W30" s="87">
        <v>54877.599999999999</v>
      </c>
      <c r="X30" s="87">
        <v>42347.91</v>
      </c>
      <c r="Y30" s="87">
        <v>9722.17</v>
      </c>
      <c r="Z30" s="87">
        <v>5610.73</v>
      </c>
      <c r="AA30" s="87">
        <v>10544.72</v>
      </c>
      <c r="AB30" s="87">
        <v>3491.49</v>
      </c>
      <c r="AC30" s="87">
        <v>648.22</v>
      </c>
      <c r="AD30" s="87">
        <v>2691.72</v>
      </c>
      <c r="AE30" s="87">
        <v>52929.2</v>
      </c>
      <c r="AF30" s="87">
        <v>2078.21</v>
      </c>
      <c r="AG30" s="87">
        <v>2704.49</v>
      </c>
      <c r="AH30" s="87">
        <v>859.04</v>
      </c>
      <c r="AI30" s="87">
        <v>1505.92</v>
      </c>
      <c r="AJ30" s="87">
        <v>357.5</v>
      </c>
      <c r="AK30" s="87">
        <v>72.72</v>
      </c>
      <c r="AL30" s="87">
        <v>1198.6500000000001</v>
      </c>
      <c r="AM30" s="87">
        <v>56.33</v>
      </c>
      <c r="AN30" s="87">
        <v>842.59</v>
      </c>
      <c r="AO30" s="87">
        <v>105.05</v>
      </c>
      <c r="AP30" s="87">
        <v>95.46</v>
      </c>
      <c r="AQ30" s="87">
        <v>648.41999999999996</v>
      </c>
      <c r="AR30" s="87">
        <v>483.88</v>
      </c>
      <c r="AS30" s="87">
        <v>145.72999999999999</v>
      </c>
      <c r="AT30" s="87">
        <v>43.37</v>
      </c>
      <c r="AU30" s="87">
        <v>60.14</v>
      </c>
      <c r="AV30" s="87">
        <v>1835.79</v>
      </c>
      <c r="AW30" s="87">
        <v>546.67999999999995</v>
      </c>
      <c r="AX30" s="87">
        <v>1247.27</v>
      </c>
      <c r="AY30" s="87">
        <v>242.79</v>
      </c>
      <c r="AZ30" s="87">
        <v>265.79000000000002</v>
      </c>
      <c r="BA30" s="87">
        <v>221.62</v>
      </c>
      <c r="BB30" s="87">
        <v>485.8</v>
      </c>
      <c r="BC30" s="87">
        <v>62.17</v>
      </c>
      <c r="BD30" s="87">
        <v>64.97</v>
      </c>
      <c r="BE30" s="87">
        <v>2014.41</v>
      </c>
      <c r="BF30" s="87">
        <v>2536.2399999999998</v>
      </c>
      <c r="BG30" s="87">
        <v>421.83</v>
      </c>
      <c r="BH30" s="87">
        <v>472.46</v>
      </c>
      <c r="BI30" s="87">
        <v>235.03</v>
      </c>
      <c r="BJ30" s="87">
        <v>209.42</v>
      </c>
      <c r="BK30" s="87">
        <v>157.46</v>
      </c>
      <c r="BL30" s="87">
        <v>118.61</v>
      </c>
      <c r="BM30" s="87">
        <v>291</v>
      </c>
      <c r="BN30" s="87">
        <v>240.28</v>
      </c>
      <c r="BO30" s="87">
        <v>0</v>
      </c>
      <c r="BP30" s="87">
        <v>0</v>
      </c>
      <c r="BQ30" s="87" t="s">
        <v>310</v>
      </c>
      <c r="BR30" s="87">
        <v>333284.2</v>
      </c>
      <c r="BS30" s="87" t="s">
        <v>310</v>
      </c>
      <c r="BT30" s="87">
        <v>15044.54</v>
      </c>
      <c r="BU30" s="87" t="s">
        <v>310</v>
      </c>
      <c r="BV30" s="87">
        <v>0.28999999999999998</v>
      </c>
      <c r="BW30" s="87" t="s">
        <v>310</v>
      </c>
      <c r="BX30" s="87">
        <v>112.48</v>
      </c>
      <c r="BY30" s="87" t="s">
        <v>310</v>
      </c>
      <c r="BZ30" s="87">
        <v>15157.32</v>
      </c>
      <c r="CA30" s="87" t="s">
        <v>310</v>
      </c>
      <c r="CB30" s="87">
        <v>46046.36</v>
      </c>
      <c r="CC30" s="87" t="s">
        <v>310</v>
      </c>
      <c r="CD30" s="87">
        <v>0</v>
      </c>
      <c r="CE30" s="87" t="s">
        <v>310</v>
      </c>
      <c r="CF30" s="87">
        <v>9190.93</v>
      </c>
      <c r="CG30" s="87" t="s">
        <v>310</v>
      </c>
      <c r="CH30" s="87">
        <v>9190.93</v>
      </c>
      <c r="CI30" s="87" t="s">
        <v>310</v>
      </c>
      <c r="CJ30" s="87">
        <v>55237.29</v>
      </c>
      <c r="CK30" s="87" t="s">
        <v>310</v>
      </c>
      <c r="CL30" s="87">
        <v>0</v>
      </c>
      <c r="CM30" s="87" t="s">
        <v>310</v>
      </c>
      <c r="CN30" s="87">
        <v>0</v>
      </c>
      <c r="CO30" s="87" t="s">
        <v>310</v>
      </c>
      <c r="CP30" s="87">
        <v>0</v>
      </c>
      <c r="CQ30" s="87" t="s">
        <v>310</v>
      </c>
      <c r="CR30" s="87">
        <v>44036.99</v>
      </c>
      <c r="CS30" s="87" t="s">
        <v>310</v>
      </c>
      <c r="CT30" s="87">
        <v>44036.99</v>
      </c>
      <c r="CU30" s="87" t="s">
        <v>310</v>
      </c>
      <c r="CV30" s="87">
        <v>114431.6</v>
      </c>
      <c r="CW30" s="87" t="s">
        <v>310</v>
      </c>
      <c r="CX30" s="87">
        <v>447715.79</v>
      </c>
      <c r="CY30" s="87" t="s">
        <v>310</v>
      </c>
    </row>
    <row r="31" spans="1:103" ht="14.5" x14ac:dyDescent="0.35">
      <c r="A31" s="86" t="s">
        <v>311</v>
      </c>
      <c r="B31" s="86" t="s">
        <v>345</v>
      </c>
      <c r="C31" s="71" t="str">
        <f>'Correspondance tables'!K19</f>
        <v>ISIC 26</v>
      </c>
      <c r="D31" s="71" t="str">
        <f>VLOOKUP(C31, 'Correspondance tables'!$O$3:$P$73, 2, FALSE)</f>
        <v>ISIC 26</v>
      </c>
      <c r="E31" s="87">
        <v>55.83</v>
      </c>
      <c r="F31" s="87">
        <v>19.07</v>
      </c>
      <c r="G31" s="87">
        <v>35.880000000000003</v>
      </c>
      <c r="H31" s="87">
        <v>85.13</v>
      </c>
      <c r="I31" s="87">
        <v>467.63</v>
      </c>
      <c r="J31" s="87">
        <v>69.650000000000006</v>
      </c>
      <c r="K31" s="87">
        <v>96.71</v>
      </c>
      <c r="L31" s="87">
        <v>157.37</v>
      </c>
      <c r="M31" s="87">
        <v>379.22</v>
      </c>
      <c r="N31" s="87">
        <v>269.25</v>
      </c>
      <c r="O31" s="87">
        <v>568.38</v>
      </c>
      <c r="P31" s="87">
        <v>466.52</v>
      </c>
      <c r="Q31" s="87">
        <v>435.51</v>
      </c>
      <c r="R31" s="87">
        <v>288.38</v>
      </c>
      <c r="S31" s="87">
        <v>420.51</v>
      </c>
      <c r="T31" s="87">
        <v>1296.99</v>
      </c>
      <c r="U31" s="87">
        <v>58674.52</v>
      </c>
      <c r="V31" s="87">
        <v>8911.89</v>
      </c>
      <c r="W31" s="87">
        <v>7613.84</v>
      </c>
      <c r="X31" s="87">
        <v>7720.67</v>
      </c>
      <c r="Y31" s="87">
        <v>7015.33</v>
      </c>
      <c r="Z31" s="87">
        <v>2429.37</v>
      </c>
      <c r="AA31" s="87">
        <v>4342.0600000000004</v>
      </c>
      <c r="AB31" s="87">
        <v>2156.61</v>
      </c>
      <c r="AC31" s="87">
        <v>192.99</v>
      </c>
      <c r="AD31" s="87">
        <v>220.27</v>
      </c>
      <c r="AE31" s="87">
        <v>5790.18</v>
      </c>
      <c r="AF31" s="87">
        <v>576.4</v>
      </c>
      <c r="AG31" s="87">
        <v>2900.36</v>
      </c>
      <c r="AH31" s="87">
        <v>748.45</v>
      </c>
      <c r="AI31" s="87">
        <v>481.9</v>
      </c>
      <c r="AJ31" s="87">
        <v>78.650000000000006</v>
      </c>
      <c r="AK31" s="87">
        <v>145.32</v>
      </c>
      <c r="AL31" s="87">
        <v>472.79</v>
      </c>
      <c r="AM31" s="87">
        <v>294.43</v>
      </c>
      <c r="AN31" s="87">
        <v>459.42</v>
      </c>
      <c r="AO31" s="87">
        <v>449.85</v>
      </c>
      <c r="AP31" s="87">
        <v>552.04999999999995</v>
      </c>
      <c r="AQ31" s="87">
        <v>9067.51</v>
      </c>
      <c r="AR31" s="87">
        <v>5686.58</v>
      </c>
      <c r="AS31" s="87">
        <v>705.44</v>
      </c>
      <c r="AT31" s="87">
        <v>194.72</v>
      </c>
      <c r="AU31" s="87">
        <v>246.53</v>
      </c>
      <c r="AV31" s="87">
        <v>326.92</v>
      </c>
      <c r="AW31" s="87">
        <v>1123.55</v>
      </c>
      <c r="AX31" s="87">
        <v>2278.09</v>
      </c>
      <c r="AY31" s="87">
        <v>2477.11</v>
      </c>
      <c r="AZ31" s="87">
        <v>258.95</v>
      </c>
      <c r="BA31" s="87">
        <v>661.86</v>
      </c>
      <c r="BB31" s="87">
        <v>457.56</v>
      </c>
      <c r="BC31" s="87">
        <v>152.62</v>
      </c>
      <c r="BD31" s="87">
        <v>56.25</v>
      </c>
      <c r="BE31" s="87">
        <v>1545.14</v>
      </c>
      <c r="BF31" s="87">
        <v>2631.61</v>
      </c>
      <c r="BG31" s="87">
        <v>842.84</v>
      </c>
      <c r="BH31" s="87">
        <v>3205.62</v>
      </c>
      <c r="BI31" s="87">
        <v>603.91999999999996</v>
      </c>
      <c r="BJ31" s="87">
        <v>734.91</v>
      </c>
      <c r="BK31" s="87">
        <v>265.36</v>
      </c>
      <c r="BL31" s="87">
        <v>239.74</v>
      </c>
      <c r="BM31" s="87">
        <v>1222.04</v>
      </c>
      <c r="BN31" s="87">
        <v>157.21</v>
      </c>
      <c r="BO31" s="87">
        <v>0</v>
      </c>
      <c r="BP31" s="87">
        <v>0</v>
      </c>
      <c r="BQ31" s="87" t="s">
        <v>310</v>
      </c>
      <c r="BR31" s="87">
        <v>152481.46</v>
      </c>
      <c r="BS31" s="87" t="s">
        <v>310</v>
      </c>
      <c r="BT31" s="87">
        <v>54320.46</v>
      </c>
      <c r="BU31" s="87" t="s">
        <v>310</v>
      </c>
      <c r="BV31" s="87">
        <v>5.79</v>
      </c>
      <c r="BW31" s="87" t="s">
        <v>310</v>
      </c>
      <c r="BX31" s="87">
        <v>1608.44</v>
      </c>
      <c r="BY31" s="87" t="s">
        <v>310</v>
      </c>
      <c r="BZ31" s="87">
        <v>55934.69</v>
      </c>
      <c r="CA31" s="87" t="s">
        <v>310</v>
      </c>
      <c r="CB31" s="87">
        <v>89327.09</v>
      </c>
      <c r="CC31" s="87" t="s">
        <v>310</v>
      </c>
      <c r="CD31" s="87">
        <v>28.45</v>
      </c>
      <c r="CE31" s="87" t="s">
        <v>310</v>
      </c>
      <c r="CF31" s="87">
        <v>6103.64</v>
      </c>
      <c r="CG31" s="87" t="s">
        <v>310</v>
      </c>
      <c r="CH31" s="87">
        <v>6132.09</v>
      </c>
      <c r="CI31" s="87" t="s">
        <v>310</v>
      </c>
      <c r="CJ31" s="87">
        <v>95459.18</v>
      </c>
      <c r="CK31" s="87" t="s">
        <v>310</v>
      </c>
      <c r="CL31" s="87">
        <v>0</v>
      </c>
      <c r="CM31" s="87" t="s">
        <v>310</v>
      </c>
      <c r="CN31" s="87">
        <v>0</v>
      </c>
      <c r="CO31" s="87" t="s">
        <v>310</v>
      </c>
      <c r="CP31" s="87">
        <v>0</v>
      </c>
      <c r="CQ31" s="87" t="s">
        <v>310</v>
      </c>
      <c r="CR31" s="87">
        <v>127324.11</v>
      </c>
      <c r="CS31" s="87" t="s">
        <v>310</v>
      </c>
      <c r="CT31" s="87">
        <v>127324.11</v>
      </c>
      <c r="CU31" s="87" t="s">
        <v>310</v>
      </c>
      <c r="CV31" s="87">
        <v>278717.98</v>
      </c>
      <c r="CW31" s="87" t="s">
        <v>310</v>
      </c>
      <c r="CX31" s="87">
        <v>431199.44</v>
      </c>
      <c r="CY31" s="87" t="s">
        <v>310</v>
      </c>
    </row>
    <row r="32" spans="1:103" ht="14.5" x14ac:dyDescent="0.35">
      <c r="A32" s="86" t="s">
        <v>311</v>
      </c>
      <c r="B32" s="86" t="s">
        <v>346</v>
      </c>
      <c r="C32" s="71" t="str">
        <f>'Correspondance tables'!K20</f>
        <v>ISIC 27</v>
      </c>
      <c r="D32" s="71" t="str">
        <f>VLOOKUP(C32, 'Correspondance tables'!$O$3:$P$73, 2, FALSE)</f>
        <v>ISIC 27</v>
      </c>
      <c r="E32" s="87">
        <v>298.45999999999998</v>
      </c>
      <c r="F32" s="87">
        <v>24.87</v>
      </c>
      <c r="G32" s="87">
        <v>35.15</v>
      </c>
      <c r="H32" s="87">
        <v>235.93</v>
      </c>
      <c r="I32" s="87">
        <v>801.5</v>
      </c>
      <c r="J32" s="87">
        <v>140.85</v>
      </c>
      <c r="K32" s="87">
        <v>135.54</v>
      </c>
      <c r="L32" s="87">
        <v>225.32</v>
      </c>
      <c r="M32" s="87">
        <v>78.08</v>
      </c>
      <c r="N32" s="87">
        <v>432.94</v>
      </c>
      <c r="O32" s="87">
        <v>735.87</v>
      </c>
      <c r="P32" s="87">
        <v>101.44</v>
      </c>
      <c r="Q32" s="87">
        <v>636.61</v>
      </c>
      <c r="R32" s="87">
        <v>396.86</v>
      </c>
      <c r="S32" s="87">
        <v>1302.1600000000001</v>
      </c>
      <c r="T32" s="87">
        <v>3110.72</v>
      </c>
      <c r="U32" s="87">
        <v>6907.96</v>
      </c>
      <c r="V32" s="87">
        <v>41222.51</v>
      </c>
      <c r="W32" s="87">
        <v>14246.97</v>
      </c>
      <c r="X32" s="87">
        <v>16308.31</v>
      </c>
      <c r="Y32" s="87">
        <v>3364.78</v>
      </c>
      <c r="Z32" s="87">
        <v>1442.04</v>
      </c>
      <c r="AA32" s="87">
        <v>4489.3599999999997</v>
      </c>
      <c r="AB32" s="87">
        <v>6595.99</v>
      </c>
      <c r="AC32" s="87">
        <v>326.02999999999997</v>
      </c>
      <c r="AD32" s="87">
        <v>291.37</v>
      </c>
      <c r="AE32" s="87">
        <v>28959.03</v>
      </c>
      <c r="AF32" s="87">
        <v>1157.67</v>
      </c>
      <c r="AG32" s="87">
        <v>1922.79</v>
      </c>
      <c r="AH32" s="87">
        <v>783.15</v>
      </c>
      <c r="AI32" s="87">
        <v>971.18</v>
      </c>
      <c r="AJ32" s="87">
        <v>59.51</v>
      </c>
      <c r="AK32" s="87">
        <v>84.94</v>
      </c>
      <c r="AL32" s="87">
        <v>748.21</v>
      </c>
      <c r="AM32" s="87">
        <v>137.68</v>
      </c>
      <c r="AN32" s="87">
        <v>1216.43</v>
      </c>
      <c r="AO32" s="87">
        <v>82.42</v>
      </c>
      <c r="AP32" s="87">
        <v>118.69</v>
      </c>
      <c r="AQ32" s="87">
        <v>2731.54</v>
      </c>
      <c r="AR32" s="87">
        <v>1079.72</v>
      </c>
      <c r="AS32" s="87">
        <v>77.84</v>
      </c>
      <c r="AT32" s="87">
        <v>31.41</v>
      </c>
      <c r="AU32" s="87">
        <v>48.74</v>
      </c>
      <c r="AV32" s="87">
        <v>1085.5999999999999</v>
      </c>
      <c r="AW32" s="87">
        <v>860.74</v>
      </c>
      <c r="AX32" s="87">
        <v>1088.25</v>
      </c>
      <c r="AY32" s="87">
        <v>510.91</v>
      </c>
      <c r="AZ32" s="87">
        <v>129.28</v>
      </c>
      <c r="BA32" s="87">
        <v>149.61000000000001</v>
      </c>
      <c r="BB32" s="87">
        <v>511.43</v>
      </c>
      <c r="BC32" s="87">
        <v>46.36</v>
      </c>
      <c r="BD32" s="87">
        <v>38.64</v>
      </c>
      <c r="BE32" s="87">
        <v>1022.74</v>
      </c>
      <c r="BF32" s="87">
        <v>637.30999999999995</v>
      </c>
      <c r="BG32" s="87">
        <v>240.14</v>
      </c>
      <c r="BH32" s="87">
        <v>295.04000000000002</v>
      </c>
      <c r="BI32" s="87">
        <v>170.83</v>
      </c>
      <c r="BJ32" s="87">
        <v>199.35</v>
      </c>
      <c r="BK32" s="87">
        <v>171.28</v>
      </c>
      <c r="BL32" s="87">
        <v>67.86</v>
      </c>
      <c r="BM32" s="87">
        <v>465.13</v>
      </c>
      <c r="BN32" s="87">
        <v>476.8</v>
      </c>
      <c r="BO32" s="87">
        <v>0.76</v>
      </c>
      <c r="BP32" s="87">
        <v>0</v>
      </c>
      <c r="BQ32" s="87" t="s">
        <v>310</v>
      </c>
      <c r="BR32" s="87">
        <v>152266.67000000001</v>
      </c>
      <c r="BS32" s="87" t="s">
        <v>310</v>
      </c>
      <c r="BT32" s="87">
        <v>31297.200000000001</v>
      </c>
      <c r="BU32" s="87" t="s">
        <v>310</v>
      </c>
      <c r="BV32" s="87">
        <v>1.28</v>
      </c>
      <c r="BW32" s="87" t="s">
        <v>310</v>
      </c>
      <c r="BX32" s="87">
        <v>66.489999999999995</v>
      </c>
      <c r="BY32" s="87" t="s">
        <v>310</v>
      </c>
      <c r="BZ32" s="87">
        <v>31364.97</v>
      </c>
      <c r="CA32" s="87" t="s">
        <v>310</v>
      </c>
      <c r="CB32" s="87">
        <v>32565.83</v>
      </c>
      <c r="CC32" s="87" t="s">
        <v>310</v>
      </c>
      <c r="CD32" s="87">
        <v>0</v>
      </c>
      <c r="CE32" s="87" t="s">
        <v>310</v>
      </c>
      <c r="CF32" s="87">
        <v>6471.45</v>
      </c>
      <c r="CG32" s="87" t="s">
        <v>310</v>
      </c>
      <c r="CH32" s="87">
        <v>6471.45</v>
      </c>
      <c r="CI32" s="87" t="s">
        <v>310</v>
      </c>
      <c r="CJ32" s="87">
        <v>39037.279999999999</v>
      </c>
      <c r="CK32" s="87" t="s">
        <v>310</v>
      </c>
      <c r="CL32" s="87">
        <v>0</v>
      </c>
      <c r="CM32" s="87" t="s">
        <v>310</v>
      </c>
      <c r="CN32" s="87">
        <v>0</v>
      </c>
      <c r="CO32" s="87" t="s">
        <v>310</v>
      </c>
      <c r="CP32" s="87">
        <v>0</v>
      </c>
      <c r="CQ32" s="87" t="s">
        <v>310</v>
      </c>
      <c r="CR32" s="87">
        <v>73844.36</v>
      </c>
      <c r="CS32" s="87" t="s">
        <v>310</v>
      </c>
      <c r="CT32" s="87">
        <v>73844.36</v>
      </c>
      <c r="CU32" s="87" t="s">
        <v>310</v>
      </c>
      <c r="CV32" s="87">
        <v>144246.60999999999</v>
      </c>
      <c r="CW32" s="87" t="s">
        <v>310</v>
      </c>
      <c r="CX32" s="87">
        <v>296513.27</v>
      </c>
      <c r="CY32" s="87" t="s">
        <v>310</v>
      </c>
    </row>
    <row r="33" spans="1:103" ht="14.5" x14ac:dyDescent="0.35">
      <c r="A33" s="86" t="s">
        <v>311</v>
      </c>
      <c r="B33" s="86" t="s">
        <v>347</v>
      </c>
      <c r="C33" s="71" t="str">
        <f>'Correspondance tables'!K21</f>
        <v>ISIC 28</v>
      </c>
      <c r="D33" s="71" t="str">
        <f>VLOOKUP(C33, 'Correspondance tables'!$O$3:$P$73, 2, FALSE)</f>
        <v>ISIC 28</v>
      </c>
      <c r="E33" s="87">
        <v>2100.25</v>
      </c>
      <c r="F33" s="87">
        <v>453.75</v>
      </c>
      <c r="G33" s="87">
        <v>109.76</v>
      </c>
      <c r="H33" s="87">
        <v>1448.7</v>
      </c>
      <c r="I33" s="87">
        <v>2898.16</v>
      </c>
      <c r="J33" s="87">
        <v>775.21</v>
      </c>
      <c r="K33" s="87">
        <v>438.45</v>
      </c>
      <c r="L33" s="87">
        <v>870.09</v>
      </c>
      <c r="M33" s="87">
        <v>431.79</v>
      </c>
      <c r="N33" s="87">
        <v>1239.3599999999999</v>
      </c>
      <c r="O33" s="87">
        <v>1933.75</v>
      </c>
      <c r="P33" s="87">
        <v>815.6</v>
      </c>
      <c r="Q33" s="87">
        <v>1889.02</v>
      </c>
      <c r="R33" s="87">
        <v>1278.8599999999999</v>
      </c>
      <c r="S33" s="87">
        <v>2770.79</v>
      </c>
      <c r="T33" s="87">
        <v>5651.31</v>
      </c>
      <c r="U33" s="87">
        <v>2331.0100000000002</v>
      </c>
      <c r="V33" s="87">
        <v>4372.79</v>
      </c>
      <c r="W33" s="87">
        <v>91999.51</v>
      </c>
      <c r="X33" s="87">
        <v>33306.46</v>
      </c>
      <c r="Y33" s="87">
        <v>7383.85</v>
      </c>
      <c r="Z33" s="87">
        <v>1087.25</v>
      </c>
      <c r="AA33" s="87">
        <v>9586.09</v>
      </c>
      <c r="AB33" s="87">
        <v>2874.91</v>
      </c>
      <c r="AC33" s="87">
        <v>1097.04</v>
      </c>
      <c r="AD33" s="87">
        <v>983.86</v>
      </c>
      <c r="AE33" s="87">
        <v>16731.09</v>
      </c>
      <c r="AF33" s="87">
        <v>2572.64</v>
      </c>
      <c r="AG33" s="87">
        <v>1744.54</v>
      </c>
      <c r="AH33" s="87">
        <v>730.71</v>
      </c>
      <c r="AI33" s="87">
        <v>840.47</v>
      </c>
      <c r="AJ33" s="87">
        <v>160.84</v>
      </c>
      <c r="AK33" s="87">
        <v>157.16999999999999</v>
      </c>
      <c r="AL33" s="87">
        <v>855.56</v>
      </c>
      <c r="AM33" s="87">
        <v>68.319999999999993</v>
      </c>
      <c r="AN33" s="87">
        <v>703.02</v>
      </c>
      <c r="AO33" s="87">
        <v>125.48</v>
      </c>
      <c r="AP33" s="87">
        <v>157.72999999999999</v>
      </c>
      <c r="AQ33" s="87">
        <v>620.36</v>
      </c>
      <c r="AR33" s="87">
        <v>382.5</v>
      </c>
      <c r="AS33" s="87">
        <v>195.93</v>
      </c>
      <c r="AT33" s="87">
        <v>51.32</v>
      </c>
      <c r="AU33" s="87">
        <v>36.549999999999997</v>
      </c>
      <c r="AV33" s="87">
        <v>362.42</v>
      </c>
      <c r="AW33" s="87">
        <v>507.85</v>
      </c>
      <c r="AX33" s="87">
        <v>1241.32</v>
      </c>
      <c r="AY33" s="87">
        <v>352.6</v>
      </c>
      <c r="AZ33" s="87">
        <v>118.58</v>
      </c>
      <c r="BA33" s="87">
        <v>193.54</v>
      </c>
      <c r="BB33" s="87">
        <v>1036.57</v>
      </c>
      <c r="BC33" s="87">
        <v>54.27</v>
      </c>
      <c r="BD33" s="87">
        <v>115.25</v>
      </c>
      <c r="BE33" s="87">
        <v>806.8</v>
      </c>
      <c r="BF33" s="87">
        <v>588.83000000000004</v>
      </c>
      <c r="BG33" s="87">
        <v>170.16</v>
      </c>
      <c r="BH33" s="87">
        <v>502.05</v>
      </c>
      <c r="BI33" s="87">
        <v>315.26</v>
      </c>
      <c r="BJ33" s="87">
        <v>149.93</v>
      </c>
      <c r="BK33" s="87">
        <v>144.18</v>
      </c>
      <c r="BL33" s="87">
        <v>107.15</v>
      </c>
      <c r="BM33" s="87">
        <v>255.3</v>
      </c>
      <c r="BN33" s="87">
        <v>245.76</v>
      </c>
      <c r="BO33" s="87">
        <v>0</v>
      </c>
      <c r="BP33" s="87">
        <v>0</v>
      </c>
      <c r="BQ33" s="87" t="s">
        <v>310</v>
      </c>
      <c r="BR33" s="87">
        <v>213529.7</v>
      </c>
      <c r="BS33" s="87" t="s">
        <v>310</v>
      </c>
      <c r="BT33" s="87">
        <v>5536.51</v>
      </c>
      <c r="BU33" s="87" t="s">
        <v>310</v>
      </c>
      <c r="BV33" s="87">
        <v>0.68</v>
      </c>
      <c r="BW33" s="87" t="s">
        <v>310</v>
      </c>
      <c r="BX33" s="87">
        <v>7.45</v>
      </c>
      <c r="BY33" s="87" t="s">
        <v>310</v>
      </c>
      <c r="BZ33" s="87">
        <v>5544.63</v>
      </c>
      <c r="CA33" s="87" t="s">
        <v>310</v>
      </c>
      <c r="CB33" s="87">
        <v>171266.92</v>
      </c>
      <c r="CC33" s="87" t="s">
        <v>310</v>
      </c>
      <c r="CD33" s="87">
        <v>0</v>
      </c>
      <c r="CE33" s="87" t="s">
        <v>310</v>
      </c>
      <c r="CF33" s="87">
        <v>1750.51</v>
      </c>
      <c r="CG33" s="87" t="s">
        <v>310</v>
      </c>
      <c r="CH33" s="87">
        <v>1750.51</v>
      </c>
      <c r="CI33" s="87" t="s">
        <v>310</v>
      </c>
      <c r="CJ33" s="87">
        <v>173017.43</v>
      </c>
      <c r="CK33" s="87" t="s">
        <v>310</v>
      </c>
      <c r="CL33" s="87">
        <v>0</v>
      </c>
      <c r="CM33" s="87" t="s">
        <v>310</v>
      </c>
      <c r="CN33" s="87">
        <v>0</v>
      </c>
      <c r="CO33" s="87" t="s">
        <v>310</v>
      </c>
      <c r="CP33" s="87">
        <v>0</v>
      </c>
      <c r="CQ33" s="87" t="s">
        <v>310</v>
      </c>
      <c r="CR33" s="87">
        <v>215931.89</v>
      </c>
      <c r="CS33" s="87" t="s">
        <v>310</v>
      </c>
      <c r="CT33" s="87">
        <v>215931.89</v>
      </c>
      <c r="CU33" s="87" t="s">
        <v>310</v>
      </c>
      <c r="CV33" s="87">
        <v>394493.96</v>
      </c>
      <c r="CW33" s="87" t="s">
        <v>310</v>
      </c>
      <c r="CX33" s="87">
        <v>608023.66</v>
      </c>
      <c r="CY33" s="87" t="s">
        <v>310</v>
      </c>
    </row>
    <row r="34" spans="1:103" ht="14.5" x14ac:dyDescent="0.35">
      <c r="A34" s="86" t="s">
        <v>311</v>
      </c>
      <c r="B34" s="86" t="s">
        <v>348</v>
      </c>
      <c r="C34" s="71" t="str">
        <f>'Correspondance tables'!K22</f>
        <v>ISIC 29</v>
      </c>
      <c r="D34" s="71" t="str">
        <f>VLOOKUP(C34, 'Correspondance tables'!$O$3:$P$73, 2, FALSE)</f>
        <v>ISIC 29</v>
      </c>
      <c r="E34" s="87">
        <v>576.54</v>
      </c>
      <c r="F34" s="87">
        <v>95.88</v>
      </c>
      <c r="G34" s="87">
        <v>2.95</v>
      </c>
      <c r="H34" s="87">
        <v>106.12</v>
      </c>
      <c r="I34" s="87">
        <v>335.47</v>
      </c>
      <c r="J34" s="87">
        <v>40.11</v>
      </c>
      <c r="K34" s="87">
        <v>120.13</v>
      </c>
      <c r="L34" s="87">
        <v>22.83</v>
      </c>
      <c r="M34" s="87">
        <v>6.52</v>
      </c>
      <c r="N34" s="87">
        <v>267.92</v>
      </c>
      <c r="O34" s="87">
        <v>816.35</v>
      </c>
      <c r="P34" s="87">
        <v>9.65</v>
      </c>
      <c r="Q34" s="87">
        <v>516.16999999999996</v>
      </c>
      <c r="R34" s="87">
        <v>618.41</v>
      </c>
      <c r="S34" s="87">
        <v>196.54</v>
      </c>
      <c r="T34" s="87">
        <v>1286.69</v>
      </c>
      <c r="U34" s="87">
        <v>327.58999999999997</v>
      </c>
      <c r="V34" s="87">
        <v>2096.33</v>
      </c>
      <c r="W34" s="87">
        <v>12536.35</v>
      </c>
      <c r="X34" s="87">
        <v>223135.8</v>
      </c>
      <c r="Y34" s="87">
        <v>1317.6</v>
      </c>
      <c r="Z34" s="87">
        <v>303.02</v>
      </c>
      <c r="AA34" s="87">
        <v>2295.41</v>
      </c>
      <c r="AB34" s="87">
        <v>266.02999999999997</v>
      </c>
      <c r="AC34" s="87">
        <v>55.2</v>
      </c>
      <c r="AD34" s="87">
        <v>958.3</v>
      </c>
      <c r="AE34" s="87">
        <v>2130.66</v>
      </c>
      <c r="AF34" s="87">
        <v>15043.87</v>
      </c>
      <c r="AG34" s="87">
        <v>1095.79</v>
      </c>
      <c r="AH34" s="87">
        <v>409.28</v>
      </c>
      <c r="AI34" s="87">
        <v>5915.56</v>
      </c>
      <c r="AJ34" s="87">
        <v>42.06</v>
      </c>
      <c r="AK34" s="87">
        <v>83.28</v>
      </c>
      <c r="AL34" s="87">
        <v>989.1</v>
      </c>
      <c r="AM34" s="87">
        <v>39.659999999999997</v>
      </c>
      <c r="AN34" s="87">
        <v>46.15</v>
      </c>
      <c r="AO34" s="87">
        <v>13.28</v>
      </c>
      <c r="AP34" s="87">
        <v>81</v>
      </c>
      <c r="AQ34" s="87">
        <v>102.95</v>
      </c>
      <c r="AR34" s="87">
        <v>62.44</v>
      </c>
      <c r="AS34" s="87">
        <v>115.77</v>
      </c>
      <c r="AT34" s="87">
        <v>14.09</v>
      </c>
      <c r="AU34" s="87">
        <v>22.62</v>
      </c>
      <c r="AV34" s="87">
        <v>68.540000000000006</v>
      </c>
      <c r="AW34" s="87">
        <v>219.03</v>
      </c>
      <c r="AX34" s="87">
        <v>123.58</v>
      </c>
      <c r="AY34" s="87">
        <v>164.8</v>
      </c>
      <c r="AZ34" s="87">
        <v>52.04</v>
      </c>
      <c r="BA34" s="87">
        <v>96.57</v>
      </c>
      <c r="BB34" s="87">
        <v>695.71</v>
      </c>
      <c r="BC34" s="87">
        <v>28.91</v>
      </c>
      <c r="BD34" s="87">
        <v>57.97</v>
      </c>
      <c r="BE34" s="87">
        <v>244.03</v>
      </c>
      <c r="BF34" s="87">
        <v>421.23</v>
      </c>
      <c r="BG34" s="87">
        <v>46</v>
      </c>
      <c r="BH34" s="87">
        <v>136.80000000000001</v>
      </c>
      <c r="BI34" s="87">
        <v>103.88</v>
      </c>
      <c r="BJ34" s="87">
        <v>52.33</v>
      </c>
      <c r="BK34" s="87">
        <v>106.88</v>
      </c>
      <c r="BL34" s="87">
        <v>119.58</v>
      </c>
      <c r="BM34" s="87">
        <v>11.89</v>
      </c>
      <c r="BN34" s="87">
        <v>35.08</v>
      </c>
      <c r="BO34" s="87">
        <v>0</v>
      </c>
      <c r="BP34" s="87">
        <v>0</v>
      </c>
      <c r="BQ34" s="87" t="s">
        <v>310</v>
      </c>
      <c r="BR34" s="87">
        <v>277302.34999999998</v>
      </c>
      <c r="BS34" s="87" t="s">
        <v>310</v>
      </c>
      <c r="BT34" s="87">
        <v>153758.47</v>
      </c>
      <c r="BU34" s="87" t="s">
        <v>310</v>
      </c>
      <c r="BV34" s="87">
        <v>0.91</v>
      </c>
      <c r="BW34" s="87" t="s">
        <v>310</v>
      </c>
      <c r="BX34" s="87">
        <v>38.659999999999997</v>
      </c>
      <c r="BY34" s="87" t="s">
        <v>310</v>
      </c>
      <c r="BZ34" s="87">
        <v>153798.04999999999</v>
      </c>
      <c r="CA34" s="87" t="s">
        <v>310</v>
      </c>
      <c r="CB34" s="87">
        <v>113008.5</v>
      </c>
      <c r="CC34" s="87" t="s">
        <v>310</v>
      </c>
      <c r="CD34" s="87">
        <v>0</v>
      </c>
      <c r="CE34" s="87" t="s">
        <v>310</v>
      </c>
      <c r="CF34" s="87">
        <v>-2533.83</v>
      </c>
      <c r="CG34" s="87" t="s">
        <v>310</v>
      </c>
      <c r="CH34" s="87">
        <v>-2533.83</v>
      </c>
      <c r="CI34" s="87" t="s">
        <v>310</v>
      </c>
      <c r="CJ34" s="87">
        <v>110474.67</v>
      </c>
      <c r="CK34" s="87" t="s">
        <v>310</v>
      </c>
      <c r="CL34" s="87">
        <v>0</v>
      </c>
      <c r="CM34" s="87" t="s">
        <v>310</v>
      </c>
      <c r="CN34" s="87">
        <v>0</v>
      </c>
      <c r="CO34" s="87" t="s">
        <v>310</v>
      </c>
      <c r="CP34" s="87">
        <v>0</v>
      </c>
      <c r="CQ34" s="87" t="s">
        <v>310</v>
      </c>
      <c r="CR34" s="87">
        <v>192861.99</v>
      </c>
      <c r="CS34" s="87" t="s">
        <v>310</v>
      </c>
      <c r="CT34" s="87">
        <v>192861.99</v>
      </c>
      <c r="CU34" s="87" t="s">
        <v>310</v>
      </c>
      <c r="CV34" s="87">
        <v>457134.71</v>
      </c>
      <c r="CW34" s="87" t="s">
        <v>310</v>
      </c>
      <c r="CX34" s="87">
        <v>734437.06</v>
      </c>
      <c r="CY34" s="87" t="s">
        <v>310</v>
      </c>
    </row>
    <row r="35" spans="1:103" ht="14.5" x14ac:dyDescent="0.35">
      <c r="A35" s="86" t="s">
        <v>311</v>
      </c>
      <c r="B35" s="86" t="s">
        <v>349</v>
      </c>
      <c r="C35" s="71" t="str">
        <f>'Correspondance tables'!K23</f>
        <v>ISIC 30</v>
      </c>
      <c r="D35" s="71" t="str">
        <f>VLOOKUP(C35, 'Correspondance tables'!$O$3:$P$73, 2, FALSE)</f>
        <v>ISIC 30</v>
      </c>
      <c r="E35" s="87">
        <v>23.83</v>
      </c>
      <c r="F35" s="87">
        <v>5.54</v>
      </c>
      <c r="G35" s="87">
        <v>179.49</v>
      </c>
      <c r="H35" s="87">
        <v>51.49</v>
      </c>
      <c r="I35" s="87">
        <v>33.82</v>
      </c>
      <c r="J35" s="87">
        <v>7.94</v>
      </c>
      <c r="K35" s="87">
        <v>15.01</v>
      </c>
      <c r="L35" s="87">
        <v>4.43</v>
      </c>
      <c r="M35" s="87">
        <v>2.66</v>
      </c>
      <c r="N35" s="87">
        <v>5.47</v>
      </c>
      <c r="O35" s="87">
        <v>9.57</v>
      </c>
      <c r="P35" s="87">
        <v>3.75</v>
      </c>
      <c r="Q35" s="87">
        <v>147.69</v>
      </c>
      <c r="R35" s="87">
        <v>12.5</v>
      </c>
      <c r="S35" s="87">
        <v>35.64</v>
      </c>
      <c r="T35" s="87">
        <v>142.84</v>
      </c>
      <c r="U35" s="87">
        <v>52.3</v>
      </c>
      <c r="V35" s="87">
        <v>376.91</v>
      </c>
      <c r="W35" s="87">
        <v>262.67</v>
      </c>
      <c r="X35" s="87">
        <v>771.19</v>
      </c>
      <c r="Y35" s="87">
        <v>46519.85</v>
      </c>
      <c r="Z35" s="87">
        <v>432.02</v>
      </c>
      <c r="AA35" s="87">
        <v>4630.99</v>
      </c>
      <c r="AB35" s="87">
        <v>91.49</v>
      </c>
      <c r="AC35" s="87">
        <v>1.23</v>
      </c>
      <c r="AD35" s="87">
        <v>19.309999999999999</v>
      </c>
      <c r="AE35" s="87">
        <v>228.59</v>
      </c>
      <c r="AF35" s="87">
        <v>342.96</v>
      </c>
      <c r="AG35" s="87">
        <v>392.63</v>
      </c>
      <c r="AH35" s="87">
        <v>67.989999999999995</v>
      </c>
      <c r="AI35" s="87">
        <v>2234.58</v>
      </c>
      <c r="AJ35" s="87">
        <v>424.92</v>
      </c>
      <c r="AK35" s="87">
        <v>2396.37</v>
      </c>
      <c r="AL35" s="87">
        <v>262.60000000000002</v>
      </c>
      <c r="AM35" s="87">
        <v>3.35</v>
      </c>
      <c r="AN35" s="87">
        <v>50.56</v>
      </c>
      <c r="AO35" s="87">
        <v>0.21</v>
      </c>
      <c r="AP35" s="87">
        <v>2.7</v>
      </c>
      <c r="AQ35" s="87">
        <v>8.81</v>
      </c>
      <c r="AR35" s="87">
        <v>131.34</v>
      </c>
      <c r="AS35" s="87">
        <v>9.8699999999999992</v>
      </c>
      <c r="AT35" s="87">
        <v>0.24</v>
      </c>
      <c r="AU35" s="87">
        <v>0.26</v>
      </c>
      <c r="AV35" s="87">
        <v>1.28</v>
      </c>
      <c r="AW35" s="87">
        <v>5.79</v>
      </c>
      <c r="AX35" s="87">
        <v>142.76</v>
      </c>
      <c r="AY35" s="87">
        <v>75.61</v>
      </c>
      <c r="AZ35" s="87">
        <v>1.77</v>
      </c>
      <c r="BA35" s="87">
        <v>94.54</v>
      </c>
      <c r="BB35" s="87">
        <v>1497.52</v>
      </c>
      <c r="BC35" s="87">
        <v>0.76</v>
      </c>
      <c r="BD35" s="87">
        <v>2.89</v>
      </c>
      <c r="BE35" s="87">
        <v>176.5</v>
      </c>
      <c r="BF35" s="87">
        <v>5895.27</v>
      </c>
      <c r="BG35" s="87">
        <v>24.4</v>
      </c>
      <c r="BH35" s="87">
        <v>134.66999999999999</v>
      </c>
      <c r="BI35" s="87">
        <v>43.57</v>
      </c>
      <c r="BJ35" s="87">
        <v>16.2</v>
      </c>
      <c r="BK35" s="87">
        <v>103.29</v>
      </c>
      <c r="BL35" s="87">
        <v>20.96</v>
      </c>
      <c r="BM35" s="87">
        <v>23.08</v>
      </c>
      <c r="BN35" s="87">
        <v>99.32</v>
      </c>
      <c r="BO35" s="87">
        <v>0</v>
      </c>
      <c r="BP35" s="87">
        <v>0</v>
      </c>
      <c r="BQ35" s="87" t="s">
        <v>310</v>
      </c>
      <c r="BR35" s="87">
        <v>68757.759999999995</v>
      </c>
      <c r="BS35" s="87" t="s">
        <v>310</v>
      </c>
      <c r="BT35" s="87">
        <v>11595.92</v>
      </c>
      <c r="BU35" s="87" t="s">
        <v>310</v>
      </c>
      <c r="BV35" s="87">
        <v>2.84</v>
      </c>
      <c r="BW35" s="87" t="s">
        <v>310</v>
      </c>
      <c r="BX35" s="87">
        <v>475.17</v>
      </c>
      <c r="BY35" s="87" t="s">
        <v>310</v>
      </c>
      <c r="BZ35" s="87">
        <v>12073.92</v>
      </c>
      <c r="CA35" s="87" t="s">
        <v>310</v>
      </c>
      <c r="CB35" s="87">
        <v>53462.080000000002</v>
      </c>
      <c r="CC35" s="87" t="s">
        <v>310</v>
      </c>
      <c r="CD35" s="87">
        <v>0</v>
      </c>
      <c r="CE35" s="87" t="s">
        <v>310</v>
      </c>
      <c r="CF35" s="87">
        <v>-8565.26</v>
      </c>
      <c r="CG35" s="87" t="s">
        <v>310</v>
      </c>
      <c r="CH35" s="87">
        <v>-8565.26</v>
      </c>
      <c r="CI35" s="87" t="s">
        <v>310</v>
      </c>
      <c r="CJ35" s="87">
        <v>44896.82</v>
      </c>
      <c r="CK35" s="87" t="s">
        <v>310</v>
      </c>
      <c r="CL35" s="87">
        <v>0</v>
      </c>
      <c r="CM35" s="87" t="s">
        <v>310</v>
      </c>
      <c r="CN35" s="87">
        <v>0</v>
      </c>
      <c r="CO35" s="87" t="s">
        <v>310</v>
      </c>
      <c r="CP35" s="87">
        <v>0</v>
      </c>
      <c r="CQ35" s="87" t="s">
        <v>310</v>
      </c>
      <c r="CR35" s="87">
        <v>100074.54</v>
      </c>
      <c r="CS35" s="87" t="s">
        <v>310</v>
      </c>
      <c r="CT35" s="87">
        <v>100074.54</v>
      </c>
      <c r="CU35" s="87" t="s">
        <v>310</v>
      </c>
      <c r="CV35" s="87">
        <v>157045.29</v>
      </c>
      <c r="CW35" s="87" t="s">
        <v>310</v>
      </c>
      <c r="CX35" s="87">
        <v>225803.05</v>
      </c>
      <c r="CY35" s="87" t="s">
        <v>310</v>
      </c>
    </row>
    <row r="36" spans="1:103" ht="14.5" x14ac:dyDescent="0.35">
      <c r="A36" s="86" t="s">
        <v>311</v>
      </c>
      <c r="B36" s="86" t="s">
        <v>350</v>
      </c>
      <c r="C36" s="71" t="str">
        <f>'Correspondance tables'!K24</f>
        <v>ISIC 31-32</v>
      </c>
      <c r="D36" s="71" t="str">
        <f>VLOOKUP(C36, 'Correspondance tables'!$O$3:$P$73, 2, FALSE)</f>
        <v>ISIC 31T33</v>
      </c>
      <c r="E36" s="87">
        <v>127.45</v>
      </c>
      <c r="F36" s="87">
        <v>26.26</v>
      </c>
      <c r="G36" s="87">
        <v>19.829999999999998</v>
      </c>
      <c r="H36" s="87">
        <v>46.63</v>
      </c>
      <c r="I36" s="87">
        <v>632.84</v>
      </c>
      <c r="J36" s="87">
        <v>461.08</v>
      </c>
      <c r="K36" s="87">
        <v>479.08</v>
      </c>
      <c r="L36" s="87">
        <v>89.55</v>
      </c>
      <c r="M36" s="87">
        <v>62.86</v>
      </c>
      <c r="N36" s="87">
        <v>80.209999999999994</v>
      </c>
      <c r="O36" s="87">
        <v>485.79</v>
      </c>
      <c r="P36" s="87">
        <v>855.14</v>
      </c>
      <c r="Q36" s="87">
        <v>270.27</v>
      </c>
      <c r="R36" s="87">
        <v>187.33</v>
      </c>
      <c r="S36" s="87">
        <v>242.18</v>
      </c>
      <c r="T36" s="87">
        <v>436.4</v>
      </c>
      <c r="U36" s="87">
        <v>2069.3200000000002</v>
      </c>
      <c r="V36" s="87">
        <v>350.41</v>
      </c>
      <c r="W36" s="87">
        <v>553.1</v>
      </c>
      <c r="X36" s="87">
        <v>1574.55</v>
      </c>
      <c r="Y36" s="87">
        <v>385.31</v>
      </c>
      <c r="Z36" s="87">
        <v>17611.689999999999</v>
      </c>
      <c r="AA36" s="87">
        <v>924.31</v>
      </c>
      <c r="AB36" s="87">
        <v>224.38</v>
      </c>
      <c r="AC36" s="87">
        <v>37.729999999999997</v>
      </c>
      <c r="AD36" s="87">
        <v>155.91</v>
      </c>
      <c r="AE36" s="87">
        <v>4273.9399999999996</v>
      </c>
      <c r="AF36" s="87">
        <v>196.01</v>
      </c>
      <c r="AG36" s="87">
        <v>1180.97</v>
      </c>
      <c r="AH36" s="87">
        <v>836.09</v>
      </c>
      <c r="AI36" s="87">
        <v>325.5</v>
      </c>
      <c r="AJ36" s="87">
        <v>100.65</v>
      </c>
      <c r="AK36" s="87">
        <v>76.84</v>
      </c>
      <c r="AL36" s="87">
        <v>298.76</v>
      </c>
      <c r="AM36" s="87">
        <v>21.4</v>
      </c>
      <c r="AN36" s="87">
        <v>1124.3900000000001</v>
      </c>
      <c r="AO36" s="87">
        <v>152.72</v>
      </c>
      <c r="AP36" s="87">
        <v>347.15</v>
      </c>
      <c r="AQ36" s="87">
        <v>305.57</v>
      </c>
      <c r="AR36" s="87">
        <v>296.61</v>
      </c>
      <c r="AS36" s="87">
        <v>307.74</v>
      </c>
      <c r="AT36" s="87">
        <v>116.17</v>
      </c>
      <c r="AU36" s="87">
        <v>121.11</v>
      </c>
      <c r="AV36" s="87">
        <v>714.27</v>
      </c>
      <c r="AW36" s="87">
        <v>416.37</v>
      </c>
      <c r="AX36" s="87">
        <v>404.43</v>
      </c>
      <c r="AY36" s="87">
        <v>256.29000000000002</v>
      </c>
      <c r="AZ36" s="87">
        <v>274.44</v>
      </c>
      <c r="BA36" s="87">
        <v>387.81</v>
      </c>
      <c r="BB36" s="87">
        <v>271.76</v>
      </c>
      <c r="BC36" s="87">
        <v>42.47</v>
      </c>
      <c r="BD36" s="87">
        <v>90.87</v>
      </c>
      <c r="BE36" s="87">
        <v>656.03</v>
      </c>
      <c r="BF36" s="87">
        <v>1059.78</v>
      </c>
      <c r="BG36" s="87">
        <v>873.98</v>
      </c>
      <c r="BH36" s="87">
        <v>16357.61</v>
      </c>
      <c r="BI36" s="87">
        <v>969.88</v>
      </c>
      <c r="BJ36" s="87">
        <v>885.04</v>
      </c>
      <c r="BK36" s="87">
        <v>871.63</v>
      </c>
      <c r="BL36" s="87">
        <v>370.61</v>
      </c>
      <c r="BM36" s="87">
        <v>209.53</v>
      </c>
      <c r="BN36" s="87">
        <v>248.62</v>
      </c>
      <c r="BO36" s="87">
        <v>0</v>
      </c>
      <c r="BP36" s="87">
        <v>0</v>
      </c>
      <c r="BQ36" s="87" t="s">
        <v>310</v>
      </c>
      <c r="BR36" s="87">
        <v>63832.63</v>
      </c>
      <c r="BS36" s="87" t="s">
        <v>310</v>
      </c>
      <c r="BT36" s="87">
        <v>78428.929999999993</v>
      </c>
      <c r="BU36" s="87" t="s">
        <v>310</v>
      </c>
      <c r="BV36" s="87">
        <v>2.35</v>
      </c>
      <c r="BW36" s="87" t="s">
        <v>310</v>
      </c>
      <c r="BX36" s="87">
        <v>4666.58</v>
      </c>
      <c r="BY36" s="87" t="s">
        <v>310</v>
      </c>
      <c r="BZ36" s="87">
        <v>83097.86</v>
      </c>
      <c r="CA36" s="87" t="s">
        <v>310</v>
      </c>
      <c r="CB36" s="87">
        <v>37382.519999999997</v>
      </c>
      <c r="CC36" s="87" t="s">
        <v>310</v>
      </c>
      <c r="CD36" s="87">
        <v>3724.31</v>
      </c>
      <c r="CE36" s="87" t="s">
        <v>310</v>
      </c>
      <c r="CF36" s="87">
        <v>4163.0200000000004</v>
      </c>
      <c r="CG36" s="87" t="s">
        <v>310</v>
      </c>
      <c r="CH36" s="87">
        <v>7887.33</v>
      </c>
      <c r="CI36" s="87" t="s">
        <v>310</v>
      </c>
      <c r="CJ36" s="87">
        <v>45269.85</v>
      </c>
      <c r="CK36" s="87" t="s">
        <v>310</v>
      </c>
      <c r="CL36" s="87">
        <v>0</v>
      </c>
      <c r="CM36" s="87" t="s">
        <v>310</v>
      </c>
      <c r="CN36" s="87">
        <v>0</v>
      </c>
      <c r="CO36" s="87" t="s">
        <v>310</v>
      </c>
      <c r="CP36" s="87">
        <v>0</v>
      </c>
      <c r="CQ36" s="87" t="s">
        <v>310</v>
      </c>
      <c r="CR36" s="87">
        <v>55925.15</v>
      </c>
      <c r="CS36" s="87" t="s">
        <v>310</v>
      </c>
      <c r="CT36" s="87">
        <v>55925.15</v>
      </c>
      <c r="CU36" s="87" t="s">
        <v>310</v>
      </c>
      <c r="CV36" s="87">
        <v>184292.86</v>
      </c>
      <c r="CW36" s="87" t="s">
        <v>310</v>
      </c>
      <c r="CX36" s="87">
        <v>248125.49</v>
      </c>
      <c r="CY36" s="87" t="s">
        <v>310</v>
      </c>
    </row>
    <row r="37" spans="1:103" ht="14.5" x14ac:dyDescent="0.35">
      <c r="A37" s="86" t="s">
        <v>311</v>
      </c>
      <c r="B37" s="86" t="s">
        <v>351</v>
      </c>
      <c r="C37" s="71" t="str">
        <f>'Correspondance tables'!K25</f>
        <v>ISIC 33</v>
      </c>
      <c r="D37" s="71" t="str">
        <f>VLOOKUP(C37, 'Correspondance tables'!$O$3:$P$73, 2, FALSE)</f>
        <v>ISIC 31T33</v>
      </c>
      <c r="E37" s="87">
        <v>7249.53</v>
      </c>
      <c r="F37" s="87">
        <v>377.83</v>
      </c>
      <c r="G37" s="87">
        <v>278.37</v>
      </c>
      <c r="H37" s="87">
        <v>2944.19</v>
      </c>
      <c r="I37" s="87">
        <v>4077.96</v>
      </c>
      <c r="J37" s="87">
        <v>1042.3599999999999</v>
      </c>
      <c r="K37" s="87">
        <v>1245.8599999999999</v>
      </c>
      <c r="L37" s="87">
        <v>2220.58</v>
      </c>
      <c r="M37" s="87">
        <v>585.57000000000005</v>
      </c>
      <c r="N37" s="87">
        <v>1530.65</v>
      </c>
      <c r="O37" s="87">
        <v>3935.31</v>
      </c>
      <c r="P37" s="87">
        <v>552.74</v>
      </c>
      <c r="Q37" s="87">
        <v>1395.64</v>
      </c>
      <c r="R37" s="87">
        <v>2112.7199999999998</v>
      </c>
      <c r="S37" s="87">
        <v>5386.2</v>
      </c>
      <c r="T37" s="87">
        <v>4899.18</v>
      </c>
      <c r="U37" s="87">
        <v>1592.54</v>
      </c>
      <c r="V37" s="87">
        <v>2744.17</v>
      </c>
      <c r="W37" s="87">
        <v>7875.32</v>
      </c>
      <c r="X37" s="87">
        <v>8544.24</v>
      </c>
      <c r="Y37" s="87">
        <v>9259.09</v>
      </c>
      <c r="Z37" s="87">
        <v>1054.6400000000001</v>
      </c>
      <c r="AA37" s="87">
        <v>12169.28</v>
      </c>
      <c r="AB37" s="87">
        <v>6742.59</v>
      </c>
      <c r="AC37" s="87">
        <v>757.34</v>
      </c>
      <c r="AD37" s="87">
        <v>1826.16</v>
      </c>
      <c r="AE37" s="87">
        <v>9623.74</v>
      </c>
      <c r="AF37" s="87">
        <v>1493.91</v>
      </c>
      <c r="AG37" s="87">
        <v>4440.87</v>
      </c>
      <c r="AH37" s="87">
        <v>1758.91</v>
      </c>
      <c r="AI37" s="87">
        <v>5639.36</v>
      </c>
      <c r="AJ37" s="87">
        <v>2365.9899999999998</v>
      </c>
      <c r="AK37" s="87">
        <v>5346.53</v>
      </c>
      <c r="AL37" s="87">
        <v>2741.39</v>
      </c>
      <c r="AM37" s="87">
        <v>265.58999999999997</v>
      </c>
      <c r="AN37" s="87">
        <v>1442.54</v>
      </c>
      <c r="AO37" s="87">
        <v>330.71</v>
      </c>
      <c r="AP37" s="87">
        <v>267.69</v>
      </c>
      <c r="AQ37" s="87">
        <v>2633.88</v>
      </c>
      <c r="AR37" s="87">
        <v>926.55</v>
      </c>
      <c r="AS37" s="87">
        <v>383.48</v>
      </c>
      <c r="AT37" s="87">
        <v>117.27</v>
      </c>
      <c r="AU37" s="87">
        <v>164.02</v>
      </c>
      <c r="AV37" s="87">
        <v>5220.51</v>
      </c>
      <c r="AW37" s="87">
        <v>1098.6400000000001</v>
      </c>
      <c r="AX37" s="87">
        <v>798.93</v>
      </c>
      <c r="AY37" s="87">
        <v>682.45</v>
      </c>
      <c r="AZ37" s="87">
        <v>205.2</v>
      </c>
      <c r="BA37" s="87">
        <v>427.56</v>
      </c>
      <c r="BB37" s="87">
        <v>1359.96</v>
      </c>
      <c r="BC37" s="87">
        <v>139.87</v>
      </c>
      <c r="BD37" s="87">
        <v>206.42</v>
      </c>
      <c r="BE37" s="87">
        <v>1699.6</v>
      </c>
      <c r="BF37" s="87">
        <v>5161.3999999999996</v>
      </c>
      <c r="BG37" s="87">
        <v>571.54999999999995</v>
      </c>
      <c r="BH37" s="87">
        <v>3301</v>
      </c>
      <c r="BI37" s="87">
        <v>610.25</v>
      </c>
      <c r="BJ37" s="87">
        <v>401.8</v>
      </c>
      <c r="BK37" s="87">
        <v>638.47</v>
      </c>
      <c r="BL37" s="87">
        <v>198.56</v>
      </c>
      <c r="BM37" s="87">
        <v>99.25</v>
      </c>
      <c r="BN37" s="87">
        <v>327.45</v>
      </c>
      <c r="BO37" s="87">
        <v>0</v>
      </c>
      <c r="BP37" s="87">
        <v>0</v>
      </c>
      <c r="BQ37" s="87" t="s">
        <v>310</v>
      </c>
      <c r="BR37" s="87">
        <v>155491.35</v>
      </c>
      <c r="BS37" s="87" t="s">
        <v>310</v>
      </c>
      <c r="BT37" s="87">
        <v>2043.82</v>
      </c>
      <c r="BU37" s="87" t="s">
        <v>310</v>
      </c>
      <c r="BV37" s="87">
        <v>0</v>
      </c>
      <c r="BW37" s="87" t="s">
        <v>310</v>
      </c>
      <c r="BX37" s="87">
        <v>58.52</v>
      </c>
      <c r="BY37" s="87" t="s">
        <v>310</v>
      </c>
      <c r="BZ37" s="87">
        <v>2102.34</v>
      </c>
      <c r="CA37" s="87" t="s">
        <v>310</v>
      </c>
      <c r="CB37" s="87">
        <v>68988.19</v>
      </c>
      <c r="CC37" s="87" t="s">
        <v>310</v>
      </c>
      <c r="CD37" s="87">
        <v>0</v>
      </c>
      <c r="CE37" s="87" t="s">
        <v>310</v>
      </c>
      <c r="CF37" s="87">
        <v>1034.8599999999999</v>
      </c>
      <c r="CG37" s="87" t="s">
        <v>310</v>
      </c>
      <c r="CH37" s="87">
        <v>1034.8599999999999</v>
      </c>
      <c r="CI37" s="87" t="s">
        <v>310</v>
      </c>
      <c r="CJ37" s="87">
        <v>70023.05</v>
      </c>
      <c r="CK37" s="87" t="s">
        <v>310</v>
      </c>
      <c r="CL37" s="87">
        <v>0</v>
      </c>
      <c r="CM37" s="87" t="s">
        <v>310</v>
      </c>
      <c r="CN37" s="87">
        <v>0</v>
      </c>
      <c r="CO37" s="87" t="s">
        <v>310</v>
      </c>
      <c r="CP37" s="87">
        <v>0</v>
      </c>
      <c r="CQ37" s="87" t="s">
        <v>310</v>
      </c>
      <c r="CR37" s="87">
        <v>10049.370000000001</v>
      </c>
      <c r="CS37" s="87" t="s">
        <v>310</v>
      </c>
      <c r="CT37" s="87">
        <v>10049.370000000001</v>
      </c>
      <c r="CU37" s="87" t="s">
        <v>310</v>
      </c>
      <c r="CV37" s="87">
        <v>82174.77</v>
      </c>
      <c r="CW37" s="87" t="s">
        <v>310</v>
      </c>
      <c r="CX37" s="87">
        <v>237666.11</v>
      </c>
      <c r="CY37" s="87" t="s">
        <v>310</v>
      </c>
    </row>
    <row r="38" spans="1:103" ht="14.5" x14ac:dyDescent="0.35">
      <c r="A38" s="86" t="s">
        <v>311</v>
      </c>
      <c r="B38" s="86" t="s">
        <v>352</v>
      </c>
      <c r="C38" s="71" t="str">
        <f>'Correspondance tables'!K26</f>
        <v>ISIC 35</v>
      </c>
      <c r="D38" s="71" t="str">
        <f>VLOOKUP(C38, 'Correspondance tables'!$O$3:$P$73, 2, FALSE)</f>
        <v>ISIC 35</v>
      </c>
      <c r="E38" s="87">
        <v>6420.45</v>
      </c>
      <c r="F38" s="87">
        <v>147.37</v>
      </c>
      <c r="G38" s="87">
        <v>241.89</v>
      </c>
      <c r="H38" s="87">
        <v>4150.16</v>
      </c>
      <c r="I38" s="87">
        <v>14260.79</v>
      </c>
      <c r="J38" s="87">
        <v>2621.96</v>
      </c>
      <c r="K38" s="87">
        <v>2561.02</v>
      </c>
      <c r="L38" s="87">
        <v>7098.06</v>
      </c>
      <c r="M38" s="87">
        <v>1062.1199999999999</v>
      </c>
      <c r="N38" s="87">
        <v>4432.68</v>
      </c>
      <c r="O38" s="87">
        <v>15385.67</v>
      </c>
      <c r="P38" s="87">
        <v>1617.22</v>
      </c>
      <c r="Q38" s="87">
        <v>5310.24</v>
      </c>
      <c r="R38" s="87">
        <v>8885.76</v>
      </c>
      <c r="S38" s="87">
        <v>17821.830000000002</v>
      </c>
      <c r="T38" s="87">
        <v>5761.6</v>
      </c>
      <c r="U38" s="87">
        <v>1893.59</v>
      </c>
      <c r="V38" s="87">
        <v>2116.91</v>
      </c>
      <c r="W38" s="87">
        <v>4868.68</v>
      </c>
      <c r="X38" s="87">
        <v>5366.78</v>
      </c>
      <c r="Y38" s="87">
        <v>913.83</v>
      </c>
      <c r="Z38" s="87">
        <v>1763.89</v>
      </c>
      <c r="AA38" s="87">
        <v>1476.26</v>
      </c>
      <c r="AB38" s="87">
        <v>171779.45</v>
      </c>
      <c r="AC38" s="87">
        <v>2841.84</v>
      </c>
      <c r="AD38" s="87">
        <v>2409.73</v>
      </c>
      <c r="AE38" s="87">
        <v>6396.79</v>
      </c>
      <c r="AF38" s="87">
        <v>2495.6</v>
      </c>
      <c r="AG38" s="87">
        <v>8477.8799999999992</v>
      </c>
      <c r="AH38" s="87">
        <v>14272.06</v>
      </c>
      <c r="AI38" s="87">
        <v>8945.1200000000008</v>
      </c>
      <c r="AJ38" s="87">
        <v>244.19</v>
      </c>
      <c r="AK38" s="87">
        <v>405.27</v>
      </c>
      <c r="AL38" s="87">
        <v>4740.45</v>
      </c>
      <c r="AM38" s="87">
        <v>874.9</v>
      </c>
      <c r="AN38" s="87">
        <v>9946.2199999999993</v>
      </c>
      <c r="AO38" s="87">
        <v>457.53</v>
      </c>
      <c r="AP38" s="87">
        <v>2120.3200000000002</v>
      </c>
      <c r="AQ38" s="87">
        <v>4001.6</v>
      </c>
      <c r="AR38" s="87">
        <v>1652.9</v>
      </c>
      <c r="AS38" s="87">
        <v>2213.63</v>
      </c>
      <c r="AT38" s="87">
        <v>770.69</v>
      </c>
      <c r="AU38" s="87">
        <v>471.71</v>
      </c>
      <c r="AV38" s="87">
        <v>8568.09</v>
      </c>
      <c r="AW38" s="87">
        <v>3106.28</v>
      </c>
      <c r="AX38" s="87">
        <v>1215.69</v>
      </c>
      <c r="AY38" s="87">
        <v>1420.48</v>
      </c>
      <c r="AZ38" s="87">
        <v>612.21</v>
      </c>
      <c r="BA38" s="87">
        <v>1483.4</v>
      </c>
      <c r="BB38" s="87">
        <v>543.34</v>
      </c>
      <c r="BC38" s="87">
        <v>379.93</v>
      </c>
      <c r="BD38" s="87">
        <v>312.18</v>
      </c>
      <c r="BE38" s="87">
        <v>2453.85</v>
      </c>
      <c r="BF38" s="87">
        <v>9771.08</v>
      </c>
      <c r="BG38" s="87">
        <v>5993.82</v>
      </c>
      <c r="BH38" s="87">
        <v>7735.5</v>
      </c>
      <c r="BI38" s="87">
        <v>3273.09</v>
      </c>
      <c r="BJ38" s="87">
        <v>1799.48</v>
      </c>
      <c r="BK38" s="87">
        <v>2033.5</v>
      </c>
      <c r="BL38" s="87">
        <v>1195.98</v>
      </c>
      <c r="BM38" s="87">
        <v>188.84</v>
      </c>
      <c r="BN38" s="87">
        <v>3761.47</v>
      </c>
      <c r="BO38" s="87">
        <v>0.02</v>
      </c>
      <c r="BP38" s="87">
        <v>0</v>
      </c>
      <c r="BQ38" s="87" t="s">
        <v>310</v>
      </c>
      <c r="BR38" s="87">
        <v>417544.84</v>
      </c>
      <c r="BS38" s="87" t="s">
        <v>310</v>
      </c>
      <c r="BT38" s="87">
        <v>161646.78</v>
      </c>
      <c r="BU38" s="87" t="s">
        <v>310</v>
      </c>
      <c r="BV38" s="87">
        <v>-1.52</v>
      </c>
      <c r="BW38" s="87" t="s">
        <v>310</v>
      </c>
      <c r="BX38" s="87">
        <v>789.04</v>
      </c>
      <c r="BY38" s="87" t="s">
        <v>310</v>
      </c>
      <c r="BZ38" s="87">
        <v>162434.29999999999</v>
      </c>
      <c r="CA38" s="87" t="s">
        <v>310</v>
      </c>
      <c r="CB38" s="87">
        <v>98.99</v>
      </c>
      <c r="CC38" s="87" t="s">
        <v>310</v>
      </c>
      <c r="CD38" s="87">
        <v>0</v>
      </c>
      <c r="CE38" s="87" t="s">
        <v>310</v>
      </c>
      <c r="CF38" s="87">
        <v>-7669.41</v>
      </c>
      <c r="CG38" s="87" t="s">
        <v>310</v>
      </c>
      <c r="CH38" s="87">
        <v>-7669.41</v>
      </c>
      <c r="CI38" s="87" t="s">
        <v>310</v>
      </c>
      <c r="CJ38" s="87">
        <v>-7570.41</v>
      </c>
      <c r="CK38" s="87" t="s">
        <v>310</v>
      </c>
      <c r="CL38" s="87">
        <v>0</v>
      </c>
      <c r="CM38" s="87" t="s">
        <v>310</v>
      </c>
      <c r="CN38" s="87">
        <v>0</v>
      </c>
      <c r="CO38" s="87" t="s">
        <v>310</v>
      </c>
      <c r="CP38" s="87">
        <v>0</v>
      </c>
      <c r="CQ38" s="87" t="s">
        <v>310</v>
      </c>
      <c r="CR38" s="87">
        <v>2794.71</v>
      </c>
      <c r="CS38" s="87" t="s">
        <v>310</v>
      </c>
      <c r="CT38" s="87">
        <v>2794.71</v>
      </c>
      <c r="CU38" s="87" t="s">
        <v>310</v>
      </c>
      <c r="CV38" s="87">
        <v>157658.59</v>
      </c>
      <c r="CW38" s="87" t="s">
        <v>310</v>
      </c>
      <c r="CX38" s="87">
        <v>575203.43000000005</v>
      </c>
      <c r="CY38" s="87" t="s">
        <v>310</v>
      </c>
    </row>
    <row r="39" spans="1:103" ht="14.5" x14ac:dyDescent="0.35">
      <c r="A39" s="86" t="s">
        <v>311</v>
      </c>
      <c r="B39" s="86" t="s">
        <v>353</v>
      </c>
      <c r="C39" s="71" t="str">
        <f>'Correspondance tables'!K27</f>
        <v>ISIC 36</v>
      </c>
      <c r="D39" s="71" t="str">
        <f>VLOOKUP(C39, 'Correspondance tables'!$O$3:$P$73, 2, FALSE)</f>
        <v>ISIC 36T39</v>
      </c>
      <c r="E39" s="87">
        <v>1683.32</v>
      </c>
      <c r="F39" s="87">
        <v>20.239999999999998</v>
      </c>
      <c r="G39" s="87">
        <v>43.88</v>
      </c>
      <c r="H39" s="87">
        <v>115.87</v>
      </c>
      <c r="I39" s="87">
        <v>1358.48</v>
      </c>
      <c r="J39" s="87">
        <v>146.44999999999999</v>
      </c>
      <c r="K39" s="87">
        <v>59.75</v>
      </c>
      <c r="L39" s="87">
        <v>207.97</v>
      </c>
      <c r="M39" s="87">
        <v>54.66</v>
      </c>
      <c r="N39" s="87">
        <v>195.08</v>
      </c>
      <c r="O39" s="87">
        <v>609.55999999999995</v>
      </c>
      <c r="P39" s="87">
        <v>104.62</v>
      </c>
      <c r="Q39" s="87">
        <v>196.37</v>
      </c>
      <c r="R39" s="87">
        <v>220.71</v>
      </c>
      <c r="S39" s="87">
        <v>449.9</v>
      </c>
      <c r="T39" s="87">
        <v>342.14</v>
      </c>
      <c r="U39" s="87">
        <v>138.01</v>
      </c>
      <c r="V39" s="87">
        <v>119.22</v>
      </c>
      <c r="W39" s="87">
        <v>262.8</v>
      </c>
      <c r="X39" s="87">
        <v>268.82</v>
      </c>
      <c r="Y39" s="87">
        <v>77.56</v>
      </c>
      <c r="Z39" s="87">
        <v>92.91</v>
      </c>
      <c r="AA39" s="87">
        <v>81.39</v>
      </c>
      <c r="AB39" s="87">
        <v>765.03</v>
      </c>
      <c r="AC39" s="87">
        <v>2684.54</v>
      </c>
      <c r="AD39" s="87">
        <v>501.6</v>
      </c>
      <c r="AE39" s="87">
        <v>757.75</v>
      </c>
      <c r="AF39" s="87">
        <v>169.52</v>
      </c>
      <c r="AG39" s="87">
        <v>670.41</v>
      </c>
      <c r="AH39" s="87">
        <v>765.31</v>
      </c>
      <c r="AI39" s="87">
        <v>255.02</v>
      </c>
      <c r="AJ39" s="87">
        <v>31.74</v>
      </c>
      <c r="AK39" s="87">
        <v>15.97</v>
      </c>
      <c r="AL39" s="87">
        <v>301.55</v>
      </c>
      <c r="AM39" s="87">
        <v>54.29</v>
      </c>
      <c r="AN39" s="87">
        <v>1532.66</v>
      </c>
      <c r="AO39" s="87">
        <v>45.65</v>
      </c>
      <c r="AP39" s="87">
        <v>339.66</v>
      </c>
      <c r="AQ39" s="87">
        <v>536.45000000000005</v>
      </c>
      <c r="AR39" s="87">
        <v>122.96</v>
      </c>
      <c r="AS39" s="87">
        <v>188.52</v>
      </c>
      <c r="AT39" s="87">
        <v>78.95</v>
      </c>
      <c r="AU39" s="87">
        <v>129.83000000000001</v>
      </c>
      <c r="AV39" s="87">
        <v>2075.2199999999998</v>
      </c>
      <c r="AW39" s="87">
        <v>235.96</v>
      </c>
      <c r="AX39" s="87">
        <v>119.76</v>
      </c>
      <c r="AY39" s="87">
        <v>202.67</v>
      </c>
      <c r="AZ39" s="87">
        <v>31.16</v>
      </c>
      <c r="BA39" s="87">
        <v>50.09</v>
      </c>
      <c r="BB39" s="87">
        <v>68.91</v>
      </c>
      <c r="BC39" s="87">
        <v>13.66</v>
      </c>
      <c r="BD39" s="87">
        <v>39.049999999999997</v>
      </c>
      <c r="BE39" s="87">
        <v>257.39999999999998</v>
      </c>
      <c r="BF39" s="87">
        <v>1809.86</v>
      </c>
      <c r="BG39" s="87">
        <v>1216.6400000000001</v>
      </c>
      <c r="BH39" s="87">
        <v>1308.1500000000001</v>
      </c>
      <c r="BI39" s="87">
        <v>584.77</v>
      </c>
      <c r="BJ39" s="87">
        <v>245.44</v>
      </c>
      <c r="BK39" s="87">
        <v>433.08</v>
      </c>
      <c r="BL39" s="87">
        <v>221.32</v>
      </c>
      <c r="BM39" s="87">
        <v>13.41</v>
      </c>
      <c r="BN39" s="87">
        <v>377.6</v>
      </c>
      <c r="BO39" s="87">
        <v>0</v>
      </c>
      <c r="BP39" s="87">
        <v>0</v>
      </c>
      <c r="BQ39" s="87" t="s">
        <v>310</v>
      </c>
      <c r="BR39" s="87">
        <v>26101.25</v>
      </c>
      <c r="BS39" s="87" t="s">
        <v>310</v>
      </c>
      <c r="BT39" s="87">
        <v>23978.639999999999</v>
      </c>
      <c r="BU39" s="87" t="s">
        <v>310</v>
      </c>
      <c r="BV39" s="87">
        <v>0</v>
      </c>
      <c r="BW39" s="87" t="s">
        <v>310</v>
      </c>
      <c r="BX39" s="87">
        <v>1658.29</v>
      </c>
      <c r="BY39" s="87" t="s">
        <v>310</v>
      </c>
      <c r="BZ39" s="87">
        <v>25636.93</v>
      </c>
      <c r="CA39" s="87" t="s">
        <v>310</v>
      </c>
      <c r="CB39" s="87">
        <v>0</v>
      </c>
      <c r="CC39" s="87" t="s">
        <v>310</v>
      </c>
      <c r="CD39" s="87">
        <v>0</v>
      </c>
      <c r="CE39" s="87" t="s">
        <v>310</v>
      </c>
      <c r="CF39" s="87">
        <v>10.039999999999999</v>
      </c>
      <c r="CG39" s="87" t="s">
        <v>310</v>
      </c>
      <c r="CH39" s="87">
        <v>10.039999999999999</v>
      </c>
      <c r="CI39" s="87" t="s">
        <v>310</v>
      </c>
      <c r="CJ39" s="87">
        <v>10.039999999999999</v>
      </c>
      <c r="CK39" s="87" t="s">
        <v>310</v>
      </c>
      <c r="CL39" s="87">
        <v>0</v>
      </c>
      <c r="CM39" s="87" t="s">
        <v>310</v>
      </c>
      <c r="CN39" s="87">
        <v>0</v>
      </c>
      <c r="CO39" s="87" t="s">
        <v>310</v>
      </c>
      <c r="CP39" s="87">
        <v>0</v>
      </c>
      <c r="CQ39" s="87" t="s">
        <v>310</v>
      </c>
      <c r="CR39" s="87">
        <v>4.8600000000000003</v>
      </c>
      <c r="CS39" s="87" t="s">
        <v>310</v>
      </c>
      <c r="CT39" s="87">
        <v>4.8600000000000003</v>
      </c>
      <c r="CU39" s="87" t="s">
        <v>310</v>
      </c>
      <c r="CV39" s="87">
        <v>25651.83</v>
      </c>
      <c r="CW39" s="87" t="s">
        <v>310</v>
      </c>
      <c r="CX39" s="87">
        <v>51753.09</v>
      </c>
      <c r="CY39" s="87" t="s">
        <v>310</v>
      </c>
    </row>
    <row r="40" spans="1:103" ht="14.5" x14ac:dyDescent="0.35">
      <c r="A40" s="86" t="s">
        <v>311</v>
      </c>
      <c r="B40" s="86" t="s">
        <v>354</v>
      </c>
      <c r="C40" s="71" t="str">
        <f>'Correspondance tables'!K28</f>
        <v>ISIC 37-39</v>
      </c>
      <c r="D40" s="71" t="str">
        <f>VLOOKUP(C40, 'Correspondance tables'!$O$3:$P$73, 2, FALSE)</f>
        <v>ISIC 36T39</v>
      </c>
      <c r="E40" s="87">
        <v>1689.02</v>
      </c>
      <c r="F40" s="87">
        <v>53.04</v>
      </c>
      <c r="G40" s="87">
        <v>23.76</v>
      </c>
      <c r="H40" s="87">
        <v>686.36</v>
      </c>
      <c r="I40" s="87">
        <v>5043.9399999999996</v>
      </c>
      <c r="J40" s="87">
        <v>1300.49</v>
      </c>
      <c r="K40" s="87">
        <v>1019.07</v>
      </c>
      <c r="L40" s="87">
        <v>4658.71</v>
      </c>
      <c r="M40" s="87">
        <v>252.82</v>
      </c>
      <c r="N40" s="87">
        <v>1237.74</v>
      </c>
      <c r="O40" s="87">
        <v>3387.67</v>
      </c>
      <c r="P40" s="87">
        <v>636.32000000000005</v>
      </c>
      <c r="Q40" s="87">
        <v>3981</v>
      </c>
      <c r="R40" s="87">
        <v>1998.41</v>
      </c>
      <c r="S40" s="87">
        <v>25262.82</v>
      </c>
      <c r="T40" s="87">
        <v>5930.27</v>
      </c>
      <c r="U40" s="87">
        <v>438.91</v>
      </c>
      <c r="V40" s="87">
        <v>593.73</v>
      </c>
      <c r="W40" s="87">
        <v>1521.74</v>
      </c>
      <c r="X40" s="87">
        <v>1468.47</v>
      </c>
      <c r="Y40" s="87">
        <v>656.88</v>
      </c>
      <c r="Z40" s="87">
        <v>668.33</v>
      </c>
      <c r="AA40" s="87">
        <v>536.96</v>
      </c>
      <c r="AB40" s="87">
        <v>2386.0500000000002</v>
      </c>
      <c r="AC40" s="87">
        <v>2613.6</v>
      </c>
      <c r="AD40" s="87">
        <v>35869.08</v>
      </c>
      <c r="AE40" s="87">
        <v>6102.98</v>
      </c>
      <c r="AF40" s="87">
        <v>861.56</v>
      </c>
      <c r="AG40" s="87">
        <v>3229.82</v>
      </c>
      <c r="AH40" s="87">
        <v>3059.09</v>
      </c>
      <c r="AI40" s="87">
        <v>732.68</v>
      </c>
      <c r="AJ40" s="87">
        <v>234.39</v>
      </c>
      <c r="AK40" s="87">
        <v>176.34</v>
      </c>
      <c r="AL40" s="87">
        <v>745.84</v>
      </c>
      <c r="AM40" s="87">
        <v>233.56</v>
      </c>
      <c r="AN40" s="87">
        <v>3186.52</v>
      </c>
      <c r="AO40" s="87">
        <v>282.37</v>
      </c>
      <c r="AP40" s="87">
        <v>309.52999999999997</v>
      </c>
      <c r="AQ40" s="87">
        <v>614.71</v>
      </c>
      <c r="AR40" s="87">
        <v>920.88</v>
      </c>
      <c r="AS40" s="87">
        <v>454.72</v>
      </c>
      <c r="AT40" s="87">
        <v>237.49</v>
      </c>
      <c r="AU40" s="87">
        <v>161.35</v>
      </c>
      <c r="AV40" s="87">
        <v>7098.61</v>
      </c>
      <c r="AW40" s="87">
        <v>1465.42</v>
      </c>
      <c r="AX40" s="87">
        <v>712.1</v>
      </c>
      <c r="AY40" s="87">
        <v>548.12</v>
      </c>
      <c r="AZ40" s="87">
        <v>370.37</v>
      </c>
      <c r="BA40" s="87">
        <v>491.56</v>
      </c>
      <c r="BB40" s="87">
        <v>468.95</v>
      </c>
      <c r="BC40" s="87">
        <v>92.85</v>
      </c>
      <c r="BD40" s="87">
        <v>154.55000000000001</v>
      </c>
      <c r="BE40" s="87">
        <v>2330.62</v>
      </c>
      <c r="BF40" s="87">
        <v>14166.26</v>
      </c>
      <c r="BG40" s="87">
        <v>1115.48</v>
      </c>
      <c r="BH40" s="87">
        <v>2333.5100000000002</v>
      </c>
      <c r="BI40" s="87">
        <v>989.9</v>
      </c>
      <c r="BJ40" s="87">
        <v>434.05</v>
      </c>
      <c r="BK40" s="87">
        <v>497.87</v>
      </c>
      <c r="BL40" s="87">
        <v>296.81</v>
      </c>
      <c r="BM40" s="87">
        <v>49.66</v>
      </c>
      <c r="BN40" s="87">
        <v>661.82</v>
      </c>
      <c r="BO40" s="87">
        <v>0</v>
      </c>
      <c r="BP40" s="87">
        <v>0</v>
      </c>
      <c r="BQ40" s="87" t="s">
        <v>310</v>
      </c>
      <c r="BR40" s="87">
        <v>159737.51999999999</v>
      </c>
      <c r="BS40" s="87" t="s">
        <v>310</v>
      </c>
      <c r="BT40" s="87">
        <v>40974.32</v>
      </c>
      <c r="BU40" s="87" t="s">
        <v>310</v>
      </c>
      <c r="BV40" s="87">
        <v>3.94</v>
      </c>
      <c r="BW40" s="87" t="s">
        <v>310</v>
      </c>
      <c r="BX40" s="87">
        <v>10028.64</v>
      </c>
      <c r="BY40" s="87" t="s">
        <v>310</v>
      </c>
      <c r="BZ40" s="87">
        <v>51006.9</v>
      </c>
      <c r="CA40" s="87" t="s">
        <v>310</v>
      </c>
      <c r="CB40" s="87">
        <v>-698.26</v>
      </c>
      <c r="CC40" s="87" t="s">
        <v>310</v>
      </c>
      <c r="CD40" s="87">
        <v>0</v>
      </c>
      <c r="CE40" s="87" t="s">
        <v>310</v>
      </c>
      <c r="CF40" s="87">
        <v>-521.04999999999995</v>
      </c>
      <c r="CG40" s="87" t="s">
        <v>310</v>
      </c>
      <c r="CH40" s="87">
        <v>-521.04999999999995</v>
      </c>
      <c r="CI40" s="87" t="s">
        <v>310</v>
      </c>
      <c r="CJ40" s="87">
        <v>-1219.31</v>
      </c>
      <c r="CK40" s="87" t="s">
        <v>310</v>
      </c>
      <c r="CL40" s="87">
        <v>0</v>
      </c>
      <c r="CM40" s="87" t="s">
        <v>310</v>
      </c>
      <c r="CN40" s="87">
        <v>0</v>
      </c>
      <c r="CO40" s="87" t="s">
        <v>310</v>
      </c>
      <c r="CP40" s="87">
        <v>0</v>
      </c>
      <c r="CQ40" s="87" t="s">
        <v>310</v>
      </c>
      <c r="CR40" s="87">
        <v>7577.12</v>
      </c>
      <c r="CS40" s="87" t="s">
        <v>310</v>
      </c>
      <c r="CT40" s="87">
        <v>7577.12</v>
      </c>
      <c r="CU40" s="87" t="s">
        <v>310</v>
      </c>
      <c r="CV40" s="87">
        <v>57364.7</v>
      </c>
      <c r="CW40" s="87" t="s">
        <v>310</v>
      </c>
      <c r="CX40" s="87">
        <v>217102.22</v>
      </c>
      <c r="CY40" s="87" t="s">
        <v>310</v>
      </c>
    </row>
    <row r="41" spans="1:103" ht="14.5" x14ac:dyDescent="0.35">
      <c r="A41" s="86" t="s">
        <v>311</v>
      </c>
      <c r="B41" s="86" t="s">
        <v>355</v>
      </c>
      <c r="C41" s="71" t="str">
        <f>'Correspondance tables'!K29</f>
        <v>ISIC 41-43</v>
      </c>
      <c r="D41" s="71" t="str">
        <f>VLOOKUP(C41, 'Correspondance tables'!$O$3:$P$73, 2, FALSE)</f>
        <v>ISIC 41T43</v>
      </c>
      <c r="E41" s="87">
        <v>3542.29</v>
      </c>
      <c r="F41" s="87">
        <v>427</v>
      </c>
      <c r="G41" s="87">
        <v>82.66</v>
      </c>
      <c r="H41" s="87">
        <v>1477.46</v>
      </c>
      <c r="I41" s="87">
        <v>3474.31</v>
      </c>
      <c r="J41" s="87">
        <v>761.68</v>
      </c>
      <c r="K41" s="87">
        <v>768.51</v>
      </c>
      <c r="L41" s="87">
        <v>887.75</v>
      </c>
      <c r="M41" s="87">
        <v>547.75</v>
      </c>
      <c r="N41" s="87">
        <v>1336.91</v>
      </c>
      <c r="O41" s="87">
        <v>3129.51</v>
      </c>
      <c r="P41" s="87">
        <v>1044.6500000000001</v>
      </c>
      <c r="Q41" s="87">
        <v>1288.5899999999999</v>
      </c>
      <c r="R41" s="87">
        <v>1702.86</v>
      </c>
      <c r="S41" s="87">
        <v>2402.25</v>
      </c>
      <c r="T41" s="87">
        <v>2856.01</v>
      </c>
      <c r="U41" s="87">
        <v>879.16</v>
      </c>
      <c r="V41" s="87">
        <v>1379.39</v>
      </c>
      <c r="W41" s="87">
        <v>2848.95</v>
      </c>
      <c r="X41" s="87">
        <v>2377.69</v>
      </c>
      <c r="Y41" s="87">
        <v>1144.78</v>
      </c>
      <c r="Z41" s="87">
        <v>1062.17</v>
      </c>
      <c r="AA41" s="87">
        <v>2293.96</v>
      </c>
      <c r="AB41" s="87">
        <v>16024.07</v>
      </c>
      <c r="AC41" s="87">
        <v>1357.01</v>
      </c>
      <c r="AD41" s="87">
        <v>4493.5600000000004</v>
      </c>
      <c r="AE41" s="87">
        <v>253263.05</v>
      </c>
      <c r="AF41" s="87">
        <v>1436.51</v>
      </c>
      <c r="AG41" s="87">
        <v>6385.67</v>
      </c>
      <c r="AH41" s="87">
        <v>7395.16</v>
      </c>
      <c r="AI41" s="87">
        <v>5148.09</v>
      </c>
      <c r="AJ41" s="87">
        <v>355.91</v>
      </c>
      <c r="AK41" s="87">
        <v>451.86</v>
      </c>
      <c r="AL41" s="87">
        <v>9836.5300000000007</v>
      </c>
      <c r="AM41" s="87">
        <v>769.7</v>
      </c>
      <c r="AN41" s="87">
        <v>4598.25</v>
      </c>
      <c r="AO41" s="87">
        <v>536.08000000000004</v>
      </c>
      <c r="AP41" s="87">
        <v>1135.46</v>
      </c>
      <c r="AQ41" s="87">
        <v>3875.79</v>
      </c>
      <c r="AR41" s="87">
        <v>1872.93</v>
      </c>
      <c r="AS41" s="87">
        <v>2868.91</v>
      </c>
      <c r="AT41" s="87">
        <v>1790.67</v>
      </c>
      <c r="AU41" s="87">
        <v>1108.69</v>
      </c>
      <c r="AV41" s="87">
        <v>75782.3</v>
      </c>
      <c r="AW41" s="87">
        <v>3340.61</v>
      </c>
      <c r="AX41" s="87">
        <v>5284.21</v>
      </c>
      <c r="AY41" s="87">
        <v>1891.51</v>
      </c>
      <c r="AZ41" s="87">
        <v>553.89</v>
      </c>
      <c r="BA41" s="87">
        <v>1327.15</v>
      </c>
      <c r="BB41" s="87">
        <v>1025.18</v>
      </c>
      <c r="BC41" s="87">
        <v>457.15</v>
      </c>
      <c r="BD41" s="87">
        <v>371.35</v>
      </c>
      <c r="BE41" s="87">
        <v>3750.94</v>
      </c>
      <c r="BF41" s="87">
        <v>22667.62</v>
      </c>
      <c r="BG41" s="87">
        <v>7310.04</v>
      </c>
      <c r="BH41" s="87">
        <v>6440.64</v>
      </c>
      <c r="BI41" s="87">
        <v>3022.63</v>
      </c>
      <c r="BJ41" s="87">
        <v>2133.37</v>
      </c>
      <c r="BK41" s="87">
        <v>1433.12</v>
      </c>
      <c r="BL41" s="87">
        <v>1403.06</v>
      </c>
      <c r="BM41" s="87">
        <v>164.54</v>
      </c>
      <c r="BN41" s="87">
        <v>876.02</v>
      </c>
      <c r="BO41" s="87">
        <v>0</v>
      </c>
      <c r="BP41" s="87">
        <v>0</v>
      </c>
      <c r="BQ41" s="87" t="s">
        <v>310</v>
      </c>
      <c r="BR41" s="87">
        <v>501655.53</v>
      </c>
      <c r="BS41" s="87" t="s">
        <v>310</v>
      </c>
      <c r="BT41" s="87">
        <v>44431.66</v>
      </c>
      <c r="BU41" s="87" t="s">
        <v>310</v>
      </c>
      <c r="BV41" s="87">
        <v>0</v>
      </c>
      <c r="BW41" s="87" t="s">
        <v>310</v>
      </c>
      <c r="BX41" s="87">
        <v>5203.8</v>
      </c>
      <c r="BY41" s="87" t="s">
        <v>310</v>
      </c>
      <c r="BZ41" s="87">
        <v>49635.46</v>
      </c>
      <c r="CA41" s="87" t="s">
        <v>310</v>
      </c>
      <c r="CB41" s="87">
        <v>902049.1</v>
      </c>
      <c r="CC41" s="87" t="s">
        <v>310</v>
      </c>
      <c r="CD41" s="87">
        <v>0</v>
      </c>
      <c r="CE41" s="87" t="s">
        <v>310</v>
      </c>
      <c r="CF41" s="87">
        <v>6631.13</v>
      </c>
      <c r="CG41" s="87" t="s">
        <v>310</v>
      </c>
      <c r="CH41" s="87">
        <v>6631.13</v>
      </c>
      <c r="CI41" s="87" t="s">
        <v>310</v>
      </c>
      <c r="CJ41" s="87">
        <v>908680.22</v>
      </c>
      <c r="CK41" s="87" t="s">
        <v>310</v>
      </c>
      <c r="CL41" s="87">
        <v>0</v>
      </c>
      <c r="CM41" s="87" t="s">
        <v>310</v>
      </c>
      <c r="CN41" s="87">
        <v>0</v>
      </c>
      <c r="CO41" s="87" t="s">
        <v>310</v>
      </c>
      <c r="CP41" s="87">
        <v>0</v>
      </c>
      <c r="CQ41" s="87" t="s">
        <v>310</v>
      </c>
      <c r="CR41" s="87">
        <v>7512.66</v>
      </c>
      <c r="CS41" s="87" t="s">
        <v>310</v>
      </c>
      <c r="CT41" s="87">
        <v>7512.66</v>
      </c>
      <c r="CU41" s="87" t="s">
        <v>310</v>
      </c>
      <c r="CV41" s="87">
        <v>965828.35</v>
      </c>
      <c r="CW41" s="87" t="s">
        <v>310</v>
      </c>
      <c r="CX41" s="87">
        <v>1467483.87</v>
      </c>
      <c r="CY41" s="87" t="s">
        <v>310</v>
      </c>
    </row>
    <row r="42" spans="1:103" ht="14.5" x14ac:dyDescent="0.35">
      <c r="A42" s="86" t="s">
        <v>311</v>
      </c>
      <c r="B42" s="86" t="s">
        <v>356</v>
      </c>
      <c r="C42" s="71" t="str">
        <f>'Correspondance tables'!K30</f>
        <v>ISIC 45</v>
      </c>
      <c r="D42" s="71" t="str">
        <f>VLOOKUP(C42, 'Correspondance tables'!$O$3:$P$73, 2, FALSE)</f>
        <v>ISIC 45T47</v>
      </c>
      <c r="E42" s="87">
        <v>1245.3</v>
      </c>
      <c r="F42" s="87">
        <v>248.3</v>
      </c>
      <c r="G42" s="87">
        <v>52.38</v>
      </c>
      <c r="H42" s="87">
        <v>266.18</v>
      </c>
      <c r="I42" s="87">
        <v>1499.58</v>
      </c>
      <c r="J42" s="87">
        <v>306.67</v>
      </c>
      <c r="K42" s="87">
        <v>365.05</v>
      </c>
      <c r="L42" s="87">
        <v>255.8</v>
      </c>
      <c r="M42" s="87">
        <v>173.34</v>
      </c>
      <c r="N42" s="87">
        <v>477.09</v>
      </c>
      <c r="O42" s="87">
        <v>754.86</v>
      </c>
      <c r="P42" s="87">
        <v>199.75</v>
      </c>
      <c r="Q42" s="87">
        <v>568.59</v>
      </c>
      <c r="R42" s="87">
        <v>879.66</v>
      </c>
      <c r="S42" s="87">
        <v>529.91999999999996</v>
      </c>
      <c r="T42" s="87">
        <v>1123.3800000000001</v>
      </c>
      <c r="U42" s="87">
        <v>483.95</v>
      </c>
      <c r="V42" s="87">
        <v>677.75</v>
      </c>
      <c r="W42" s="87">
        <v>3125.65</v>
      </c>
      <c r="X42" s="87">
        <v>24404.33</v>
      </c>
      <c r="Y42" s="87">
        <v>2279.1799999999998</v>
      </c>
      <c r="Z42" s="87">
        <v>445.6</v>
      </c>
      <c r="AA42" s="87">
        <v>908.71</v>
      </c>
      <c r="AB42" s="87">
        <v>735.34</v>
      </c>
      <c r="AC42" s="87">
        <v>175.99</v>
      </c>
      <c r="AD42" s="87">
        <v>1750.39</v>
      </c>
      <c r="AE42" s="87">
        <v>4230.8900000000003</v>
      </c>
      <c r="AF42" s="87">
        <v>11221.86</v>
      </c>
      <c r="AG42" s="87">
        <v>4898.57</v>
      </c>
      <c r="AH42" s="87">
        <v>3374.09</v>
      </c>
      <c r="AI42" s="87">
        <v>12620.97</v>
      </c>
      <c r="AJ42" s="87">
        <v>107.26</v>
      </c>
      <c r="AK42" s="87">
        <v>380.62</v>
      </c>
      <c r="AL42" s="87">
        <v>5683.16</v>
      </c>
      <c r="AM42" s="87">
        <v>3929.08</v>
      </c>
      <c r="AN42" s="87">
        <v>861.34</v>
      </c>
      <c r="AO42" s="87">
        <v>233.09</v>
      </c>
      <c r="AP42" s="87">
        <v>318.43</v>
      </c>
      <c r="AQ42" s="87">
        <v>700.02</v>
      </c>
      <c r="AR42" s="87">
        <v>600.94000000000005</v>
      </c>
      <c r="AS42" s="87">
        <v>398.96</v>
      </c>
      <c r="AT42" s="87">
        <v>267.42</v>
      </c>
      <c r="AU42" s="87">
        <v>205.27</v>
      </c>
      <c r="AV42" s="87">
        <v>385.61</v>
      </c>
      <c r="AW42" s="87">
        <v>1133.69</v>
      </c>
      <c r="AX42" s="87">
        <v>514.01</v>
      </c>
      <c r="AY42" s="87">
        <v>299.62</v>
      </c>
      <c r="AZ42" s="87">
        <v>218.46</v>
      </c>
      <c r="BA42" s="87">
        <v>375.23</v>
      </c>
      <c r="BB42" s="87">
        <v>4029.13</v>
      </c>
      <c r="BC42" s="87">
        <v>125.1</v>
      </c>
      <c r="BD42" s="87">
        <v>139.44</v>
      </c>
      <c r="BE42" s="87">
        <v>998.03</v>
      </c>
      <c r="BF42" s="87">
        <v>2905.75</v>
      </c>
      <c r="BG42" s="87">
        <v>614.66</v>
      </c>
      <c r="BH42" s="87">
        <v>1106.3</v>
      </c>
      <c r="BI42" s="87">
        <v>586.05999999999995</v>
      </c>
      <c r="BJ42" s="87">
        <v>373.09</v>
      </c>
      <c r="BK42" s="87">
        <v>255.38</v>
      </c>
      <c r="BL42" s="87">
        <v>366.65</v>
      </c>
      <c r="BM42" s="87">
        <v>41.66</v>
      </c>
      <c r="BN42" s="87">
        <v>221.96</v>
      </c>
      <c r="BO42" s="87">
        <v>0</v>
      </c>
      <c r="BP42" s="87">
        <v>0</v>
      </c>
      <c r="BQ42" s="87" t="s">
        <v>310</v>
      </c>
      <c r="BR42" s="87">
        <v>108654.54</v>
      </c>
      <c r="BS42" s="87" t="s">
        <v>310</v>
      </c>
      <c r="BT42" s="87">
        <v>135603.68</v>
      </c>
      <c r="BU42" s="87" t="s">
        <v>310</v>
      </c>
      <c r="BV42" s="87">
        <v>1.25</v>
      </c>
      <c r="BW42" s="87" t="s">
        <v>310</v>
      </c>
      <c r="BX42" s="87">
        <v>247.98</v>
      </c>
      <c r="BY42" s="87" t="s">
        <v>310</v>
      </c>
      <c r="BZ42" s="87">
        <v>135852.92000000001</v>
      </c>
      <c r="CA42" s="87" t="s">
        <v>310</v>
      </c>
      <c r="CB42" s="87">
        <v>26962.67</v>
      </c>
      <c r="CC42" s="87" t="s">
        <v>310</v>
      </c>
      <c r="CD42" s="87">
        <v>10.82</v>
      </c>
      <c r="CE42" s="87" t="s">
        <v>310</v>
      </c>
      <c r="CF42" s="87">
        <v>-378.83</v>
      </c>
      <c r="CG42" s="87" t="s">
        <v>310</v>
      </c>
      <c r="CH42" s="87">
        <v>-368.01</v>
      </c>
      <c r="CI42" s="87" t="s">
        <v>310</v>
      </c>
      <c r="CJ42" s="87">
        <v>26594.66</v>
      </c>
      <c r="CK42" s="87" t="s">
        <v>310</v>
      </c>
      <c r="CL42" s="87">
        <v>0</v>
      </c>
      <c r="CM42" s="87" t="s">
        <v>310</v>
      </c>
      <c r="CN42" s="87">
        <v>0</v>
      </c>
      <c r="CO42" s="87" t="s">
        <v>310</v>
      </c>
      <c r="CP42" s="87">
        <v>0</v>
      </c>
      <c r="CQ42" s="87" t="s">
        <v>310</v>
      </c>
      <c r="CR42" s="87">
        <v>15691.35</v>
      </c>
      <c r="CS42" s="87" t="s">
        <v>310</v>
      </c>
      <c r="CT42" s="87">
        <v>15691.35</v>
      </c>
      <c r="CU42" s="87" t="s">
        <v>310</v>
      </c>
      <c r="CV42" s="87">
        <v>178138.93</v>
      </c>
      <c r="CW42" s="87" t="s">
        <v>310</v>
      </c>
      <c r="CX42" s="87">
        <v>286793.46999999997</v>
      </c>
      <c r="CY42" s="87" t="s">
        <v>310</v>
      </c>
    </row>
    <row r="43" spans="1:103" ht="14.5" x14ac:dyDescent="0.35">
      <c r="A43" s="86" t="s">
        <v>311</v>
      </c>
      <c r="B43" s="86" t="s">
        <v>357</v>
      </c>
      <c r="C43" s="71" t="str">
        <f>'Correspondance tables'!K31</f>
        <v>ISIC 46</v>
      </c>
      <c r="D43" s="71" t="str">
        <f>VLOOKUP(C43, 'Correspondance tables'!$O$3:$P$73, 2, FALSE)</f>
        <v>ISIC 45T47</v>
      </c>
      <c r="E43" s="87">
        <v>21064.91</v>
      </c>
      <c r="F43" s="87">
        <v>1440.39</v>
      </c>
      <c r="G43" s="87">
        <v>560.29999999999995</v>
      </c>
      <c r="H43" s="87">
        <v>2108.79</v>
      </c>
      <c r="I43" s="87">
        <v>71252.42</v>
      </c>
      <c r="J43" s="87">
        <v>12313.05</v>
      </c>
      <c r="K43" s="87">
        <v>7499.57</v>
      </c>
      <c r="L43" s="87">
        <v>7491.99</v>
      </c>
      <c r="M43" s="87">
        <v>3741.26</v>
      </c>
      <c r="N43" s="87">
        <v>13288.48</v>
      </c>
      <c r="O43" s="87">
        <v>23716.720000000001</v>
      </c>
      <c r="P43" s="87">
        <v>19169.080000000002</v>
      </c>
      <c r="Q43" s="87">
        <v>11485.9</v>
      </c>
      <c r="R43" s="87">
        <v>9722.65</v>
      </c>
      <c r="S43" s="87">
        <v>15041.31</v>
      </c>
      <c r="T43" s="87">
        <v>17918.27</v>
      </c>
      <c r="U43" s="87">
        <v>29165.54</v>
      </c>
      <c r="V43" s="87">
        <v>14075.17</v>
      </c>
      <c r="W43" s="87">
        <v>29395.59</v>
      </c>
      <c r="X43" s="87">
        <v>26088.37</v>
      </c>
      <c r="Y43" s="87">
        <v>8262.7199999999993</v>
      </c>
      <c r="Z43" s="87">
        <v>16082.66</v>
      </c>
      <c r="AA43" s="87">
        <v>9295.74</v>
      </c>
      <c r="AB43" s="87">
        <v>10205.33</v>
      </c>
      <c r="AC43" s="87">
        <v>1134.1300000000001</v>
      </c>
      <c r="AD43" s="87">
        <v>4705.45</v>
      </c>
      <c r="AE43" s="87">
        <v>65516.69</v>
      </c>
      <c r="AF43" s="87">
        <v>7150.98</v>
      </c>
      <c r="AG43" s="87">
        <v>73835.69</v>
      </c>
      <c r="AH43" s="87">
        <v>13454.4</v>
      </c>
      <c r="AI43" s="87">
        <v>6967.19</v>
      </c>
      <c r="AJ43" s="87">
        <v>2004.94</v>
      </c>
      <c r="AK43" s="87">
        <v>3681.08</v>
      </c>
      <c r="AL43" s="87">
        <v>4122.6099999999997</v>
      </c>
      <c r="AM43" s="87">
        <v>536.92999999999995</v>
      </c>
      <c r="AN43" s="87">
        <v>32242.92</v>
      </c>
      <c r="AO43" s="87">
        <v>7304.1</v>
      </c>
      <c r="AP43" s="87">
        <v>2411.4499999999998</v>
      </c>
      <c r="AQ43" s="87">
        <v>6413.56</v>
      </c>
      <c r="AR43" s="87">
        <v>20966.18</v>
      </c>
      <c r="AS43" s="87">
        <v>1350.14</v>
      </c>
      <c r="AT43" s="87">
        <v>1186.99</v>
      </c>
      <c r="AU43" s="87">
        <v>5510.6</v>
      </c>
      <c r="AV43" s="87">
        <v>4153.79</v>
      </c>
      <c r="AW43" s="87">
        <v>4423.2700000000004</v>
      </c>
      <c r="AX43" s="87">
        <v>3656.49</v>
      </c>
      <c r="AY43" s="87">
        <v>2513.27</v>
      </c>
      <c r="AZ43" s="87">
        <v>2803.48</v>
      </c>
      <c r="BA43" s="87">
        <v>1993</v>
      </c>
      <c r="BB43" s="87">
        <v>2444.46</v>
      </c>
      <c r="BC43" s="87">
        <v>414.76</v>
      </c>
      <c r="BD43" s="87">
        <v>2138.17</v>
      </c>
      <c r="BE43" s="87">
        <v>6556.38</v>
      </c>
      <c r="BF43" s="87">
        <v>6998.41</v>
      </c>
      <c r="BG43" s="87">
        <v>4590.25</v>
      </c>
      <c r="BH43" s="87">
        <v>24250.04</v>
      </c>
      <c r="BI43" s="87">
        <v>4824.68</v>
      </c>
      <c r="BJ43" s="87">
        <v>3167.16</v>
      </c>
      <c r="BK43" s="87">
        <v>2023.41</v>
      </c>
      <c r="BL43" s="87">
        <v>1409.57</v>
      </c>
      <c r="BM43" s="87">
        <v>1033.01</v>
      </c>
      <c r="BN43" s="87">
        <v>1918.81</v>
      </c>
      <c r="BO43" s="87">
        <v>0</v>
      </c>
      <c r="BP43" s="87">
        <v>0</v>
      </c>
      <c r="BQ43" s="87" t="s">
        <v>310</v>
      </c>
      <c r="BR43" s="87">
        <v>722194.66</v>
      </c>
      <c r="BS43" s="87" t="s">
        <v>310</v>
      </c>
      <c r="BT43" s="87">
        <v>249655.16</v>
      </c>
      <c r="BU43" s="87" t="s">
        <v>310</v>
      </c>
      <c r="BV43" s="87">
        <v>10.87</v>
      </c>
      <c r="BW43" s="87" t="s">
        <v>310</v>
      </c>
      <c r="BX43" s="87">
        <v>15354.64</v>
      </c>
      <c r="BY43" s="87" t="s">
        <v>310</v>
      </c>
      <c r="BZ43" s="87">
        <v>265020.67</v>
      </c>
      <c r="CA43" s="87" t="s">
        <v>310</v>
      </c>
      <c r="CB43" s="87">
        <v>87653.9</v>
      </c>
      <c r="CC43" s="87" t="s">
        <v>310</v>
      </c>
      <c r="CD43" s="87">
        <v>710.41</v>
      </c>
      <c r="CE43" s="87" t="s">
        <v>310</v>
      </c>
      <c r="CF43" s="87">
        <v>28231.439999999999</v>
      </c>
      <c r="CG43" s="87" t="s">
        <v>310</v>
      </c>
      <c r="CH43" s="87">
        <v>28941.85</v>
      </c>
      <c r="CI43" s="87" t="s">
        <v>310</v>
      </c>
      <c r="CJ43" s="87">
        <v>116595.75</v>
      </c>
      <c r="CK43" s="87" t="s">
        <v>310</v>
      </c>
      <c r="CL43" s="87">
        <v>0</v>
      </c>
      <c r="CM43" s="87" t="s">
        <v>310</v>
      </c>
      <c r="CN43" s="87">
        <v>0</v>
      </c>
      <c r="CO43" s="87" t="s">
        <v>310</v>
      </c>
      <c r="CP43" s="87">
        <v>0</v>
      </c>
      <c r="CQ43" s="87" t="s">
        <v>310</v>
      </c>
      <c r="CR43" s="87">
        <v>130546.17</v>
      </c>
      <c r="CS43" s="87" t="s">
        <v>310</v>
      </c>
      <c r="CT43" s="87">
        <v>130546.17</v>
      </c>
      <c r="CU43" s="87" t="s">
        <v>310</v>
      </c>
      <c r="CV43" s="87">
        <v>512162.59</v>
      </c>
      <c r="CW43" s="87" t="s">
        <v>310</v>
      </c>
      <c r="CX43" s="87">
        <v>1234357.26</v>
      </c>
      <c r="CY43" s="87" t="s">
        <v>310</v>
      </c>
    </row>
    <row r="44" spans="1:103" ht="14.5" x14ac:dyDescent="0.35">
      <c r="A44" s="86" t="s">
        <v>311</v>
      </c>
      <c r="B44" s="86" t="s">
        <v>358</v>
      </c>
      <c r="C44" s="71" t="str">
        <f>'Correspondance tables'!K32</f>
        <v>ISIC 47</v>
      </c>
      <c r="D44" s="71" t="str">
        <f>VLOOKUP(C44, 'Correspondance tables'!$O$3:$P$73, 2, FALSE)</f>
        <v>ISIC 45T47</v>
      </c>
      <c r="E44" s="87">
        <v>6920.25</v>
      </c>
      <c r="F44" s="87">
        <v>273.14</v>
      </c>
      <c r="G44" s="87">
        <v>205.06</v>
      </c>
      <c r="H44" s="87">
        <v>605.61</v>
      </c>
      <c r="I44" s="87">
        <v>14530.74</v>
      </c>
      <c r="J44" s="87">
        <v>2849.21</v>
      </c>
      <c r="K44" s="87">
        <v>1488.15</v>
      </c>
      <c r="L44" s="87">
        <v>1336.97</v>
      </c>
      <c r="M44" s="87">
        <v>490.32</v>
      </c>
      <c r="N44" s="87">
        <v>1116.8900000000001</v>
      </c>
      <c r="O44" s="87">
        <v>3911.55</v>
      </c>
      <c r="P44" s="87">
        <v>1354.44</v>
      </c>
      <c r="Q44" s="87">
        <v>2455.85</v>
      </c>
      <c r="R44" s="87">
        <v>1302.79</v>
      </c>
      <c r="S44" s="87">
        <v>1752.24</v>
      </c>
      <c r="T44" s="87">
        <v>2872.55</v>
      </c>
      <c r="U44" s="87">
        <v>3749.23</v>
      </c>
      <c r="V44" s="87">
        <v>3146.47</v>
      </c>
      <c r="W44" s="87">
        <v>4011.97</v>
      </c>
      <c r="X44" s="87">
        <v>7118.53</v>
      </c>
      <c r="Y44" s="87">
        <v>1805.73</v>
      </c>
      <c r="Z44" s="87">
        <v>3428.78</v>
      </c>
      <c r="AA44" s="87">
        <v>1456.99</v>
      </c>
      <c r="AB44" s="87">
        <v>2384.62</v>
      </c>
      <c r="AC44" s="87">
        <v>243.02</v>
      </c>
      <c r="AD44" s="87">
        <v>670.75</v>
      </c>
      <c r="AE44" s="87">
        <v>10715.52</v>
      </c>
      <c r="AF44" s="87">
        <v>876.4</v>
      </c>
      <c r="AG44" s="87">
        <v>3189.02</v>
      </c>
      <c r="AH44" s="87">
        <v>24534.51</v>
      </c>
      <c r="AI44" s="87">
        <v>2905.82</v>
      </c>
      <c r="AJ44" s="87">
        <v>413.87</v>
      </c>
      <c r="AK44" s="87">
        <v>554.79999999999995</v>
      </c>
      <c r="AL44" s="87">
        <v>814.26</v>
      </c>
      <c r="AM44" s="87">
        <v>139.93</v>
      </c>
      <c r="AN44" s="87">
        <v>8573.15</v>
      </c>
      <c r="AO44" s="87">
        <v>491.59</v>
      </c>
      <c r="AP44" s="87">
        <v>337.12</v>
      </c>
      <c r="AQ44" s="87">
        <v>1465.2</v>
      </c>
      <c r="AR44" s="87">
        <v>654.84</v>
      </c>
      <c r="AS44" s="87">
        <v>351.34</v>
      </c>
      <c r="AT44" s="87">
        <v>235.83</v>
      </c>
      <c r="AU44" s="87">
        <v>135.87</v>
      </c>
      <c r="AV44" s="87">
        <v>799.51</v>
      </c>
      <c r="AW44" s="87">
        <v>704.61</v>
      </c>
      <c r="AX44" s="87">
        <v>999</v>
      </c>
      <c r="AY44" s="87">
        <v>514.61</v>
      </c>
      <c r="AZ44" s="87">
        <v>504.54</v>
      </c>
      <c r="BA44" s="87">
        <v>544.28</v>
      </c>
      <c r="BB44" s="87">
        <v>235.59</v>
      </c>
      <c r="BC44" s="87">
        <v>77.28</v>
      </c>
      <c r="BD44" s="87">
        <v>86.6</v>
      </c>
      <c r="BE44" s="87">
        <v>1329.34</v>
      </c>
      <c r="BF44" s="87">
        <v>3853.19</v>
      </c>
      <c r="BG44" s="87">
        <v>1401.11</v>
      </c>
      <c r="BH44" s="87">
        <v>11060.53</v>
      </c>
      <c r="BI44" s="87">
        <v>2811.7</v>
      </c>
      <c r="BJ44" s="87">
        <v>594.69000000000005</v>
      </c>
      <c r="BK44" s="87">
        <v>390.66</v>
      </c>
      <c r="BL44" s="87">
        <v>478.5</v>
      </c>
      <c r="BM44" s="87">
        <v>197.81</v>
      </c>
      <c r="BN44" s="87">
        <v>601.75</v>
      </c>
      <c r="BO44" s="87">
        <v>0</v>
      </c>
      <c r="BP44" s="87">
        <v>0</v>
      </c>
      <c r="BQ44" s="87" t="s">
        <v>310</v>
      </c>
      <c r="BR44" s="87">
        <v>155056.22</v>
      </c>
      <c r="BS44" s="87" t="s">
        <v>310</v>
      </c>
      <c r="BT44" s="87">
        <v>577436.36</v>
      </c>
      <c r="BU44" s="87" t="s">
        <v>310</v>
      </c>
      <c r="BV44" s="87">
        <v>13.01</v>
      </c>
      <c r="BW44" s="87" t="s">
        <v>310</v>
      </c>
      <c r="BX44" s="87">
        <v>27714.06</v>
      </c>
      <c r="BY44" s="87" t="s">
        <v>310</v>
      </c>
      <c r="BZ44" s="87">
        <v>605163.43000000005</v>
      </c>
      <c r="CA44" s="87" t="s">
        <v>310</v>
      </c>
      <c r="CB44" s="87">
        <v>20717.54</v>
      </c>
      <c r="CC44" s="87" t="s">
        <v>310</v>
      </c>
      <c r="CD44" s="87">
        <v>1197.6099999999999</v>
      </c>
      <c r="CE44" s="87" t="s">
        <v>310</v>
      </c>
      <c r="CF44" s="87">
        <v>541.11</v>
      </c>
      <c r="CG44" s="87" t="s">
        <v>310</v>
      </c>
      <c r="CH44" s="87">
        <v>1738.71</v>
      </c>
      <c r="CI44" s="87" t="s">
        <v>310</v>
      </c>
      <c r="CJ44" s="87">
        <v>22456.25</v>
      </c>
      <c r="CK44" s="87" t="s">
        <v>310</v>
      </c>
      <c r="CL44" s="87">
        <v>0</v>
      </c>
      <c r="CM44" s="87" t="s">
        <v>310</v>
      </c>
      <c r="CN44" s="87">
        <v>0</v>
      </c>
      <c r="CO44" s="87" t="s">
        <v>310</v>
      </c>
      <c r="CP44" s="87">
        <v>0</v>
      </c>
      <c r="CQ44" s="87" t="s">
        <v>310</v>
      </c>
      <c r="CR44" s="87">
        <v>16598.189999999999</v>
      </c>
      <c r="CS44" s="87" t="s">
        <v>310</v>
      </c>
      <c r="CT44" s="87">
        <v>16598.189999999999</v>
      </c>
      <c r="CU44" s="87" t="s">
        <v>310</v>
      </c>
      <c r="CV44" s="87">
        <v>644217.87</v>
      </c>
      <c r="CW44" s="87" t="s">
        <v>310</v>
      </c>
      <c r="CX44" s="87">
        <v>799274.09</v>
      </c>
      <c r="CY44" s="87" t="s">
        <v>310</v>
      </c>
    </row>
    <row r="45" spans="1:103" ht="14.5" x14ac:dyDescent="0.35">
      <c r="A45" s="86" t="s">
        <v>311</v>
      </c>
      <c r="B45" s="86" t="s">
        <v>359</v>
      </c>
      <c r="C45" s="71" t="str">
        <f>'Correspondance tables'!K33</f>
        <v>ISIC 49</v>
      </c>
      <c r="D45" s="71" t="str">
        <f>VLOOKUP(C45, 'Correspondance tables'!$O$3:$P$73, 2, FALSE)</f>
        <v>ISIC 49T53</v>
      </c>
      <c r="E45" s="87">
        <v>3877.38</v>
      </c>
      <c r="F45" s="87">
        <v>1940.37</v>
      </c>
      <c r="G45" s="87">
        <v>132.24</v>
      </c>
      <c r="H45" s="87">
        <v>3229.12</v>
      </c>
      <c r="I45" s="87">
        <v>24105.119999999999</v>
      </c>
      <c r="J45" s="87">
        <v>2741.14</v>
      </c>
      <c r="K45" s="87">
        <v>4168.51</v>
      </c>
      <c r="L45" s="87">
        <v>5639.74</v>
      </c>
      <c r="M45" s="87">
        <v>869.26</v>
      </c>
      <c r="N45" s="87">
        <v>7897.77</v>
      </c>
      <c r="O45" s="87">
        <v>10707.19</v>
      </c>
      <c r="P45" s="87">
        <v>1412.06</v>
      </c>
      <c r="Q45" s="87">
        <v>5129.34</v>
      </c>
      <c r="R45" s="87">
        <v>8075.51</v>
      </c>
      <c r="S45" s="87">
        <v>9656.42</v>
      </c>
      <c r="T45" s="87">
        <v>4672.46</v>
      </c>
      <c r="U45" s="87">
        <v>2194.8200000000002</v>
      </c>
      <c r="V45" s="87">
        <v>3312.6</v>
      </c>
      <c r="W45" s="87">
        <v>6401.85</v>
      </c>
      <c r="X45" s="87">
        <v>9732.99</v>
      </c>
      <c r="Y45" s="87">
        <v>1246.4000000000001</v>
      </c>
      <c r="Z45" s="87">
        <v>3460.39</v>
      </c>
      <c r="AA45" s="87">
        <v>1316.99</v>
      </c>
      <c r="AB45" s="87">
        <v>15744.25</v>
      </c>
      <c r="AC45" s="87">
        <v>328.27</v>
      </c>
      <c r="AD45" s="87">
        <v>3103.29</v>
      </c>
      <c r="AE45" s="87">
        <v>13432.87</v>
      </c>
      <c r="AF45" s="87">
        <v>5193.0600000000004</v>
      </c>
      <c r="AG45" s="87">
        <v>58448.7</v>
      </c>
      <c r="AH45" s="87">
        <v>13778.04</v>
      </c>
      <c r="AI45" s="87">
        <v>57035.89</v>
      </c>
      <c r="AJ45" s="87">
        <v>1168.83</v>
      </c>
      <c r="AK45" s="87">
        <v>580.79</v>
      </c>
      <c r="AL45" s="87">
        <v>47963.92</v>
      </c>
      <c r="AM45" s="87">
        <v>2027.5</v>
      </c>
      <c r="AN45" s="87">
        <v>3249.35</v>
      </c>
      <c r="AO45" s="87">
        <v>1764.15</v>
      </c>
      <c r="AP45" s="87">
        <v>1270.51</v>
      </c>
      <c r="AQ45" s="87">
        <v>1048.82</v>
      </c>
      <c r="AR45" s="87">
        <v>1389.89</v>
      </c>
      <c r="AS45" s="87">
        <v>888.31</v>
      </c>
      <c r="AT45" s="87">
        <v>383.12</v>
      </c>
      <c r="AU45" s="87">
        <v>570.01</v>
      </c>
      <c r="AV45" s="87">
        <v>794.77</v>
      </c>
      <c r="AW45" s="87">
        <v>2036.92</v>
      </c>
      <c r="AX45" s="87">
        <v>1046.53</v>
      </c>
      <c r="AY45" s="87">
        <v>1191.58</v>
      </c>
      <c r="AZ45" s="87">
        <v>648.77</v>
      </c>
      <c r="BA45" s="87">
        <v>599.82000000000005</v>
      </c>
      <c r="BB45" s="87">
        <v>1318.79</v>
      </c>
      <c r="BC45" s="87">
        <v>212.21</v>
      </c>
      <c r="BD45" s="87">
        <v>2455</v>
      </c>
      <c r="BE45" s="87">
        <v>1998.45</v>
      </c>
      <c r="BF45" s="87">
        <v>9410.84</v>
      </c>
      <c r="BG45" s="87">
        <v>10772.87</v>
      </c>
      <c r="BH45" s="87">
        <v>2915.58</v>
      </c>
      <c r="BI45" s="87">
        <v>1738.92</v>
      </c>
      <c r="BJ45" s="87">
        <v>697.25</v>
      </c>
      <c r="BK45" s="87">
        <v>729.85</v>
      </c>
      <c r="BL45" s="87">
        <v>1566.59</v>
      </c>
      <c r="BM45" s="87">
        <v>233.23</v>
      </c>
      <c r="BN45" s="87">
        <v>817.93</v>
      </c>
      <c r="BO45" s="87">
        <v>0</v>
      </c>
      <c r="BP45" s="87">
        <v>0</v>
      </c>
      <c r="BQ45" s="87" t="s">
        <v>310</v>
      </c>
      <c r="BR45" s="87">
        <v>392475.13</v>
      </c>
      <c r="BS45" s="87" t="s">
        <v>310</v>
      </c>
      <c r="BT45" s="87">
        <v>137079.42000000001</v>
      </c>
      <c r="BU45" s="87" t="s">
        <v>310</v>
      </c>
      <c r="BV45" s="87">
        <v>0.1</v>
      </c>
      <c r="BW45" s="87" t="s">
        <v>310</v>
      </c>
      <c r="BX45" s="87">
        <v>18124.7</v>
      </c>
      <c r="BY45" s="87" t="s">
        <v>310</v>
      </c>
      <c r="BZ45" s="87">
        <v>155204.23000000001</v>
      </c>
      <c r="CA45" s="87" t="s">
        <v>310</v>
      </c>
      <c r="CB45" s="87">
        <v>4500.32</v>
      </c>
      <c r="CC45" s="87" t="s">
        <v>310</v>
      </c>
      <c r="CD45" s="87">
        <v>37.299999999999997</v>
      </c>
      <c r="CE45" s="87" t="s">
        <v>310</v>
      </c>
      <c r="CF45" s="87">
        <v>-4012.6</v>
      </c>
      <c r="CG45" s="87" t="s">
        <v>310</v>
      </c>
      <c r="CH45" s="87">
        <v>-3975.3</v>
      </c>
      <c r="CI45" s="87" t="s">
        <v>310</v>
      </c>
      <c r="CJ45" s="87">
        <v>525.02</v>
      </c>
      <c r="CK45" s="87" t="s">
        <v>310</v>
      </c>
      <c r="CL45" s="87">
        <v>0</v>
      </c>
      <c r="CM45" s="87" t="s">
        <v>310</v>
      </c>
      <c r="CN45" s="87">
        <v>0</v>
      </c>
      <c r="CO45" s="87" t="s">
        <v>310</v>
      </c>
      <c r="CP45" s="87">
        <v>0</v>
      </c>
      <c r="CQ45" s="87" t="s">
        <v>310</v>
      </c>
      <c r="CR45" s="87">
        <v>21633.88</v>
      </c>
      <c r="CS45" s="87" t="s">
        <v>310</v>
      </c>
      <c r="CT45" s="87">
        <v>21633.88</v>
      </c>
      <c r="CU45" s="87" t="s">
        <v>310</v>
      </c>
      <c r="CV45" s="87">
        <v>177363.13</v>
      </c>
      <c r="CW45" s="87" t="s">
        <v>310</v>
      </c>
      <c r="CX45" s="87">
        <v>569838.26</v>
      </c>
      <c r="CY45" s="87" t="s">
        <v>310</v>
      </c>
    </row>
    <row r="46" spans="1:103" ht="14.5" x14ac:dyDescent="0.35">
      <c r="A46" s="86" t="s">
        <v>311</v>
      </c>
      <c r="B46" s="86" t="s">
        <v>360</v>
      </c>
      <c r="C46" s="71" t="str">
        <f>'Correspondance tables'!K34</f>
        <v>ISIC 50</v>
      </c>
      <c r="D46" s="71" t="str">
        <f>VLOOKUP(C46, 'Correspondance tables'!$O$3:$P$73, 2, FALSE)</f>
        <v>ISIC 49T53</v>
      </c>
      <c r="E46" s="87">
        <v>136.63</v>
      </c>
      <c r="F46" s="87">
        <v>349.94</v>
      </c>
      <c r="G46" s="87">
        <v>87.75</v>
      </c>
      <c r="H46" s="87">
        <v>247.85</v>
      </c>
      <c r="I46" s="87">
        <v>1355.91</v>
      </c>
      <c r="J46" s="87">
        <v>194.84</v>
      </c>
      <c r="K46" s="87">
        <v>412.52</v>
      </c>
      <c r="L46" s="87">
        <v>516.41999999999996</v>
      </c>
      <c r="M46" s="87">
        <v>43.43</v>
      </c>
      <c r="N46" s="87">
        <v>2204.21</v>
      </c>
      <c r="O46" s="87">
        <v>1431.42</v>
      </c>
      <c r="P46" s="87">
        <v>93.53</v>
      </c>
      <c r="Q46" s="87">
        <v>306.44</v>
      </c>
      <c r="R46" s="87">
        <v>554.22</v>
      </c>
      <c r="S46" s="87">
        <v>1593.74</v>
      </c>
      <c r="T46" s="87">
        <v>629.38</v>
      </c>
      <c r="U46" s="87">
        <v>194.94</v>
      </c>
      <c r="V46" s="87">
        <v>239.17</v>
      </c>
      <c r="W46" s="87">
        <v>627.74</v>
      </c>
      <c r="X46" s="87">
        <v>414.17</v>
      </c>
      <c r="Y46" s="87">
        <v>87.89</v>
      </c>
      <c r="Z46" s="87">
        <v>181.1</v>
      </c>
      <c r="AA46" s="87">
        <v>93.48</v>
      </c>
      <c r="AB46" s="87">
        <v>615.72</v>
      </c>
      <c r="AC46" s="87">
        <v>6.51</v>
      </c>
      <c r="AD46" s="87">
        <v>170.82</v>
      </c>
      <c r="AE46" s="87">
        <v>660.61</v>
      </c>
      <c r="AF46" s="87">
        <v>1224.95</v>
      </c>
      <c r="AG46" s="87">
        <v>6946</v>
      </c>
      <c r="AH46" s="87">
        <v>202.49</v>
      </c>
      <c r="AI46" s="87">
        <v>2530</v>
      </c>
      <c r="AJ46" s="87">
        <v>15521.35</v>
      </c>
      <c r="AK46" s="87">
        <v>95.05</v>
      </c>
      <c r="AL46" s="87">
        <v>4846.91</v>
      </c>
      <c r="AM46" s="87">
        <v>111.26</v>
      </c>
      <c r="AN46" s="87">
        <v>155.82</v>
      </c>
      <c r="AO46" s="87">
        <v>97.81</v>
      </c>
      <c r="AP46" s="87">
        <v>12.82</v>
      </c>
      <c r="AQ46" s="87">
        <v>113.46</v>
      </c>
      <c r="AR46" s="87">
        <v>82.14</v>
      </c>
      <c r="AS46" s="87">
        <v>23.84</v>
      </c>
      <c r="AT46" s="87">
        <v>1.88</v>
      </c>
      <c r="AU46" s="87">
        <v>17.52</v>
      </c>
      <c r="AV46" s="87">
        <v>34.61</v>
      </c>
      <c r="AW46" s="87">
        <v>87.48</v>
      </c>
      <c r="AX46" s="87">
        <v>67.84</v>
      </c>
      <c r="AY46" s="87">
        <v>20.28</v>
      </c>
      <c r="AZ46" s="87">
        <v>62.19</v>
      </c>
      <c r="BA46" s="87">
        <v>32.520000000000003</v>
      </c>
      <c r="BB46" s="87">
        <v>133.12</v>
      </c>
      <c r="BC46" s="87">
        <v>13.99</v>
      </c>
      <c r="BD46" s="87">
        <v>471.42</v>
      </c>
      <c r="BE46" s="87">
        <v>105.38</v>
      </c>
      <c r="BF46" s="87">
        <v>159.88999999999999</v>
      </c>
      <c r="BG46" s="87">
        <v>120.85</v>
      </c>
      <c r="BH46" s="87">
        <v>114.99</v>
      </c>
      <c r="BI46" s="87">
        <v>71.680000000000007</v>
      </c>
      <c r="BJ46" s="87">
        <v>22.05</v>
      </c>
      <c r="BK46" s="87">
        <v>23.52</v>
      </c>
      <c r="BL46" s="87">
        <v>50.71</v>
      </c>
      <c r="BM46" s="87">
        <v>5.15</v>
      </c>
      <c r="BN46" s="87">
        <v>14.29</v>
      </c>
      <c r="BO46" s="87">
        <v>0</v>
      </c>
      <c r="BP46" s="87">
        <v>0</v>
      </c>
      <c r="BQ46" s="87" t="s">
        <v>310</v>
      </c>
      <c r="BR46" s="87">
        <v>47045.61</v>
      </c>
      <c r="BS46" s="87" t="s">
        <v>310</v>
      </c>
      <c r="BT46" s="87">
        <v>11114.89</v>
      </c>
      <c r="BU46" s="87" t="s">
        <v>310</v>
      </c>
      <c r="BV46" s="87">
        <v>0</v>
      </c>
      <c r="BW46" s="87" t="s">
        <v>310</v>
      </c>
      <c r="BX46" s="87">
        <v>196.8</v>
      </c>
      <c r="BY46" s="87" t="s">
        <v>310</v>
      </c>
      <c r="BZ46" s="87">
        <v>11311.7</v>
      </c>
      <c r="CA46" s="87" t="s">
        <v>310</v>
      </c>
      <c r="CB46" s="87">
        <v>248.11</v>
      </c>
      <c r="CC46" s="87" t="s">
        <v>310</v>
      </c>
      <c r="CD46" s="87">
        <v>4.08</v>
      </c>
      <c r="CE46" s="87" t="s">
        <v>310</v>
      </c>
      <c r="CF46" s="87">
        <v>-1497.43</v>
      </c>
      <c r="CG46" s="87" t="s">
        <v>310</v>
      </c>
      <c r="CH46" s="87">
        <v>-1493.36</v>
      </c>
      <c r="CI46" s="87" t="s">
        <v>310</v>
      </c>
      <c r="CJ46" s="87">
        <v>-1245.25</v>
      </c>
      <c r="CK46" s="87" t="s">
        <v>310</v>
      </c>
      <c r="CL46" s="87">
        <v>0</v>
      </c>
      <c r="CM46" s="87" t="s">
        <v>310</v>
      </c>
      <c r="CN46" s="87">
        <v>0</v>
      </c>
      <c r="CO46" s="87" t="s">
        <v>310</v>
      </c>
      <c r="CP46" s="87">
        <v>0</v>
      </c>
      <c r="CQ46" s="87" t="s">
        <v>310</v>
      </c>
      <c r="CR46" s="87">
        <v>65172.6</v>
      </c>
      <c r="CS46" s="87" t="s">
        <v>310</v>
      </c>
      <c r="CT46" s="87">
        <v>65172.6</v>
      </c>
      <c r="CU46" s="87" t="s">
        <v>310</v>
      </c>
      <c r="CV46" s="87">
        <v>75239.05</v>
      </c>
      <c r="CW46" s="87" t="s">
        <v>310</v>
      </c>
      <c r="CX46" s="87">
        <v>122284.66</v>
      </c>
      <c r="CY46" s="87" t="s">
        <v>310</v>
      </c>
    </row>
    <row r="47" spans="1:103" ht="14.5" x14ac:dyDescent="0.35">
      <c r="A47" s="86" t="s">
        <v>311</v>
      </c>
      <c r="B47" s="86" t="s">
        <v>361</v>
      </c>
      <c r="C47" s="71" t="str">
        <f>'Correspondance tables'!K35</f>
        <v>ISIC 51</v>
      </c>
      <c r="D47" s="71" t="str">
        <f>VLOOKUP(C47, 'Correspondance tables'!$O$3:$P$73, 2, FALSE)</f>
        <v>ISIC 49T53</v>
      </c>
      <c r="E47" s="87">
        <v>90.39</v>
      </c>
      <c r="F47" s="87">
        <v>37.61</v>
      </c>
      <c r="G47" s="87">
        <v>20.22</v>
      </c>
      <c r="H47" s="87">
        <v>104.44</v>
      </c>
      <c r="I47" s="87">
        <v>900.75</v>
      </c>
      <c r="J47" s="87">
        <v>172.52</v>
      </c>
      <c r="K47" s="87">
        <v>87.29</v>
      </c>
      <c r="L47" s="87">
        <v>154.71</v>
      </c>
      <c r="M47" s="87">
        <v>68.459999999999994</v>
      </c>
      <c r="N47" s="87">
        <v>196.54</v>
      </c>
      <c r="O47" s="87">
        <v>619.55999999999995</v>
      </c>
      <c r="P47" s="87">
        <v>289.04000000000002</v>
      </c>
      <c r="Q47" s="87">
        <v>258.63</v>
      </c>
      <c r="R47" s="87">
        <v>239.72</v>
      </c>
      <c r="S47" s="87">
        <v>214.04</v>
      </c>
      <c r="T47" s="87">
        <v>382.18</v>
      </c>
      <c r="U47" s="87">
        <v>767.83</v>
      </c>
      <c r="V47" s="87">
        <v>373.37</v>
      </c>
      <c r="W47" s="87">
        <v>1080.1099999999999</v>
      </c>
      <c r="X47" s="87">
        <v>621.94000000000005</v>
      </c>
      <c r="Y47" s="87">
        <v>223.46</v>
      </c>
      <c r="Z47" s="87">
        <v>326.39999999999998</v>
      </c>
      <c r="AA47" s="87">
        <v>244.48</v>
      </c>
      <c r="AB47" s="87">
        <v>516.48</v>
      </c>
      <c r="AC47" s="87">
        <v>17.05</v>
      </c>
      <c r="AD47" s="87">
        <v>163.47</v>
      </c>
      <c r="AE47" s="87">
        <v>709.24</v>
      </c>
      <c r="AF47" s="87">
        <v>329.44</v>
      </c>
      <c r="AG47" s="87">
        <v>2922.15</v>
      </c>
      <c r="AH47" s="87">
        <v>1007.99</v>
      </c>
      <c r="AI47" s="87">
        <v>1280.08</v>
      </c>
      <c r="AJ47" s="87">
        <v>169.74</v>
      </c>
      <c r="AK47" s="87">
        <v>5510.36</v>
      </c>
      <c r="AL47" s="87">
        <v>3667.19</v>
      </c>
      <c r="AM47" s="87">
        <v>614.33000000000004</v>
      </c>
      <c r="AN47" s="87">
        <v>343.5</v>
      </c>
      <c r="AO47" s="87">
        <v>198.48</v>
      </c>
      <c r="AP47" s="87">
        <v>254.63</v>
      </c>
      <c r="AQ47" s="87">
        <v>281.60000000000002</v>
      </c>
      <c r="AR47" s="87">
        <v>593.99</v>
      </c>
      <c r="AS47" s="87">
        <v>1731.83</v>
      </c>
      <c r="AT47" s="87">
        <v>609.29</v>
      </c>
      <c r="AU47" s="87">
        <v>942.19</v>
      </c>
      <c r="AV47" s="87">
        <v>171.58</v>
      </c>
      <c r="AW47" s="87">
        <v>1513.06</v>
      </c>
      <c r="AX47" s="87">
        <v>818.88</v>
      </c>
      <c r="AY47" s="87">
        <v>555.87</v>
      </c>
      <c r="AZ47" s="87">
        <v>226.71</v>
      </c>
      <c r="BA47" s="87">
        <v>263.98</v>
      </c>
      <c r="BB47" s="87">
        <v>599.25</v>
      </c>
      <c r="BC47" s="87">
        <v>137</v>
      </c>
      <c r="BD47" s="87">
        <v>7240.8</v>
      </c>
      <c r="BE47" s="87">
        <v>622.98</v>
      </c>
      <c r="BF47" s="87">
        <v>2153.67</v>
      </c>
      <c r="BG47" s="87">
        <v>644.59</v>
      </c>
      <c r="BH47" s="87">
        <v>566.20000000000005</v>
      </c>
      <c r="BI47" s="87">
        <v>336.3</v>
      </c>
      <c r="BJ47" s="87">
        <v>334.19</v>
      </c>
      <c r="BK47" s="87">
        <v>221.03</v>
      </c>
      <c r="BL47" s="87">
        <v>776.28</v>
      </c>
      <c r="BM47" s="87">
        <v>27.1</v>
      </c>
      <c r="BN47" s="87">
        <v>90.98</v>
      </c>
      <c r="BO47" s="87">
        <v>0</v>
      </c>
      <c r="BP47" s="87">
        <v>0</v>
      </c>
      <c r="BQ47" s="87" t="s">
        <v>310</v>
      </c>
      <c r="BR47" s="87">
        <v>46637.17</v>
      </c>
      <c r="BS47" s="87" t="s">
        <v>310</v>
      </c>
      <c r="BT47" s="87">
        <v>50855.26</v>
      </c>
      <c r="BU47" s="87" t="s">
        <v>310</v>
      </c>
      <c r="BV47" s="87">
        <v>0</v>
      </c>
      <c r="BW47" s="87" t="s">
        <v>310</v>
      </c>
      <c r="BX47" s="87">
        <v>355.67</v>
      </c>
      <c r="BY47" s="87" t="s">
        <v>310</v>
      </c>
      <c r="BZ47" s="87">
        <v>51210.92</v>
      </c>
      <c r="CA47" s="87" t="s">
        <v>310</v>
      </c>
      <c r="CB47" s="87">
        <v>45.93</v>
      </c>
      <c r="CC47" s="87" t="s">
        <v>310</v>
      </c>
      <c r="CD47" s="87">
        <v>0.72</v>
      </c>
      <c r="CE47" s="87" t="s">
        <v>310</v>
      </c>
      <c r="CF47" s="87">
        <v>7.0000000000000007E-2</v>
      </c>
      <c r="CG47" s="87" t="s">
        <v>310</v>
      </c>
      <c r="CH47" s="87">
        <v>0.79</v>
      </c>
      <c r="CI47" s="87" t="s">
        <v>310</v>
      </c>
      <c r="CJ47" s="87">
        <v>46.72</v>
      </c>
      <c r="CK47" s="87" t="s">
        <v>310</v>
      </c>
      <c r="CL47" s="87">
        <v>0</v>
      </c>
      <c r="CM47" s="87" t="s">
        <v>310</v>
      </c>
      <c r="CN47" s="87">
        <v>0</v>
      </c>
      <c r="CO47" s="87" t="s">
        <v>310</v>
      </c>
      <c r="CP47" s="87">
        <v>0</v>
      </c>
      <c r="CQ47" s="87" t="s">
        <v>310</v>
      </c>
      <c r="CR47" s="87">
        <v>24182.29</v>
      </c>
      <c r="CS47" s="87" t="s">
        <v>310</v>
      </c>
      <c r="CT47" s="87">
        <v>24182.29</v>
      </c>
      <c r="CU47" s="87" t="s">
        <v>310</v>
      </c>
      <c r="CV47" s="87">
        <v>75439.929999999993</v>
      </c>
      <c r="CW47" s="87" t="s">
        <v>310</v>
      </c>
      <c r="CX47" s="87">
        <v>122077.1</v>
      </c>
      <c r="CY47" s="87" t="s">
        <v>310</v>
      </c>
    </row>
    <row r="48" spans="1:103" ht="14.5" x14ac:dyDescent="0.35">
      <c r="A48" s="86" t="s">
        <v>311</v>
      </c>
      <c r="B48" s="86" t="s">
        <v>362</v>
      </c>
      <c r="C48" s="71" t="str">
        <f>'Correspondance tables'!K36</f>
        <v>ISIC 52</v>
      </c>
      <c r="D48" s="71" t="str">
        <f>VLOOKUP(C48, 'Correspondance tables'!$O$3:$P$73, 2, FALSE)</f>
        <v>ISIC 49T53</v>
      </c>
      <c r="E48" s="87">
        <v>899.75</v>
      </c>
      <c r="F48" s="87">
        <v>153.88999999999999</v>
      </c>
      <c r="G48" s="87">
        <v>349.59</v>
      </c>
      <c r="H48" s="87">
        <v>1744.61</v>
      </c>
      <c r="I48" s="87">
        <v>14583.6</v>
      </c>
      <c r="J48" s="87">
        <v>1199.55</v>
      </c>
      <c r="K48" s="87">
        <v>1623.15</v>
      </c>
      <c r="L48" s="87">
        <v>2922.16</v>
      </c>
      <c r="M48" s="87">
        <v>589.20000000000005</v>
      </c>
      <c r="N48" s="87">
        <v>4045.69</v>
      </c>
      <c r="O48" s="87">
        <v>5355.86</v>
      </c>
      <c r="P48" s="87">
        <v>1191.79</v>
      </c>
      <c r="Q48" s="87">
        <v>2327.4699999999998</v>
      </c>
      <c r="R48" s="87">
        <v>2896.45</v>
      </c>
      <c r="S48" s="87">
        <v>3506.6</v>
      </c>
      <c r="T48" s="87">
        <v>2498.38</v>
      </c>
      <c r="U48" s="87">
        <v>1744.28</v>
      </c>
      <c r="V48" s="87">
        <v>2014.33</v>
      </c>
      <c r="W48" s="87">
        <v>5181.8599999999997</v>
      </c>
      <c r="X48" s="87">
        <v>7018.48</v>
      </c>
      <c r="Y48" s="87">
        <v>1090.43</v>
      </c>
      <c r="Z48" s="87">
        <v>1313.85</v>
      </c>
      <c r="AA48" s="87">
        <v>894.24</v>
      </c>
      <c r="AB48" s="87">
        <v>3423.12</v>
      </c>
      <c r="AC48" s="87">
        <v>210.35</v>
      </c>
      <c r="AD48" s="87">
        <v>1336.73</v>
      </c>
      <c r="AE48" s="87">
        <v>6053.33</v>
      </c>
      <c r="AF48" s="87">
        <v>3870.22</v>
      </c>
      <c r="AG48" s="87">
        <v>65825.13</v>
      </c>
      <c r="AH48" s="87">
        <v>11329.48</v>
      </c>
      <c r="AI48" s="87">
        <v>60613.46</v>
      </c>
      <c r="AJ48" s="87">
        <v>38019.040000000001</v>
      </c>
      <c r="AK48" s="87">
        <v>18423.43</v>
      </c>
      <c r="AL48" s="87">
        <v>95581.32</v>
      </c>
      <c r="AM48" s="87">
        <v>10533.47</v>
      </c>
      <c r="AN48" s="87">
        <v>1877.1</v>
      </c>
      <c r="AO48" s="87">
        <v>1246.8</v>
      </c>
      <c r="AP48" s="87">
        <v>369.1</v>
      </c>
      <c r="AQ48" s="87">
        <v>1016.84</v>
      </c>
      <c r="AR48" s="87">
        <v>1166.78</v>
      </c>
      <c r="AS48" s="87">
        <v>218.38</v>
      </c>
      <c r="AT48" s="87">
        <v>152.88999999999999</v>
      </c>
      <c r="AU48" s="87">
        <v>190.45</v>
      </c>
      <c r="AV48" s="87">
        <v>842.77</v>
      </c>
      <c r="AW48" s="87">
        <v>2521.61</v>
      </c>
      <c r="AX48" s="87">
        <v>1104.08</v>
      </c>
      <c r="AY48" s="87">
        <v>413.4</v>
      </c>
      <c r="AZ48" s="87">
        <v>346.04</v>
      </c>
      <c r="BA48" s="87">
        <v>783.64</v>
      </c>
      <c r="BB48" s="87">
        <v>1430.88</v>
      </c>
      <c r="BC48" s="87">
        <v>218.72</v>
      </c>
      <c r="BD48" s="87">
        <v>839.43</v>
      </c>
      <c r="BE48" s="87">
        <v>2061.77</v>
      </c>
      <c r="BF48" s="87">
        <v>2216.81</v>
      </c>
      <c r="BG48" s="87">
        <v>454.76</v>
      </c>
      <c r="BH48" s="87">
        <v>487.98</v>
      </c>
      <c r="BI48" s="87">
        <v>142.94</v>
      </c>
      <c r="BJ48" s="87">
        <v>416.24</v>
      </c>
      <c r="BK48" s="87">
        <v>329.59</v>
      </c>
      <c r="BL48" s="87">
        <v>160.93</v>
      </c>
      <c r="BM48" s="87">
        <v>132.09</v>
      </c>
      <c r="BN48" s="87">
        <v>250.28</v>
      </c>
      <c r="BO48" s="87">
        <v>0</v>
      </c>
      <c r="BP48" s="87">
        <v>0</v>
      </c>
      <c r="BQ48" s="87" t="s">
        <v>310</v>
      </c>
      <c r="BR48" s="87">
        <v>401756.55</v>
      </c>
      <c r="BS48" s="87" t="s">
        <v>310</v>
      </c>
      <c r="BT48" s="87">
        <v>25608.48</v>
      </c>
      <c r="BU48" s="87" t="s">
        <v>310</v>
      </c>
      <c r="BV48" s="87">
        <v>16.8</v>
      </c>
      <c r="BW48" s="87" t="s">
        <v>310</v>
      </c>
      <c r="BX48" s="87">
        <v>40326.129999999997</v>
      </c>
      <c r="BY48" s="87" t="s">
        <v>310</v>
      </c>
      <c r="BZ48" s="87">
        <v>65951.42</v>
      </c>
      <c r="CA48" s="87" t="s">
        <v>310</v>
      </c>
      <c r="CB48" s="87">
        <v>340.62</v>
      </c>
      <c r="CC48" s="87" t="s">
        <v>310</v>
      </c>
      <c r="CD48" s="87">
        <v>1.91</v>
      </c>
      <c r="CE48" s="87" t="s">
        <v>310</v>
      </c>
      <c r="CF48" s="87">
        <v>11.68</v>
      </c>
      <c r="CG48" s="87" t="s">
        <v>310</v>
      </c>
      <c r="CH48" s="87">
        <v>13.59</v>
      </c>
      <c r="CI48" s="87" t="s">
        <v>310</v>
      </c>
      <c r="CJ48" s="87">
        <v>354.21</v>
      </c>
      <c r="CK48" s="87" t="s">
        <v>310</v>
      </c>
      <c r="CL48" s="87">
        <v>0</v>
      </c>
      <c r="CM48" s="87" t="s">
        <v>310</v>
      </c>
      <c r="CN48" s="87">
        <v>0</v>
      </c>
      <c r="CO48" s="87" t="s">
        <v>310</v>
      </c>
      <c r="CP48" s="87">
        <v>0</v>
      </c>
      <c r="CQ48" s="87" t="s">
        <v>310</v>
      </c>
      <c r="CR48" s="87">
        <v>26674.240000000002</v>
      </c>
      <c r="CS48" s="87" t="s">
        <v>310</v>
      </c>
      <c r="CT48" s="87">
        <v>26674.240000000002</v>
      </c>
      <c r="CU48" s="87" t="s">
        <v>310</v>
      </c>
      <c r="CV48" s="87">
        <v>92979.88</v>
      </c>
      <c r="CW48" s="87" t="s">
        <v>310</v>
      </c>
      <c r="CX48" s="87">
        <v>494736.43</v>
      </c>
      <c r="CY48" s="87" t="s">
        <v>310</v>
      </c>
    </row>
    <row r="49" spans="1:103" ht="14.5" x14ac:dyDescent="0.35">
      <c r="A49" s="86" t="s">
        <v>311</v>
      </c>
      <c r="B49" s="86" t="s">
        <v>363</v>
      </c>
      <c r="C49" s="71" t="str">
        <f>'Correspondance tables'!K37</f>
        <v>ISIC 53</v>
      </c>
      <c r="D49" s="71" t="str">
        <f>VLOOKUP(C49, 'Correspondance tables'!$O$3:$P$73, 2, FALSE)</f>
        <v>ISIC 49T53</v>
      </c>
      <c r="E49" s="87">
        <v>122.6</v>
      </c>
      <c r="F49" s="87">
        <v>28.69</v>
      </c>
      <c r="G49" s="87">
        <v>6.48</v>
      </c>
      <c r="H49" s="87">
        <v>79.27</v>
      </c>
      <c r="I49" s="87">
        <v>785.65</v>
      </c>
      <c r="J49" s="87">
        <v>253.26</v>
      </c>
      <c r="K49" s="87">
        <v>79.42</v>
      </c>
      <c r="L49" s="87">
        <v>128.65</v>
      </c>
      <c r="M49" s="87">
        <v>322.18</v>
      </c>
      <c r="N49" s="87">
        <v>188.61</v>
      </c>
      <c r="O49" s="87">
        <v>1499.12</v>
      </c>
      <c r="P49" s="87">
        <v>728.16</v>
      </c>
      <c r="Q49" s="87">
        <v>398.53</v>
      </c>
      <c r="R49" s="87">
        <v>171.37</v>
      </c>
      <c r="S49" s="87">
        <v>221.05</v>
      </c>
      <c r="T49" s="87">
        <v>674.77</v>
      </c>
      <c r="U49" s="87">
        <v>1140.07</v>
      </c>
      <c r="V49" s="87">
        <v>1166.8800000000001</v>
      </c>
      <c r="W49" s="87">
        <v>2462.92</v>
      </c>
      <c r="X49" s="87">
        <v>1162.76</v>
      </c>
      <c r="Y49" s="87">
        <v>87.88</v>
      </c>
      <c r="Z49" s="87">
        <v>563.84</v>
      </c>
      <c r="AA49" s="87">
        <v>354.55</v>
      </c>
      <c r="AB49" s="87">
        <v>1373.61</v>
      </c>
      <c r="AC49" s="87">
        <v>274.91000000000003</v>
      </c>
      <c r="AD49" s="87">
        <v>702.89</v>
      </c>
      <c r="AE49" s="87">
        <v>988.22</v>
      </c>
      <c r="AF49" s="87">
        <v>796.76</v>
      </c>
      <c r="AG49" s="87">
        <v>7302.27</v>
      </c>
      <c r="AH49" s="87">
        <v>13230.84</v>
      </c>
      <c r="AI49" s="87">
        <v>1827.22</v>
      </c>
      <c r="AJ49" s="87">
        <v>115.44</v>
      </c>
      <c r="AK49" s="87">
        <v>252.6</v>
      </c>
      <c r="AL49" s="87">
        <v>1553.61</v>
      </c>
      <c r="AM49" s="87">
        <v>6739.9</v>
      </c>
      <c r="AN49" s="87">
        <v>1593.67</v>
      </c>
      <c r="AO49" s="87">
        <v>1658.87</v>
      </c>
      <c r="AP49" s="87">
        <v>423.56</v>
      </c>
      <c r="AQ49" s="87">
        <v>4281.12</v>
      </c>
      <c r="AR49" s="87">
        <v>1217.1099999999999</v>
      </c>
      <c r="AS49" s="87">
        <v>2732.26</v>
      </c>
      <c r="AT49" s="87">
        <v>1424.38</v>
      </c>
      <c r="AU49" s="87">
        <v>1271.31</v>
      </c>
      <c r="AV49" s="87">
        <v>703.24</v>
      </c>
      <c r="AW49" s="87">
        <v>2580.33</v>
      </c>
      <c r="AX49" s="87">
        <v>874.27</v>
      </c>
      <c r="AY49" s="87">
        <v>431.31</v>
      </c>
      <c r="AZ49" s="87">
        <v>490.45</v>
      </c>
      <c r="BA49" s="87">
        <v>551.88</v>
      </c>
      <c r="BB49" s="87">
        <v>558.63</v>
      </c>
      <c r="BC49" s="87">
        <v>828.68</v>
      </c>
      <c r="BD49" s="87">
        <v>317.3</v>
      </c>
      <c r="BE49" s="87">
        <v>1576.09</v>
      </c>
      <c r="BF49" s="87">
        <v>6865.02</v>
      </c>
      <c r="BG49" s="87">
        <v>997.39</v>
      </c>
      <c r="BH49" s="87">
        <v>1052.3900000000001</v>
      </c>
      <c r="BI49" s="87">
        <v>981.25</v>
      </c>
      <c r="BJ49" s="87">
        <v>728.92</v>
      </c>
      <c r="BK49" s="87">
        <v>346.85</v>
      </c>
      <c r="BL49" s="87">
        <v>640.02</v>
      </c>
      <c r="BM49" s="87">
        <v>47.32</v>
      </c>
      <c r="BN49" s="87">
        <v>225.63</v>
      </c>
      <c r="BO49" s="87">
        <v>0</v>
      </c>
      <c r="BP49" s="87">
        <v>0</v>
      </c>
      <c r="BQ49" s="87" t="s">
        <v>310</v>
      </c>
      <c r="BR49" s="87">
        <v>83184.22</v>
      </c>
      <c r="BS49" s="87" t="s">
        <v>310</v>
      </c>
      <c r="BT49" s="87">
        <v>8390.8700000000008</v>
      </c>
      <c r="BU49" s="87" t="s">
        <v>310</v>
      </c>
      <c r="BV49" s="87">
        <v>0</v>
      </c>
      <c r="BW49" s="87" t="s">
        <v>310</v>
      </c>
      <c r="BX49" s="87">
        <v>5.95</v>
      </c>
      <c r="BY49" s="87" t="s">
        <v>310</v>
      </c>
      <c r="BZ49" s="87">
        <v>8396.81</v>
      </c>
      <c r="CA49" s="87" t="s">
        <v>310</v>
      </c>
      <c r="CB49" s="87">
        <v>0.27</v>
      </c>
      <c r="CC49" s="87" t="s">
        <v>310</v>
      </c>
      <c r="CD49" s="87">
        <v>0</v>
      </c>
      <c r="CE49" s="87" t="s">
        <v>310</v>
      </c>
      <c r="CF49" s="87">
        <v>-0.14000000000000001</v>
      </c>
      <c r="CG49" s="87" t="s">
        <v>310</v>
      </c>
      <c r="CH49" s="87">
        <v>-0.14000000000000001</v>
      </c>
      <c r="CI49" s="87" t="s">
        <v>310</v>
      </c>
      <c r="CJ49" s="87">
        <v>0.14000000000000001</v>
      </c>
      <c r="CK49" s="87" t="s">
        <v>310</v>
      </c>
      <c r="CL49" s="87">
        <v>0</v>
      </c>
      <c r="CM49" s="87" t="s">
        <v>310</v>
      </c>
      <c r="CN49" s="87">
        <v>0</v>
      </c>
      <c r="CO49" s="87" t="s">
        <v>310</v>
      </c>
      <c r="CP49" s="87">
        <v>0</v>
      </c>
      <c r="CQ49" s="87" t="s">
        <v>310</v>
      </c>
      <c r="CR49" s="87">
        <v>2065.79</v>
      </c>
      <c r="CS49" s="87" t="s">
        <v>310</v>
      </c>
      <c r="CT49" s="87">
        <v>2065.79</v>
      </c>
      <c r="CU49" s="87" t="s">
        <v>310</v>
      </c>
      <c r="CV49" s="87">
        <v>10462.74</v>
      </c>
      <c r="CW49" s="87" t="s">
        <v>310</v>
      </c>
      <c r="CX49" s="87">
        <v>93646.96</v>
      </c>
      <c r="CY49" s="87" t="s">
        <v>310</v>
      </c>
    </row>
    <row r="50" spans="1:103" ht="14.5" x14ac:dyDescent="0.35">
      <c r="A50" s="86" t="s">
        <v>311</v>
      </c>
      <c r="B50" s="86" t="s">
        <v>364</v>
      </c>
      <c r="C50" s="71" t="str">
        <f>'Correspondance tables'!K38</f>
        <v>ISIC 55-56</v>
      </c>
      <c r="D50" s="71" t="str">
        <f>VLOOKUP(C50, 'Correspondance tables'!$O$3:$P$73, 2, FALSE)</f>
        <v>ISIC 55T56</v>
      </c>
      <c r="E50" s="87">
        <v>330.61</v>
      </c>
      <c r="F50" s="87">
        <v>47.18</v>
      </c>
      <c r="G50" s="87">
        <v>11.64</v>
      </c>
      <c r="H50" s="87">
        <v>280.89999999999998</v>
      </c>
      <c r="I50" s="87">
        <v>1496.67</v>
      </c>
      <c r="J50" s="87">
        <v>698.53</v>
      </c>
      <c r="K50" s="87">
        <v>362.18</v>
      </c>
      <c r="L50" s="87">
        <v>162.49</v>
      </c>
      <c r="M50" s="87">
        <v>209.46</v>
      </c>
      <c r="N50" s="87">
        <v>372.44</v>
      </c>
      <c r="O50" s="87">
        <v>1386.83</v>
      </c>
      <c r="P50" s="87">
        <v>578.57000000000005</v>
      </c>
      <c r="Q50" s="87">
        <v>959.92</v>
      </c>
      <c r="R50" s="87">
        <v>580.80999999999995</v>
      </c>
      <c r="S50" s="87">
        <v>1097.0899999999999</v>
      </c>
      <c r="T50" s="87">
        <v>1553.95</v>
      </c>
      <c r="U50" s="87">
        <v>759.29</v>
      </c>
      <c r="V50" s="87">
        <v>925.94</v>
      </c>
      <c r="W50" s="87">
        <v>2475.35</v>
      </c>
      <c r="X50" s="87">
        <v>884.05</v>
      </c>
      <c r="Y50" s="87">
        <v>523.02</v>
      </c>
      <c r="Z50" s="87">
        <v>708.81</v>
      </c>
      <c r="AA50" s="87">
        <v>1070.18</v>
      </c>
      <c r="AB50" s="87">
        <v>2402.89</v>
      </c>
      <c r="AC50" s="87">
        <v>234.18</v>
      </c>
      <c r="AD50" s="87">
        <v>578.04999999999995</v>
      </c>
      <c r="AE50" s="87">
        <v>5967.63</v>
      </c>
      <c r="AF50" s="87">
        <v>1556.77</v>
      </c>
      <c r="AG50" s="87">
        <v>10261.91</v>
      </c>
      <c r="AH50" s="87">
        <v>4461.7299999999996</v>
      </c>
      <c r="AI50" s="87">
        <v>3369.31</v>
      </c>
      <c r="AJ50" s="87">
        <v>890.09</v>
      </c>
      <c r="AK50" s="87">
        <v>2448.98</v>
      </c>
      <c r="AL50" s="87">
        <v>2172.8200000000002</v>
      </c>
      <c r="AM50" s="87">
        <v>242.55</v>
      </c>
      <c r="AN50" s="87">
        <v>4541.2</v>
      </c>
      <c r="AO50" s="87">
        <v>533.72</v>
      </c>
      <c r="AP50" s="87">
        <v>1276.3399999999999</v>
      </c>
      <c r="AQ50" s="87">
        <v>1247.08</v>
      </c>
      <c r="AR50" s="87">
        <v>2908.71</v>
      </c>
      <c r="AS50" s="87">
        <v>2250.02</v>
      </c>
      <c r="AT50" s="87">
        <v>795.4</v>
      </c>
      <c r="AU50" s="87">
        <v>1694.16</v>
      </c>
      <c r="AV50" s="87">
        <v>1684.09</v>
      </c>
      <c r="AW50" s="87">
        <v>4529</v>
      </c>
      <c r="AX50" s="87">
        <v>2322.17</v>
      </c>
      <c r="AY50" s="87">
        <v>1155.9000000000001</v>
      </c>
      <c r="AZ50" s="87">
        <v>562.09</v>
      </c>
      <c r="BA50" s="87">
        <v>632.76</v>
      </c>
      <c r="BB50" s="87">
        <v>1709.01</v>
      </c>
      <c r="BC50" s="87">
        <v>536.29</v>
      </c>
      <c r="BD50" s="87">
        <v>12580.94</v>
      </c>
      <c r="BE50" s="87">
        <v>3914.1</v>
      </c>
      <c r="BF50" s="87">
        <v>4678.4799999999996</v>
      </c>
      <c r="BG50" s="87">
        <v>3925.68</v>
      </c>
      <c r="BH50" s="87">
        <v>4378</v>
      </c>
      <c r="BI50" s="87">
        <v>3600.98</v>
      </c>
      <c r="BJ50" s="87">
        <v>1152.31</v>
      </c>
      <c r="BK50" s="87">
        <v>1019.43</v>
      </c>
      <c r="BL50" s="87">
        <v>1863.94</v>
      </c>
      <c r="BM50" s="87">
        <v>82.41</v>
      </c>
      <c r="BN50" s="87">
        <v>1232.55</v>
      </c>
      <c r="BO50" s="87">
        <v>0</v>
      </c>
      <c r="BP50" s="87">
        <v>0</v>
      </c>
      <c r="BQ50" s="87" t="s">
        <v>310</v>
      </c>
      <c r="BR50" s="87">
        <v>118869.58</v>
      </c>
      <c r="BS50" s="87" t="s">
        <v>310</v>
      </c>
      <c r="BT50" s="87">
        <v>490157.9</v>
      </c>
      <c r="BU50" s="87" t="s">
        <v>310</v>
      </c>
      <c r="BV50" s="87">
        <v>1776.65</v>
      </c>
      <c r="BW50" s="87" t="s">
        <v>310</v>
      </c>
      <c r="BX50" s="87">
        <v>2427.42</v>
      </c>
      <c r="BY50" s="87" t="s">
        <v>310</v>
      </c>
      <c r="BZ50" s="87">
        <v>494361.97</v>
      </c>
      <c r="CA50" s="87" t="s">
        <v>310</v>
      </c>
      <c r="CB50" s="87">
        <v>0.54</v>
      </c>
      <c r="CC50" s="87" t="s">
        <v>310</v>
      </c>
      <c r="CD50" s="87">
        <v>0</v>
      </c>
      <c r="CE50" s="87" t="s">
        <v>310</v>
      </c>
      <c r="CF50" s="87">
        <v>1.43</v>
      </c>
      <c r="CG50" s="87" t="s">
        <v>310</v>
      </c>
      <c r="CH50" s="87">
        <v>1.43</v>
      </c>
      <c r="CI50" s="87" t="s">
        <v>310</v>
      </c>
      <c r="CJ50" s="87">
        <v>1.96</v>
      </c>
      <c r="CK50" s="87" t="s">
        <v>310</v>
      </c>
      <c r="CL50" s="87">
        <v>0</v>
      </c>
      <c r="CM50" s="87" t="s">
        <v>310</v>
      </c>
      <c r="CN50" s="87">
        <v>0</v>
      </c>
      <c r="CO50" s="87" t="s">
        <v>310</v>
      </c>
      <c r="CP50" s="87">
        <v>0</v>
      </c>
      <c r="CQ50" s="87" t="s">
        <v>310</v>
      </c>
      <c r="CR50" s="87">
        <v>7117.78</v>
      </c>
      <c r="CS50" s="87" t="s">
        <v>310</v>
      </c>
      <c r="CT50" s="87">
        <v>7117.78</v>
      </c>
      <c r="CU50" s="87" t="s">
        <v>310</v>
      </c>
      <c r="CV50" s="87">
        <v>501481.71</v>
      </c>
      <c r="CW50" s="87" t="s">
        <v>310</v>
      </c>
      <c r="CX50" s="87">
        <v>620351.29</v>
      </c>
      <c r="CY50" s="87" t="s">
        <v>310</v>
      </c>
    </row>
    <row r="51" spans="1:103" ht="14.5" x14ac:dyDescent="0.35">
      <c r="A51" s="86" t="s">
        <v>311</v>
      </c>
      <c r="B51" s="86" t="s">
        <v>365</v>
      </c>
      <c r="C51" s="71" t="str">
        <f>'Correspondance tables'!K39</f>
        <v>ISIC 58</v>
      </c>
      <c r="D51" s="71" t="str">
        <f>VLOOKUP(C51, 'Correspondance tables'!$O$3:$P$73, 2, FALSE)</f>
        <v>ISIC 58T60</v>
      </c>
      <c r="E51" s="87">
        <v>244.13</v>
      </c>
      <c r="F51" s="87">
        <v>35.47</v>
      </c>
      <c r="G51" s="87">
        <v>3.99</v>
      </c>
      <c r="H51" s="87">
        <v>339.21</v>
      </c>
      <c r="I51" s="87">
        <v>927.08</v>
      </c>
      <c r="J51" s="87">
        <v>179.4</v>
      </c>
      <c r="K51" s="87">
        <v>103.43</v>
      </c>
      <c r="L51" s="87">
        <v>259.23</v>
      </c>
      <c r="M51" s="87">
        <v>959.7</v>
      </c>
      <c r="N51" s="87">
        <v>476.89</v>
      </c>
      <c r="O51" s="87">
        <v>723.93</v>
      </c>
      <c r="P51" s="87">
        <v>858.42</v>
      </c>
      <c r="Q51" s="87">
        <v>285.64</v>
      </c>
      <c r="R51" s="87">
        <v>225</v>
      </c>
      <c r="S51" s="87">
        <v>328.54</v>
      </c>
      <c r="T51" s="87">
        <v>477.55</v>
      </c>
      <c r="U51" s="87">
        <v>599.46</v>
      </c>
      <c r="V51" s="87">
        <v>538.45000000000005</v>
      </c>
      <c r="W51" s="87">
        <v>721.61</v>
      </c>
      <c r="X51" s="87">
        <v>923.96</v>
      </c>
      <c r="Y51" s="87">
        <v>146.65</v>
      </c>
      <c r="Z51" s="87">
        <v>330.38</v>
      </c>
      <c r="AA51" s="87">
        <v>199.23</v>
      </c>
      <c r="AB51" s="87">
        <v>660.77</v>
      </c>
      <c r="AC51" s="87">
        <v>86.53</v>
      </c>
      <c r="AD51" s="87">
        <v>712.85</v>
      </c>
      <c r="AE51" s="87">
        <v>739.85</v>
      </c>
      <c r="AF51" s="87">
        <v>783.5</v>
      </c>
      <c r="AG51" s="87">
        <v>3196.69</v>
      </c>
      <c r="AH51" s="87">
        <v>2007.61</v>
      </c>
      <c r="AI51" s="87">
        <v>496.35</v>
      </c>
      <c r="AJ51" s="87">
        <v>96.89</v>
      </c>
      <c r="AK51" s="87">
        <v>201.2</v>
      </c>
      <c r="AL51" s="87">
        <v>575.71</v>
      </c>
      <c r="AM51" s="87">
        <v>192.58</v>
      </c>
      <c r="AN51" s="87">
        <v>1067.3900000000001</v>
      </c>
      <c r="AO51" s="87">
        <v>4767.0200000000004</v>
      </c>
      <c r="AP51" s="87">
        <v>881.49</v>
      </c>
      <c r="AQ51" s="87">
        <v>1159.79</v>
      </c>
      <c r="AR51" s="87">
        <v>3158.03</v>
      </c>
      <c r="AS51" s="87">
        <v>3368.22</v>
      </c>
      <c r="AT51" s="87">
        <v>1292.79</v>
      </c>
      <c r="AU51" s="87">
        <v>1974.93</v>
      </c>
      <c r="AV51" s="87">
        <v>641.59</v>
      </c>
      <c r="AW51" s="87">
        <v>2688.27</v>
      </c>
      <c r="AX51" s="87">
        <v>2077.64</v>
      </c>
      <c r="AY51" s="87">
        <v>1868.93</v>
      </c>
      <c r="AZ51" s="87">
        <v>5388.37</v>
      </c>
      <c r="BA51" s="87">
        <v>1215.56</v>
      </c>
      <c r="BB51" s="87">
        <v>517.44000000000005</v>
      </c>
      <c r="BC51" s="87">
        <v>343.39</v>
      </c>
      <c r="BD51" s="87">
        <v>307.64</v>
      </c>
      <c r="BE51" s="87">
        <v>1965.18</v>
      </c>
      <c r="BF51" s="87">
        <v>5488.13</v>
      </c>
      <c r="BG51" s="87">
        <v>5642.4</v>
      </c>
      <c r="BH51" s="87">
        <v>2071.4</v>
      </c>
      <c r="BI51" s="87">
        <v>1293.42</v>
      </c>
      <c r="BJ51" s="87">
        <v>2310.21</v>
      </c>
      <c r="BK51" s="87">
        <v>715.58</v>
      </c>
      <c r="BL51" s="87">
        <v>1336.84</v>
      </c>
      <c r="BM51" s="87">
        <v>28.81</v>
      </c>
      <c r="BN51" s="87">
        <v>226.25</v>
      </c>
      <c r="BO51" s="87">
        <v>0</v>
      </c>
      <c r="BP51" s="87">
        <v>0</v>
      </c>
      <c r="BQ51" s="87" t="s">
        <v>310</v>
      </c>
      <c r="BR51" s="87">
        <v>73434.63</v>
      </c>
      <c r="BS51" s="87" t="s">
        <v>310</v>
      </c>
      <c r="BT51" s="87">
        <v>44192.89</v>
      </c>
      <c r="BU51" s="87" t="s">
        <v>310</v>
      </c>
      <c r="BV51" s="87">
        <v>43.89</v>
      </c>
      <c r="BW51" s="87" t="s">
        <v>310</v>
      </c>
      <c r="BX51" s="87">
        <v>309.52999999999997</v>
      </c>
      <c r="BY51" s="87" t="s">
        <v>310</v>
      </c>
      <c r="BZ51" s="87">
        <v>44546.31</v>
      </c>
      <c r="CA51" s="87" t="s">
        <v>310</v>
      </c>
      <c r="CB51" s="87">
        <v>23997.27</v>
      </c>
      <c r="CC51" s="87" t="s">
        <v>310</v>
      </c>
      <c r="CD51" s="87">
        <v>0</v>
      </c>
      <c r="CE51" s="87" t="s">
        <v>310</v>
      </c>
      <c r="CF51" s="87">
        <v>-8.2200000000000006</v>
      </c>
      <c r="CG51" s="87" t="s">
        <v>310</v>
      </c>
      <c r="CH51" s="87">
        <v>-8.2200000000000006</v>
      </c>
      <c r="CI51" s="87" t="s">
        <v>310</v>
      </c>
      <c r="CJ51" s="87">
        <v>23989.05</v>
      </c>
      <c r="CK51" s="87" t="s">
        <v>310</v>
      </c>
      <c r="CL51" s="87">
        <v>0</v>
      </c>
      <c r="CM51" s="87" t="s">
        <v>310</v>
      </c>
      <c r="CN51" s="87">
        <v>0</v>
      </c>
      <c r="CO51" s="87" t="s">
        <v>310</v>
      </c>
      <c r="CP51" s="87">
        <v>0</v>
      </c>
      <c r="CQ51" s="87" t="s">
        <v>310</v>
      </c>
      <c r="CR51" s="87">
        <v>24057.53</v>
      </c>
      <c r="CS51" s="87" t="s">
        <v>310</v>
      </c>
      <c r="CT51" s="87">
        <v>24057.53</v>
      </c>
      <c r="CU51" s="87" t="s">
        <v>310</v>
      </c>
      <c r="CV51" s="87">
        <v>92592.88</v>
      </c>
      <c r="CW51" s="87" t="s">
        <v>310</v>
      </c>
      <c r="CX51" s="87">
        <v>166027.51</v>
      </c>
      <c r="CY51" s="87" t="s">
        <v>310</v>
      </c>
    </row>
    <row r="52" spans="1:103" ht="14.5" x14ac:dyDescent="0.35">
      <c r="A52" s="86" t="s">
        <v>311</v>
      </c>
      <c r="B52" s="86" t="s">
        <v>366</v>
      </c>
      <c r="C52" s="71" t="str">
        <f>'Correspondance tables'!K40</f>
        <v>ISIC 59-60</v>
      </c>
      <c r="D52" s="71" t="str">
        <f>VLOOKUP(C52, 'Correspondance tables'!$O$3:$P$73, 2, FALSE)</f>
        <v>ISIC 58T60</v>
      </c>
      <c r="E52" s="87">
        <v>7.17</v>
      </c>
      <c r="F52" s="87">
        <v>6.38</v>
      </c>
      <c r="G52" s="87">
        <v>7</v>
      </c>
      <c r="H52" s="87">
        <v>21.03</v>
      </c>
      <c r="I52" s="87">
        <v>952.24</v>
      </c>
      <c r="J52" s="87">
        <v>85.27</v>
      </c>
      <c r="K52" s="87">
        <v>43.35</v>
      </c>
      <c r="L52" s="87">
        <v>45.36</v>
      </c>
      <c r="M52" s="87">
        <v>211.45</v>
      </c>
      <c r="N52" s="87">
        <v>48.7</v>
      </c>
      <c r="O52" s="87">
        <v>208.04</v>
      </c>
      <c r="P52" s="87">
        <v>175.78</v>
      </c>
      <c r="Q52" s="87">
        <v>51.74</v>
      </c>
      <c r="R52" s="87">
        <v>50.56</v>
      </c>
      <c r="S52" s="87">
        <v>40.21</v>
      </c>
      <c r="T52" s="87">
        <v>95.63</v>
      </c>
      <c r="U52" s="87">
        <v>109.9</v>
      </c>
      <c r="V52" s="87">
        <v>65.69</v>
      </c>
      <c r="W52" s="87">
        <v>116</v>
      </c>
      <c r="X52" s="87">
        <v>109.82</v>
      </c>
      <c r="Y52" s="87">
        <v>151.91</v>
      </c>
      <c r="Z52" s="87">
        <v>110.7</v>
      </c>
      <c r="AA52" s="87">
        <v>42.18</v>
      </c>
      <c r="AB52" s="87">
        <v>221.24</v>
      </c>
      <c r="AC52" s="87">
        <v>47.72</v>
      </c>
      <c r="AD52" s="87">
        <v>52.93</v>
      </c>
      <c r="AE52" s="87">
        <v>393.65</v>
      </c>
      <c r="AF52" s="87">
        <v>376.25</v>
      </c>
      <c r="AG52" s="87">
        <v>2204.0700000000002</v>
      </c>
      <c r="AH52" s="87">
        <v>2001.74</v>
      </c>
      <c r="AI52" s="87">
        <v>117.52</v>
      </c>
      <c r="AJ52" s="87">
        <v>79.48</v>
      </c>
      <c r="AK52" s="87">
        <v>103.48</v>
      </c>
      <c r="AL52" s="87">
        <v>238.31</v>
      </c>
      <c r="AM52" s="87">
        <v>59.82</v>
      </c>
      <c r="AN52" s="87">
        <v>1355.2</v>
      </c>
      <c r="AO52" s="87">
        <v>1840.4</v>
      </c>
      <c r="AP52" s="87">
        <v>19582.48</v>
      </c>
      <c r="AQ52" s="87">
        <v>4024.99</v>
      </c>
      <c r="AR52" s="87">
        <v>3275.82</v>
      </c>
      <c r="AS52" s="87">
        <v>244.03</v>
      </c>
      <c r="AT52" s="87">
        <v>171.31</v>
      </c>
      <c r="AU52" s="87">
        <v>76.22</v>
      </c>
      <c r="AV52" s="87">
        <v>449.79</v>
      </c>
      <c r="AW52" s="87">
        <v>2432.09</v>
      </c>
      <c r="AX52" s="87">
        <v>1089.68</v>
      </c>
      <c r="AY52" s="87">
        <v>673.72</v>
      </c>
      <c r="AZ52" s="87">
        <v>11197.7</v>
      </c>
      <c r="BA52" s="87">
        <v>281.08</v>
      </c>
      <c r="BB52" s="87">
        <v>872.91</v>
      </c>
      <c r="BC52" s="87">
        <v>126.24</v>
      </c>
      <c r="BD52" s="87">
        <v>79.3</v>
      </c>
      <c r="BE52" s="87">
        <v>1488.31</v>
      </c>
      <c r="BF52" s="87">
        <v>308.54000000000002</v>
      </c>
      <c r="BG52" s="87">
        <v>468.9</v>
      </c>
      <c r="BH52" s="87">
        <v>344.24</v>
      </c>
      <c r="BI52" s="87">
        <v>158.55000000000001</v>
      </c>
      <c r="BJ52" s="87">
        <v>825.86</v>
      </c>
      <c r="BK52" s="87">
        <v>802.37</v>
      </c>
      <c r="BL52" s="87">
        <v>412.1</v>
      </c>
      <c r="BM52" s="87">
        <v>26.67</v>
      </c>
      <c r="BN52" s="87">
        <v>183.82</v>
      </c>
      <c r="BO52" s="87">
        <v>0</v>
      </c>
      <c r="BP52" s="87">
        <v>0</v>
      </c>
      <c r="BQ52" s="87" t="s">
        <v>310</v>
      </c>
      <c r="BR52" s="87">
        <v>61444.639999999999</v>
      </c>
      <c r="BS52" s="87" t="s">
        <v>310</v>
      </c>
      <c r="BT52" s="87">
        <v>24222.21</v>
      </c>
      <c r="BU52" s="87" t="s">
        <v>310</v>
      </c>
      <c r="BV52" s="87">
        <v>5807.66</v>
      </c>
      <c r="BW52" s="87" t="s">
        <v>310</v>
      </c>
      <c r="BX52" s="87">
        <v>10663.38</v>
      </c>
      <c r="BY52" s="87" t="s">
        <v>310</v>
      </c>
      <c r="BZ52" s="87">
        <v>40693.25</v>
      </c>
      <c r="CA52" s="87" t="s">
        <v>310</v>
      </c>
      <c r="CB52" s="87">
        <v>13670.1</v>
      </c>
      <c r="CC52" s="87" t="s">
        <v>310</v>
      </c>
      <c r="CD52" s="87">
        <v>-11.59</v>
      </c>
      <c r="CE52" s="87" t="s">
        <v>310</v>
      </c>
      <c r="CF52" s="87">
        <v>344.7</v>
      </c>
      <c r="CG52" s="87" t="s">
        <v>310</v>
      </c>
      <c r="CH52" s="87">
        <v>333.11</v>
      </c>
      <c r="CI52" s="87" t="s">
        <v>310</v>
      </c>
      <c r="CJ52" s="87">
        <v>14003.21</v>
      </c>
      <c r="CK52" s="87" t="s">
        <v>310</v>
      </c>
      <c r="CL52" s="87">
        <v>0</v>
      </c>
      <c r="CM52" s="87" t="s">
        <v>310</v>
      </c>
      <c r="CN52" s="87">
        <v>0</v>
      </c>
      <c r="CO52" s="87" t="s">
        <v>310</v>
      </c>
      <c r="CP52" s="87">
        <v>0</v>
      </c>
      <c r="CQ52" s="87" t="s">
        <v>310</v>
      </c>
      <c r="CR52" s="87">
        <v>4115.8900000000003</v>
      </c>
      <c r="CS52" s="87" t="s">
        <v>310</v>
      </c>
      <c r="CT52" s="87">
        <v>4115.8900000000003</v>
      </c>
      <c r="CU52" s="87" t="s">
        <v>310</v>
      </c>
      <c r="CV52" s="87">
        <v>58812.35</v>
      </c>
      <c r="CW52" s="87" t="s">
        <v>310</v>
      </c>
      <c r="CX52" s="87">
        <v>120256.99</v>
      </c>
      <c r="CY52" s="87" t="s">
        <v>310</v>
      </c>
    </row>
    <row r="53" spans="1:103" ht="14.5" x14ac:dyDescent="0.35">
      <c r="A53" s="86" t="s">
        <v>311</v>
      </c>
      <c r="B53" s="86" t="s">
        <v>367</v>
      </c>
      <c r="C53" s="71" t="str">
        <f>'Correspondance tables'!K41</f>
        <v>ISIC 61</v>
      </c>
      <c r="D53" s="71" t="str">
        <f>VLOOKUP(C53, 'Correspondance tables'!$O$3:$P$73, 2, FALSE)</f>
        <v>ISIC 61</v>
      </c>
      <c r="E53" s="87">
        <v>391.06</v>
      </c>
      <c r="F53" s="87">
        <v>64.22</v>
      </c>
      <c r="G53" s="87">
        <v>75.11</v>
      </c>
      <c r="H53" s="87">
        <v>343.77</v>
      </c>
      <c r="I53" s="87">
        <v>2439.58</v>
      </c>
      <c r="J53" s="87">
        <v>647.41</v>
      </c>
      <c r="K53" s="87">
        <v>313.18</v>
      </c>
      <c r="L53" s="87">
        <v>464.11</v>
      </c>
      <c r="M53" s="87">
        <v>296.39999999999998</v>
      </c>
      <c r="N53" s="87">
        <v>452.88</v>
      </c>
      <c r="O53" s="87">
        <v>1317.2</v>
      </c>
      <c r="P53" s="87">
        <v>694.34</v>
      </c>
      <c r="Q53" s="87">
        <v>956.25</v>
      </c>
      <c r="R53" s="87">
        <v>856.92</v>
      </c>
      <c r="S53" s="87">
        <v>1007.27</v>
      </c>
      <c r="T53" s="87">
        <v>1309.3499999999999</v>
      </c>
      <c r="U53" s="87">
        <v>837.27</v>
      </c>
      <c r="V53" s="87">
        <v>670.07</v>
      </c>
      <c r="W53" s="87">
        <v>1721.42</v>
      </c>
      <c r="X53" s="87">
        <v>1143.24</v>
      </c>
      <c r="Y53" s="87">
        <v>429.34</v>
      </c>
      <c r="Z53" s="87">
        <v>640.98</v>
      </c>
      <c r="AA53" s="87">
        <v>397.18</v>
      </c>
      <c r="AB53" s="87">
        <v>2721.3</v>
      </c>
      <c r="AC53" s="87">
        <v>444.59</v>
      </c>
      <c r="AD53" s="87">
        <v>723.65</v>
      </c>
      <c r="AE53" s="87">
        <v>2608.3200000000002</v>
      </c>
      <c r="AF53" s="87">
        <v>1423.55</v>
      </c>
      <c r="AG53" s="87">
        <v>8164.66</v>
      </c>
      <c r="AH53" s="87">
        <v>5463.5</v>
      </c>
      <c r="AI53" s="87">
        <v>1564</v>
      </c>
      <c r="AJ53" s="87">
        <v>240.64</v>
      </c>
      <c r="AK53" s="87">
        <v>310.2</v>
      </c>
      <c r="AL53" s="87">
        <v>1796.97</v>
      </c>
      <c r="AM53" s="87">
        <v>1832.05</v>
      </c>
      <c r="AN53" s="87">
        <v>4276</v>
      </c>
      <c r="AO53" s="87">
        <v>1780.21</v>
      </c>
      <c r="AP53" s="87">
        <v>2057.1</v>
      </c>
      <c r="AQ53" s="87">
        <v>52316.98</v>
      </c>
      <c r="AR53" s="87">
        <v>4997.33</v>
      </c>
      <c r="AS53" s="87">
        <v>7222.41</v>
      </c>
      <c r="AT53" s="87">
        <v>2261.63</v>
      </c>
      <c r="AU53" s="87">
        <v>2851.05</v>
      </c>
      <c r="AV53" s="87">
        <v>2314.9299999999998</v>
      </c>
      <c r="AW53" s="87">
        <v>4758.41</v>
      </c>
      <c r="AX53" s="87">
        <v>1955.57</v>
      </c>
      <c r="AY53" s="87">
        <v>1431.51</v>
      </c>
      <c r="AZ53" s="87">
        <v>1223.3699999999999</v>
      </c>
      <c r="BA53" s="87">
        <v>1090.24</v>
      </c>
      <c r="BB53" s="87">
        <v>1368.94</v>
      </c>
      <c r="BC53" s="87">
        <v>1230.71</v>
      </c>
      <c r="BD53" s="87">
        <v>1345.73</v>
      </c>
      <c r="BE53" s="87">
        <v>2852.19</v>
      </c>
      <c r="BF53" s="87">
        <v>7165.12</v>
      </c>
      <c r="BG53" s="87">
        <v>1817.46</v>
      </c>
      <c r="BH53" s="87">
        <v>2552.89</v>
      </c>
      <c r="BI53" s="87">
        <v>1329.92</v>
      </c>
      <c r="BJ53" s="87">
        <v>1419</v>
      </c>
      <c r="BK53" s="87">
        <v>744.87</v>
      </c>
      <c r="BL53" s="87">
        <v>881.11</v>
      </c>
      <c r="BM53" s="87">
        <v>111.3</v>
      </c>
      <c r="BN53" s="87">
        <v>915.63</v>
      </c>
      <c r="BO53" s="87">
        <v>0</v>
      </c>
      <c r="BP53" s="87">
        <v>0</v>
      </c>
      <c r="BQ53" s="87" t="s">
        <v>310</v>
      </c>
      <c r="BR53" s="87">
        <v>159033.63</v>
      </c>
      <c r="BS53" s="87" t="s">
        <v>310</v>
      </c>
      <c r="BT53" s="87">
        <v>125334.36</v>
      </c>
      <c r="BU53" s="87" t="s">
        <v>310</v>
      </c>
      <c r="BV53" s="87">
        <v>4.7699999999999996</v>
      </c>
      <c r="BW53" s="87" t="s">
        <v>310</v>
      </c>
      <c r="BX53" s="87">
        <v>784.92</v>
      </c>
      <c r="BY53" s="87" t="s">
        <v>310</v>
      </c>
      <c r="BZ53" s="87">
        <v>126124.04</v>
      </c>
      <c r="CA53" s="87" t="s">
        <v>310</v>
      </c>
      <c r="CB53" s="87">
        <v>14.99</v>
      </c>
      <c r="CC53" s="87" t="s">
        <v>310</v>
      </c>
      <c r="CD53" s="87">
        <v>0</v>
      </c>
      <c r="CE53" s="87" t="s">
        <v>310</v>
      </c>
      <c r="CF53" s="87">
        <v>154.13</v>
      </c>
      <c r="CG53" s="87" t="s">
        <v>310</v>
      </c>
      <c r="CH53" s="87">
        <v>154.13</v>
      </c>
      <c r="CI53" s="87" t="s">
        <v>310</v>
      </c>
      <c r="CJ53" s="87">
        <v>169.12</v>
      </c>
      <c r="CK53" s="87" t="s">
        <v>310</v>
      </c>
      <c r="CL53" s="87">
        <v>0</v>
      </c>
      <c r="CM53" s="87" t="s">
        <v>310</v>
      </c>
      <c r="CN53" s="87">
        <v>0</v>
      </c>
      <c r="CO53" s="87" t="s">
        <v>310</v>
      </c>
      <c r="CP53" s="87">
        <v>0</v>
      </c>
      <c r="CQ53" s="87" t="s">
        <v>310</v>
      </c>
      <c r="CR53" s="87">
        <v>12599.41</v>
      </c>
      <c r="CS53" s="87" t="s">
        <v>310</v>
      </c>
      <c r="CT53" s="87">
        <v>12599.41</v>
      </c>
      <c r="CU53" s="87" t="s">
        <v>310</v>
      </c>
      <c r="CV53" s="87">
        <v>138892.57</v>
      </c>
      <c r="CW53" s="87" t="s">
        <v>310</v>
      </c>
      <c r="CX53" s="87">
        <v>297926.2</v>
      </c>
      <c r="CY53" s="87" t="s">
        <v>310</v>
      </c>
    </row>
    <row r="54" spans="1:103" ht="14.5" x14ac:dyDescent="0.35">
      <c r="A54" s="86" t="s">
        <v>311</v>
      </c>
      <c r="B54" s="86" t="s">
        <v>602</v>
      </c>
      <c r="C54" s="71" t="str">
        <f>'Correspondance tables'!K42</f>
        <v>ISIC 62-63</v>
      </c>
      <c r="D54" s="71" t="str">
        <f>VLOOKUP(C54, 'Correspondance tables'!$O$3:$P$73, 2, FALSE)</f>
        <v>ISIC 62T63</v>
      </c>
      <c r="E54" s="87">
        <v>260.27999999999997</v>
      </c>
      <c r="F54" s="87">
        <v>74.349999999999994</v>
      </c>
      <c r="G54" s="87">
        <v>12.98</v>
      </c>
      <c r="H54" s="87">
        <v>491.35</v>
      </c>
      <c r="I54" s="87">
        <v>3189.04</v>
      </c>
      <c r="J54" s="87">
        <v>849.94</v>
      </c>
      <c r="K54" s="87">
        <v>379.3</v>
      </c>
      <c r="L54" s="87">
        <v>938.23</v>
      </c>
      <c r="M54" s="87">
        <v>786.51</v>
      </c>
      <c r="N54" s="87">
        <v>1277.3</v>
      </c>
      <c r="O54" s="87">
        <v>3418.27</v>
      </c>
      <c r="P54" s="87">
        <v>1531.83</v>
      </c>
      <c r="Q54" s="87">
        <v>1197.54</v>
      </c>
      <c r="R54" s="87">
        <v>901.99</v>
      </c>
      <c r="S54" s="87">
        <v>1739.15</v>
      </c>
      <c r="T54" s="87">
        <v>2649.01</v>
      </c>
      <c r="U54" s="87">
        <v>3370.73</v>
      </c>
      <c r="V54" s="87">
        <v>2196.69</v>
      </c>
      <c r="W54" s="87">
        <v>4938.18</v>
      </c>
      <c r="X54" s="87">
        <v>4208.91</v>
      </c>
      <c r="Y54" s="87">
        <v>1468.13</v>
      </c>
      <c r="Z54" s="87">
        <v>1063.44</v>
      </c>
      <c r="AA54" s="87">
        <v>1347.58</v>
      </c>
      <c r="AB54" s="87">
        <v>4636.55</v>
      </c>
      <c r="AC54" s="87">
        <v>513.44000000000005</v>
      </c>
      <c r="AD54" s="87">
        <v>2473.02</v>
      </c>
      <c r="AE54" s="87">
        <v>4856.57</v>
      </c>
      <c r="AF54" s="87">
        <v>2152.5100000000002</v>
      </c>
      <c r="AG54" s="87">
        <v>13509.61</v>
      </c>
      <c r="AH54" s="87">
        <v>7108.22</v>
      </c>
      <c r="AI54" s="87">
        <v>4148.24</v>
      </c>
      <c r="AJ54" s="87">
        <v>610.41</v>
      </c>
      <c r="AK54" s="87">
        <v>1401.18</v>
      </c>
      <c r="AL54" s="87">
        <v>4647.62</v>
      </c>
      <c r="AM54" s="87">
        <v>1950.78</v>
      </c>
      <c r="AN54" s="87">
        <v>2039.14</v>
      </c>
      <c r="AO54" s="87">
        <v>7010.27</v>
      </c>
      <c r="AP54" s="87">
        <v>2306.5700000000002</v>
      </c>
      <c r="AQ54" s="87">
        <v>9547.44</v>
      </c>
      <c r="AR54" s="87">
        <v>103108.54</v>
      </c>
      <c r="AS54" s="87">
        <v>20627.27</v>
      </c>
      <c r="AT54" s="87">
        <v>5400.54</v>
      </c>
      <c r="AU54" s="87">
        <v>5690.3</v>
      </c>
      <c r="AV54" s="87">
        <v>3106.64</v>
      </c>
      <c r="AW54" s="87">
        <v>12601.73</v>
      </c>
      <c r="AX54" s="87">
        <v>4684.55</v>
      </c>
      <c r="AY54" s="87">
        <v>4211.7299999999996</v>
      </c>
      <c r="AZ54" s="87">
        <v>2187.91</v>
      </c>
      <c r="BA54" s="87">
        <v>2225.37</v>
      </c>
      <c r="BB54" s="87">
        <v>2440.92</v>
      </c>
      <c r="BC54" s="87">
        <v>1153.5899999999999</v>
      </c>
      <c r="BD54" s="87">
        <v>984.98</v>
      </c>
      <c r="BE54" s="87">
        <v>5019.4799999999996</v>
      </c>
      <c r="BF54" s="87">
        <v>11948.26</v>
      </c>
      <c r="BG54" s="87">
        <v>4538.72</v>
      </c>
      <c r="BH54" s="87">
        <v>5323.47</v>
      </c>
      <c r="BI54" s="87">
        <v>1714.25</v>
      </c>
      <c r="BJ54" s="87">
        <v>2491.5100000000002</v>
      </c>
      <c r="BK54" s="87">
        <v>633.78</v>
      </c>
      <c r="BL54" s="87">
        <v>1222.33</v>
      </c>
      <c r="BM54" s="87">
        <v>431.57</v>
      </c>
      <c r="BN54" s="87">
        <v>705.91</v>
      </c>
      <c r="BO54" s="87">
        <v>0</v>
      </c>
      <c r="BP54" s="87">
        <v>0</v>
      </c>
      <c r="BQ54" s="87" t="s">
        <v>310</v>
      </c>
      <c r="BR54" s="87">
        <v>309655.65000000002</v>
      </c>
      <c r="BS54" s="87" t="s">
        <v>310</v>
      </c>
      <c r="BT54" s="87">
        <v>2904.68</v>
      </c>
      <c r="BU54" s="87" t="s">
        <v>310</v>
      </c>
      <c r="BV54" s="87">
        <v>3.14</v>
      </c>
      <c r="BW54" s="87" t="s">
        <v>310</v>
      </c>
      <c r="BX54" s="87">
        <v>1098.95</v>
      </c>
      <c r="BY54" s="87" t="s">
        <v>310</v>
      </c>
      <c r="BZ54" s="87">
        <v>4006.78</v>
      </c>
      <c r="CA54" s="87" t="s">
        <v>310</v>
      </c>
      <c r="CB54" s="87">
        <v>189890.73</v>
      </c>
      <c r="CC54" s="87" t="s">
        <v>310</v>
      </c>
      <c r="CD54" s="87">
        <v>0</v>
      </c>
      <c r="CE54" s="87" t="s">
        <v>310</v>
      </c>
      <c r="CF54" s="87">
        <v>376.61</v>
      </c>
      <c r="CG54" s="87" t="s">
        <v>310</v>
      </c>
      <c r="CH54" s="87">
        <v>376.61</v>
      </c>
      <c r="CI54" s="87" t="s">
        <v>310</v>
      </c>
      <c r="CJ54" s="87">
        <v>190267.34</v>
      </c>
      <c r="CK54" s="87" t="s">
        <v>310</v>
      </c>
      <c r="CL54" s="87">
        <v>0</v>
      </c>
      <c r="CM54" s="87" t="s">
        <v>310</v>
      </c>
      <c r="CN54" s="87">
        <v>0</v>
      </c>
      <c r="CO54" s="87" t="s">
        <v>310</v>
      </c>
      <c r="CP54" s="87">
        <v>0</v>
      </c>
      <c r="CQ54" s="87" t="s">
        <v>310</v>
      </c>
      <c r="CR54" s="87">
        <v>57036.36</v>
      </c>
      <c r="CS54" s="87" t="s">
        <v>310</v>
      </c>
      <c r="CT54" s="87">
        <v>57036.36</v>
      </c>
      <c r="CU54" s="87" t="s">
        <v>310</v>
      </c>
      <c r="CV54" s="87">
        <v>251310.48</v>
      </c>
      <c r="CW54" s="87" t="s">
        <v>310</v>
      </c>
      <c r="CX54" s="87">
        <v>560966.13</v>
      </c>
      <c r="CY54" s="87" t="s">
        <v>310</v>
      </c>
    </row>
    <row r="55" spans="1:103" ht="14.5" x14ac:dyDescent="0.35">
      <c r="A55" s="86" t="s">
        <v>311</v>
      </c>
      <c r="B55" s="86" t="s">
        <v>369</v>
      </c>
      <c r="C55" s="71" t="str">
        <f>'Correspondance tables'!K43</f>
        <v>ISIC 64</v>
      </c>
      <c r="D55" s="71" t="str">
        <f>VLOOKUP(C55, 'Correspondance tables'!$O$3:$P$73, 2, FALSE)</f>
        <v>ISIC 64T66</v>
      </c>
      <c r="E55" s="87">
        <v>6151.23</v>
      </c>
      <c r="F55" s="87">
        <v>511.46</v>
      </c>
      <c r="G55" s="87">
        <v>306.45999999999998</v>
      </c>
      <c r="H55" s="87">
        <v>1074.2</v>
      </c>
      <c r="I55" s="87">
        <v>10331.719999999999</v>
      </c>
      <c r="J55" s="87">
        <v>2509.0500000000002</v>
      </c>
      <c r="K55" s="87">
        <v>1215.69</v>
      </c>
      <c r="L55" s="87">
        <v>1572.62</v>
      </c>
      <c r="M55" s="87">
        <v>883.64</v>
      </c>
      <c r="N55" s="87">
        <v>3312.16</v>
      </c>
      <c r="O55" s="87">
        <v>4641.25</v>
      </c>
      <c r="P55" s="87">
        <v>1860.25</v>
      </c>
      <c r="Q55" s="87">
        <v>2679.43</v>
      </c>
      <c r="R55" s="87">
        <v>1940.38</v>
      </c>
      <c r="S55" s="87">
        <v>3295.23</v>
      </c>
      <c r="T55" s="87">
        <v>4445.49</v>
      </c>
      <c r="U55" s="87">
        <v>3209.44</v>
      </c>
      <c r="V55" s="87">
        <v>2448.02</v>
      </c>
      <c r="W55" s="87">
        <v>5874.6</v>
      </c>
      <c r="X55" s="87">
        <v>5847.71</v>
      </c>
      <c r="Y55" s="87">
        <v>1578.08</v>
      </c>
      <c r="Z55" s="87">
        <v>2145.75</v>
      </c>
      <c r="AA55" s="87">
        <v>1576.59</v>
      </c>
      <c r="AB55" s="87">
        <v>7817.11</v>
      </c>
      <c r="AC55" s="87">
        <v>1258.6199999999999</v>
      </c>
      <c r="AD55" s="87">
        <v>1969.48</v>
      </c>
      <c r="AE55" s="87">
        <v>21518.6</v>
      </c>
      <c r="AF55" s="87">
        <v>5001.3599999999997</v>
      </c>
      <c r="AG55" s="87">
        <v>24108.13</v>
      </c>
      <c r="AH55" s="87">
        <v>17002.28</v>
      </c>
      <c r="AI55" s="87">
        <v>6888.5</v>
      </c>
      <c r="AJ55" s="87">
        <v>1734.65</v>
      </c>
      <c r="AK55" s="87">
        <v>1413.45</v>
      </c>
      <c r="AL55" s="87">
        <v>7421.02</v>
      </c>
      <c r="AM55" s="87">
        <v>1110.75</v>
      </c>
      <c r="AN55" s="87">
        <v>8444.65</v>
      </c>
      <c r="AO55" s="87">
        <v>1228.1300000000001</v>
      </c>
      <c r="AP55" s="87">
        <v>1384.09</v>
      </c>
      <c r="AQ55" s="87">
        <v>3480.62</v>
      </c>
      <c r="AR55" s="87">
        <v>5118.34</v>
      </c>
      <c r="AS55" s="87">
        <v>102463.48</v>
      </c>
      <c r="AT55" s="87">
        <v>21595.97</v>
      </c>
      <c r="AU55" s="87">
        <v>11307.93</v>
      </c>
      <c r="AV55" s="87">
        <v>108360.74</v>
      </c>
      <c r="AW55" s="87">
        <v>15437.73</v>
      </c>
      <c r="AX55" s="87">
        <v>3690.66</v>
      </c>
      <c r="AY55" s="87">
        <v>1302.8900000000001</v>
      </c>
      <c r="AZ55" s="87">
        <v>1845.03</v>
      </c>
      <c r="BA55" s="87">
        <v>1858.58</v>
      </c>
      <c r="BB55" s="87">
        <v>3667.53</v>
      </c>
      <c r="BC55" s="87">
        <v>1171.55</v>
      </c>
      <c r="BD55" s="87">
        <v>1273.3</v>
      </c>
      <c r="BE55" s="87">
        <v>4950.4399999999996</v>
      </c>
      <c r="BF55" s="87">
        <v>20274.12</v>
      </c>
      <c r="BG55" s="87">
        <v>3276.53</v>
      </c>
      <c r="BH55" s="87">
        <v>8276.5499999999993</v>
      </c>
      <c r="BI55" s="87">
        <v>2239.87</v>
      </c>
      <c r="BJ55" s="87">
        <v>2020.05</v>
      </c>
      <c r="BK55" s="87">
        <v>1342.28</v>
      </c>
      <c r="BL55" s="87">
        <v>3559.91</v>
      </c>
      <c r="BM55" s="87">
        <v>266.17</v>
      </c>
      <c r="BN55" s="87">
        <v>2038.05</v>
      </c>
      <c r="BO55" s="87">
        <v>0</v>
      </c>
      <c r="BP55" s="87">
        <v>0</v>
      </c>
      <c r="BQ55" s="87" t="s">
        <v>310</v>
      </c>
      <c r="BR55" s="87">
        <v>508529.61</v>
      </c>
      <c r="BS55" s="87" t="s">
        <v>310</v>
      </c>
      <c r="BT55" s="87">
        <v>123616.18</v>
      </c>
      <c r="BU55" s="87" t="s">
        <v>310</v>
      </c>
      <c r="BV55" s="87">
        <v>82.64</v>
      </c>
      <c r="BW55" s="87" t="s">
        <v>310</v>
      </c>
      <c r="BX55" s="87">
        <v>363.67</v>
      </c>
      <c r="BY55" s="87" t="s">
        <v>310</v>
      </c>
      <c r="BZ55" s="87">
        <v>124062.49</v>
      </c>
      <c r="CA55" s="87" t="s">
        <v>310</v>
      </c>
      <c r="CB55" s="87">
        <v>40.44</v>
      </c>
      <c r="CC55" s="87" t="s">
        <v>310</v>
      </c>
      <c r="CD55" s="87">
        <v>24.46</v>
      </c>
      <c r="CE55" s="87" t="s">
        <v>310</v>
      </c>
      <c r="CF55" s="87">
        <v>0.66</v>
      </c>
      <c r="CG55" s="87" t="s">
        <v>310</v>
      </c>
      <c r="CH55" s="87">
        <v>25.12</v>
      </c>
      <c r="CI55" s="87" t="s">
        <v>310</v>
      </c>
      <c r="CJ55" s="87">
        <v>65.56</v>
      </c>
      <c r="CK55" s="87" t="s">
        <v>310</v>
      </c>
      <c r="CL55" s="87">
        <v>0</v>
      </c>
      <c r="CM55" s="87" t="s">
        <v>310</v>
      </c>
      <c r="CN55" s="87">
        <v>0</v>
      </c>
      <c r="CO55" s="87" t="s">
        <v>310</v>
      </c>
      <c r="CP55" s="87">
        <v>0</v>
      </c>
      <c r="CQ55" s="87" t="s">
        <v>310</v>
      </c>
      <c r="CR55" s="87">
        <v>48201.49</v>
      </c>
      <c r="CS55" s="87" t="s">
        <v>310</v>
      </c>
      <c r="CT55" s="87">
        <v>48201.49</v>
      </c>
      <c r="CU55" s="87" t="s">
        <v>310</v>
      </c>
      <c r="CV55" s="87">
        <v>172329.55</v>
      </c>
      <c r="CW55" s="87" t="s">
        <v>310</v>
      </c>
      <c r="CX55" s="87">
        <v>680859.16</v>
      </c>
      <c r="CY55" s="87" t="s">
        <v>310</v>
      </c>
    </row>
    <row r="56" spans="1:103" ht="14.5" x14ac:dyDescent="0.35">
      <c r="A56" s="86" t="s">
        <v>311</v>
      </c>
      <c r="B56" s="86" t="s">
        <v>370</v>
      </c>
      <c r="C56" s="71" t="str">
        <f>'Correspondance tables'!K44</f>
        <v>ISIC 65</v>
      </c>
      <c r="D56" s="71" t="str">
        <f>VLOOKUP(C56, 'Correspondance tables'!$O$3:$P$73, 2, FALSE)</f>
        <v>ISIC 64T66</v>
      </c>
      <c r="E56" s="87">
        <v>2799.02</v>
      </c>
      <c r="F56" s="87">
        <v>158.58000000000001</v>
      </c>
      <c r="G56" s="87">
        <v>105.95</v>
      </c>
      <c r="H56" s="87">
        <v>231.1</v>
      </c>
      <c r="I56" s="87">
        <v>2111.46</v>
      </c>
      <c r="J56" s="87">
        <v>321</v>
      </c>
      <c r="K56" s="87">
        <v>371.59</v>
      </c>
      <c r="L56" s="87">
        <v>396.33</v>
      </c>
      <c r="M56" s="87">
        <v>228.23</v>
      </c>
      <c r="N56" s="87">
        <v>382.61</v>
      </c>
      <c r="O56" s="87">
        <v>1384.3</v>
      </c>
      <c r="P56" s="87">
        <v>430</v>
      </c>
      <c r="Q56" s="87">
        <v>641.52</v>
      </c>
      <c r="R56" s="87">
        <v>542.79</v>
      </c>
      <c r="S56" s="87">
        <v>487.7</v>
      </c>
      <c r="T56" s="87">
        <v>715.24</v>
      </c>
      <c r="U56" s="87">
        <v>431.44</v>
      </c>
      <c r="V56" s="87">
        <v>417.04</v>
      </c>
      <c r="W56" s="87">
        <v>1005.54</v>
      </c>
      <c r="X56" s="87">
        <v>900.5</v>
      </c>
      <c r="Y56" s="87">
        <v>331.44</v>
      </c>
      <c r="Z56" s="87">
        <v>522.17999999999995</v>
      </c>
      <c r="AA56" s="87">
        <v>310.5</v>
      </c>
      <c r="AB56" s="87">
        <v>2157.08</v>
      </c>
      <c r="AC56" s="87">
        <v>217.6</v>
      </c>
      <c r="AD56" s="87">
        <v>1003.04</v>
      </c>
      <c r="AE56" s="87">
        <v>4047.96</v>
      </c>
      <c r="AF56" s="87">
        <v>960.43</v>
      </c>
      <c r="AG56" s="87">
        <v>3839.99</v>
      </c>
      <c r="AH56" s="87">
        <v>3065.72</v>
      </c>
      <c r="AI56" s="87">
        <v>5365.29</v>
      </c>
      <c r="AJ56" s="87">
        <v>1045.52</v>
      </c>
      <c r="AK56" s="87">
        <v>526.55999999999995</v>
      </c>
      <c r="AL56" s="87">
        <v>2409.83</v>
      </c>
      <c r="AM56" s="87">
        <v>256.33999999999997</v>
      </c>
      <c r="AN56" s="87">
        <v>1209.06</v>
      </c>
      <c r="AO56" s="87">
        <v>277.39</v>
      </c>
      <c r="AP56" s="87">
        <v>174.72</v>
      </c>
      <c r="AQ56" s="87">
        <v>1048.27</v>
      </c>
      <c r="AR56" s="87">
        <v>810.29</v>
      </c>
      <c r="AS56" s="87">
        <v>2535</v>
      </c>
      <c r="AT56" s="87">
        <v>29207.3</v>
      </c>
      <c r="AU56" s="87">
        <v>3460.21</v>
      </c>
      <c r="AV56" s="87">
        <v>5853.06</v>
      </c>
      <c r="AW56" s="87">
        <v>2310.89</v>
      </c>
      <c r="AX56" s="87">
        <v>808.36</v>
      </c>
      <c r="AY56" s="87">
        <v>327.31</v>
      </c>
      <c r="AZ56" s="87">
        <v>238.39</v>
      </c>
      <c r="BA56" s="87">
        <v>336.69</v>
      </c>
      <c r="BB56" s="87">
        <v>2236.44</v>
      </c>
      <c r="BC56" s="87">
        <v>200.6</v>
      </c>
      <c r="BD56" s="87">
        <v>287.41000000000003</v>
      </c>
      <c r="BE56" s="87">
        <v>1362.76</v>
      </c>
      <c r="BF56" s="87">
        <v>3749.54</v>
      </c>
      <c r="BG56" s="87">
        <v>1795.58</v>
      </c>
      <c r="BH56" s="87">
        <v>1625.62</v>
      </c>
      <c r="BI56" s="87">
        <v>496.44</v>
      </c>
      <c r="BJ56" s="87">
        <v>248.19</v>
      </c>
      <c r="BK56" s="87">
        <v>280.35000000000002</v>
      </c>
      <c r="BL56" s="87">
        <v>383.05</v>
      </c>
      <c r="BM56" s="87">
        <v>60.13</v>
      </c>
      <c r="BN56" s="87">
        <v>288.7</v>
      </c>
      <c r="BO56" s="87">
        <v>0</v>
      </c>
      <c r="BP56" s="87">
        <v>0</v>
      </c>
      <c r="BQ56" s="87" t="s">
        <v>310</v>
      </c>
      <c r="BR56" s="87">
        <v>101733.21</v>
      </c>
      <c r="BS56" s="87" t="s">
        <v>310</v>
      </c>
      <c r="BT56" s="87">
        <v>158310.35999999999</v>
      </c>
      <c r="BU56" s="87" t="s">
        <v>310</v>
      </c>
      <c r="BV56" s="87">
        <v>0</v>
      </c>
      <c r="BW56" s="87" t="s">
        <v>310</v>
      </c>
      <c r="BX56" s="87">
        <v>948.16</v>
      </c>
      <c r="BY56" s="87" t="s">
        <v>310</v>
      </c>
      <c r="BZ56" s="87">
        <v>159258.51999999999</v>
      </c>
      <c r="CA56" s="87" t="s">
        <v>310</v>
      </c>
      <c r="CB56" s="87">
        <v>15.12</v>
      </c>
      <c r="CC56" s="87" t="s">
        <v>310</v>
      </c>
      <c r="CD56" s="87">
        <v>0.11</v>
      </c>
      <c r="CE56" s="87" t="s">
        <v>310</v>
      </c>
      <c r="CF56" s="87">
        <v>0.06</v>
      </c>
      <c r="CG56" s="87" t="s">
        <v>310</v>
      </c>
      <c r="CH56" s="87">
        <v>0.17</v>
      </c>
      <c r="CI56" s="87" t="s">
        <v>310</v>
      </c>
      <c r="CJ56" s="87">
        <v>15.28</v>
      </c>
      <c r="CK56" s="87" t="s">
        <v>310</v>
      </c>
      <c r="CL56" s="87">
        <v>0</v>
      </c>
      <c r="CM56" s="87" t="s">
        <v>310</v>
      </c>
      <c r="CN56" s="87">
        <v>0</v>
      </c>
      <c r="CO56" s="87" t="s">
        <v>310</v>
      </c>
      <c r="CP56" s="87">
        <v>0</v>
      </c>
      <c r="CQ56" s="87" t="s">
        <v>310</v>
      </c>
      <c r="CR56" s="87">
        <v>9524.5400000000009</v>
      </c>
      <c r="CS56" s="87" t="s">
        <v>310</v>
      </c>
      <c r="CT56" s="87">
        <v>9524.5400000000009</v>
      </c>
      <c r="CU56" s="87" t="s">
        <v>310</v>
      </c>
      <c r="CV56" s="87">
        <v>168798.34</v>
      </c>
      <c r="CW56" s="87" t="s">
        <v>310</v>
      </c>
      <c r="CX56" s="87">
        <v>270531.56</v>
      </c>
      <c r="CY56" s="87" t="s">
        <v>310</v>
      </c>
    </row>
    <row r="57" spans="1:103" ht="14.5" x14ac:dyDescent="0.35">
      <c r="A57" s="86" t="s">
        <v>311</v>
      </c>
      <c r="B57" s="86" t="s">
        <v>371</v>
      </c>
      <c r="C57" s="71" t="str">
        <f>'Correspondance tables'!K45</f>
        <v>ISIC 66</v>
      </c>
      <c r="D57" s="71" t="str">
        <f>VLOOKUP(C57, 'Correspondance tables'!$O$3:$P$73, 2, FALSE)</f>
        <v>ISIC 64T66</v>
      </c>
      <c r="E57" s="87">
        <v>408.9</v>
      </c>
      <c r="F57" s="87">
        <v>38.36</v>
      </c>
      <c r="G57" s="87">
        <v>28.79</v>
      </c>
      <c r="H57" s="87">
        <v>72.3</v>
      </c>
      <c r="I57" s="87">
        <v>1338.51</v>
      </c>
      <c r="J57" s="87">
        <v>577.44000000000005</v>
      </c>
      <c r="K57" s="87">
        <v>177.45</v>
      </c>
      <c r="L57" s="87">
        <v>246.94</v>
      </c>
      <c r="M57" s="87">
        <v>92.89</v>
      </c>
      <c r="N57" s="87">
        <v>350.82</v>
      </c>
      <c r="O57" s="87">
        <v>858.35</v>
      </c>
      <c r="P57" s="87">
        <v>295.11</v>
      </c>
      <c r="Q57" s="87">
        <v>262.44</v>
      </c>
      <c r="R57" s="87">
        <v>397.9</v>
      </c>
      <c r="S57" s="87">
        <v>344.72</v>
      </c>
      <c r="T57" s="87">
        <v>410.32</v>
      </c>
      <c r="U57" s="87">
        <v>283.99</v>
      </c>
      <c r="V57" s="87">
        <v>321.62</v>
      </c>
      <c r="W57" s="87">
        <v>1085</v>
      </c>
      <c r="X57" s="87">
        <v>284.58</v>
      </c>
      <c r="Y57" s="87">
        <v>439.52</v>
      </c>
      <c r="Z57" s="87">
        <v>414.62</v>
      </c>
      <c r="AA57" s="87">
        <v>141.16999999999999</v>
      </c>
      <c r="AB57" s="87">
        <v>955.77</v>
      </c>
      <c r="AC57" s="87">
        <v>103.38</v>
      </c>
      <c r="AD57" s="87">
        <v>172.01</v>
      </c>
      <c r="AE57" s="87">
        <v>1673.39</v>
      </c>
      <c r="AF57" s="87">
        <v>787.71</v>
      </c>
      <c r="AG57" s="87">
        <v>4449.5</v>
      </c>
      <c r="AH57" s="87">
        <v>1799.48</v>
      </c>
      <c r="AI57" s="87">
        <v>999.5</v>
      </c>
      <c r="AJ57" s="87">
        <v>377.71</v>
      </c>
      <c r="AK57" s="87">
        <v>571.99</v>
      </c>
      <c r="AL57" s="87">
        <v>525.97</v>
      </c>
      <c r="AM57" s="87">
        <v>149.44999999999999</v>
      </c>
      <c r="AN57" s="87">
        <v>731.96</v>
      </c>
      <c r="AO57" s="87">
        <v>323.64999999999998</v>
      </c>
      <c r="AP57" s="87">
        <v>124.45</v>
      </c>
      <c r="AQ57" s="87">
        <v>1364.84</v>
      </c>
      <c r="AR57" s="87">
        <v>884.34</v>
      </c>
      <c r="AS57" s="87">
        <v>63113.93</v>
      </c>
      <c r="AT57" s="87">
        <v>67555.22</v>
      </c>
      <c r="AU57" s="87">
        <v>32001.87</v>
      </c>
      <c r="AV57" s="87">
        <v>1015.75</v>
      </c>
      <c r="AW57" s="87">
        <v>2404.19</v>
      </c>
      <c r="AX57" s="87">
        <v>426.32</v>
      </c>
      <c r="AY57" s="87">
        <v>186.52</v>
      </c>
      <c r="AZ57" s="87">
        <v>346.3</v>
      </c>
      <c r="BA57" s="87">
        <v>219.81</v>
      </c>
      <c r="BB57" s="87">
        <v>821.89</v>
      </c>
      <c r="BC57" s="87">
        <v>101.69</v>
      </c>
      <c r="BD57" s="87">
        <v>609.48</v>
      </c>
      <c r="BE57" s="87">
        <v>928.4</v>
      </c>
      <c r="BF57" s="87">
        <v>397.63</v>
      </c>
      <c r="BG57" s="87">
        <v>233.2</v>
      </c>
      <c r="BH57" s="87">
        <v>457.97</v>
      </c>
      <c r="BI57" s="87">
        <v>234.1</v>
      </c>
      <c r="BJ57" s="87">
        <v>304.29000000000002</v>
      </c>
      <c r="BK57" s="87">
        <v>102.6</v>
      </c>
      <c r="BL57" s="87">
        <v>420.99</v>
      </c>
      <c r="BM57" s="87">
        <v>41.11</v>
      </c>
      <c r="BN57" s="87">
        <v>104.2</v>
      </c>
      <c r="BO57" s="87">
        <v>0</v>
      </c>
      <c r="BP57" s="87">
        <v>0</v>
      </c>
      <c r="BQ57" s="87" t="s">
        <v>310</v>
      </c>
      <c r="BR57" s="87">
        <v>196894.29</v>
      </c>
      <c r="BS57" s="87" t="s">
        <v>310</v>
      </c>
      <c r="BT57" s="87">
        <v>18945.53</v>
      </c>
      <c r="BU57" s="87" t="s">
        <v>310</v>
      </c>
      <c r="BV57" s="87">
        <v>0</v>
      </c>
      <c r="BW57" s="87" t="s">
        <v>310</v>
      </c>
      <c r="BX57" s="87">
        <v>183.68</v>
      </c>
      <c r="BY57" s="87" t="s">
        <v>310</v>
      </c>
      <c r="BZ57" s="87">
        <v>19129.21</v>
      </c>
      <c r="CA57" s="87" t="s">
        <v>310</v>
      </c>
      <c r="CB57" s="87">
        <v>673.43</v>
      </c>
      <c r="CC57" s="87" t="s">
        <v>310</v>
      </c>
      <c r="CD57" s="87">
        <v>0</v>
      </c>
      <c r="CE57" s="87" t="s">
        <v>310</v>
      </c>
      <c r="CF57" s="87">
        <v>1.2</v>
      </c>
      <c r="CG57" s="87" t="s">
        <v>310</v>
      </c>
      <c r="CH57" s="87">
        <v>1.2</v>
      </c>
      <c r="CI57" s="87" t="s">
        <v>310</v>
      </c>
      <c r="CJ57" s="87">
        <v>674.63</v>
      </c>
      <c r="CK57" s="87" t="s">
        <v>310</v>
      </c>
      <c r="CL57" s="87">
        <v>0</v>
      </c>
      <c r="CM57" s="87" t="s">
        <v>310</v>
      </c>
      <c r="CN57" s="87">
        <v>0</v>
      </c>
      <c r="CO57" s="87" t="s">
        <v>310</v>
      </c>
      <c r="CP57" s="87">
        <v>0</v>
      </c>
      <c r="CQ57" s="87" t="s">
        <v>310</v>
      </c>
      <c r="CR57" s="87">
        <v>8595.75</v>
      </c>
      <c r="CS57" s="87" t="s">
        <v>310</v>
      </c>
      <c r="CT57" s="87">
        <v>8595.75</v>
      </c>
      <c r="CU57" s="87" t="s">
        <v>310</v>
      </c>
      <c r="CV57" s="87">
        <v>28399.59</v>
      </c>
      <c r="CW57" s="87" t="s">
        <v>310</v>
      </c>
      <c r="CX57" s="87">
        <v>225293.87</v>
      </c>
      <c r="CY57" s="87" t="s">
        <v>310</v>
      </c>
    </row>
    <row r="58" spans="1:103" ht="14.5" x14ac:dyDescent="0.35">
      <c r="A58" s="86" t="s">
        <v>311</v>
      </c>
      <c r="B58" s="86" t="s">
        <v>372</v>
      </c>
      <c r="C58" s="71" t="str">
        <f>'Correspondance tables'!K46</f>
        <v>ISIC 68</v>
      </c>
      <c r="D58" s="71" t="str">
        <f>VLOOKUP(C58, 'Correspondance tables'!$O$3:$P$73, 2, FALSE)</f>
        <v>ISIC 68</v>
      </c>
      <c r="E58" s="87">
        <v>1445.64</v>
      </c>
      <c r="F58" s="87">
        <v>115.35</v>
      </c>
      <c r="G58" s="87">
        <v>26.38</v>
      </c>
      <c r="H58" s="87">
        <v>495.46</v>
      </c>
      <c r="I58" s="87">
        <v>6937.11</v>
      </c>
      <c r="J58" s="87">
        <v>2585.39</v>
      </c>
      <c r="K58" s="87">
        <v>1112.21</v>
      </c>
      <c r="L58" s="87">
        <v>1239.48</v>
      </c>
      <c r="M58" s="87">
        <v>1374.41</v>
      </c>
      <c r="N58" s="87">
        <v>673.91</v>
      </c>
      <c r="O58" s="87">
        <v>2827.91</v>
      </c>
      <c r="P58" s="87">
        <v>1228.8699999999999</v>
      </c>
      <c r="Q58" s="87">
        <v>2611.79</v>
      </c>
      <c r="R58" s="87">
        <v>1896.61</v>
      </c>
      <c r="S58" s="87">
        <v>1754.95</v>
      </c>
      <c r="T58" s="87">
        <v>5338.93</v>
      </c>
      <c r="U58" s="87">
        <v>1991.25</v>
      </c>
      <c r="V58" s="87">
        <v>2427.71</v>
      </c>
      <c r="W58" s="87">
        <v>6103.42</v>
      </c>
      <c r="X58" s="87">
        <v>6154.7</v>
      </c>
      <c r="Y58" s="87">
        <v>1297.5999999999999</v>
      </c>
      <c r="Z58" s="87">
        <v>2652.25</v>
      </c>
      <c r="AA58" s="87">
        <v>1736.83</v>
      </c>
      <c r="AB58" s="87">
        <v>5266.15</v>
      </c>
      <c r="AC58" s="87">
        <v>651.07000000000005</v>
      </c>
      <c r="AD58" s="87">
        <v>2056.64</v>
      </c>
      <c r="AE58" s="87">
        <v>29390.33</v>
      </c>
      <c r="AF58" s="87">
        <v>10950.63</v>
      </c>
      <c r="AG58" s="87">
        <v>40979.5</v>
      </c>
      <c r="AH58" s="87">
        <v>66331.42</v>
      </c>
      <c r="AI58" s="87">
        <v>5654.22</v>
      </c>
      <c r="AJ58" s="87">
        <v>855.52</v>
      </c>
      <c r="AK58" s="87">
        <v>1074.1199999999999</v>
      </c>
      <c r="AL58" s="87">
        <v>9905.82</v>
      </c>
      <c r="AM58" s="87">
        <v>1721.88</v>
      </c>
      <c r="AN58" s="87">
        <v>29123.67</v>
      </c>
      <c r="AO58" s="87">
        <v>2407.4</v>
      </c>
      <c r="AP58" s="87">
        <v>3368.26</v>
      </c>
      <c r="AQ58" s="87">
        <v>12997.01</v>
      </c>
      <c r="AR58" s="87">
        <v>8876.4699999999993</v>
      </c>
      <c r="AS58" s="87">
        <v>19592.87</v>
      </c>
      <c r="AT58" s="87">
        <v>7601.76</v>
      </c>
      <c r="AU58" s="87">
        <v>5104.93</v>
      </c>
      <c r="AV58" s="87">
        <v>36224.57</v>
      </c>
      <c r="AW58" s="87">
        <v>20871.93</v>
      </c>
      <c r="AX58" s="87">
        <v>9337.8700000000008</v>
      </c>
      <c r="AY58" s="87">
        <v>4047.19</v>
      </c>
      <c r="AZ58" s="87">
        <v>3373.68</v>
      </c>
      <c r="BA58" s="87">
        <v>3503.91</v>
      </c>
      <c r="BB58" s="87">
        <v>4372.1400000000003</v>
      </c>
      <c r="BC58" s="87">
        <v>2771.66</v>
      </c>
      <c r="BD58" s="87">
        <v>1392.28</v>
      </c>
      <c r="BE58" s="87">
        <v>11525.99</v>
      </c>
      <c r="BF58" s="87">
        <v>19769.07</v>
      </c>
      <c r="BG58" s="87">
        <v>8793.84</v>
      </c>
      <c r="BH58" s="87">
        <v>11910.78</v>
      </c>
      <c r="BI58" s="87">
        <v>7959.75</v>
      </c>
      <c r="BJ58" s="87">
        <v>3431.28</v>
      </c>
      <c r="BK58" s="87">
        <v>3734.38</v>
      </c>
      <c r="BL58" s="87">
        <v>2517.64</v>
      </c>
      <c r="BM58" s="87">
        <v>456</v>
      </c>
      <c r="BN58" s="87">
        <v>4363.55</v>
      </c>
      <c r="BO58" s="87">
        <v>0</v>
      </c>
      <c r="BP58" s="87">
        <v>0</v>
      </c>
      <c r="BQ58" s="87" t="s">
        <v>310</v>
      </c>
      <c r="BR58" s="87">
        <v>478295.32</v>
      </c>
      <c r="BS58" s="87" t="s">
        <v>310</v>
      </c>
      <c r="BT58" s="87">
        <v>1118717.69</v>
      </c>
      <c r="BU58" s="87" t="s">
        <v>310</v>
      </c>
      <c r="BV58" s="87">
        <v>308.66000000000003</v>
      </c>
      <c r="BW58" s="87" t="s">
        <v>310</v>
      </c>
      <c r="BX58" s="87">
        <v>24309.22</v>
      </c>
      <c r="BY58" s="87" t="s">
        <v>310</v>
      </c>
      <c r="BZ58" s="87">
        <v>1143335.58</v>
      </c>
      <c r="CA58" s="87" t="s">
        <v>310</v>
      </c>
      <c r="CB58" s="87">
        <v>22711.3</v>
      </c>
      <c r="CC58" s="87" t="s">
        <v>310</v>
      </c>
      <c r="CD58" s="87">
        <v>0</v>
      </c>
      <c r="CE58" s="87" t="s">
        <v>310</v>
      </c>
      <c r="CF58" s="87">
        <v>73.290000000000006</v>
      </c>
      <c r="CG58" s="87" t="s">
        <v>310</v>
      </c>
      <c r="CH58" s="87">
        <v>73.290000000000006</v>
      </c>
      <c r="CI58" s="87" t="s">
        <v>310</v>
      </c>
      <c r="CJ58" s="87">
        <v>22784.59</v>
      </c>
      <c r="CK58" s="87" t="s">
        <v>310</v>
      </c>
      <c r="CL58" s="87">
        <v>0</v>
      </c>
      <c r="CM58" s="87" t="s">
        <v>310</v>
      </c>
      <c r="CN58" s="87">
        <v>0</v>
      </c>
      <c r="CO58" s="87" t="s">
        <v>310</v>
      </c>
      <c r="CP58" s="87">
        <v>0</v>
      </c>
      <c r="CQ58" s="87" t="s">
        <v>310</v>
      </c>
      <c r="CR58" s="87">
        <v>1387.06</v>
      </c>
      <c r="CS58" s="87" t="s">
        <v>310</v>
      </c>
      <c r="CT58" s="87">
        <v>1387.06</v>
      </c>
      <c r="CU58" s="87" t="s">
        <v>310</v>
      </c>
      <c r="CV58" s="87">
        <v>1167507.23</v>
      </c>
      <c r="CW58" s="87" t="s">
        <v>310</v>
      </c>
      <c r="CX58" s="87">
        <v>1645802.54</v>
      </c>
      <c r="CY58" s="87" t="s">
        <v>310</v>
      </c>
    </row>
    <row r="59" spans="1:103" ht="14.5" x14ac:dyDescent="0.35">
      <c r="A59" s="86" t="s">
        <v>311</v>
      </c>
      <c r="B59" s="86" t="s">
        <v>373</v>
      </c>
      <c r="C59" s="71" t="str">
        <f>'Correspondance tables'!K48</f>
        <v>ISIC 69-70</v>
      </c>
      <c r="D59" s="71" t="str">
        <f>VLOOKUP(C59, 'Correspondance tables'!$O$3:$P$73, 2, FALSE)</f>
        <v>ISIC 69T82</v>
      </c>
      <c r="E59" s="87">
        <v>2451.29</v>
      </c>
      <c r="F59" s="87">
        <v>347.69</v>
      </c>
      <c r="G59" s="87">
        <v>156.59</v>
      </c>
      <c r="H59" s="87">
        <v>1590.3</v>
      </c>
      <c r="I59" s="87">
        <v>16554.29</v>
      </c>
      <c r="J59" s="87">
        <v>2889.75</v>
      </c>
      <c r="K59" s="87">
        <v>1688.91</v>
      </c>
      <c r="L59" s="87">
        <v>3211.38</v>
      </c>
      <c r="M59" s="87">
        <v>1745.89</v>
      </c>
      <c r="N59" s="87">
        <v>6190.91</v>
      </c>
      <c r="O59" s="87">
        <v>9444.2999999999993</v>
      </c>
      <c r="P59" s="87">
        <v>6565.36</v>
      </c>
      <c r="Q59" s="87">
        <v>4777.87</v>
      </c>
      <c r="R59" s="87">
        <v>3855.89</v>
      </c>
      <c r="S59" s="87">
        <v>5239.53</v>
      </c>
      <c r="T59" s="87">
        <v>6844.89</v>
      </c>
      <c r="U59" s="87">
        <v>6278.62</v>
      </c>
      <c r="V59" s="87">
        <v>5454.02</v>
      </c>
      <c r="W59" s="87">
        <v>13673.22</v>
      </c>
      <c r="X59" s="87">
        <v>10502.39</v>
      </c>
      <c r="Y59" s="87">
        <v>3681.41</v>
      </c>
      <c r="Z59" s="87">
        <v>3216.77</v>
      </c>
      <c r="AA59" s="87">
        <v>3347.78</v>
      </c>
      <c r="AB59" s="87">
        <v>8491.11</v>
      </c>
      <c r="AC59" s="87">
        <v>967</v>
      </c>
      <c r="AD59" s="87">
        <v>3633.63</v>
      </c>
      <c r="AE59" s="87">
        <v>26610.78</v>
      </c>
      <c r="AF59" s="87">
        <v>7149</v>
      </c>
      <c r="AG59" s="87">
        <v>53431.91</v>
      </c>
      <c r="AH59" s="87">
        <v>22829.7</v>
      </c>
      <c r="AI59" s="87">
        <v>6532.21</v>
      </c>
      <c r="AJ59" s="87">
        <v>2435.84</v>
      </c>
      <c r="AK59" s="87">
        <v>1639.68</v>
      </c>
      <c r="AL59" s="87">
        <v>9558.1200000000008</v>
      </c>
      <c r="AM59" s="87">
        <v>1650.96</v>
      </c>
      <c r="AN59" s="87">
        <v>9745.6299999999992</v>
      </c>
      <c r="AO59" s="87">
        <v>4471.5600000000004</v>
      </c>
      <c r="AP59" s="87">
        <v>3779.39</v>
      </c>
      <c r="AQ59" s="87">
        <v>6883.64</v>
      </c>
      <c r="AR59" s="87">
        <v>18057.88</v>
      </c>
      <c r="AS59" s="87">
        <v>26360.720000000001</v>
      </c>
      <c r="AT59" s="87">
        <v>9551.2099999999991</v>
      </c>
      <c r="AU59" s="87">
        <v>8839.4599999999991</v>
      </c>
      <c r="AV59" s="87">
        <v>22315.759999999998</v>
      </c>
      <c r="AW59" s="87">
        <v>110197.07</v>
      </c>
      <c r="AX59" s="87">
        <v>19328.36</v>
      </c>
      <c r="AY59" s="87">
        <v>6103.25</v>
      </c>
      <c r="AZ59" s="87">
        <v>4981.12</v>
      </c>
      <c r="BA59" s="87">
        <v>7707.89</v>
      </c>
      <c r="BB59" s="87">
        <v>7283.53</v>
      </c>
      <c r="BC59" s="87">
        <v>3145.16</v>
      </c>
      <c r="BD59" s="87">
        <v>3201.13</v>
      </c>
      <c r="BE59" s="87">
        <v>23062.71</v>
      </c>
      <c r="BF59" s="87">
        <v>14993.21</v>
      </c>
      <c r="BG59" s="87">
        <v>5215.8100000000004</v>
      </c>
      <c r="BH59" s="87">
        <v>9116.98</v>
      </c>
      <c r="BI59" s="87">
        <v>3914.14</v>
      </c>
      <c r="BJ59" s="87">
        <v>3333.59</v>
      </c>
      <c r="BK59" s="87">
        <v>2254.27</v>
      </c>
      <c r="BL59" s="87">
        <v>3789.86</v>
      </c>
      <c r="BM59" s="87">
        <v>580.98</v>
      </c>
      <c r="BN59" s="87">
        <v>2296.12</v>
      </c>
      <c r="BO59" s="87">
        <v>0</v>
      </c>
      <c r="BP59" s="87">
        <v>0</v>
      </c>
      <c r="BQ59" s="87" t="s">
        <v>310</v>
      </c>
      <c r="BR59" s="87">
        <v>605149.41</v>
      </c>
      <c r="BS59" s="87" t="s">
        <v>310</v>
      </c>
      <c r="BT59" s="87">
        <v>18589.89</v>
      </c>
      <c r="BU59" s="87" t="s">
        <v>310</v>
      </c>
      <c r="BV59" s="87">
        <v>438.09</v>
      </c>
      <c r="BW59" s="87" t="s">
        <v>310</v>
      </c>
      <c r="BX59" s="87">
        <v>1864.92</v>
      </c>
      <c r="BY59" s="87" t="s">
        <v>310</v>
      </c>
      <c r="BZ59" s="87">
        <v>20892.900000000001</v>
      </c>
      <c r="CA59" s="87" t="s">
        <v>310</v>
      </c>
      <c r="CB59" s="87">
        <v>22499.55</v>
      </c>
      <c r="CC59" s="87" t="s">
        <v>310</v>
      </c>
      <c r="CD59" s="87">
        <v>0</v>
      </c>
      <c r="CE59" s="87" t="s">
        <v>310</v>
      </c>
      <c r="CF59" s="87">
        <v>-223.28</v>
      </c>
      <c r="CG59" s="87" t="s">
        <v>310</v>
      </c>
      <c r="CH59" s="87">
        <v>-223.28</v>
      </c>
      <c r="CI59" s="87" t="s">
        <v>310</v>
      </c>
      <c r="CJ59" s="87">
        <v>22276.26</v>
      </c>
      <c r="CK59" s="87" t="s">
        <v>310</v>
      </c>
      <c r="CL59" s="87">
        <v>0</v>
      </c>
      <c r="CM59" s="87" t="s">
        <v>310</v>
      </c>
      <c r="CN59" s="87">
        <v>0</v>
      </c>
      <c r="CO59" s="87" t="s">
        <v>310</v>
      </c>
      <c r="CP59" s="87">
        <v>0</v>
      </c>
      <c r="CQ59" s="87" t="s">
        <v>310</v>
      </c>
      <c r="CR59" s="87">
        <v>39523.07</v>
      </c>
      <c r="CS59" s="87" t="s">
        <v>310</v>
      </c>
      <c r="CT59" s="87">
        <v>39523.07</v>
      </c>
      <c r="CU59" s="87" t="s">
        <v>310</v>
      </c>
      <c r="CV59" s="87">
        <v>82692.240000000005</v>
      </c>
      <c r="CW59" s="87" t="s">
        <v>310</v>
      </c>
      <c r="CX59" s="87">
        <v>687841.65</v>
      </c>
      <c r="CY59" s="87" t="s">
        <v>310</v>
      </c>
    </row>
    <row r="60" spans="1:103" ht="14.5" x14ac:dyDescent="0.35">
      <c r="A60" s="86" t="s">
        <v>311</v>
      </c>
      <c r="B60" s="86" t="s">
        <v>374</v>
      </c>
      <c r="C60" s="71" t="str">
        <f>'Correspondance tables'!K49</f>
        <v>ISIC 71</v>
      </c>
      <c r="D60" s="71" t="str">
        <f>VLOOKUP(C60, 'Correspondance tables'!$O$3:$P$73, 2, FALSE)</f>
        <v>ISIC 69T82</v>
      </c>
      <c r="E60" s="87">
        <v>975.58</v>
      </c>
      <c r="F60" s="87">
        <v>124.84</v>
      </c>
      <c r="G60" s="87">
        <v>18.72</v>
      </c>
      <c r="H60" s="87">
        <v>1507.9</v>
      </c>
      <c r="I60" s="87">
        <v>3548.31</v>
      </c>
      <c r="J60" s="87">
        <v>1028.44</v>
      </c>
      <c r="K60" s="87">
        <v>645</v>
      </c>
      <c r="L60" s="87">
        <v>884.02</v>
      </c>
      <c r="M60" s="87">
        <v>298.79000000000002</v>
      </c>
      <c r="N60" s="87">
        <v>2864.22</v>
      </c>
      <c r="O60" s="87">
        <v>4155.55</v>
      </c>
      <c r="P60" s="87">
        <v>1998.31</v>
      </c>
      <c r="Q60" s="87">
        <v>2348.54</v>
      </c>
      <c r="R60" s="87">
        <v>1930.11</v>
      </c>
      <c r="S60" s="87">
        <v>1680.98</v>
      </c>
      <c r="T60" s="87">
        <v>3502.29</v>
      </c>
      <c r="U60" s="87">
        <v>2568.65</v>
      </c>
      <c r="V60" s="87">
        <v>3268.92</v>
      </c>
      <c r="W60" s="87">
        <v>5923.81</v>
      </c>
      <c r="X60" s="87">
        <v>6478.15</v>
      </c>
      <c r="Y60" s="87">
        <v>2954.63</v>
      </c>
      <c r="Z60" s="87">
        <v>826.89</v>
      </c>
      <c r="AA60" s="87">
        <v>1740.27</v>
      </c>
      <c r="AB60" s="87">
        <v>5741.71</v>
      </c>
      <c r="AC60" s="87">
        <v>930.03</v>
      </c>
      <c r="AD60" s="87">
        <v>5056.08</v>
      </c>
      <c r="AE60" s="87">
        <v>39787.54</v>
      </c>
      <c r="AF60" s="87">
        <v>996.98</v>
      </c>
      <c r="AG60" s="87">
        <v>6557.37</v>
      </c>
      <c r="AH60" s="87">
        <v>3041.53</v>
      </c>
      <c r="AI60" s="87">
        <v>3630.09</v>
      </c>
      <c r="AJ60" s="87">
        <v>959.47</v>
      </c>
      <c r="AK60" s="87">
        <v>723.23</v>
      </c>
      <c r="AL60" s="87">
        <v>3793.36</v>
      </c>
      <c r="AM60" s="87">
        <v>298.45999999999998</v>
      </c>
      <c r="AN60" s="87">
        <v>1697.72</v>
      </c>
      <c r="AO60" s="87">
        <v>926.51</v>
      </c>
      <c r="AP60" s="87">
        <v>673.36</v>
      </c>
      <c r="AQ60" s="87">
        <v>2277.0700000000002</v>
      </c>
      <c r="AR60" s="87">
        <v>4614.49</v>
      </c>
      <c r="AS60" s="87">
        <v>1922.89</v>
      </c>
      <c r="AT60" s="87">
        <v>878.4</v>
      </c>
      <c r="AU60" s="87">
        <v>1030.83</v>
      </c>
      <c r="AV60" s="87">
        <v>6201.87</v>
      </c>
      <c r="AW60" s="87">
        <v>7217.57</v>
      </c>
      <c r="AX60" s="87">
        <v>36775.919999999998</v>
      </c>
      <c r="AY60" s="87">
        <v>2960.05</v>
      </c>
      <c r="AZ60" s="87">
        <v>1541</v>
      </c>
      <c r="BA60" s="87">
        <v>2058.2199999999998</v>
      </c>
      <c r="BB60" s="87">
        <v>1831.56</v>
      </c>
      <c r="BC60" s="87">
        <v>591.11</v>
      </c>
      <c r="BD60" s="87">
        <v>285.35000000000002</v>
      </c>
      <c r="BE60" s="87">
        <v>5829.9</v>
      </c>
      <c r="BF60" s="87">
        <v>7772.24</v>
      </c>
      <c r="BG60" s="87">
        <v>1629.05</v>
      </c>
      <c r="BH60" s="87">
        <v>1474.57</v>
      </c>
      <c r="BI60" s="87">
        <v>646.16</v>
      </c>
      <c r="BJ60" s="87">
        <v>1285.3499999999999</v>
      </c>
      <c r="BK60" s="87">
        <v>723.66</v>
      </c>
      <c r="BL60" s="87">
        <v>530.66</v>
      </c>
      <c r="BM60" s="87">
        <v>130.94999999999999</v>
      </c>
      <c r="BN60" s="87">
        <v>722.21</v>
      </c>
      <c r="BO60" s="87">
        <v>0</v>
      </c>
      <c r="BP60" s="87">
        <v>0</v>
      </c>
      <c r="BQ60" s="87" t="s">
        <v>310</v>
      </c>
      <c r="BR60" s="87">
        <v>217017.47</v>
      </c>
      <c r="BS60" s="87" t="s">
        <v>310</v>
      </c>
      <c r="BT60" s="87">
        <v>6816.95</v>
      </c>
      <c r="BU60" s="87" t="s">
        <v>310</v>
      </c>
      <c r="BV60" s="87">
        <v>15.28</v>
      </c>
      <c r="BW60" s="87" t="s">
        <v>310</v>
      </c>
      <c r="BX60" s="87">
        <v>1359.01</v>
      </c>
      <c r="BY60" s="87" t="s">
        <v>310</v>
      </c>
      <c r="BZ60" s="87">
        <v>8191.24</v>
      </c>
      <c r="CA60" s="87" t="s">
        <v>310</v>
      </c>
      <c r="CB60" s="87">
        <v>62619.19</v>
      </c>
      <c r="CC60" s="87" t="s">
        <v>310</v>
      </c>
      <c r="CD60" s="87">
        <v>0</v>
      </c>
      <c r="CE60" s="87" t="s">
        <v>310</v>
      </c>
      <c r="CF60" s="87">
        <v>105.55</v>
      </c>
      <c r="CG60" s="87" t="s">
        <v>310</v>
      </c>
      <c r="CH60" s="87">
        <v>105.55</v>
      </c>
      <c r="CI60" s="87" t="s">
        <v>310</v>
      </c>
      <c r="CJ60" s="87">
        <v>62724.74</v>
      </c>
      <c r="CK60" s="87" t="s">
        <v>310</v>
      </c>
      <c r="CL60" s="87">
        <v>0</v>
      </c>
      <c r="CM60" s="87" t="s">
        <v>310</v>
      </c>
      <c r="CN60" s="87">
        <v>0</v>
      </c>
      <c r="CO60" s="87" t="s">
        <v>310</v>
      </c>
      <c r="CP60" s="87">
        <v>0</v>
      </c>
      <c r="CQ60" s="87" t="s">
        <v>310</v>
      </c>
      <c r="CR60" s="87">
        <v>24739.82</v>
      </c>
      <c r="CS60" s="87" t="s">
        <v>310</v>
      </c>
      <c r="CT60" s="87">
        <v>24739.82</v>
      </c>
      <c r="CU60" s="87" t="s">
        <v>310</v>
      </c>
      <c r="CV60" s="87">
        <v>95655.8</v>
      </c>
      <c r="CW60" s="87" t="s">
        <v>310</v>
      </c>
      <c r="CX60" s="87">
        <v>312673.27</v>
      </c>
      <c r="CY60" s="87" t="s">
        <v>310</v>
      </c>
    </row>
    <row r="61" spans="1:103" ht="14.5" x14ac:dyDescent="0.35">
      <c r="A61" s="86" t="s">
        <v>311</v>
      </c>
      <c r="B61" s="86" t="s">
        <v>375</v>
      </c>
      <c r="C61" s="71" t="str">
        <f>'Correspondance tables'!K50</f>
        <v>ISIC 72</v>
      </c>
      <c r="D61" s="71" t="str">
        <f>VLOOKUP(C61, 'Correspondance tables'!$O$3:$P$73, 2, FALSE)</f>
        <v>ISIC 69T82</v>
      </c>
      <c r="E61" s="87">
        <v>61.46</v>
      </c>
      <c r="F61" s="87">
        <v>0.21</v>
      </c>
      <c r="G61" s="87">
        <v>0.23</v>
      </c>
      <c r="H61" s="87">
        <v>32.29</v>
      </c>
      <c r="I61" s="87">
        <v>313.7</v>
      </c>
      <c r="J61" s="87">
        <v>132.76</v>
      </c>
      <c r="K61" s="87">
        <v>11.82</v>
      </c>
      <c r="L61" s="87">
        <v>34.909999999999997</v>
      </c>
      <c r="M61" s="87">
        <v>87.87</v>
      </c>
      <c r="N61" s="87">
        <v>54.64</v>
      </c>
      <c r="O61" s="87">
        <v>478.81</v>
      </c>
      <c r="P61" s="87">
        <v>8673.5</v>
      </c>
      <c r="Q61" s="87">
        <v>85.57</v>
      </c>
      <c r="R61" s="87">
        <v>41.65</v>
      </c>
      <c r="S61" s="87">
        <v>22.57</v>
      </c>
      <c r="T61" s="87">
        <v>133.06</v>
      </c>
      <c r="U61" s="87">
        <v>3682.69</v>
      </c>
      <c r="V61" s="87">
        <v>157.37</v>
      </c>
      <c r="W61" s="87">
        <v>655.17999999999995</v>
      </c>
      <c r="X61" s="87">
        <v>1815.88</v>
      </c>
      <c r="Y61" s="87">
        <v>106.87</v>
      </c>
      <c r="Z61" s="87">
        <v>329.78</v>
      </c>
      <c r="AA61" s="87">
        <v>44.53</v>
      </c>
      <c r="AB61" s="87">
        <v>105.12</v>
      </c>
      <c r="AC61" s="87">
        <v>17.95</v>
      </c>
      <c r="AD61" s="87">
        <v>56.47</v>
      </c>
      <c r="AE61" s="87">
        <v>332.62</v>
      </c>
      <c r="AF61" s="87">
        <v>12.59</v>
      </c>
      <c r="AG61" s="87">
        <v>833.75</v>
      </c>
      <c r="AH61" s="87">
        <v>74.72</v>
      </c>
      <c r="AI61" s="87">
        <v>30.56</v>
      </c>
      <c r="AJ61" s="87">
        <v>0.68</v>
      </c>
      <c r="AK61" s="87">
        <v>2.37</v>
      </c>
      <c r="AL61" s="87">
        <v>11.34</v>
      </c>
      <c r="AM61" s="87">
        <v>-0.69</v>
      </c>
      <c r="AN61" s="87">
        <v>7.31</v>
      </c>
      <c r="AO61" s="87">
        <v>2828.84</v>
      </c>
      <c r="AP61" s="87">
        <v>27.77</v>
      </c>
      <c r="AQ61" s="87">
        <v>17.989999999999998</v>
      </c>
      <c r="AR61" s="87">
        <v>3123.87</v>
      </c>
      <c r="AS61" s="87">
        <v>94</v>
      </c>
      <c r="AT61" s="87">
        <v>29.89</v>
      </c>
      <c r="AU61" s="87">
        <v>5.04</v>
      </c>
      <c r="AV61" s="87">
        <v>114.8</v>
      </c>
      <c r="AW61" s="87">
        <v>1527.92</v>
      </c>
      <c r="AX61" s="87">
        <v>103.56</v>
      </c>
      <c r="AY61" s="87">
        <v>7229.34</v>
      </c>
      <c r="AZ61" s="87">
        <v>125.59</v>
      </c>
      <c r="BA61" s="87">
        <v>30.33</v>
      </c>
      <c r="BB61" s="87">
        <v>28.63</v>
      </c>
      <c r="BC61" s="87">
        <v>7.28</v>
      </c>
      <c r="BD61" s="87">
        <v>0.41</v>
      </c>
      <c r="BE61" s="87">
        <v>32.4</v>
      </c>
      <c r="BF61" s="87">
        <v>577.26</v>
      </c>
      <c r="BG61" s="87">
        <v>275.55</v>
      </c>
      <c r="BH61" s="87">
        <v>392.13</v>
      </c>
      <c r="BI61" s="87">
        <v>39.64</v>
      </c>
      <c r="BJ61" s="87">
        <v>21.73</v>
      </c>
      <c r="BK61" s="87">
        <v>22.68</v>
      </c>
      <c r="BL61" s="87">
        <v>100.44</v>
      </c>
      <c r="BM61" s="87">
        <v>0.79</v>
      </c>
      <c r="BN61" s="87">
        <v>5.5</v>
      </c>
      <c r="BO61" s="87">
        <v>0</v>
      </c>
      <c r="BP61" s="87">
        <v>0</v>
      </c>
      <c r="BQ61" s="87" t="s">
        <v>310</v>
      </c>
      <c r="BR61" s="87">
        <v>35205.53</v>
      </c>
      <c r="BS61" s="87" t="s">
        <v>310</v>
      </c>
      <c r="BT61" s="87">
        <v>54.49</v>
      </c>
      <c r="BU61" s="87" t="s">
        <v>310</v>
      </c>
      <c r="BV61" s="87">
        <v>1975.56</v>
      </c>
      <c r="BW61" s="87" t="s">
        <v>310</v>
      </c>
      <c r="BX61" s="87">
        <v>39722.480000000003</v>
      </c>
      <c r="BY61" s="87" t="s">
        <v>310</v>
      </c>
      <c r="BZ61" s="87">
        <v>41752.54</v>
      </c>
      <c r="CA61" s="87" t="s">
        <v>310</v>
      </c>
      <c r="CB61" s="87">
        <v>243662.58</v>
      </c>
      <c r="CC61" s="87" t="s">
        <v>310</v>
      </c>
      <c r="CD61" s="87">
        <v>0</v>
      </c>
      <c r="CE61" s="87" t="s">
        <v>310</v>
      </c>
      <c r="CF61" s="87">
        <v>-100.61</v>
      </c>
      <c r="CG61" s="87" t="s">
        <v>310</v>
      </c>
      <c r="CH61" s="87">
        <v>-100.61</v>
      </c>
      <c r="CI61" s="87" t="s">
        <v>310</v>
      </c>
      <c r="CJ61" s="87">
        <v>243561.97</v>
      </c>
      <c r="CK61" s="87" t="s">
        <v>310</v>
      </c>
      <c r="CL61" s="87">
        <v>0</v>
      </c>
      <c r="CM61" s="87" t="s">
        <v>310</v>
      </c>
      <c r="CN61" s="87">
        <v>0</v>
      </c>
      <c r="CO61" s="87" t="s">
        <v>310</v>
      </c>
      <c r="CP61" s="87">
        <v>0</v>
      </c>
      <c r="CQ61" s="87" t="s">
        <v>310</v>
      </c>
      <c r="CR61" s="87">
        <v>30622.61</v>
      </c>
      <c r="CS61" s="87" t="s">
        <v>310</v>
      </c>
      <c r="CT61" s="87">
        <v>30622.61</v>
      </c>
      <c r="CU61" s="87" t="s">
        <v>310</v>
      </c>
      <c r="CV61" s="87">
        <v>315937.13</v>
      </c>
      <c r="CW61" s="87" t="s">
        <v>310</v>
      </c>
      <c r="CX61" s="87">
        <v>351142.66</v>
      </c>
      <c r="CY61" s="87" t="s">
        <v>310</v>
      </c>
    </row>
    <row r="62" spans="1:103" ht="14.5" x14ac:dyDescent="0.35">
      <c r="A62" s="86" t="s">
        <v>311</v>
      </c>
      <c r="B62" s="86" t="s">
        <v>376</v>
      </c>
      <c r="C62" s="71" t="str">
        <f>'Correspondance tables'!K51</f>
        <v>ISIC 73</v>
      </c>
      <c r="D62" s="71" t="str">
        <f>VLOOKUP(C62, 'Correspondance tables'!$O$3:$P$73, 2, FALSE)</f>
        <v>ISIC 69T82</v>
      </c>
      <c r="E62" s="87">
        <v>209.51</v>
      </c>
      <c r="F62" s="87">
        <v>46.87</v>
      </c>
      <c r="G62" s="87">
        <v>16.149999999999999</v>
      </c>
      <c r="H62" s="87">
        <v>258.45999999999998</v>
      </c>
      <c r="I62" s="87">
        <v>16127.36</v>
      </c>
      <c r="J62" s="87">
        <v>1551.02</v>
      </c>
      <c r="K62" s="87">
        <v>289.77999999999997</v>
      </c>
      <c r="L62" s="87">
        <v>785.04</v>
      </c>
      <c r="M62" s="87">
        <v>521.42999999999995</v>
      </c>
      <c r="N62" s="87">
        <v>1229.3499999999999</v>
      </c>
      <c r="O62" s="87">
        <v>4652.37</v>
      </c>
      <c r="P62" s="87">
        <v>4684.88</v>
      </c>
      <c r="Q62" s="87">
        <v>1099.52</v>
      </c>
      <c r="R62" s="87">
        <v>740.79</v>
      </c>
      <c r="S62" s="87">
        <v>436.33</v>
      </c>
      <c r="T62" s="87">
        <v>1230.6400000000001</v>
      </c>
      <c r="U62" s="87">
        <v>1480.31</v>
      </c>
      <c r="V62" s="87">
        <v>1276.48</v>
      </c>
      <c r="W62" s="87">
        <v>1817.29</v>
      </c>
      <c r="X62" s="87">
        <v>3948.52</v>
      </c>
      <c r="Y62" s="87">
        <v>485.53</v>
      </c>
      <c r="Z62" s="87">
        <v>1955.25</v>
      </c>
      <c r="AA62" s="87">
        <v>492.12</v>
      </c>
      <c r="AB62" s="87">
        <v>1234.95</v>
      </c>
      <c r="AC62" s="87">
        <v>139.46</v>
      </c>
      <c r="AD62" s="87">
        <v>602.89</v>
      </c>
      <c r="AE62" s="87">
        <v>2284.12</v>
      </c>
      <c r="AF62" s="87">
        <v>4856.3500000000004</v>
      </c>
      <c r="AG62" s="87">
        <v>18571.54</v>
      </c>
      <c r="AH62" s="87">
        <v>12314.21</v>
      </c>
      <c r="AI62" s="87">
        <v>1172.6400000000001</v>
      </c>
      <c r="AJ62" s="87">
        <v>182.41</v>
      </c>
      <c r="AK62" s="87">
        <v>520.29999999999995</v>
      </c>
      <c r="AL62" s="87">
        <v>956.1</v>
      </c>
      <c r="AM62" s="87">
        <v>422.7</v>
      </c>
      <c r="AN62" s="87">
        <v>2078.85</v>
      </c>
      <c r="AO62" s="87">
        <v>2993.7</v>
      </c>
      <c r="AP62" s="87">
        <v>1728.18</v>
      </c>
      <c r="AQ62" s="87">
        <v>3163.61</v>
      </c>
      <c r="AR62" s="87">
        <v>3600.04</v>
      </c>
      <c r="AS62" s="87">
        <v>5080.18</v>
      </c>
      <c r="AT62" s="87">
        <v>2401.25</v>
      </c>
      <c r="AU62" s="87">
        <v>1072.71</v>
      </c>
      <c r="AV62" s="87">
        <v>1401.66</v>
      </c>
      <c r="AW62" s="87">
        <v>4457.3500000000004</v>
      </c>
      <c r="AX62" s="87">
        <v>1020.59</v>
      </c>
      <c r="AY62" s="87">
        <v>364.12</v>
      </c>
      <c r="AZ62" s="87">
        <v>14888.96</v>
      </c>
      <c r="BA62" s="87">
        <v>788.21</v>
      </c>
      <c r="BB62" s="87">
        <v>1154</v>
      </c>
      <c r="BC62" s="87">
        <v>805.17</v>
      </c>
      <c r="BD62" s="87">
        <v>2619.42</v>
      </c>
      <c r="BE62" s="87">
        <v>1934.5</v>
      </c>
      <c r="BF62" s="87">
        <v>2461.29</v>
      </c>
      <c r="BG62" s="87">
        <v>733.79</v>
      </c>
      <c r="BH62" s="87">
        <v>1191.81</v>
      </c>
      <c r="BI62" s="87">
        <v>285.7</v>
      </c>
      <c r="BJ62" s="87">
        <v>1402.62</v>
      </c>
      <c r="BK62" s="87">
        <v>1129.83</v>
      </c>
      <c r="BL62" s="87">
        <v>698.34</v>
      </c>
      <c r="BM62" s="87">
        <v>97.05</v>
      </c>
      <c r="BN62" s="87">
        <v>488.47</v>
      </c>
      <c r="BO62" s="87">
        <v>0</v>
      </c>
      <c r="BP62" s="87">
        <v>0</v>
      </c>
      <c r="BQ62" s="87" t="s">
        <v>310</v>
      </c>
      <c r="BR62" s="87">
        <v>148634.06</v>
      </c>
      <c r="BS62" s="87" t="s">
        <v>310</v>
      </c>
      <c r="BT62" s="87">
        <v>166.08</v>
      </c>
      <c r="BU62" s="87" t="s">
        <v>310</v>
      </c>
      <c r="BV62" s="87">
        <v>11.8</v>
      </c>
      <c r="BW62" s="87" t="s">
        <v>310</v>
      </c>
      <c r="BX62" s="87">
        <v>13.95</v>
      </c>
      <c r="BY62" s="87" t="s">
        <v>310</v>
      </c>
      <c r="BZ62" s="87">
        <v>191.83</v>
      </c>
      <c r="CA62" s="87" t="s">
        <v>310</v>
      </c>
      <c r="CB62" s="87">
        <v>117.59</v>
      </c>
      <c r="CC62" s="87" t="s">
        <v>310</v>
      </c>
      <c r="CD62" s="87">
        <v>0</v>
      </c>
      <c r="CE62" s="87" t="s">
        <v>310</v>
      </c>
      <c r="CF62" s="87">
        <v>585.58000000000004</v>
      </c>
      <c r="CG62" s="87" t="s">
        <v>310</v>
      </c>
      <c r="CH62" s="87">
        <v>585.58000000000004</v>
      </c>
      <c r="CI62" s="87" t="s">
        <v>310</v>
      </c>
      <c r="CJ62" s="87">
        <v>703.17</v>
      </c>
      <c r="CK62" s="87" t="s">
        <v>310</v>
      </c>
      <c r="CL62" s="87">
        <v>0</v>
      </c>
      <c r="CM62" s="87" t="s">
        <v>310</v>
      </c>
      <c r="CN62" s="87">
        <v>0</v>
      </c>
      <c r="CO62" s="87" t="s">
        <v>310</v>
      </c>
      <c r="CP62" s="87">
        <v>0</v>
      </c>
      <c r="CQ62" s="87" t="s">
        <v>310</v>
      </c>
      <c r="CR62" s="87">
        <v>11360.28</v>
      </c>
      <c r="CS62" s="87" t="s">
        <v>310</v>
      </c>
      <c r="CT62" s="87">
        <v>11360.28</v>
      </c>
      <c r="CU62" s="87" t="s">
        <v>310</v>
      </c>
      <c r="CV62" s="87">
        <v>12255.28</v>
      </c>
      <c r="CW62" s="87" t="s">
        <v>310</v>
      </c>
      <c r="CX62" s="87">
        <v>160889.34</v>
      </c>
      <c r="CY62" s="87" t="s">
        <v>310</v>
      </c>
    </row>
    <row r="63" spans="1:103" ht="14.5" x14ac:dyDescent="0.35">
      <c r="A63" s="86" t="s">
        <v>311</v>
      </c>
      <c r="B63" s="86" t="s">
        <v>377</v>
      </c>
      <c r="C63" s="71" t="str">
        <f>'Correspondance tables'!K52</f>
        <v>ISIC 74-75</v>
      </c>
      <c r="D63" s="71" t="str">
        <f>VLOOKUP(C63, 'Correspondance tables'!$O$3:$P$73, 2, FALSE)</f>
        <v>ISIC 69T82</v>
      </c>
      <c r="E63" s="87">
        <v>4103.34</v>
      </c>
      <c r="F63" s="87">
        <v>82.51</v>
      </c>
      <c r="G63" s="87">
        <v>22.9</v>
      </c>
      <c r="H63" s="87">
        <v>353.56</v>
      </c>
      <c r="I63" s="87">
        <v>1903.6</v>
      </c>
      <c r="J63" s="87">
        <v>1331.81</v>
      </c>
      <c r="K63" s="87">
        <v>178.12</v>
      </c>
      <c r="L63" s="87">
        <v>381.23</v>
      </c>
      <c r="M63" s="87">
        <v>254.28</v>
      </c>
      <c r="N63" s="87">
        <v>334.28</v>
      </c>
      <c r="O63" s="87">
        <v>1115.78</v>
      </c>
      <c r="P63" s="87">
        <v>544.67999999999995</v>
      </c>
      <c r="Q63" s="87">
        <v>867.86</v>
      </c>
      <c r="R63" s="87">
        <v>419.95</v>
      </c>
      <c r="S63" s="87">
        <v>664.92</v>
      </c>
      <c r="T63" s="87">
        <v>914.41</v>
      </c>
      <c r="U63" s="87">
        <v>987.92</v>
      </c>
      <c r="V63" s="87">
        <v>1011.81</v>
      </c>
      <c r="W63" s="87">
        <v>1948.41</v>
      </c>
      <c r="X63" s="87">
        <v>2082.85</v>
      </c>
      <c r="Y63" s="87">
        <v>574.99</v>
      </c>
      <c r="Z63" s="87">
        <v>1123.3699999999999</v>
      </c>
      <c r="AA63" s="87">
        <v>361.73</v>
      </c>
      <c r="AB63" s="87">
        <v>1734.14</v>
      </c>
      <c r="AC63" s="87">
        <v>224.95</v>
      </c>
      <c r="AD63" s="87">
        <v>866.58</v>
      </c>
      <c r="AE63" s="87">
        <v>4368.2299999999996</v>
      </c>
      <c r="AF63" s="87">
        <v>1106.56</v>
      </c>
      <c r="AG63" s="87">
        <v>9096.42</v>
      </c>
      <c r="AH63" s="87">
        <v>3833.73</v>
      </c>
      <c r="AI63" s="87">
        <v>1107.55</v>
      </c>
      <c r="AJ63" s="87">
        <v>511.04</v>
      </c>
      <c r="AK63" s="87">
        <v>497.17</v>
      </c>
      <c r="AL63" s="87">
        <v>1174.5999999999999</v>
      </c>
      <c r="AM63" s="87">
        <v>221.52</v>
      </c>
      <c r="AN63" s="87">
        <v>1617.07</v>
      </c>
      <c r="AO63" s="87">
        <v>3761.11</v>
      </c>
      <c r="AP63" s="87">
        <v>1053.9000000000001</v>
      </c>
      <c r="AQ63" s="87">
        <v>1631.7</v>
      </c>
      <c r="AR63" s="87">
        <v>5881.88</v>
      </c>
      <c r="AS63" s="87">
        <v>4350.71</v>
      </c>
      <c r="AT63" s="87">
        <v>2142.63</v>
      </c>
      <c r="AU63" s="87">
        <v>2452</v>
      </c>
      <c r="AV63" s="87">
        <v>2174.91</v>
      </c>
      <c r="AW63" s="87">
        <v>6889.68</v>
      </c>
      <c r="AX63" s="87">
        <v>2681.09</v>
      </c>
      <c r="AY63" s="87">
        <v>1109.6500000000001</v>
      </c>
      <c r="AZ63" s="87">
        <v>1686.69</v>
      </c>
      <c r="BA63" s="87">
        <v>5510.72</v>
      </c>
      <c r="BB63" s="87">
        <v>989.1</v>
      </c>
      <c r="BC63" s="87">
        <v>590.29</v>
      </c>
      <c r="BD63" s="87">
        <v>441.95</v>
      </c>
      <c r="BE63" s="87">
        <v>3366.89</v>
      </c>
      <c r="BF63" s="87">
        <v>4259.7299999999996</v>
      </c>
      <c r="BG63" s="87">
        <v>1655.33</v>
      </c>
      <c r="BH63" s="87">
        <v>1681.34</v>
      </c>
      <c r="BI63" s="87">
        <v>964.76</v>
      </c>
      <c r="BJ63" s="87">
        <v>1361.66</v>
      </c>
      <c r="BK63" s="87">
        <v>832.48</v>
      </c>
      <c r="BL63" s="87">
        <v>610.30999999999995</v>
      </c>
      <c r="BM63" s="87">
        <v>88.59</v>
      </c>
      <c r="BN63" s="87">
        <v>364.55</v>
      </c>
      <c r="BO63" s="87">
        <v>0</v>
      </c>
      <c r="BP63" s="87">
        <v>0</v>
      </c>
      <c r="BQ63" s="87" t="s">
        <v>310</v>
      </c>
      <c r="BR63" s="87">
        <v>106457.55</v>
      </c>
      <c r="BS63" s="87" t="s">
        <v>310</v>
      </c>
      <c r="BT63" s="87">
        <v>15961.83</v>
      </c>
      <c r="BU63" s="87" t="s">
        <v>310</v>
      </c>
      <c r="BV63" s="87">
        <v>14.9</v>
      </c>
      <c r="BW63" s="87" t="s">
        <v>310</v>
      </c>
      <c r="BX63" s="87">
        <v>1122.24</v>
      </c>
      <c r="BY63" s="87" t="s">
        <v>310</v>
      </c>
      <c r="BZ63" s="87">
        <v>17098.97</v>
      </c>
      <c r="CA63" s="87" t="s">
        <v>310</v>
      </c>
      <c r="CB63" s="87">
        <v>661.99</v>
      </c>
      <c r="CC63" s="87" t="s">
        <v>310</v>
      </c>
      <c r="CD63" s="87">
        <v>0</v>
      </c>
      <c r="CE63" s="87" t="s">
        <v>310</v>
      </c>
      <c r="CF63" s="87">
        <v>126.16</v>
      </c>
      <c r="CG63" s="87" t="s">
        <v>310</v>
      </c>
      <c r="CH63" s="87">
        <v>126.16</v>
      </c>
      <c r="CI63" s="87" t="s">
        <v>310</v>
      </c>
      <c r="CJ63" s="87">
        <v>788.15</v>
      </c>
      <c r="CK63" s="87" t="s">
        <v>310</v>
      </c>
      <c r="CL63" s="87">
        <v>0</v>
      </c>
      <c r="CM63" s="87" t="s">
        <v>310</v>
      </c>
      <c r="CN63" s="87">
        <v>0</v>
      </c>
      <c r="CO63" s="87" t="s">
        <v>310</v>
      </c>
      <c r="CP63" s="87">
        <v>0</v>
      </c>
      <c r="CQ63" s="87" t="s">
        <v>310</v>
      </c>
      <c r="CR63" s="87">
        <v>6745.29</v>
      </c>
      <c r="CS63" s="87" t="s">
        <v>310</v>
      </c>
      <c r="CT63" s="87">
        <v>6745.29</v>
      </c>
      <c r="CU63" s="87" t="s">
        <v>310</v>
      </c>
      <c r="CV63" s="87">
        <v>24632.41</v>
      </c>
      <c r="CW63" s="87" t="s">
        <v>310</v>
      </c>
      <c r="CX63" s="87">
        <v>131089.97</v>
      </c>
      <c r="CY63" s="87" t="s">
        <v>310</v>
      </c>
    </row>
    <row r="64" spans="1:103" ht="14.5" x14ac:dyDescent="0.35">
      <c r="A64" s="86" t="s">
        <v>311</v>
      </c>
      <c r="B64" s="86" t="s">
        <v>378</v>
      </c>
      <c r="C64" s="71" t="str">
        <f>'Correspondance tables'!K53</f>
        <v>ISIC 77</v>
      </c>
      <c r="D64" s="71" t="str">
        <f>VLOOKUP(C64, 'Correspondance tables'!$O$3:$P$73, 2, FALSE)</f>
        <v>ISIC 69T82</v>
      </c>
      <c r="E64" s="87">
        <v>3701.47</v>
      </c>
      <c r="F64" s="87">
        <v>248.53</v>
      </c>
      <c r="G64" s="87">
        <v>68.459999999999994</v>
      </c>
      <c r="H64" s="87">
        <v>1371.97</v>
      </c>
      <c r="I64" s="87">
        <v>5786.2</v>
      </c>
      <c r="J64" s="87">
        <v>982.12</v>
      </c>
      <c r="K64" s="87">
        <v>783.99</v>
      </c>
      <c r="L64" s="87">
        <v>1078.6099999999999</v>
      </c>
      <c r="M64" s="87">
        <v>1363.82</v>
      </c>
      <c r="N64" s="87">
        <v>1135.1099999999999</v>
      </c>
      <c r="O64" s="87">
        <v>5019.3599999999997</v>
      </c>
      <c r="P64" s="87">
        <v>22395.09</v>
      </c>
      <c r="Q64" s="87">
        <v>1960.82</v>
      </c>
      <c r="R64" s="87">
        <v>1877.76</v>
      </c>
      <c r="S64" s="87">
        <v>2200.5</v>
      </c>
      <c r="T64" s="87">
        <v>2691.52</v>
      </c>
      <c r="U64" s="87">
        <v>14474.55</v>
      </c>
      <c r="V64" s="87">
        <v>1902.2</v>
      </c>
      <c r="W64" s="87">
        <v>3684.21</v>
      </c>
      <c r="X64" s="87">
        <v>3921.37</v>
      </c>
      <c r="Y64" s="87">
        <v>1654.66</v>
      </c>
      <c r="Z64" s="87">
        <v>2461.61</v>
      </c>
      <c r="AA64" s="87">
        <v>1091.8800000000001</v>
      </c>
      <c r="AB64" s="87">
        <v>4385.91</v>
      </c>
      <c r="AC64" s="87">
        <v>813.55</v>
      </c>
      <c r="AD64" s="87">
        <v>2984.24</v>
      </c>
      <c r="AE64" s="87">
        <v>20977.200000000001</v>
      </c>
      <c r="AF64" s="87">
        <v>2394.4</v>
      </c>
      <c r="AG64" s="87">
        <v>22790.91</v>
      </c>
      <c r="AH64" s="87">
        <v>10305.23</v>
      </c>
      <c r="AI64" s="87">
        <v>9255.36</v>
      </c>
      <c r="AJ64" s="87">
        <v>2851.45</v>
      </c>
      <c r="AK64" s="87">
        <v>5729.55</v>
      </c>
      <c r="AL64" s="87">
        <v>5706.5</v>
      </c>
      <c r="AM64" s="87">
        <v>782.07</v>
      </c>
      <c r="AN64" s="87">
        <v>4546.84</v>
      </c>
      <c r="AO64" s="87">
        <v>2020.34</v>
      </c>
      <c r="AP64" s="87">
        <v>5499.92</v>
      </c>
      <c r="AQ64" s="87">
        <v>4986.8500000000004</v>
      </c>
      <c r="AR64" s="87">
        <v>30646.46</v>
      </c>
      <c r="AS64" s="87">
        <v>6260.78</v>
      </c>
      <c r="AT64" s="87">
        <v>2427.21</v>
      </c>
      <c r="AU64" s="87">
        <v>2588.61</v>
      </c>
      <c r="AV64" s="87">
        <v>2132.25</v>
      </c>
      <c r="AW64" s="87">
        <v>10382.61</v>
      </c>
      <c r="AX64" s="87">
        <v>2643.1</v>
      </c>
      <c r="AY64" s="87">
        <v>3113.1</v>
      </c>
      <c r="AZ64" s="87">
        <v>1768.26</v>
      </c>
      <c r="BA64" s="87">
        <v>1782.7</v>
      </c>
      <c r="BB64" s="87">
        <v>28678.66</v>
      </c>
      <c r="BC64" s="87">
        <v>462.87</v>
      </c>
      <c r="BD64" s="87">
        <v>1030.05</v>
      </c>
      <c r="BE64" s="87">
        <v>6733.24</v>
      </c>
      <c r="BF64" s="87">
        <v>5488.93</v>
      </c>
      <c r="BG64" s="87">
        <v>2904.85</v>
      </c>
      <c r="BH64" s="87">
        <v>4099.76</v>
      </c>
      <c r="BI64" s="87">
        <v>1636</v>
      </c>
      <c r="BJ64" s="87">
        <v>2122.64</v>
      </c>
      <c r="BK64" s="87">
        <v>1627.72</v>
      </c>
      <c r="BL64" s="87">
        <v>877.19</v>
      </c>
      <c r="BM64" s="87">
        <v>305.39</v>
      </c>
      <c r="BN64" s="87">
        <v>2540.79</v>
      </c>
      <c r="BO64" s="87">
        <v>0</v>
      </c>
      <c r="BP64" s="87">
        <v>0</v>
      </c>
      <c r="BQ64" s="87" t="s">
        <v>310</v>
      </c>
      <c r="BR64" s="87">
        <v>310139.24</v>
      </c>
      <c r="BS64" s="87" t="s">
        <v>310</v>
      </c>
      <c r="BT64" s="87">
        <v>24680.23</v>
      </c>
      <c r="BU64" s="87" t="s">
        <v>310</v>
      </c>
      <c r="BV64" s="87">
        <v>0</v>
      </c>
      <c r="BW64" s="87" t="s">
        <v>310</v>
      </c>
      <c r="BX64" s="87">
        <v>935.07</v>
      </c>
      <c r="BY64" s="87" t="s">
        <v>310</v>
      </c>
      <c r="BZ64" s="87">
        <v>25615.31</v>
      </c>
      <c r="CA64" s="87" t="s">
        <v>310</v>
      </c>
      <c r="CB64" s="87">
        <v>22746.76</v>
      </c>
      <c r="CC64" s="87" t="s">
        <v>310</v>
      </c>
      <c r="CD64" s="87">
        <v>0</v>
      </c>
      <c r="CE64" s="87" t="s">
        <v>310</v>
      </c>
      <c r="CF64" s="87">
        <v>38.99</v>
      </c>
      <c r="CG64" s="87" t="s">
        <v>310</v>
      </c>
      <c r="CH64" s="87">
        <v>38.99</v>
      </c>
      <c r="CI64" s="87" t="s">
        <v>310</v>
      </c>
      <c r="CJ64" s="87">
        <v>22785.759999999998</v>
      </c>
      <c r="CK64" s="87" t="s">
        <v>310</v>
      </c>
      <c r="CL64" s="87">
        <v>0</v>
      </c>
      <c r="CM64" s="87" t="s">
        <v>310</v>
      </c>
      <c r="CN64" s="87">
        <v>0</v>
      </c>
      <c r="CO64" s="87" t="s">
        <v>310</v>
      </c>
      <c r="CP64" s="87">
        <v>0</v>
      </c>
      <c r="CQ64" s="87" t="s">
        <v>310</v>
      </c>
      <c r="CR64" s="87">
        <v>64597.120000000003</v>
      </c>
      <c r="CS64" s="87" t="s">
        <v>310</v>
      </c>
      <c r="CT64" s="87">
        <v>64597.120000000003</v>
      </c>
      <c r="CU64" s="87" t="s">
        <v>310</v>
      </c>
      <c r="CV64" s="87">
        <v>112998.18</v>
      </c>
      <c r="CW64" s="87" t="s">
        <v>310</v>
      </c>
      <c r="CX64" s="87">
        <v>423137.42</v>
      </c>
      <c r="CY64" s="87" t="s">
        <v>310</v>
      </c>
    </row>
    <row r="65" spans="1:104" ht="14.5" x14ac:dyDescent="0.35">
      <c r="A65" s="86" t="s">
        <v>311</v>
      </c>
      <c r="B65" s="86" t="s">
        <v>379</v>
      </c>
      <c r="C65" s="71" t="str">
        <f>'Correspondance tables'!K54</f>
        <v>ISIC 78</v>
      </c>
      <c r="D65" s="71" t="str">
        <f>VLOOKUP(C65, 'Correspondance tables'!$O$3:$P$73, 2, FALSE)</f>
        <v>ISIC 69T82</v>
      </c>
      <c r="E65" s="87">
        <v>3141.46</v>
      </c>
      <c r="F65" s="87">
        <v>137.44999999999999</v>
      </c>
      <c r="G65" s="87">
        <v>20.079999999999998</v>
      </c>
      <c r="H65" s="87">
        <v>707.28</v>
      </c>
      <c r="I65" s="87">
        <v>7650.16</v>
      </c>
      <c r="J65" s="87">
        <v>1051.8399999999999</v>
      </c>
      <c r="K65" s="87">
        <v>776.38</v>
      </c>
      <c r="L65" s="87">
        <v>874.51</v>
      </c>
      <c r="M65" s="87">
        <v>673.86</v>
      </c>
      <c r="N65" s="87">
        <v>195.42</v>
      </c>
      <c r="O65" s="87">
        <v>2432.0100000000002</v>
      </c>
      <c r="P65" s="87">
        <v>2015.02</v>
      </c>
      <c r="Q65" s="87">
        <v>3071.17</v>
      </c>
      <c r="R65" s="87">
        <v>1818.23</v>
      </c>
      <c r="S65" s="87">
        <v>1944.51</v>
      </c>
      <c r="T65" s="87">
        <v>5358.7</v>
      </c>
      <c r="U65" s="87">
        <v>2220.09</v>
      </c>
      <c r="V65" s="87">
        <v>2608.98</v>
      </c>
      <c r="W65" s="87">
        <v>6153.18</v>
      </c>
      <c r="X65" s="87">
        <v>7002.59</v>
      </c>
      <c r="Y65" s="87">
        <v>3222.03</v>
      </c>
      <c r="Z65" s="87">
        <v>1446.79</v>
      </c>
      <c r="AA65" s="87">
        <v>3439.93</v>
      </c>
      <c r="AB65" s="87">
        <v>2150.0700000000002</v>
      </c>
      <c r="AC65" s="87">
        <v>442.53</v>
      </c>
      <c r="AD65" s="87">
        <v>1622.54</v>
      </c>
      <c r="AE65" s="87">
        <v>10627.27</v>
      </c>
      <c r="AF65" s="87">
        <v>1197.57</v>
      </c>
      <c r="AG65" s="87">
        <v>8268.7800000000007</v>
      </c>
      <c r="AH65" s="87">
        <v>4204.53</v>
      </c>
      <c r="AI65" s="87">
        <v>4104.99</v>
      </c>
      <c r="AJ65" s="87">
        <v>1149.19</v>
      </c>
      <c r="AK65" s="87">
        <v>752.54</v>
      </c>
      <c r="AL65" s="87">
        <v>6682.54</v>
      </c>
      <c r="AM65" s="87">
        <v>772.57</v>
      </c>
      <c r="AN65" s="87">
        <v>3059.3</v>
      </c>
      <c r="AO65" s="87">
        <v>561.74</v>
      </c>
      <c r="AP65" s="87">
        <v>409.19</v>
      </c>
      <c r="AQ65" s="87">
        <v>1864.83</v>
      </c>
      <c r="AR65" s="87">
        <v>2498.64</v>
      </c>
      <c r="AS65" s="87">
        <v>1927.06</v>
      </c>
      <c r="AT65" s="87">
        <v>565.15</v>
      </c>
      <c r="AU65" s="87">
        <v>733.32</v>
      </c>
      <c r="AV65" s="87">
        <v>1119.03</v>
      </c>
      <c r="AW65" s="87">
        <v>4064.65</v>
      </c>
      <c r="AX65" s="87">
        <v>2419.59</v>
      </c>
      <c r="AY65" s="87">
        <v>1010.29</v>
      </c>
      <c r="AZ65" s="87">
        <v>698.45</v>
      </c>
      <c r="BA65" s="87">
        <v>514.89</v>
      </c>
      <c r="BB65" s="87">
        <v>1102.8699999999999</v>
      </c>
      <c r="BC65" s="87">
        <v>3092.04</v>
      </c>
      <c r="BD65" s="87">
        <v>264.69</v>
      </c>
      <c r="BE65" s="87">
        <v>4062.99</v>
      </c>
      <c r="BF65" s="87">
        <v>3208.9</v>
      </c>
      <c r="BG65" s="87">
        <v>2337.41</v>
      </c>
      <c r="BH65" s="87">
        <v>3452.81</v>
      </c>
      <c r="BI65" s="87">
        <v>1323.21</v>
      </c>
      <c r="BJ65" s="87">
        <v>490.87</v>
      </c>
      <c r="BK65" s="87">
        <v>380.29</v>
      </c>
      <c r="BL65" s="87">
        <v>332.69</v>
      </c>
      <c r="BM65" s="87">
        <v>198.11</v>
      </c>
      <c r="BN65" s="87">
        <v>373.93</v>
      </c>
      <c r="BO65" s="87">
        <v>0</v>
      </c>
      <c r="BP65" s="87">
        <v>0</v>
      </c>
      <c r="BQ65" s="87" t="s">
        <v>310</v>
      </c>
      <c r="BR65" s="87">
        <v>142003.74</v>
      </c>
      <c r="BS65" s="87" t="s">
        <v>310</v>
      </c>
      <c r="BT65" s="87">
        <v>1367.37</v>
      </c>
      <c r="BU65" s="87" t="s">
        <v>310</v>
      </c>
      <c r="BV65" s="87">
        <v>3.24</v>
      </c>
      <c r="BW65" s="87" t="s">
        <v>310</v>
      </c>
      <c r="BX65" s="87">
        <v>1906.54</v>
      </c>
      <c r="BY65" s="87" t="s">
        <v>310</v>
      </c>
      <c r="BZ65" s="87">
        <v>3277.15</v>
      </c>
      <c r="CA65" s="87" t="s">
        <v>310</v>
      </c>
      <c r="CB65" s="87">
        <v>1.84</v>
      </c>
      <c r="CC65" s="87" t="s">
        <v>310</v>
      </c>
      <c r="CD65" s="87">
        <v>0</v>
      </c>
      <c r="CE65" s="87" t="s">
        <v>310</v>
      </c>
      <c r="CF65" s="87">
        <v>1.1200000000000001</v>
      </c>
      <c r="CG65" s="87" t="s">
        <v>310</v>
      </c>
      <c r="CH65" s="87">
        <v>1.1200000000000001</v>
      </c>
      <c r="CI65" s="87" t="s">
        <v>310</v>
      </c>
      <c r="CJ65" s="87">
        <v>2.97</v>
      </c>
      <c r="CK65" s="87" t="s">
        <v>310</v>
      </c>
      <c r="CL65" s="87">
        <v>0</v>
      </c>
      <c r="CM65" s="87" t="s">
        <v>310</v>
      </c>
      <c r="CN65" s="87">
        <v>0</v>
      </c>
      <c r="CO65" s="87" t="s">
        <v>310</v>
      </c>
      <c r="CP65" s="87">
        <v>0</v>
      </c>
      <c r="CQ65" s="87" t="s">
        <v>310</v>
      </c>
      <c r="CR65" s="87">
        <v>2379.31</v>
      </c>
      <c r="CS65" s="87" t="s">
        <v>310</v>
      </c>
      <c r="CT65" s="87">
        <v>2379.31</v>
      </c>
      <c r="CU65" s="87" t="s">
        <v>310</v>
      </c>
      <c r="CV65" s="87">
        <v>5659.43</v>
      </c>
      <c r="CW65" s="87" t="s">
        <v>310</v>
      </c>
      <c r="CX65" s="87">
        <v>147663.17000000001</v>
      </c>
      <c r="CY65" s="87" t="s">
        <v>310</v>
      </c>
    </row>
    <row r="66" spans="1:104" ht="14.5" x14ac:dyDescent="0.35">
      <c r="A66" s="86" t="s">
        <v>311</v>
      </c>
      <c r="B66" s="86" t="s">
        <v>380</v>
      </c>
      <c r="C66" s="71" t="str">
        <f>'Correspondance tables'!K55</f>
        <v>ISIC 79</v>
      </c>
      <c r="D66" s="71" t="str">
        <f>VLOOKUP(C66, 'Correspondance tables'!$O$3:$P$73, 2, FALSE)</f>
        <v>ISIC 69T82</v>
      </c>
      <c r="E66" s="87">
        <v>11.95</v>
      </c>
      <c r="F66" s="87">
        <v>11.72</v>
      </c>
      <c r="G66" s="87">
        <v>4.07</v>
      </c>
      <c r="H66" s="87">
        <v>31.78</v>
      </c>
      <c r="I66" s="87">
        <v>195.51</v>
      </c>
      <c r="J66" s="87">
        <v>86.25</v>
      </c>
      <c r="K66" s="87">
        <v>28.18</v>
      </c>
      <c r="L66" s="87">
        <v>25.62</v>
      </c>
      <c r="M66" s="87">
        <v>48.87</v>
      </c>
      <c r="N66" s="87">
        <v>97.05</v>
      </c>
      <c r="O66" s="87">
        <v>174.02</v>
      </c>
      <c r="P66" s="87">
        <v>184.61</v>
      </c>
      <c r="Q66" s="87">
        <v>74</v>
      </c>
      <c r="R66" s="87">
        <v>166.09</v>
      </c>
      <c r="S66" s="87">
        <v>125.4</v>
      </c>
      <c r="T66" s="87">
        <v>91.08</v>
      </c>
      <c r="U66" s="87">
        <v>108</v>
      </c>
      <c r="V66" s="87">
        <v>80.84</v>
      </c>
      <c r="W66" s="87">
        <v>205.76</v>
      </c>
      <c r="X66" s="87">
        <v>106.66</v>
      </c>
      <c r="Y66" s="87">
        <v>71.94</v>
      </c>
      <c r="Z66" s="87">
        <v>70.819999999999993</v>
      </c>
      <c r="AA66" s="87">
        <v>68.290000000000006</v>
      </c>
      <c r="AB66" s="87">
        <v>127.24</v>
      </c>
      <c r="AC66" s="87">
        <v>41.89</v>
      </c>
      <c r="AD66" s="87">
        <v>155.43</v>
      </c>
      <c r="AE66" s="87">
        <v>362.54</v>
      </c>
      <c r="AF66" s="87">
        <v>207.35</v>
      </c>
      <c r="AG66" s="87">
        <v>1676.62</v>
      </c>
      <c r="AH66" s="87">
        <v>678.35</v>
      </c>
      <c r="AI66" s="87">
        <v>1874.24</v>
      </c>
      <c r="AJ66" s="87">
        <v>1649.4</v>
      </c>
      <c r="AK66" s="87">
        <v>5673.68</v>
      </c>
      <c r="AL66" s="87">
        <v>868.12</v>
      </c>
      <c r="AM66" s="87">
        <v>43.66</v>
      </c>
      <c r="AN66" s="87">
        <v>1647.56</v>
      </c>
      <c r="AO66" s="87">
        <v>68.510000000000005</v>
      </c>
      <c r="AP66" s="87">
        <v>205.56</v>
      </c>
      <c r="AQ66" s="87">
        <v>183.61</v>
      </c>
      <c r="AR66" s="87">
        <v>312.92</v>
      </c>
      <c r="AS66" s="87">
        <v>210.2</v>
      </c>
      <c r="AT66" s="87">
        <v>44.84</v>
      </c>
      <c r="AU66" s="87">
        <v>27.81</v>
      </c>
      <c r="AV66" s="87">
        <v>199.24</v>
      </c>
      <c r="AW66" s="87">
        <v>659.47</v>
      </c>
      <c r="AX66" s="87">
        <v>343.93</v>
      </c>
      <c r="AY66" s="87">
        <v>114.23</v>
      </c>
      <c r="AZ66" s="87">
        <v>145.57</v>
      </c>
      <c r="BA66" s="87">
        <v>141.19</v>
      </c>
      <c r="BB66" s="87">
        <v>261.72000000000003</v>
      </c>
      <c r="BC66" s="87">
        <v>78.86</v>
      </c>
      <c r="BD66" s="87">
        <v>26384.28</v>
      </c>
      <c r="BE66" s="87">
        <v>388.26</v>
      </c>
      <c r="BF66" s="87">
        <v>519.5</v>
      </c>
      <c r="BG66" s="87">
        <v>255.59</v>
      </c>
      <c r="BH66" s="87">
        <v>108.91</v>
      </c>
      <c r="BI66" s="87">
        <v>111.86</v>
      </c>
      <c r="BJ66" s="87">
        <v>560.61</v>
      </c>
      <c r="BK66" s="87">
        <v>948.31</v>
      </c>
      <c r="BL66" s="87">
        <v>82.03</v>
      </c>
      <c r="BM66" s="87">
        <v>16.739999999999998</v>
      </c>
      <c r="BN66" s="87">
        <v>56.85</v>
      </c>
      <c r="BO66" s="87">
        <v>0</v>
      </c>
      <c r="BP66" s="87">
        <v>0</v>
      </c>
      <c r="BQ66" s="87" t="s">
        <v>310</v>
      </c>
      <c r="BR66" s="87">
        <v>49505.17</v>
      </c>
      <c r="BS66" s="87" t="s">
        <v>310</v>
      </c>
      <c r="BT66" s="87">
        <v>45446.87</v>
      </c>
      <c r="BU66" s="87" t="s">
        <v>310</v>
      </c>
      <c r="BV66" s="87">
        <v>62.9</v>
      </c>
      <c r="BW66" s="87" t="s">
        <v>310</v>
      </c>
      <c r="BX66" s="87">
        <v>840.77</v>
      </c>
      <c r="BY66" s="87" t="s">
        <v>310</v>
      </c>
      <c r="BZ66" s="87">
        <v>46350.53</v>
      </c>
      <c r="CA66" s="87" t="s">
        <v>310</v>
      </c>
      <c r="CB66" s="87">
        <v>1.21</v>
      </c>
      <c r="CC66" s="87" t="s">
        <v>310</v>
      </c>
      <c r="CD66" s="87">
        <v>0</v>
      </c>
      <c r="CE66" s="87" t="s">
        <v>310</v>
      </c>
      <c r="CF66" s="87">
        <v>-6.61</v>
      </c>
      <c r="CG66" s="87" t="s">
        <v>310</v>
      </c>
      <c r="CH66" s="87">
        <v>-6.61</v>
      </c>
      <c r="CI66" s="87" t="s">
        <v>310</v>
      </c>
      <c r="CJ66" s="87">
        <v>-5.4</v>
      </c>
      <c r="CK66" s="87" t="s">
        <v>310</v>
      </c>
      <c r="CL66" s="87">
        <v>0</v>
      </c>
      <c r="CM66" s="87" t="s">
        <v>310</v>
      </c>
      <c r="CN66" s="87">
        <v>0</v>
      </c>
      <c r="CO66" s="87" t="s">
        <v>310</v>
      </c>
      <c r="CP66" s="87">
        <v>0</v>
      </c>
      <c r="CQ66" s="87" t="s">
        <v>310</v>
      </c>
      <c r="CR66" s="87">
        <v>5599.13</v>
      </c>
      <c r="CS66" s="87" t="s">
        <v>310</v>
      </c>
      <c r="CT66" s="87">
        <v>5599.13</v>
      </c>
      <c r="CU66" s="87" t="s">
        <v>310</v>
      </c>
      <c r="CV66" s="87">
        <v>51944.26</v>
      </c>
      <c r="CW66" s="87" t="s">
        <v>310</v>
      </c>
      <c r="CX66" s="87">
        <v>101449.43</v>
      </c>
      <c r="CY66" s="87" t="s">
        <v>310</v>
      </c>
    </row>
    <row r="67" spans="1:104" ht="14.5" x14ac:dyDescent="0.35">
      <c r="A67" s="86" t="s">
        <v>311</v>
      </c>
      <c r="B67" s="86" t="s">
        <v>381</v>
      </c>
      <c r="C67" s="71" t="str">
        <f>'Correspondance tables'!K56</f>
        <v>ISIC 80-82</v>
      </c>
      <c r="D67" s="71" t="str">
        <f>VLOOKUP(C67, 'Correspondance tables'!$O$3:$P$73, 2, FALSE)</f>
        <v>ISIC 69T82</v>
      </c>
      <c r="E67" s="87">
        <v>1652.77</v>
      </c>
      <c r="F67" s="87">
        <v>177.68</v>
      </c>
      <c r="G67" s="87">
        <v>87.81</v>
      </c>
      <c r="H67" s="87">
        <v>1007.99</v>
      </c>
      <c r="I67" s="87">
        <v>9652.9</v>
      </c>
      <c r="J67" s="87">
        <v>2717.62</v>
      </c>
      <c r="K67" s="87">
        <v>1078.28</v>
      </c>
      <c r="L67" s="87">
        <v>1558.56</v>
      </c>
      <c r="M67" s="87">
        <v>1832.49</v>
      </c>
      <c r="N67" s="87">
        <v>2306.0500000000002</v>
      </c>
      <c r="O67" s="87">
        <v>5262.5</v>
      </c>
      <c r="P67" s="87">
        <v>2271.6</v>
      </c>
      <c r="Q67" s="87">
        <v>2405.94</v>
      </c>
      <c r="R67" s="87">
        <v>2440.48</v>
      </c>
      <c r="S67" s="87">
        <v>3817.63</v>
      </c>
      <c r="T67" s="87">
        <v>4451.8599999999997</v>
      </c>
      <c r="U67" s="87">
        <v>2492.41</v>
      </c>
      <c r="V67" s="87">
        <v>2906.82</v>
      </c>
      <c r="W67" s="87">
        <v>6552.39</v>
      </c>
      <c r="X67" s="87">
        <v>6309.43</v>
      </c>
      <c r="Y67" s="87">
        <v>1928.69</v>
      </c>
      <c r="Z67" s="87">
        <v>2212.58</v>
      </c>
      <c r="AA67" s="87">
        <v>2036.27</v>
      </c>
      <c r="AB67" s="87">
        <v>6726.14</v>
      </c>
      <c r="AC67" s="87">
        <v>1641.36</v>
      </c>
      <c r="AD67" s="87">
        <v>5860.04</v>
      </c>
      <c r="AE67" s="87">
        <v>14824.26</v>
      </c>
      <c r="AF67" s="87">
        <v>4513.4799999999996</v>
      </c>
      <c r="AG67" s="87">
        <v>25756.83</v>
      </c>
      <c r="AH67" s="87">
        <v>16215.18</v>
      </c>
      <c r="AI67" s="87">
        <v>4745.18</v>
      </c>
      <c r="AJ67" s="87">
        <v>1605.74</v>
      </c>
      <c r="AK67" s="87">
        <v>1540.6</v>
      </c>
      <c r="AL67" s="87">
        <v>7209.17</v>
      </c>
      <c r="AM67" s="87">
        <v>1050.07</v>
      </c>
      <c r="AN67" s="87">
        <v>6106.17</v>
      </c>
      <c r="AO67" s="87">
        <v>3136.24</v>
      </c>
      <c r="AP67" s="87">
        <v>4061.3</v>
      </c>
      <c r="AQ67" s="87">
        <v>5620.78</v>
      </c>
      <c r="AR67" s="87">
        <v>7433.94</v>
      </c>
      <c r="AS67" s="87">
        <v>12020.05</v>
      </c>
      <c r="AT67" s="87">
        <v>5665.57</v>
      </c>
      <c r="AU67" s="87">
        <v>4585.57</v>
      </c>
      <c r="AV67" s="87">
        <v>16005.34</v>
      </c>
      <c r="AW67" s="87">
        <v>16682.580000000002</v>
      </c>
      <c r="AX67" s="87">
        <v>5367.5</v>
      </c>
      <c r="AY67" s="87">
        <v>4825.83</v>
      </c>
      <c r="AZ67" s="87">
        <v>3069.88</v>
      </c>
      <c r="BA67" s="87">
        <v>2614.96</v>
      </c>
      <c r="BB67" s="87">
        <v>6781.75</v>
      </c>
      <c r="BC67" s="87">
        <v>900.01</v>
      </c>
      <c r="BD67" s="87">
        <v>1405.65</v>
      </c>
      <c r="BE67" s="87">
        <v>25491.74</v>
      </c>
      <c r="BF67" s="87">
        <v>27427.1</v>
      </c>
      <c r="BG67" s="87">
        <v>8048.47</v>
      </c>
      <c r="BH67" s="87">
        <v>12256.23</v>
      </c>
      <c r="BI67" s="87">
        <v>5104.8100000000004</v>
      </c>
      <c r="BJ67" s="87">
        <v>2771.91</v>
      </c>
      <c r="BK67" s="87">
        <v>2242.52</v>
      </c>
      <c r="BL67" s="87">
        <v>1970.36</v>
      </c>
      <c r="BM67" s="87">
        <v>380.56</v>
      </c>
      <c r="BN67" s="87">
        <v>2828.64</v>
      </c>
      <c r="BO67" s="87">
        <v>0</v>
      </c>
      <c r="BP67" s="87">
        <v>0</v>
      </c>
      <c r="BQ67" s="87" t="s">
        <v>310</v>
      </c>
      <c r="BR67" s="87">
        <v>353654.26</v>
      </c>
      <c r="BS67" s="87" t="s">
        <v>310</v>
      </c>
      <c r="BT67" s="87">
        <v>25086.58</v>
      </c>
      <c r="BU67" s="87" t="s">
        <v>310</v>
      </c>
      <c r="BV67" s="87">
        <v>17.25</v>
      </c>
      <c r="BW67" s="87" t="s">
        <v>310</v>
      </c>
      <c r="BX67" s="87">
        <v>3411.4</v>
      </c>
      <c r="BY67" s="87" t="s">
        <v>310</v>
      </c>
      <c r="BZ67" s="87">
        <v>28515.23</v>
      </c>
      <c r="CA67" s="87" t="s">
        <v>310</v>
      </c>
      <c r="CB67" s="87">
        <v>6973.79</v>
      </c>
      <c r="CC67" s="87" t="s">
        <v>310</v>
      </c>
      <c r="CD67" s="87">
        <v>0</v>
      </c>
      <c r="CE67" s="87" t="s">
        <v>310</v>
      </c>
      <c r="CF67" s="87">
        <v>73.73</v>
      </c>
      <c r="CG67" s="87" t="s">
        <v>310</v>
      </c>
      <c r="CH67" s="87">
        <v>73.73</v>
      </c>
      <c r="CI67" s="87" t="s">
        <v>310</v>
      </c>
      <c r="CJ67" s="87">
        <v>7047.52</v>
      </c>
      <c r="CK67" s="87" t="s">
        <v>310</v>
      </c>
      <c r="CL67" s="87">
        <v>0</v>
      </c>
      <c r="CM67" s="87" t="s">
        <v>310</v>
      </c>
      <c r="CN67" s="87">
        <v>0</v>
      </c>
      <c r="CO67" s="87" t="s">
        <v>310</v>
      </c>
      <c r="CP67" s="87">
        <v>0</v>
      </c>
      <c r="CQ67" s="87" t="s">
        <v>310</v>
      </c>
      <c r="CR67" s="87">
        <v>23095.31</v>
      </c>
      <c r="CS67" s="87" t="s">
        <v>310</v>
      </c>
      <c r="CT67" s="87">
        <v>23095.31</v>
      </c>
      <c r="CU67" s="87" t="s">
        <v>310</v>
      </c>
      <c r="CV67" s="87">
        <v>58658.06</v>
      </c>
      <c r="CW67" s="87" t="s">
        <v>310</v>
      </c>
      <c r="CX67" s="87">
        <v>412312.32000000001</v>
      </c>
      <c r="CY67" s="87" t="s">
        <v>310</v>
      </c>
    </row>
    <row r="68" spans="1:104" ht="14.5" x14ac:dyDescent="0.35">
      <c r="A68" s="86" t="s">
        <v>311</v>
      </c>
      <c r="B68" s="86" t="s">
        <v>382</v>
      </c>
      <c r="C68" s="71" t="str">
        <f>'Correspondance tables'!K57</f>
        <v>ISIC 84</v>
      </c>
      <c r="D68" s="71" t="str">
        <f>VLOOKUP(C68, 'Correspondance tables'!$O$3:$P$73, 2, FALSE)</f>
        <v>ISIC 84</v>
      </c>
      <c r="E68" s="87">
        <v>576.69000000000005</v>
      </c>
      <c r="F68" s="87">
        <v>137.91999999999999</v>
      </c>
      <c r="G68" s="87">
        <v>12.05</v>
      </c>
      <c r="H68" s="87">
        <v>327.04000000000002</v>
      </c>
      <c r="I68" s="87">
        <v>1854.38</v>
      </c>
      <c r="J68" s="87">
        <v>369.26</v>
      </c>
      <c r="K68" s="87">
        <v>305.58</v>
      </c>
      <c r="L68" s="87">
        <v>503.22</v>
      </c>
      <c r="M68" s="87">
        <v>338.31</v>
      </c>
      <c r="N68" s="87">
        <v>485.31</v>
      </c>
      <c r="O68" s="87">
        <v>1549.37</v>
      </c>
      <c r="P68" s="87">
        <v>646.82000000000005</v>
      </c>
      <c r="Q68" s="87">
        <v>754.06</v>
      </c>
      <c r="R68" s="87">
        <v>750.86</v>
      </c>
      <c r="S68" s="87">
        <v>1001.52</v>
      </c>
      <c r="T68" s="87">
        <v>897.98</v>
      </c>
      <c r="U68" s="87">
        <v>643.41</v>
      </c>
      <c r="V68" s="87">
        <v>793.13</v>
      </c>
      <c r="W68" s="87">
        <v>1275.3499999999999</v>
      </c>
      <c r="X68" s="87">
        <v>1502.98</v>
      </c>
      <c r="Y68" s="87">
        <v>206.41</v>
      </c>
      <c r="Z68" s="87">
        <v>380.36</v>
      </c>
      <c r="AA68" s="87">
        <v>303.39999999999998</v>
      </c>
      <c r="AB68" s="87">
        <v>10792.95</v>
      </c>
      <c r="AC68" s="87">
        <v>256.41000000000003</v>
      </c>
      <c r="AD68" s="87">
        <v>908.63</v>
      </c>
      <c r="AE68" s="87">
        <v>5034.4799999999996</v>
      </c>
      <c r="AF68" s="87">
        <v>803.06</v>
      </c>
      <c r="AG68" s="87">
        <v>2531.02</v>
      </c>
      <c r="AH68" s="87">
        <v>1734.91</v>
      </c>
      <c r="AI68" s="87">
        <v>1403.04</v>
      </c>
      <c r="AJ68" s="87">
        <v>189.37</v>
      </c>
      <c r="AK68" s="87">
        <v>161.25</v>
      </c>
      <c r="AL68" s="87">
        <v>904.95</v>
      </c>
      <c r="AM68" s="87">
        <v>193.26</v>
      </c>
      <c r="AN68" s="87">
        <v>1112.19</v>
      </c>
      <c r="AO68" s="87">
        <v>248.83</v>
      </c>
      <c r="AP68" s="87">
        <v>238.17</v>
      </c>
      <c r="AQ68" s="87">
        <v>573.24</v>
      </c>
      <c r="AR68" s="87">
        <v>1089.7</v>
      </c>
      <c r="AS68" s="87">
        <v>1018.96</v>
      </c>
      <c r="AT68" s="87">
        <v>467.16</v>
      </c>
      <c r="AU68" s="87">
        <v>238.35</v>
      </c>
      <c r="AV68" s="87">
        <v>2724.35</v>
      </c>
      <c r="AW68" s="87">
        <v>3924.59</v>
      </c>
      <c r="AX68" s="87">
        <v>2028.76</v>
      </c>
      <c r="AY68" s="87">
        <v>323.48</v>
      </c>
      <c r="AZ68" s="87">
        <v>733.65</v>
      </c>
      <c r="BA68" s="87">
        <v>1117.81</v>
      </c>
      <c r="BB68" s="87">
        <v>524.29</v>
      </c>
      <c r="BC68" s="87">
        <v>302.67</v>
      </c>
      <c r="BD68" s="87">
        <v>142.38999999999999</v>
      </c>
      <c r="BE68" s="87">
        <v>2073.54</v>
      </c>
      <c r="BF68" s="87">
        <v>10071.69</v>
      </c>
      <c r="BG68" s="87">
        <v>1744</v>
      </c>
      <c r="BH68" s="87">
        <v>1624.86</v>
      </c>
      <c r="BI68" s="87">
        <v>1498.55</v>
      </c>
      <c r="BJ68" s="87">
        <v>341.63</v>
      </c>
      <c r="BK68" s="87">
        <v>395.27</v>
      </c>
      <c r="BL68" s="87">
        <v>685.28</v>
      </c>
      <c r="BM68" s="87">
        <v>21.28</v>
      </c>
      <c r="BN68" s="87">
        <v>162.41</v>
      </c>
      <c r="BO68" s="87">
        <v>0</v>
      </c>
      <c r="BP68" s="87">
        <v>0</v>
      </c>
      <c r="BQ68" s="87" t="s">
        <v>310</v>
      </c>
      <c r="BR68" s="87">
        <v>75955.86</v>
      </c>
      <c r="BS68" s="87" t="s">
        <v>310</v>
      </c>
      <c r="BT68" s="87">
        <v>18201.53</v>
      </c>
      <c r="BU68" s="87" t="s">
        <v>310</v>
      </c>
      <c r="BV68" s="87">
        <v>218.74</v>
      </c>
      <c r="BW68" s="87" t="s">
        <v>310</v>
      </c>
      <c r="BX68" s="87">
        <v>868592.2</v>
      </c>
      <c r="BY68" s="87" t="s">
        <v>310</v>
      </c>
      <c r="BZ68" s="87">
        <v>887012.48</v>
      </c>
      <c r="CA68" s="87" t="s">
        <v>310</v>
      </c>
      <c r="CB68" s="87">
        <v>3082.79</v>
      </c>
      <c r="CC68" s="87" t="s">
        <v>310</v>
      </c>
      <c r="CD68" s="87">
        <v>0</v>
      </c>
      <c r="CE68" s="87" t="s">
        <v>310</v>
      </c>
      <c r="CF68" s="87">
        <v>0</v>
      </c>
      <c r="CG68" s="87" t="s">
        <v>310</v>
      </c>
      <c r="CH68" s="87">
        <v>0</v>
      </c>
      <c r="CI68" s="87" t="s">
        <v>310</v>
      </c>
      <c r="CJ68" s="87">
        <v>3082.79</v>
      </c>
      <c r="CK68" s="87" t="s">
        <v>310</v>
      </c>
      <c r="CL68" s="87">
        <v>0</v>
      </c>
      <c r="CM68" s="87" t="s">
        <v>310</v>
      </c>
      <c r="CN68" s="87">
        <v>0</v>
      </c>
      <c r="CO68" s="87" t="s">
        <v>310</v>
      </c>
      <c r="CP68" s="87">
        <v>0</v>
      </c>
      <c r="CQ68" s="87" t="s">
        <v>310</v>
      </c>
      <c r="CR68" s="87">
        <v>1819.87</v>
      </c>
      <c r="CS68" s="87" t="s">
        <v>310</v>
      </c>
      <c r="CT68" s="87">
        <v>1819.87</v>
      </c>
      <c r="CU68" s="87" t="s">
        <v>310</v>
      </c>
      <c r="CV68" s="87">
        <v>891915.14</v>
      </c>
      <c r="CW68" s="87" t="s">
        <v>310</v>
      </c>
      <c r="CX68" s="87">
        <v>967871</v>
      </c>
      <c r="CY68" s="87" t="s">
        <v>310</v>
      </c>
    </row>
    <row r="69" spans="1:104" ht="14.5" x14ac:dyDescent="0.35">
      <c r="A69" s="86" t="s">
        <v>311</v>
      </c>
      <c r="B69" s="86" t="s">
        <v>383</v>
      </c>
      <c r="C69" s="71" t="str">
        <f>'Correspondance tables'!K58</f>
        <v>ISIC 85</v>
      </c>
      <c r="D69" s="71" t="str">
        <f>VLOOKUP(C69, 'Correspondance tables'!$O$3:$P$73, 2, FALSE)</f>
        <v>ISIC 85</v>
      </c>
      <c r="E69" s="87">
        <v>238.07</v>
      </c>
      <c r="F69" s="87">
        <v>41.7</v>
      </c>
      <c r="G69" s="87">
        <v>26.3</v>
      </c>
      <c r="H69" s="87">
        <v>138.41999999999999</v>
      </c>
      <c r="I69" s="87">
        <v>1435.26</v>
      </c>
      <c r="J69" s="87">
        <v>192.01</v>
      </c>
      <c r="K69" s="87">
        <v>89.73</v>
      </c>
      <c r="L69" s="87">
        <v>151.86000000000001</v>
      </c>
      <c r="M69" s="87">
        <v>230.53</v>
      </c>
      <c r="N69" s="87">
        <v>310.55</v>
      </c>
      <c r="O69" s="87">
        <v>778.28</v>
      </c>
      <c r="P69" s="87">
        <v>651.59</v>
      </c>
      <c r="Q69" s="87">
        <v>373.45</v>
      </c>
      <c r="R69" s="87">
        <v>247.08</v>
      </c>
      <c r="S69" s="87">
        <v>489.26</v>
      </c>
      <c r="T69" s="87">
        <v>592.25</v>
      </c>
      <c r="U69" s="87">
        <v>564.13</v>
      </c>
      <c r="V69" s="87">
        <v>609.70000000000005</v>
      </c>
      <c r="W69" s="87">
        <v>1159.01</v>
      </c>
      <c r="X69" s="87">
        <v>1998.32</v>
      </c>
      <c r="Y69" s="87">
        <v>641.13</v>
      </c>
      <c r="Z69" s="87">
        <v>268.14</v>
      </c>
      <c r="AA69" s="87">
        <v>539.5</v>
      </c>
      <c r="AB69" s="87">
        <v>1136.22</v>
      </c>
      <c r="AC69" s="87">
        <v>132.05000000000001</v>
      </c>
      <c r="AD69" s="87">
        <v>295.82</v>
      </c>
      <c r="AE69" s="87">
        <v>1428.1</v>
      </c>
      <c r="AF69" s="87">
        <v>669.22</v>
      </c>
      <c r="AG69" s="87">
        <v>2529.6</v>
      </c>
      <c r="AH69" s="87">
        <v>1910</v>
      </c>
      <c r="AI69" s="87">
        <v>1644.64</v>
      </c>
      <c r="AJ69" s="87">
        <v>148.86000000000001</v>
      </c>
      <c r="AK69" s="87">
        <v>1140.17</v>
      </c>
      <c r="AL69" s="87">
        <v>914.44</v>
      </c>
      <c r="AM69" s="87">
        <v>335.15</v>
      </c>
      <c r="AN69" s="87">
        <v>538.6</v>
      </c>
      <c r="AO69" s="87">
        <v>242.42</v>
      </c>
      <c r="AP69" s="87">
        <v>344.79</v>
      </c>
      <c r="AQ69" s="87">
        <v>1490.59</v>
      </c>
      <c r="AR69" s="87">
        <v>2574.88</v>
      </c>
      <c r="AS69" s="87">
        <v>2330.6799999999998</v>
      </c>
      <c r="AT69" s="87">
        <v>643.76</v>
      </c>
      <c r="AU69" s="87">
        <v>318.70999999999998</v>
      </c>
      <c r="AV69" s="87">
        <v>914.65</v>
      </c>
      <c r="AW69" s="87">
        <v>2201.79</v>
      </c>
      <c r="AX69" s="87">
        <v>790.65</v>
      </c>
      <c r="AY69" s="87">
        <v>1822.44</v>
      </c>
      <c r="AZ69" s="87">
        <v>537.72</v>
      </c>
      <c r="BA69" s="87">
        <v>304.7</v>
      </c>
      <c r="BB69" s="87">
        <v>372.92</v>
      </c>
      <c r="BC69" s="87">
        <v>390.36</v>
      </c>
      <c r="BD69" s="87">
        <v>122.67</v>
      </c>
      <c r="BE69" s="87">
        <v>1190.19</v>
      </c>
      <c r="BF69" s="87">
        <v>7207.19</v>
      </c>
      <c r="BG69" s="87">
        <v>19250.61</v>
      </c>
      <c r="BH69" s="87">
        <v>3335.63</v>
      </c>
      <c r="BI69" s="87">
        <v>962.77</v>
      </c>
      <c r="BJ69" s="87">
        <v>418.05</v>
      </c>
      <c r="BK69" s="87">
        <v>272.06</v>
      </c>
      <c r="BL69" s="87">
        <v>658.16</v>
      </c>
      <c r="BM69" s="87">
        <v>70.67</v>
      </c>
      <c r="BN69" s="87">
        <v>257.01</v>
      </c>
      <c r="BO69" s="87">
        <v>0</v>
      </c>
      <c r="BP69" s="87">
        <v>0</v>
      </c>
      <c r="BQ69" s="87" t="s">
        <v>310</v>
      </c>
      <c r="BR69" s="87">
        <v>73615.22</v>
      </c>
      <c r="BS69" s="87" t="s">
        <v>310</v>
      </c>
      <c r="BT69" s="87">
        <v>75130.19</v>
      </c>
      <c r="BU69" s="87" t="s">
        <v>310</v>
      </c>
      <c r="BV69" s="87">
        <v>18964.919999999998</v>
      </c>
      <c r="BW69" s="87" t="s">
        <v>310</v>
      </c>
      <c r="BX69" s="87">
        <v>483313.53</v>
      </c>
      <c r="BY69" s="87" t="s">
        <v>310</v>
      </c>
      <c r="BZ69" s="87">
        <v>577408.64</v>
      </c>
      <c r="CA69" s="87" t="s">
        <v>310</v>
      </c>
      <c r="CB69" s="87">
        <v>580.67999999999995</v>
      </c>
      <c r="CC69" s="87" t="s">
        <v>310</v>
      </c>
      <c r="CD69" s="87">
        <v>67.7</v>
      </c>
      <c r="CE69" s="87" t="s">
        <v>310</v>
      </c>
      <c r="CF69" s="87">
        <v>-34.03</v>
      </c>
      <c r="CG69" s="87" t="s">
        <v>310</v>
      </c>
      <c r="CH69" s="87">
        <v>33.67</v>
      </c>
      <c r="CI69" s="87" t="s">
        <v>310</v>
      </c>
      <c r="CJ69" s="87">
        <v>614.35</v>
      </c>
      <c r="CK69" s="87" t="s">
        <v>310</v>
      </c>
      <c r="CL69" s="87">
        <v>0</v>
      </c>
      <c r="CM69" s="87" t="s">
        <v>310</v>
      </c>
      <c r="CN69" s="87">
        <v>0</v>
      </c>
      <c r="CO69" s="87" t="s">
        <v>310</v>
      </c>
      <c r="CP69" s="87">
        <v>0</v>
      </c>
      <c r="CQ69" s="87" t="s">
        <v>310</v>
      </c>
      <c r="CR69" s="87">
        <v>527.79</v>
      </c>
      <c r="CS69" s="87" t="s">
        <v>310</v>
      </c>
      <c r="CT69" s="87">
        <v>527.79</v>
      </c>
      <c r="CU69" s="87" t="s">
        <v>310</v>
      </c>
      <c r="CV69" s="87">
        <v>578550.78</v>
      </c>
      <c r="CW69" s="87" t="s">
        <v>310</v>
      </c>
      <c r="CX69" s="87">
        <v>652166</v>
      </c>
      <c r="CY69" s="87" t="s">
        <v>310</v>
      </c>
    </row>
    <row r="70" spans="1:104" ht="14.5" x14ac:dyDescent="0.35">
      <c r="A70" s="86" t="s">
        <v>311</v>
      </c>
      <c r="B70" s="86" t="s">
        <v>384</v>
      </c>
      <c r="C70" s="71" t="str">
        <f>'Correspondance tables'!K59</f>
        <v>ISIC 86</v>
      </c>
      <c r="D70" s="71" t="str">
        <f>VLOOKUP(C70, 'Correspondance tables'!$O$3:$P$73, 2, FALSE)</f>
        <v>ISIC 86T88</v>
      </c>
      <c r="E70" s="87">
        <v>70.73</v>
      </c>
      <c r="F70" s="87">
        <v>19.399999999999999</v>
      </c>
      <c r="G70" s="87">
        <v>11.61</v>
      </c>
      <c r="H70" s="87">
        <v>45.02</v>
      </c>
      <c r="I70" s="87">
        <v>496.05</v>
      </c>
      <c r="J70" s="87">
        <v>74.239999999999995</v>
      </c>
      <c r="K70" s="87">
        <v>25.4</v>
      </c>
      <c r="L70" s="87">
        <v>29.87</v>
      </c>
      <c r="M70" s="87">
        <v>41.31</v>
      </c>
      <c r="N70" s="87">
        <v>112.82</v>
      </c>
      <c r="O70" s="87">
        <v>154.91</v>
      </c>
      <c r="P70" s="87">
        <v>255.39</v>
      </c>
      <c r="Q70" s="87">
        <v>78.55</v>
      </c>
      <c r="R70" s="87">
        <v>53.61</v>
      </c>
      <c r="S70" s="87">
        <v>125.11</v>
      </c>
      <c r="T70" s="87">
        <v>118.85</v>
      </c>
      <c r="U70" s="87">
        <v>46.01</v>
      </c>
      <c r="V70" s="87">
        <v>77.77</v>
      </c>
      <c r="W70" s="87">
        <v>185.44</v>
      </c>
      <c r="X70" s="87">
        <v>130.1</v>
      </c>
      <c r="Y70" s="87">
        <v>74.58</v>
      </c>
      <c r="Z70" s="87">
        <v>87</v>
      </c>
      <c r="AA70" s="87">
        <v>111.88</v>
      </c>
      <c r="AB70" s="87">
        <v>239.28</v>
      </c>
      <c r="AC70" s="87">
        <v>48.23</v>
      </c>
      <c r="AD70" s="87">
        <v>230.19</v>
      </c>
      <c r="AE70" s="87">
        <v>383.04</v>
      </c>
      <c r="AF70" s="87">
        <v>253.51</v>
      </c>
      <c r="AG70" s="87">
        <v>1417.14</v>
      </c>
      <c r="AH70" s="87">
        <v>595.99</v>
      </c>
      <c r="AI70" s="87">
        <v>232.56</v>
      </c>
      <c r="AJ70" s="87">
        <v>28.31</v>
      </c>
      <c r="AK70" s="87">
        <v>59.88</v>
      </c>
      <c r="AL70" s="87">
        <v>157.1</v>
      </c>
      <c r="AM70" s="87">
        <v>28.26</v>
      </c>
      <c r="AN70" s="87">
        <v>770.33</v>
      </c>
      <c r="AO70" s="87">
        <v>112.34</v>
      </c>
      <c r="AP70" s="87">
        <v>48.81</v>
      </c>
      <c r="AQ70" s="87">
        <v>340.91</v>
      </c>
      <c r="AR70" s="87">
        <v>272.87</v>
      </c>
      <c r="AS70" s="87">
        <v>240.5</v>
      </c>
      <c r="AT70" s="87">
        <v>258.37</v>
      </c>
      <c r="AU70" s="87">
        <v>164.92</v>
      </c>
      <c r="AV70" s="87">
        <v>107.63</v>
      </c>
      <c r="AW70" s="87">
        <v>282.76</v>
      </c>
      <c r="AX70" s="87">
        <v>178.84</v>
      </c>
      <c r="AY70" s="87">
        <v>238.09</v>
      </c>
      <c r="AZ70" s="87">
        <v>516.02</v>
      </c>
      <c r="BA70" s="87">
        <v>247.77</v>
      </c>
      <c r="BB70" s="87">
        <v>138.6</v>
      </c>
      <c r="BC70" s="87">
        <v>76.23</v>
      </c>
      <c r="BD70" s="87">
        <v>411.52</v>
      </c>
      <c r="BE70" s="87">
        <v>844</v>
      </c>
      <c r="BF70" s="87">
        <v>2541.23</v>
      </c>
      <c r="BG70" s="87">
        <v>906.68</v>
      </c>
      <c r="BH70" s="87">
        <v>42653.440000000002</v>
      </c>
      <c r="BI70" s="87">
        <v>4721.3999999999996</v>
      </c>
      <c r="BJ70" s="87">
        <v>123.17</v>
      </c>
      <c r="BK70" s="87">
        <v>302.44</v>
      </c>
      <c r="BL70" s="87">
        <v>200.7</v>
      </c>
      <c r="BM70" s="87">
        <v>17.41</v>
      </c>
      <c r="BN70" s="87">
        <v>91.99</v>
      </c>
      <c r="BO70" s="87">
        <v>0</v>
      </c>
      <c r="BP70" s="87">
        <v>0</v>
      </c>
      <c r="BQ70" s="87" t="s">
        <v>310</v>
      </c>
      <c r="BR70" s="87">
        <v>62908.09</v>
      </c>
      <c r="BS70" s="87" t="s">
        <v>310</v>
      </c>
      <c r="BT70" s="87">
        <v>164757.43</v>
      </c>
      <c r="BU70" s="87" t="s">
        <v>310</v>
      </c>
      <c r="BV70" s="87">
        <v>4997.7</v>
      </c>
      <c r="BW70" s="87" t="s">
        <v>310</v>
      </c>
      <c r="BX70" s="87">
        <v>613428.75</v>
      </c>
      <c r="BY70" s="87" t="s">
        <v>310</v>
      </c>
      <c r="BZ70" s="87">
        <v>783183.87</v>
      </c>
      <c r="CA70" s="87" t="s">
        <v>310</v>
      </c>
      <c r="CB70" s="87">
        <v>33.49</v>
      </c>
      <c r="CC70" s="87" t="s">
        <v>310</v>
      </c>
      <c r="CD70" s="87">
        <v>0</v>
      </c>
      <c r="CE70" s="87" t="s">
        <v>310</v>
      </c>
      <c r="CF70" s="87">
        <v>-0.31</v>
      </c>
      <c r="CG70" s="87" t="s">
        <v>310</v>
      </c>
      <c r="CH70" s="87">
        <v>-0.31</v>
      </c>
      <c r="CI70" s="87" t="s">
        <v>310</v>
      </c>
      <c r="CJ70" s="87">
        <v>33.18</v>
      </c>
      <c r="CK70" s="87" t="s">
        <v>310</v>
      </c>
      <c r="CL70" s="87">
        <v>0</v>
      </c>
      <c r="CM70" s="87" t="s">
        <v>310</v>
      </c>
      <c r="CN70" s="87">
        <v>0</v>
      </c>
      <c r="CO70" s="87" t="s">
        <v>310</v>
      </c>
      <c r="CP70" s="87">
        <v>0</v>
      </c>
      <c r="CQ70" s="87" t="s">
        <v>310</v>
      </c>
      <c r="CR70" s="87">
        <v>438.25</v>
      </c>
      <c r="CS70" s="87" t="s">
        <v>310</v>
      </c>
      <c r="CT70" s="87">
        <v>438.25</v>
      </c>
      <c r="CU70" s="87" t="s">
        <v>310</v>
      </c>
      <c r="CV70" s="87">
        <v>783655.3</v>
      </c>
      <c r="CW70" s="87" t="s">
        <v>310</v>
      </c>
      <c r="CX70" s="87">
        <v>846563.39</v>
      </c>
      <c r="CY70" s="87" t="s">
        <v>310</v>
      </c>
    </row>
    <row r="71" spans="1:104" ht="14.5" x14ac:dyDescent="0.35">
      <c r="A71" s="86" t="s">
        <v>311</v>
      </c>
      <c r="B71" s="86" t="s">
        <v>385</v>
      </c>
      <c r="C71" s="71" t="str">
        <f>'Correspondance tables'!K60</f>
        <v>ISIC 87-88</v>
      </c>
      <c r="D71" s="71" t="str">
        <f>VLOOKUP(C71, 'Correspondance tables'!$O$3:$P$73, 2, FALSE)</f>
        <v>ISIC 86T88</v>
      </c>
      <c r="E71" s="87">
        <v>17.190000000000001</v>
      </c>
      <c r="F71" s="87">
        <v>3.26</v>
      </c>
      <c r="G71" s="87">
        <v>0.21</v>
      </c>
      <c r="H71" s="87">
        <v>0.32</v>
      </c>
      <c r="I71" s="87">
        <v>1.97</v>
      </c>
      <c r="J71" s="87">
        <v>1.46</v>
      </c>
      <c r="K71" s="87">
        <v>0.11</v>
      </c>
      <c r="L71" s="87">
        <v>0</v>
      </c>
      <c r="M71" s="87">
        <v>0.11</v>
      </c>
      <c r="N71" s="87">
        <v>0.1</v>
      </c>
      <c r="O71" s="87">
        <v>0.37</v>
      </c>
      <c r="P71" s="87">
        <v>1.42</v>
      </c>
      <c r="Q71" s="87">
        <v>0.11</v>
      </c>
      <c r="R71" s="87">
        <v>0.32</v>
      </c>
      <c r="S71" s="87">
        <v>0.73</v>
      </c>
      <c r="T71" s="87">
        <v>0.67</v>
      </c>
      <c r="U71" s="87">
        <v>0.11</v>
      </c>
      <c r="V71" s="87">
        <v>0.36</v>
      </c>
      <c r="W71" s="87">
        <v>0.42</v>
      </c>
      <c r="X71" s="87">
        <v>0</v>
      </c>
      <c r="Y71" s="87">
        <v>2.91</v>
      </c>
      <c r="Z71" s="87">
        <v>4.8</v>
      </c>
      <c r="AA71" s="87">
        <v>2.61</v>
      </c>
      <c r="AB71" s="87">
        <v>1.37</v>
      </c>
      <c r="AC71" s="87">
        <v>0.1</v>
      </c>
      <c r="AD71" s="87">
        <v>4.93</v>
      </c>
      <c r="AE71" s="87">
        <v>2.29</v>
      </c>
      <c r="AF71" s="87">
        <v>0.21</v>
      </c>
      <c r="AG71" s="87">
        <v>4.6900000000000004</v>
      </c>
      <c r="AH71" s="87">
        <v>1.34</v>
      </c>
      <c r="AI71" s="87">
        <v>2.11</v>
      </c>
      <c r="AJ71" s="87">
        <v>0.1</v>
      </c>
      <c r="AK71" s="87">
        <v>0.51</v>
      </c>
      <c r="AL71" s="87">
        <v>0</v>
      </c>
      <c r="AM71" s="87">
        <v>0.02</v>
      </c>
      <c r="AN71" s="87">
        <v>30.1</v>
      </c>
      <c r="AO71" s="87">
        <v>0.25</v>
      </c>
      <c r="AP71" s="87">
        <v>0.28000000000000003</v>
      </c>
      <c r="AQ71" s="87">
        <v>1.67</v>
      </c>
      <c r="AR71" s="87">
        <v>0.33</v>
      </c>
      <c r="AS71" s="87">
        <v>29.55</v>
      </c>
      <c r="AT71" s="87">
        <v>0.38</v>
      </c>
      <c r="AU71" s="87">
        <v>3.21</v>
      </c>
      <c r="AV71" s="87">
        <v>15.26</v>
      </c>
      <c r="AW71" s="87">
        <v>11.4</v>
      </c>
      <c r="AX71" s="87">
        <v>0.15</v>
      </c>
      <c r="AY71" s="87">
        <v>11.32</v>
      </c>
      <c r="AZ71" s="87">
        <v>1142.1300000000001</v>
      </c>
      <c r="BA71" s="87">
        <v>329.91</v>
      </c>
      <c r="BB71" s="87">
        <v>0.41</v>
      </c>
      <c r="BC71" s="87">
        <v>7.0000000000000007E-2</v>
      </c>
      <c r="BD71" s="87">
        <v>498.27</v>
      </c>
      <c r="BE71" s="87">
        <v>754.12</v>
      </c>
      <c r="BF71" s="87">
        <v>337.06</v>
      </c>
      <c r="BG71" s="87">
        <v>266.64999999999998</v>
      </c>
      <c r="BH71" s="87">
        <v>3080.43</v>
      </c>
      <c r="BI71" s="87">
        <v>2860.82</v>
      </c>
      <c r="BJ71" s="87">
        <v>150.52000000000001</v>
      </c>
      <c r="BK71" s="87">
        <v>184.76</v>
      </c>
      <c r="BL71" s="87">
        <v>91.4</v>
      </c>
      <c r="BM71" s="87">
        <v>0.1</v>
      </c>
      <c r="BN71" s="87">
        <v>0.44</v>
      </c>
      <c r="BO71" s="87">
        <v>0</v>
      </c>
      <c r="BP71" s="87">
        <v>0</v>
      </c>
      <c r="BQ71" s="87" t="s">
        <v>310</v>
      </c>
      <c r="BR71" s="87">
        <v>9858.2199999999993</v>
      </c>
      <c r="BS71" s="87" t="s">
        <v>310</v>
      </c>
      <c r="BT71" s="87">
        <v>73363.289999999994</v>
      </c>
      <c r="BU71" s="87" t="s">
        <v>310</v>
      </c>
      <c r="BV71" s="87">
        <v>46412.69</v>
      </c>
      <c r="BW71" s="87" t="s">
        <v>310</v>
      </c>
      <c r="BX71" s="87">
        <v>206427.76</v>
      </c>
      <c r="BY71" s="87" t="s">
        <v>310</v>
      </c>
      <c r="BZ71" s="87">
        <v>326203.75</v>
      </c>
      <c r="CA71" s="87" t="s">
        <v>310</v>
      </c>
      <c r="CB71" s="87">
        <v>0.04</v>
      </c>
      <c r="CC71" s="87" t="s">
        <v>310</v>
      </c>
      <c r="CD71" s="87">
        <v>0</v>
      </c>
      <c r="CE71" s="87" t="s">
        <v>310</v>
      </c>
      <c r="CF71" s="87">
        <v>-252.96</v>
      </c>
      <c r="CG71" s="87" t="s">
        <v>310</v>
      </c>
      <c r="CH71" s="87">
        <v>-252.96</v>
      </c>
      <c r="CI71" s="87" t="s">
        <v>310</v>
      </c>
      <c r="CJ71" s="87">
        <v>-252.93</v>
      </c>
      <c r="CK71" s="87" t="s">
        <v>310</v>
      </c>
      <c r="CL71" s="87">
        <v>0</v>
      </c>
      <c r="CM71" s="87" t="s">
        <v>310</v>
      </c>
      <c r="CN71" s="87">
        <v>0</v>
      </c>
      <c r="CO71" s="87" t="s">
        <v>310</v>
      </c>
      <c r="CP71" s="87">
        <v>0</v>
      </c>
      <c r="CQ71" s="87" t="s">
        <v>310</v>
      </c>
      <c r="CR71" s="87">
        <v>67.510000000000005</v>
      </c>
      <c r="CS71" s="87" t="s">
        <v>310</v>
      </c>
      <c r="CT71" s="87">
        <v>67.510000000000005</v>
      </c>
      <c r="CU71" s="87" t="s">
        <v>310</v>
      </c>
      <c r="CV71" s="87">
        <v>326018.34000000003</v>
      </c>
      <c r="CW71" s="87" t="s">
        <v>310</v>
      </c>
      <c r="CX71" s="87">
        <v>335876.55</v>
      </c>
      <c r="CY71" s="87" t="s">
        <v>310</v>
      </c>
    </row>
    <row r="72" spans="1:104" ht="14.5" x14ac:dyDescent="0.35">
      <c r="A72" s="86" t="s">
        <v>311</v>
      </c>
      <c r="B72" s="86" t="s">
        <v>386</v>
      </c>
      <c r="C72" s="71" t="str">
        <f>'Correspondance tables'!K61</f>
        <v>ISIC 90-92</v>
      </c>
      <c r="D72" s="71" t="str">
        <f>VLOOKUP(C72, 'Correspondance tables'!$O$3:$P$73, 2, FALSE)</f>
        <v>ISIC 90T96</v>
      </c>
      <c r="E72" s="87">
        <v>3.56</v>
      </c>
      <c r="F72" s="87">
        <v>1.92</v>
      </c>
      <c r="G72" s="87">
        <v>2.91</v>
      </c>
      <c r="H72" s="87">
        <v>14.2</v>
      </c>
      <c r="I72" s="87">
        <v>519.13</v>
      </c>
      <c r="J72" s="87">
        <v>374.1</v>
      </c>
      <c r="K72" s="87">
        <v>34.74</v>
      </c>
      <c r="L72" s="87">
        <v>42.82</v>
      </c>
      <c r="M72" s="87">
        <v>294.75</v>
      </c>
      <c r="N72" s="87">
        <v>37.01</v>
      </c>
      <c r="O72" s="87">
        <v>62.62</v>
      </c>
      <c r="P72" s="87">
        <v>163.80000000000001</v>
      </c>
      <c r="Q72" s="87">
        <v>312.14</v>
      </c>
      <c r="R72" s="87">
        <v>107.17</v>
      </c>
      <c r="S72" s="87">
        <v>58.35</v>
      </c>
      <c r="T72" s="87">
        <v>98.45</v>
      </c>
      <c r="U72" s="87">
        <v>34.42</v>
      </c>
      <c r="V72" s="87">
        <v>193.79</v>
      </c>
      <c r="W72" s="87">
        <v>84.04</v>
      </c>
      <c r="X72" s="87">
        <v>87.06</v>
      </c>
      <c r="Y72" s="87">
        <v>29.51</v>
      </c>
      <c r="Z72" s="87">
        <v>114.33</v>
      </c>
      <c r="AA72" s="87">
        <v>112.19</v>
      </c>
      <c r="AB72" s="87">
        <v>172</v>
      </c>
      <c r="AC72" s="87">
        <v>6.25</v>
      </c>
      <c r="AD72" s="87">
        <v>37.18</v>
      </c>
      <c r="AE72" s="87">
        <v>322.79000000000002</v>
      </c>
      <c r="AF72" s="87">
        <v>234.26</v>
      </c>
      <c r="AG72" s="87">
        <v>345.61</v>
      </c>
      <c r="AH72" s="87">
        <v>126.95</v>
      </c>
      <c r="AI72" s="87">
        <v>27.77</v>
      </c>
      <c r="AJ72" s="87">
        <v>40.380000000000003</v>
      </c>
      <c r="AK72" s="87">
        <v>36.76</v>
      </c>
      <c r="AL72" s="87">
        <v>46.25</v>
      </c>
      <c r="AM72" s="87">
        <v>24.31</v>
      </c>
      <c r="AN72" s="87">
        <v>1821.76</v>
      </c>
      <c r="AO72" s="87">
        <v>2091.64</v>
      </c>
      <c r="AP72" s="87">
        <v>2840.35</v>
      </c>
      <c r="AQ72" s="87">
        <v>256.73</v>
      </c>
      <c r="AR72" s="87">
        <v>168.73</v>
      </c>
      <c r="AS72" s="87">
        <v>384.26</v>
      </c>
      <c r="AT72" s="87">
        <v>59.79</v>
      </c>
      <c r="AU72" s="87">
        <v>26.88</v>
      </c>
      <c r="AV72" s="87">
        <v>413.95</v>
      </c>
      <c r="AW72" s="87">
        <v>508.26</v>
      </c>
      <c r="AX72" s="87">
        <v>190.35</v>
      </c>
      <c r="AY72" s="87">
        <v>212.12</v>
      </c>
      <c r="AZ72" s="87">
        <v>208.69</v>
      </c>
      <c r="BA72" s="87">
        <v>234.24</v>
      </c>
      <c r="BB72" s="87">
        <v>129.5</v>
      </c>
      <c r="BC72" s="87">
        <v>56.27</v>
      </c>
      <c r="BD72" s="87">
        <v>355.24</v>
      </c>
      <c r="BE72" s="87">
        <v>570.07000000000005</v>
      </c>
      <c r="BF72" s="87">
        <v>1133.7</v>
      </c>
      <c r="BG72" s="87">
        <v>924.99</v>
      </c>
      <c r="BH72" s="87">
        <v>52.22</v>
      </c>
      <c r="BI72" s="87">
        <v>192.53</v>
      </c>
      <c r="BJ72" s="87">
        <v>16380.65</v>
      </c>
      <c r="BK72" s="87">
        <v>2372.4299999999998</v>
      </c>
      <c r="BL72" s="87">
        <v>731.62</v>
      </c>
      <c r="BM72" s="87">
        <v>4.38</v>
      </c>
      <c r="BN72" s="87">
        <v>40.97</v>
      </c>
      <c r="BO72" s="87">
        <v>0</v>
      </c>
      <c r="BP72" s="87">
        <v>0</v>
      </c>
      <c r="BQ72" s="87" t="s">
        <v>310</v>
      </c>
      <c r="BR72" s="87">
        <v>36565.800000000003</v>
      </c>
      <c r="BS72" s="87" t="s">
        <v>310</v>
      </c>
      <c r="BT72" s="87">
        <v>68767.25</v>
      </c>
      <c r="BU72" s="87" t="s">
        <v>310</v>
      </c>
      <c r="BV72" s="87">
        <v>5043.45</v>
      </c>
      <c r="BW72" s="87" t="s">
        <v>310</v>
      </c>
      <c r="BX72" s="87">
        <v>40314.870000000003</v>
      </c>
      <c r="BY72" s="87" t="s">
        <v>310</v>
      </c>
      <c r="BZ72" s="87">
        <v>114125.57</v>
      </c>
      <c r="CA72" s="87" t="s">
        <v>310</v>
      </c>
      <c r="CB72" s="87">
        <v>3478.46</v>
      </c>
      <c r="CC72" s="87" t="s">
        <v>310</v>
      </c>
      <c r="CD72" s="87">
        <v>2151.5300000000002</v>
      </c>
      <c r="CE72" s="87" t="s">
        <v>310</v>
      </c>
      <c r="CF72" s="87">
        <v>2129.66</v>
      </c>
      <c r="CG72" s="87" t="s">
        <v>310</v>
      </c>
      <c r="CH72" s="87">
        <v>4281.1899999999996</v>
      </c>
      <c r="CI72" s="87" t="s">
        <v>310</v>
      </c>
      <c r="CJ72" s="87">
        <v>7759.65</v>
      </c>
      <c r="CK72" s="87" t="s">
        <v>310</v>
      </c>
      <c r="CL72" s="87">
        <v>0</v>
      </c>
      <c r="CM72" s="87" t="s">
        <v>310</v>
      </c>
      <c r="CN72" s="87">
        <v>0</v>
      </c>
      <c r="CO72" s="87" t="s">
        <v>310</v>
      </c>
      <c r="CP72" s="87">
        <v>0</v>
      </c>
      <c r="CQ72" s="87" t="s">
        <v>310</v>
      </c>
      <c r="CR72" s="87">
        <v>3714.96</v>
      </c>
      <c r="CS72" s="87" t="s">
        <v>310</v>
      </c>
      <c r="CT72" s="87">
        <v>3714.96</v>
      </c>
      <c r="CU72" s="87" t="s">
        <v>310</v>
      </c>
      <c r="CV72" s="87">
        <v>125600.18</v>
      </c>
      <c r="CW72" s="87" t="s">
        <v>310</v>
      </c>
      <c r="CX72" s="87">
        <v>162165.98000000001</v>
      </c>
      <c r="CY72" s="87" t="s">
        <v>310</v>
      </c>
    </row>
    <row r="73" spans="1:104" ht="14.5" x14ac:dyDescent="0.35">
      <c r="A73" s="86" t="s">
        <v>311</v>
      </c>
      <c r="B73" s="86" t="s">
        <v>387</v>
      </c>
      <c r="C73" s="71" t="str">
        <f>'Correspondance tables'!K62</f>
        <v>ISIC 93</v>
      </c>
      <c r="D73" s="71" t="str">
        <f>VLOOKUP(C73, 'Correspondance tables'!$O$3:$P$73, 2, FALSE)</f>
        <v>ISIC 90T96</v>
      </c>
      <c r="E73" s="87">
        <v>23.48</v>
      </c>
      <c r="F73" s="87">
        <v>5.63</v>
      </c>
      <c r="G73" s="87">
        <v>1.77</v>
      </c>
      <c r="H73" s="87">
        <v>23.1</v>
      </c>
      <c r="I73" s="87">
        <v>815.14</v>
      </c>
      <c r="J73" s="87">
        <v>273.7</v>
      </c>
      <c r="K73" s="87">
        <v>32.76</v>
      </c>
      <c r="L73" s="87">
        <v>39.04</v>
      </c>
      <c r="M73" s="87">
        <v>180.59</v>
      </c>
      <c r="N73" s="87">
        <v>85.03</v>
      </c>
      <c r="O73" s="87">
        <v>120.13</v>
      </c>
      <c r="P73" s="87">
        <v>162.55000000000001</v>
      </c>
      <c r="Q73" s="87">
        <v>254.73</v>
      </c>
      <c r="R73" s="87">
        <v>99.29</v>
      </c>
      <c r="S73" s="87">
        <v>97.23</v>
      </c>
      <c r="T73" s="87">
        <v>120.96</v>
      </c>
      <c r="U73" s="87">
        <v>67.680000000000007</v>
      </c>
      <c r="V73" s="87">
        <v>148.38</v>
      </c>
      <c r="W73" s="87">
        <v>178.06</v>
      </c>
      <c r="X73" s="87">
        <v>161.02000000000001</v>
      </c>
      <c r="Y73" s="87">
        <v>136</v>
      </c>
      <c r="Z73" s="87">
        <v>171.34</v>
      </c>
      <c r="AA73" s="87">
        <v>130.78</v>
      </c>
      <c r="AB73" s="87">
        <v>224.25</v>
      </c>
      <c r="AC73" s="87">
        <v>28.74</v>
      </c>
      <c r="AD73" s="87">
        <v>83.18</v>
      </c>
      <c r="AE73" s="87">
        <v>304.85000000000002</v>
      </c>
      <c r="AF73" s="87">
        <v>281.93</v>
      </c>
      <c r="AG73" s="87">
        <v>1395.57</v>
      </c>
      <c r="AH73" s="87">
        <v>583.78</v>
      </c>
      <c r="AI73" s="87">
        <v>161.69</v>
      </c>
      <c r="AJ73" s="87">
        <v>99.33</v>
      </c>
      <c r="AK73" s="87">
        <v>44.77</v>
      </c>
      <c r="AL73" s="87">
        <v>163.57</v>
      </c>
      <c r="AM73" s="87">
        <v>57.45</v>
      </c>
      <c r="AN73" s="87">
        <v>880.94</v>
      </c>
      <c r="AO73" s="87">
        <v>220.98</v>
      </c>
      <c r="AP73" s="87">
        <v>577.85</v>
      </c>
      <c r="AQ73" s="87">
        <v>390.08</v>
      </c>
      <c r="AR73" s="87">
        <v>336.19</v>
      </c>
      <c r="AS73" s="87">
        <v>571.47</v>
      </c>
      <c r="AT73" s="87">
        <v>141.71</v>
      </c>
      <c r="AU73" s="87">
        <v>44.41</v>
      </c>
      <c r="AV73" s="87">
        <v>331.94</v>
      </c>
      <c r="AW73" s="87">
        <v>671.34</v>
      </c>
      <c r="AX73" s="87">
        <v>246.91</v>
      </c>
      <c r="AY73" s="87">
        <v>101.99</v>
      </c>
      <c r="AZ73" s="87">
        <v>215.88</v>
      </c>
      <c r="BA73" s="87">
        <v>130.53</v>
      </c>
      <c r="BB73" s="87">
        <v>285.18</v>
      </c>
      <c r="BC73" s="87">
        <v>57.61</v>
      </c>
      <c r="BD73" s="87">
        <v>302.42</v>
      </c>
      <c r="BE73" s="87">
        <v>1129.5999999999999</v>
      </c>
      <c r="BF73" s="87">
        <v>3864.89</v>
      </c>
      <c r="BG73" s="87">
        <v>840.25</v>
      </c>
      <c r="BH73" s="87">
        <v>425.69</v>
      </c>
      <c r="BI73" s="87">
        <v>350.89</v>
      </c>
      <c r="BJ73" s="87">
        <v>2653.4</v>
      </c>
      <c r="BK73" s="87">
        <v>8332.2999999999993</v>
      </c>
      <c r="BL73" s="87">
        <v>1105.3800000000001</v>
      </c>
      <c r="BM73" s="87">
        <v>43.81</v>
      </c>
      <c r="BN73" s="87">
        <v>472.18</v>
      </c>
      <c r="BO73" s="87">
        <v>0</v>
      </c>
      <c r="BP73" s="87">
        <v>0</v>
      </c>
      <c r="BQ73" s="87" t="s">
        <v>310</v>
      </c>
      <c r="BR73" s="87">
        <v>31483.33</v>
      </c>
      <c r="BS73" s="87" t="s">
        <v>310</v>
      </c>
      <c r="BT73" s="87">
        <v>41064.46</v>
      </c>
      <c r="BU73" s="87" t="s">
        <v>310</v>
      </c>
      <c r="BV73" s="87">
        <v>11676.2</v>
      </c>
      <c r="BW73" s="87" t="s">
        <v>310</v>
      </c>
      <c r="BX73" s="87">
        <v>21578.78</v>
      </c>
      <c r="BY73" s="87" t="s">
        <v>310</v>
      </c>
      <c r="BZ73" s="87">
        <v>74319.45</v>
      </c>
      <c r="CA73" s="87" t="s">
        <v>310</v>
      </c>
      <c r="CB73" s="87">
        <v>0.36</v>
      </c>
      <c r="CC73" s="87" t="s">
        <v>310</v>
      </c>
      <c r="CD73" s="87">
        <v>0</v>
      </c>
      <c r="CE73" s="87" t="s">
        <v>310</v>
      </c>
      <c r="CF73" s="87">
        <v>1.92</v>
      </c>
      <c r="CG73" s="87" t="s">
        <v>310</v>
      </c>
      <c r="CH73" s="87">
        <v>1.92</v>
      </c>
      <c r="CI73" s="87" t="s">
        <v>310</v>
      </c>
      <c r="CJ73" s="87">
        <v>2.2799999999999998</v>
      </c>
      <c r="CK73" s="87" t="s">
        <v>310</v>
      </c>
      <c r="CL73" s="87">
        <v>0</v>
      </c>
      <c r="CM73" s="87" t="s">
        <v>310</v>
      </c>
      <c r="CN73" s="87">
        <v>0</v>
      </c>
      <c r="CO73" s="87" t="s">
        <v>310</v>
      </c>
      <c r="CP73" s="87">
        <v>0</v>
      </c>
      <c r="CQ73" s="87" t="s">
        <v>310</v>
      </c>
      <c r="CR73" s="87">
        <v>453.84</v>
      </c>
      <c r="CS73" s="87" t="s">
        <v>310</v>
      </c>
      <c r="CT73" s="87">
        <v>453.84</v>
      </c>
      <c r="CU73" s="87" t="s">
        <v>310</v>
      </c>
      <c r="CV73" s="87">
        <v>74775.570000000007</v>
      </c>
      <c r="CW73" s="87" t="s">
        <v>310</v>
      </c>
      <c r="CX73" s="87">
        <v>106258.9</v>
      </c>
      <c r="CY73" s="87" t="s">
        <v>310</v>
      </c>
    </row>
    <row r="74" spans="1:104" ht="14.5" x14ac:dyDescent="0.35">
      <c r="A74" s="86" t="s">
        <v>311</v>
      </c>
      <c r="B74" s="86" t="s">
        <v>388</v>
      </c>
      <c r="C74" s="71" t="str">
        <f>'Correspondance tables'!K63</f>
        <v>ISIC 94</v>
      </c>
      <c r="D74" s="71" t="str">
        <f>VLOOKUP(C74, 'Correspondance tables'!$O$3:$P$73, 2, FALSE)</f>
        <v>ISIC 90T96</v>
      </c>
      <c r="E74" s="87">
        <v>560.80999999999995</v>
      </c>
      <c r="F74" s="87">
        <v>31.67</v>
      </c>
      <c r="G74" s="87">
        <v>36.020000000000003</v>
      </c>
      <c r="H74" s="87">
        <v>81.260000000000005</v>
      </c>
      <c r="I74" s="87">
        <v>897.59</v>
      </c>
      <c r="J74" s="87">
        <v>173.75</v>
      </c>
      <c r="K74" s="87">
        <v>70.92</v>
      </c>
      <c r="L74" s="87">
        <v>106.68</v>
      </c>
      <c r="M74" s="87">
        <v>108.37</v>
      </c>
      <c r="N74" s="87">
        <v>333.18</v>
      </c>
      <c r="O74" s="87">
        <v>577.80999999999995</v>
      </c>
      <c r="P74" s="87">
        <v>205.34</v>
      </c>
      <c r="Q74" s="87">
        <v>182.48</v>
      </c>
      <c r="R74" s="87">
        <v>219.08</v>
      </c>
      <c r="S74" s="87">
        <v>414.23</v>
      </c>
      <c r="T74" s="87">
        <v>264.27</v>
      </c>
      <c r="U74" s="87">
        <v>155.31</v>
      </c>
      <c r="V74" s="87">
        <v>193.5</v>
      </c>
      <c r="W74" s="87">
        <v>343.45</v>
      </c>
      <c r="X74" s="87">
        <v>272.27999999999997</v>
      </c>
      <c r="Y74" s="87">
        <v>114.09</v>
      </c>
      <c r="Z74" s="87">
        <v>210.01</v>
      </c>
      <c r="AA74" s="87">
        <v>134.97999999999999</v>
      </c>
      <c r="AB74" s="87">
        <v>963.93</v>
      </c>
      <c r="AC74" s="87">
        <v>109.98</v>
      </c>
      <c r="AD74" s="87">
        <v>394.09</v>
      </c>
      <c r="AE74" s="87">
        <v>1158.69</v>
      </c>
      <c r="AF74" s="87">
        <v>585.05999999999995</v>
      </c>
      <c r="AG74" s="87">
        <v>1578.24</v>
      </c>
      <c r="AH74" s="87">
        <v>1594.1</v>
      </c>
      <c r="AI74" s="87">
        <v>523.85</v>
      </c>
      <c r="AJ74" s="87">
        <v>103.15</v>
      </c>
      <c r="AK74" s="87">
        <v>33.86</v>
      </c>
      <c r="AL74" s="87">
        <v>730.13</v>
      </c>
      <c r="AM74" s="87">
        <v>77.72</v>
      </c>
      <c r="AN74" s="87">
        <v>559.79999999999995</v>
      </c>
      <c r="AO74" s="87">
        <v>203.96</v>
      </c>
      <c r="AP74" s="87">
        <v>130.53</v>
      </c>
      <c r="AQ74" s="87">
        <v>352.89</v>
      </c>
      <c r="AR74" s="87">
        <v>559.30999999999995</v>
      </c>
      <c r="AS74" s="87">
        <v>851.64</v>
      </c>
      <c r="AT74" s="87">
        <v>351.11</v>
      </c>
      <c r="AU74" s="87">
        <v>354.51</v>
      </c>
      <c r="AV74" s="87">
        <v>361.91</v>
      </c>
      <c r="AW74" s="87">
        <v>1381.44</v>
      </c>
      <c r="AX74" s="87">
        <v>650.96</v>
      </c>
      <c r="AY74" s="87">
        <v>283.26</v>
      </c>
      <c r="AZ74" s="87">
        <v>348.84</v>
      </c>
      <c r="BA74" s="87">
        <v>293.3</v>
      </c>
      <c r="BB74" s="87">
        <v>209.3</v>
      </c>
      <c r="BC74" s="87">
        <v>289.62</v>
      </c>
      <c r="BD74" s="87">
        <v>110.13</v>
      </c>
      <c r="BE74" s="87">
        <v>776.64</v>
      </c>
      <c r="BF74" s="87">
        <v>547.69000000000005</v>
      </c>
      <c r="BG74" s="87">
        <v>347.49</v>
      </c>
      <c r="BH74" s="87">
        <v>1661.27</v>
      </c>
      <c r="BI74" s="87">
        <v>375.43</v>
      </c>
      <c r="BJ74" s="87">
        <v>210.17</v>
      </c>
      <c r="BK74" s="87">
        <v>217.91</v>
      </c>
      <c r="BL74" s="87">
        <v>1780.83</v>
      </c>
      <c r="BM74" s="87">
        <v>33.06</v>
      </c>
      <c r="BN74" s="87">
        <v>306.99</v>
      </c>
      <c r="BO74" s="87">
        <v>0</v>
      </c>
      <c r="BP74" s="87">
        <v>0</v>
      </c>
      <c r="BQ74" s="87" t="s">
        <v>310</v>
      </c>
      <c r="BR74" s="87">
        <v>27089.85</v>
      </c>
      <c r="BS74" s="87" t="s">
        <v>310</v>
      </c>
      <c r="BT74" s="87">
        <v>6336.67</v>
      </c>
      <c r="BU74" s="87" t="s">
        <v>310</v>
      </c>
      <c r="BV74" s="87">
        <v>64791.57</v>
      </c>
      <c r="BW74" s="87" t="s">
        <v>310</v>
      </c>
      <c r="BX74" s="87">
        <v>10717.62</v>
      </c>
      <c r="BY74" s="87" t="s">
        <v>310</v>
      </c>
      <c r="BZ74" s="87">
        <v>81845.87</v>
      </c>
      <c r="CA74" s="87" t="s">
        <v>310</v>
      </c>
      <c r="CB74" s="87">
        <v>0.08</v>
      </c>
      <c r="CC74" s="87" t="s">
        <v>310</v>
      </c>
      <c r="CD74" s="87">
        <v>0</v>
      </c>
      <c r="CE74" s="87" t="s">
        <v>310</v>
      </c>
      <c r="CF74" s="87">
        <v>0</v>
      </c>
      <c r="CG74" s="87" t="s">
        <v>310</v>
      </c>
      <c r="CH74" s="87">
        <v>0</v>
      </c>
      <c r="CI74" s="87" t="s">
        <v>310</v>
      </c>
      <c r="CJ74" s="87">
        <v>0.08</v>
      </c>
      <c r="CK74" s="87" t="s">
        <v>310</v>
      </c>
      <c r="CL74" s="87">
        <v>0</v>
      </c>
      <c r="CM74" s="87" t="s">
        <v>310</v>
      </c>
      <c r="CN74" s="87">
        <v>0</v>
      </c>
      <c r="CO74" s="87" t="s">
        <v>310</v>
      </c>
      <c r="CP74" s="87">
        <v>0</v>
      </c>
      <c r="CQ74" s="87" t="s">
        <v>310</v>
      </c>
      <c r="CR74" s="87">
        <v>101.33</v>
      </c>
      <c r="CS74" s="87" t="s">
        <v>310</v>
      </c>
      <c r="CT74" s="87">
        <v>101.33</v>
      </c>
      <c r="CU74" s="87" t="s">
        <v>310</v>
      </c>
      <c r="CV74" s="87">
        <v>81947.27</v>
      </c>
      <c r="CW74" s="87" t="s">
        <v>310</v>
      </c>
      <c r="CX74" s="87">
        <v>109037.13</v>
      </c>
      <c r="CY74" s="87" t="s">
        <v>310</v>
      </c>
    </row>
    <row r="75" spans="1:104" ht="14.5" x14ac:dyDescent="0.35">
      <c r="A75" s="86" t="s">
        <v>311</v>
      </c>
      <c r="B75" s="86" t="s">
        <v>389</v>
      </c>
      <c r="C75" s="71" t="str">
        <f>'Correspondance tables'!K64</f>
        <v>ISIC 95</v>
      </c>
      <c r="D75" s="71" t="str">
        <f>VLOOKUP(C75, 'Correspondance tables'!$O$3:$P$73, 2, FALSE)</f>
        <v>ISIC 90T96</v>
      </c>
      <c r="E75" s="87">
        <v>27.61</v>
      </c>
      <c r="F75" s="87">
        <v>38.770000000000003</v>
      </c>
      <c r="G75" s="87">
        <v>56.34</v>
      </c>
      <c r="H75" s="87">
        <v>35.86</v>
      </c>
      <c r="I75" s="87">
        <v>501.47</v>
      </c>
      <c r="J75" s="87">
        <v>121.61</v>
      </c>
      <c r="K75" s="87">
        <v>72.540000000000006</v>
      </c>
      <c r="L75" s="87">
        <v>69.510000000000005</v>
      </c>
      <c r="M75" s="87">
        <v>64.709999999999994</v>
      </c>
      <c r="N75" s="87">
        <v>138.06</v>
      </c>
      <c r="O75" s="87">
        <v>152.13999999999999</v>
      </c>
      <c r="P75" s="87">
        <v>87.65</v>
      </c>
      <c r="Q75" s="87">
        <v>132.62</v>
      </c>
      <c r="R75" s="87">
        <v>131.88</v>
      </c>
      <c r="S75" s="87">
        <v>136.47</v>
      </c>
      <c r="T75" s="87">
        <v>123.11</v>
      </c>
      <c r="U75" s="87">
        <v>249.09</v>
      </c>
      <c r="V75" s="87">
        <v>238.12</v>
      </c>
      <c r="W75" s="87">
        <v>330.81</v>
      </c>
      <c r="X75" s="87">
        <v>563.64</v>
      </c>
      <c r="Y75" s="87">
        <v>134.65</v>
      </c>
      <c r="Z75" s="87">
        <v>367.91</v>
      </c>
      <c r="AA75" s="87">
        <v>281.47000000000003</v>
      </c>
      <c r="AB75" s="87">
        <v>236.99</v>
      </c>
      <c r="AC75" s="87">
        <v>74.11</v>
      </c>
      <c r="AD75" s="87">
        <v>98.23</v>
      </c>
      <c r="AE75" s="87">
        <v>362.47</v>
      </c>
      <c r="AF75" s="87">
        <v>101.9</v>
      </c>
      <c r="AG75" s="87">
        <v>1005.06</v>
      </c>
      <c r="AH75" s="87">
        <v>791.42</v>
      </c>
      <c r="AI75" s="87">
        <v>247.28</v>
      </c>
      <c r="AJ75" s="87">
        <v>59.96</v>
      </c>
      <c r="AK75" s="87">
        <v>127.95</v>
      </c>
      <c r="AL75" s="87">
        <v>192.46</v>
      </c>
      <c r="AM75" s="87">
        <v>44.03</v>
      </c>
      <c r="AN75" s="87">
        <v>393.45</v>
      </c>
      <c r="AO75" s="87">
        <v>76.75</v>
      </c>
      <c r="AP75" s="87">
        <v>339.25</v>
      </c>
      <c r="AQ75" s="87">
        <v>424.51</v>
      </c>
      <c r="AR75" s="87">
        <v>703.18</v>
      </c>
      <c r="AS75" s="87">
        <v>677.88</v>
      </c>
      <c r="AT75" s="87">
        <v>217.15</v>
      </c>
      <c r="AU75" s="87">
        <v>184.15</v>
      </c>
      <c r="AV75" s="87">
        <v>306.17</v>
      </c>
      <c r="AW75" s="87">
        <v>723.81</v>
      </c>
      <c r="AX75" s="87">
        <v>171.34</v>
      </c>
      <c r="AY75" s="87">
        <v>147.58000000000001</v>
      </c>
      <c r="AZ75" s="87">
        <v>96.39</v>
      </c>
      <c r="BA75" s="87">
        <v>104.08</v>
      </c>
      <c r="BB75" s="87">
        <v>142.16</v>
      </c>
      <c r="BC75" s="87">
        <v>25.6</v>
      </c>
      <c r="BD75" s="87">
        <v>73.53</v>
      </c>
      <c r="BE75" s="87">
        <v>221.56</v>
      </c>
      <c r="BF75" s="87">
        <v>1242.83</v>
      </c>
      <c r="BG75" s="87">
        <v>470.05</v>
      </c>
      <c r="BH75" s="87">
        <v>498.04</v>
      </c>
      <c r="BI75" s="87">
        <v>186.95</v>
      </c>
      <c r="BJ75" s="87">
        <v>129.9</v>
      </c>
      <c r="BK75" s="87">
        <v>55.17</v>
      </c>
      <c r="BL75" s="87">
        <v>88.15</v>
      </c>
      <c r="BM75" s="87">
        <v>664.79</v>
      </c>
      <c r="BN75" s="87">
        <v>57.59</v>
      </c>
      <c r="BO75" s="87">
        <v>0</v>
      </c>
      <c r="BP75" s="87">
        <v>0</v>
      </c>
      <c r="BQ75" s="87" t="s">
        <v>310</v>
      </c>
      <c r="BR75" s="87">
        <v>15819.95</v>
      </c>
      <c r="BS75" s="87" t="s">
        <v>310</v>
      </c>
      <c r="BT75" s="87">
        <v>12986.04</v>
      </c>
      <c r="BU75" s="87" t="s">
        <v>310</v>
      </c>
      <c r="BV75" s="87">
        <v>182.62</v>
      </c>
      <c r="BW75" s="87" t="s">
        <v>310</v>
      </c>
      <c r="BX75" s="87">
        <v>0</v>
      </c>
      <c r="BY75" s="87" t="s">
        <v>310</v>
      </c>
      <c r="BZ75" s="87">
        <v>13168.66</v>
      </c>
      <c r="CA75" s="87" t="s">
        <v>310</v>
      </c>
      <c r="CB75" s="87">
        <v>2168.6799999999998</v>
      </c>
      <c r="CC75" s="87" t="s">
        <v>310</v>
      </c>
      <c r="CD75" s="87">
        <v>0</v>
      </c>
      <c r="CE75" s="87" t="s">
        <v>310</v>
      </c>
      <c r="CF75" s="87">
        <v>179.76</v>
      </c>
      <c r="CG75" s="87" t="s">
        <v>310</v>
      </c>
      <c r="CH75" s="87">
        <v>179.76</v>
      </c>
      <c r="CI75" s="87" t="s">
        <v>310</v>
      </c>
      <c r="CJ75" s="87">
        <v>2348.44</v>
      </c>
      <c r="CK75" s="87" t="s">
        <v>310</v>
      </c>
      <c r="CL75" s="87">
        <v>0</v>
      </c>
      <c r="CM75" s="87" t="s">
        <v>310</v>
      </c>
      <c r="CN75" s="87">
        <v>0</v>
      </c>
      <c r="CO75" s="87" t="s">
        <v>310</v>
      </c>
      <c r="CP75" s="87">
        <v>0</v>
      </c>
      <c r="CQ75" s="87" t="s">
        <v>310</v>
      </c>
      <c r="CR75" s="87">
        <v>450.9</v>
      </c>
      <c r="CS75" s="87" t="s">
        <v>310</v>
      </c>
      <c r="CT75" s="87">
        <v>450.9</v>
      </c>
      <c r="CU75" s="87" t="s">
        <v>310</v>
      </c>
      <c r="CV75" s="87">
        <v>15968</v>
      </c>
      <c r="CW75" s="87" t="s">
        <v>310</v>
      </c>
      <c r="CX75" s="87">
        <v>31787.95</v>
      </c>
      <c r="CY75" s="87" t="s">
        <v>310</v>
      </c>
    </row>
    <row r="76" spans="1:104" ht="14.25" customHeight="1" x14ac:dyDescent="0.35">
      <c r="A76" s="96" t="s">
        <v>311</v>
      </c>
      <c r="B76" s="96" t="s">
        <v>390</v>
      </c>
      <c r="C76" s="71" t="str">
        <f>'Correspondance tables'!K65</f>
        <v>ISIC 96</v>
      </c>
      <c r="D76" s="71" t="str">
        <f>VLOOKUP(C76, 'Correspondance tables'!$O$3:$P$73, 2, FALSE)</f>
        <v>ISIC 90T96</v>
      </c>
      <c r="E76" s="87">
        <v>58.66</v>
      </c>
      <c r="F76" s="87">
        <v>6.24</v>
      </c>
      <c r="G76" s="87">
        <v>14.93</v>
      </c>
      <c r="H76" s="87">
        <v>68.45</v>
      </c>
      <c r="I76" s="87">
        <v>465.03</v>
      </c>
      <c r="J76" s="87">
        <v>121.02</v>
      </c>
      <c r="K76" s="87">
        <v>26.02</v>
      </c>
      <c r="L76" s="87">
        <v>59.87</v>
      </c>
      <c r="M76" s="87">
        <v>68.27</v>
      </c>
      <c r="N76" s="87">
        <v>90.62</v>
      </c>
      <c r="O76" s="87">
        <v>264.61</v>
      </c>
      <c r="P76" s="87">
        <v>125.91</v>
      </c>
      <c r="Q76" s="87">
        <v>107.75</v>
      </c>
      <c r="R76" s="87">
        <v>88.19</v>
      </c>
      <c r="S76" s="87">
        <v>140.22</v>
      </c>
      <c r="T76" s="87">
        <v>142.99</v>
      </c>
      <c r="U76" s="87">
        <v>165.72</v>
      </c>
      <c r="V76" s="87">
        <v>131.4</v>
      </c>
      <c r="W76" s="87">
        <v>223.2</v>
      </c>
      <c r="X76" s="87">
        <v>179.23</v>
      </c>
      <c r="Y76" s="87">
        <v>68.86</v>
      </c>
      <c r="Z76" s="87">
        <v>277.88</v>
      </c>
      <c r="AA76" s="87">
        <v>69.92</v>
      </c>
      <c r="AB76" s="87">
        <v>357.18</v>
      </c>
      <c r="AC76" s="87">
        <v>69.92</v>
      </c>
      <c r="AD76" s="87">
        <v>601.66999999999996</v>
      </c>
      <c r="AE76" s="87">
        <v>558.71</v>
      </c>
      <c r="AF76" s="87">
        <v>155.97999999999999</v>
      </c>
      <c r="AG76" s="87">
        <v>630.20000000000005</v>
      </c>
      <c r="AH76" s="87">
        <v>577.20000000000005</v>
      </c>
      <c r="AI76" s="87">
        <v>787.88</v>
      </c>
      <c r="AJ76" s="87">
        <v>87.15</v>
      </c>
      <c r="AK76" s="87">
        <v>105.04</v>
      </c>
      <c r="AL76" s="87">
        <v>263.67</v>
      </c>
      <c r="AM76" s="87">
        <v>61.42</v>
      </c>
      <c r="AN76" s="87">
        <v>2035.46</v>
      </c>
      <c r="AO76" s="87">
        <v>58.2</v>
      </c>
      <c r="AP76" s="87">
        <v>157.84</v>
      </c>
      <c r="AQ76" s="87">
        <v>327.78</v>
      </c>
      <c r="AR76" s="87">
        <v>448.39</v>
      </c>
      <c r="AS76" s="87">
        <v>251.14</v>
      </c>
      <c r="AT76" s="87">
        <v>141.18</v>
      </c>
      <c r="AU76" s="87">
        <v>34.78</v>
      </c>
      <c r="AV76" s="87">
        <v>217.96</v>
      </c>
      <c r="AW76" s="87">
        <v>1686.66</v>
      </c>
      <c r="AX76" s="87">
        <v>446.92</v>
      </c>
      <c r="AY76" s="87">
        <v>160.37</v>
      </c>
      <c r="AZ76" s="87">
        <v>508.97</v>
      </c>
      <c r="BA76" s="87">
        <v>415.76</v>
      </c>
      <c r="BB76" s="87">
        <v>1036.6500000000001</v>
      </c>
      <c r="BC76" s="87">
        <v>248.61</v>
      </c>
      <c r="BD76" s="87">
        <v>630.29</v>
      </c>
      <c r="BE76" s="87">
        <v>1157.27</v>
      </c>
      <c r="BF76" s="87">
        <v>995.55</v>
      </c>
      <c r="BG76" s="87">
        <v>506.47</v>
      </c>
      <c r="BH76" s="87">
        <v>3679.82</v>
      </c>
      <c r="BI76" s="87">
        <v>1181.2</v>
      </c>
      <c r="BJ76" s="87">
        <v>442.67</v>
      </c>
      <c r="BK76" s="87">
        <v>563.35</v>
      </c>
      <c r="BL76" s="87">
        <v>339.14</v>
      </c>
      <c r="BM76" s="87">
        <v>8.82</v>
      </c>
      <c r="BN76" s="87">
        <v>7962.61</v>
      </c>
      <c r="BO76" s="87">
        <v>0</v>
      </c>
      <c r="BP76" s="87">
        <v>0</v>
      </c>
      <c r="BQ76" s="87" t="s">
        <v>310</v>
      </c>
      <c r="BR76" s="87">
        <v>32864.86</v>
      </c>
      <c r="BS76" s="87" t="s">
        <v>310</v>
      </c>
      <c r="BT76" s="87">
        <v>117798.2</v>
      </c>
      <c r="BU76" s="87" t="s">
        <v>310</v>
      </c>
      <c r="BV76" s="87">
        <v>17.48</v>
      </c>
      <c r="BW76" s="87" t="s">
        <v>310</v>
      </c>
      <c r="BX76" s="87">
        <v>483.59</v>
      </c>
      <c r="BY76" s="87" t="s">
        <v>310</v>
      </c>
      <c r="BZ76" s="87">
        <v>118299.27</v>
      </c>
      <c r="CA76" s="87" t="s">
        <v>310</v>
      </c>
      <c r="CB76" s="87">
        <v>8.25</v>
      </c>
      <c r="CC76" s="87" t="s">
        <v>310</v>
      </c>
      <c r="CD76" s="87">
        <v>0</v>
      </c>
      <c r="CE76" s="87" t="s">
        <v>310</v>
      </c>
      <c r="CF76" s="87">
        <v>153.38</v>
      </c>
      <c r="CG76" s="87" t="s">
        <v>310</v>
      </c>
      <c r="CH76" s="87">
        <v>153.38</v>
      </c>
      <c r="CI76" s="87" t="s">
        <v>310</v>
      </c>
      <c r="CJ76" s="87">
        <v>161.63</v>
      </c>
      <c r="CK76" s="87" t="s">
        <v>310</v>
      </c>
      <c r="CL76" s="87">
        <v>0</v>
      </c>
      <c r="CM76" s="87" t="s">
        <v>310</v>
      </c>
      <c r="CN76" s="87">
        <v>0</v>
      </c>
      <c r="CO76" s="87" t="s">
        <v>310</v>
      </c>
      <c r="CP76" s="87">
        <v>0</v>
      </c>
      <c r="CQ76" s="87" t="s">
        <v>310</v>
      </c>
      <c r="CR76" s="87">
        <v>1536.09</v>
      </c>
      <c r="CS76" s="87" t="s">
        <v>310</v>
      </c>
      <c r="CT76" s="87">
        <v>1536.09</v>
      </c>
      <c r="CU76" s="87" t="s">
        <v>310</v>
      </c>
      <c r="CV76" s="87">
        <v>119996.99</v>
      </c>
      <c r="CW76" s="87" t="s">
        <v>310</v>
      </c>
      <c r="CX76" s="87">
        <v>152861.85</v>
      </c>
      <c r="CY76" s="87" t="s">
        <v>310</v>
      </c>
    </row>
    <row r="77" spans="1:104" ht="14.5" x14ac:dyDescent="0.35">
      <c r="A77" s="97" t="s">
        <v>311</v>
      </c>
      <c r="B77" s="97" t="s">
        <v>391</v>
      </c>
      <c r="C77" s="71" t="str">
        <f>'Correspondance tables'!K66</f>
        <v>ISIC 97-98</v>
      </c>
      <c r="D77" s="71" t="str">
        <f>VLOOKUP(C77, 'Correspondance tables'!$O$3:$P$73, 2, FALSE)</f>
        <v>ISIC 97T98</v>
      </c>
      <c r="E77" s="87">
        <v>0</v>
      </c>
      <c r="F77" s="87">
        <v>13.34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  <c r="R77" s="87">
        <v>0</v>
      </c>
      <c r="S77" s="87">
        <v>0</v>
      </c>
      <c r="T77" s="87">
        <v>0</v>
      </c>
      <c r="U77" s="87">
        <v>0</v>
      </c>
      <c r="V77" s="87">
        <v>0</v>
      </c>
      <c r="W77" s="87">
        <v>0</v>
      </c>
      <c r="X77" s="87">
        <v>0</v>
      </c>
      <c r="Y77" s="87">
        <v>0</v>
      </c>
      <c r="Z77" s="87">
        <v>0</v>
      </c>
      <c r="AA77" s="87">
        <v>0</v>
      </c>
      <c r="AB77" s="87">
        <v>0</v>
      </c>
      <c r="AC77" s="87">
        <v>0</v>
      </c>
      <c r="AD77" s="87">
        <v>0</v>
      </c>
      <c r="AE77" s="87">
        <v>55.08</v>
      </c>
      <c r="AF77" s="87">
        <v>0</v>
      </c>
      <c r="AG77" s="87">
        <v>0</v>
      </c>
      <c r="AH77" s="87">
        <v>0</v>
      </c>
      <c r="AI77" s="87">
        <v>0</v>
      </c>
      <c r="AJ77" s="87">
        <v>0</v>
      </c>
      <c r="AK77" s="87">
        <v>0</v>
      </c>
      <c r="AL77" s="87">
        <v>32.46</v>
      </c>
      <c r="AM77" s="87">
        <v>0</v>
      </c>
      <c r="AN77" s="87">
        <v>1.22</v>
      </c>
      <c r="AO77" s="87">
        <v>0</v>
      </c>
      <c r="AP77" s="87">
        <v>0</v>
      </c>
      <c r="AQ77" s="87">
        <v>0</v>
      </c>
      <c r="AR77" s="87">
        <v>0</v>
      </c>
      <c r="AS77" s="87">
        <v>0</v>
      </c>
      <c r="AT77" s="87">
        <v>0</v>
      </c>
      <c r="AU77" s="87">
        <v>0</v>
      </c>
      <c r="AV77" s="87">
        <v>3.41</v>
      </c>
      <c r="AW77" s="87">
        <v>0</v>
      </c>
      <c r="AX77" s="87">
        <v>2.13</v>
      </c>
      <c r="AY77" s="87">
        <v>0.11</v>
      </c>
      <c r="AZ77" s="87">
        <v>0</v>
      </c>
      <c r="BA77" s="87">
        <v>0</v>
      </c>
      <c r="BB77" s="87">
        <v>0</v>
      </c>
      <c r="BC77" s="87">
        <v>8.4499999999999993</v>
      </c>
      <c r="BD77" s="87">
        <v>1.72</v>
      </c>
      <c r="BE77" s="87">
        <v>9.15</v>
      </c>
      <c r="BF77" s="87">
        <v>636.96</v>
      </c>
      <c r="BG77" s="87">
        <v>534.71</v>
      </c>
      <c r="BH77" s="87">
        <v>156.53</v>
      </c>
      <c r="BI77" s="87">
        <v>142.57</v>
      </c>
      <c r="BJ77" s="87">
        <v>8.14</v>
      </c>
      <c r="BK77" s="87">
        <v>18.55</v>
      </c>
      <c r="BL77" s="87">
        <v>4.45</v>
      </c>
      <c r="BM77" s="87">
        <v>0</v>
      </c>
      <c r="BN77" s="87">
        <v>0</v>
      </c>
      <c r="BO77" s="87">
        <v>0</v>
      </c>
      <c r="BP77" s="87">
        <v>0</v>
      </c>
      <c r="BQ77" s="87" t="s">
        <v>310</v>
      </c>
      <c r="BR77" s="87">
        <v>1628.98</v>
      </c>
      <c r="BS77" s="87" t="s">
        <v>310</v>
      </c>
      <c r="BT77" s="87">
        <v>42721.62</v>
      </c>
      <c r="BU77" s="87" t="s">
        <v>310</v>
      </c>
      <c r="BV77" s="87">
        <v>0</v>
      </c>
      <c r="BW77" s="87" t="s">
        <v>310</v>
      </c>
      <c r="BX77" s="87">
        <v>1505.25</v>
      </c>
      <c r="BY77" s="87" t="s">
        <v>310</v>
      </c>
      <c r="BZ77" s="87">
        <v>44226.87</v>
      </c>
      <c r="CA77" s="87" t="s">
        <v>310</v>
      </c>
      <c r="CB77" s="87">
        <v>0</v>
      </c>
      <c r="CC77" s="87" t="s">
        <v>310</v>
      </c>
      <c r="CD77" s="87">
        <v>0</v>
      </c>
      <c r="CE77" s="87" t="s">
        <v>310</v>
      </c>
      <c r="CF77" s="87">
        <v>0</v>
      </c>
      <c r="CG77" s="87" t="s">
        <v>310</v>
      </c>
      <c r="CH77" s="87">
        <v>0</v>
      </c>
      <c r="CI77" s="87" t="s">
        <v>310</v>
      </c>
      <c r="CJ77" s="87">
        <v>0</v>
      </c>
      <c r="CK77" s="87" t="s">
        <v>310</v>
      </c>
      <c r="CL77" s="87">
        <v>0</v>
      </c>
      <c r="CM77" s="87" t="s">
        <v>310</v>
      </c>
      <c r="CN77" s="87">
        <v>0</v>
      </c>
      <c r="CO77" s="87" t="s">
        <v>310</v>
      </c>
      <c r="CP77" s="87">
        <v>0</v>
      </c>
      <c r="CQ77" s="87" t="s">
        <v>310</v>
      </c>
      <c r="CR77" s="87">
        <v>0.2</v>
      </c>
      <c r="CS77" s="87" t="s">
        <v>310</v>
      </c>
      <c r="CT77" s="87">
        <v>0.2</v>
      </c>
      <c r="CU77" s="87" t="s">
        <v>310</v>
      </c>
      <c r="CV77" s="87">
        <v>44227.07</v>
      </c>
      <c r="CW77" s="87" t="s">
        <v>310</v>
      </c>
      <c r="CX77" s="87">
        <v>45856.05</v>
      </c>
      <c r="CY77" s="87" t="s">
        <v>310</v>
      </c>
    </row>
    <row r="78" spans="1:104" s="103" customFormat="1" ht="15" thickBot="1" x14ac:dyDescent="0.4">
      <c r="A78" s="98" t="s">
        <v>311</v>
      </c>
      <c r="B78" s="98" t="s">
        <v>392</v>
      </c>
      <c r="C78" s="99" t="str">
        <f>'Correspondance tables'!K67</f>
        <v>ISIC 99</v>
      </c>
      <c r="D78" s="99" t="str">
        <f>VLOOKUP(C78, 'Correspondance tables'!$O$3:$P$73, 2, FALSE)</f>
        <v>ISIC 99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  <c r="R78" s="87">
        <v>0</v>
      </c>
      <c r="S78" s="87">
        <v>0</v>
      </c>
      <c r="T78" s="87">
        <v>0</v>
      </c>
      <c r="U78" s="87">
        <v>0</v>
      </c>
      <c r="V78" s="87">
        <v>0</v>
      </c>
      <c r="W78" s="87">
        <v>0</v>
      </c>
      <c r="X78" s="87">
        <v>0</v>
      </c>
      <c r="Y78" s="87">
        <v>0</v>
      </c>
      <c r="Z78" s="87">
        <v>0</v>
      </c>
      <c r="AA78" s="87">
        <v>0</v>
      </c>
      <c r="AB78" s="87">
        <v>0</v>
      </c>
      <c r="AC78" s="87">
        <v>0</v>
      </c>
      <c r="AD78" s="87">
        <v>0</v>
      </c>
      <c r="AE78" s="87">
        <v>0</v>
      </c>
      <c r="AF78" s="87">
        <v>0</v>
      </c>
      <c r="AG78" s="87">
        <v>0</v>
      </c>
      <c r="AH78" s="87">
        <v>0</v>
      </c>
      <c r="AI78" s="87">
        <v>0</v>
      </c>
      <c r="AJ78" s="87">
        <v>0</v>
      </c>
      <c r="AK78" s="87">
        <v>0</v>
      </c>
      <c r="AL78" s="87">
        <v>0</v>
      </c>
      <c r="AM78" s="87">
        <v>0</v>
      </c>
      <c r="AN78" s="87">
        <v>0</v>
      </c>
      <c r="AO78" s="87">
        <v>0</v>
      </c>
      <c r="AP78" s="87">
        <v>0</v>
      </c>
      <c r="AQ78" s="87">
        <v>0</v>
      </c>
      <c r="AR78" s="87">
        <v>0</v>
      </c>
      <c r="AS78" s="87">
        <v>0</v>
      </c>
      <c r="AT78" s="87">
        <v>0</v>
      </c>
      <c r="AU78" s="87">
        <v>0</v>
      </c>
      <c r="AV78" s="87">
        <v>0</v>
      </c>
      <c r="AW78" s="87">
        <v>0</v>
      </c>
      <c r="AX78" s="87">
        <v>0</v>
      </c>
      <c r="AY78" s="87">
        <v>0</v>
      </c>
      <c r="AZ78" s="87">
        <v>0</v>
      </c>
      <c r="BA78" s="87">
        <v>0</v>
      </c>
      <c r="BB78" s="87">
        <v>0</v>
      </c>
      <c r="BC78" s="87">
        <v>0</v>
      </c>
      <c r="BD78" s="87">
        <v>0</v>
      </c>
      <c r="BE78" s="87">
        <v>0</v>
      </c>
      <c r="BF78" s="87">
        <v>0</v>
      </c>
      <c r="BG78" s="87">
        <v>0</v>
      </c>
      <c r="BH78" s="87">
        <v>0</v>
      </c>
      <c r="BI78" s="87">
        <v>0</v>
      </c>
      <c r="BJ78" s="87">
        <v>0</v>
      </c>
      <c r="BK78" s="87">
        <v>0</v>
      </c>
      <c r="BL78" s="87">
        <v>0</v>
      </c>
      <c r="BM78" s="87">
        <v>0</v>
      </c>
      <c r="BN78" s="87">
        <v>0</v>
      </c>
      <c r="BO78" s="87">
        <v>0</v>
      </c>
      <c r="BP78" s="87">
        <v>0</v>
      </c>
      <c r="BQ78" s="87" t="s">
        <v>310</v>
      </c>
      <c r="BR78" s="87">
        <v>0</v>
      </c>
      <c r="BS78" s="87" t="s">
        <v>310</v>
      </c>
      <c r="BT78" s="87">
        <v>0</v>
      </c>
      <c r="BU78" s="87" t="s">
        <v>310</v>
      </c>
      <c r="BV78" s="87">
        <v>0</v>
      </c>
      <c r="BW78" s="87" t="s">
        <v>310</v>
      </c>
      <c r="BX78" s="87">
        <v>0</v>
      </c>
      <c r="BY78" s="87" t="s">
        <v>310</v>
      </c>
      <c r="BZ78" s="87">
        <v>0</v>
      </c>
      <c r="CA78" s="87" t="s">
        <v>310</v>
      </c>
      <c r="CB78" s="87">
        <v>0</v>
      </c>
      <c r="CC78" s="87" t="s">
        <v>310</v>
      </c>
      <c r="CD78" s="87">
        <v>0</v>
      </c>
      <c r="CE78" s="87" t="s">
        <v>310</v>
      </c>
      <c r="CF78" s="87">
        <v>0</v>
      </c>
      <c r="CG78" s="87" t="s">
        <v>310</v>
      </c>
      <c r="CH78" s="87">
        <v>0</v>
      </c>
      <c r="CI78" s="87" t="s">
        <v>310</v>
      </c>
      <c r="CJ78" s="87">
        <v>0</v>
      </c>
      <c r="CK78" s="87" t="s">
        <v>310</v>
      </c>
      <c r="CL78" s="87">
        <v>0</v>
      </c>
      <c r="CM78" s="87" t="s">
        <v>310</v>
      </c>
      <c r="CN78" s="87">
        <v>0</v>
      </c>
      <c r="CO78" s="87" t="s">
        <v>310</v>
      </c>
      <c r="CP78" s="87">
        <v>0</v>
      </c>
      <c r="CQ78" s="87" t="s">
        <v>310</v>
      </c>
      <c r="CR78" s="87">
        <v>0</v>
      </c>
      <c r="CS78" s="87" t="s">
        <v>310</v>
      </c>
      <c r="CT78" s="87">
        <v>0</v>
      </c>
      <c r="CU78" s="87" t="s">
        <v>310</v>
      </c>
      <c r="CV78" s="87">
        <v>0</v>
      </c>
      <c r="CW78" s="87" t="s">
        <v>310</v>
      </c>
      <c r="CX78" s="87">
        <v>0</v>
      </c>
      <c r="CY78" s="87" t="s">
        <v>310</v>
      </c>
      <c r="CZ78" s="66"/>
    </row>
    <row r="79" spans="1:104" ht="14.5" x14ac:dyDescent="0.35">
      <c r="A79" s="104" t="s">
        <v>311</v>
      </c>
      <c r="B79" s="104" t="s">
        <v>311</v>
      </c>
      <c r="C79" s="71"/>
      <c r="D79" s="71"/>
      <c r="E79" s="87">
        <v>220345.13</v>
      </c>
      <c r="F79" s="87">
        <v>21891.37</v>
      </c>
      <c r="G79" s="87">
        <v>6299.6</v>
      </c>
      <c r="H79" s="87">
        <v>43583.38</v>
      </c>
      <c r="I79" s="87">
        <v>729685.17</v>
      </c>
      <c r="J79" s="87">
        <v>128642.64</v>
      </c>
      <c r="K79" s="87">
        <v>83984.27</v>
      </c>
      <c r="L79" s="87">
        <v>115281.88</v>
      </c>
      <c r="M79" s="87">
        <v>44574.97</v>
      </c>
      <c r="N79" s="87">
        <v>270421.94</v>
      </c>
      <c r="O79" s="87">
        <v>327865.14</v>
      </c>
      <c r="P79" s="87">
        <v>136898.66</v>
      </c>
      <c r="Q79" s="87">
        <v>173102.63</v>
      </c>
      <c r="R79" s="87">
        <v>114743.52</v>
      </c>
      <c r="S79" s="87">
        <v>266055.76</v>
      </c>
      <c r="T79" s="87">
        <v>263569.5</v>
      </c>
      <c r="U79" s="87">
        <v>181390.2</v>
      </c>
      <c r="V79" s="87">
        <v>168804.28</v>
      </c>
      <c r="W79" s="87">
        <v>375166.66</v>
      </c>
      <c r="X79" s="87">
        <v>574570.31999999995</v>
      </c>
      <c r="Y79" s="87">
        <v>138626.6</v>
      </c>
      <c r="Z79" s="87">
        <v>121519.26</v>
      </c>
      <c r="AA79" s="87">
        <v>102427.01</v>
      </c>
      <c r="AB79" s="87">
        <v>395777.73</v>
      </c>
      <c r="AC79" s="87">
        <v>26837.11</v>
      </c>
      <c r="AD79" s="87">
        <v>106092.51</v>
      </c>
      <c r="AE79" s="87">
        <v>881508.89</v>
      </c>
      <c r="AF79" s="87">
        <v>119168.98</v>
      </c>
      <c r="AG79" s="87">
        <v>569452.05000000005</v>
      </c>
      <c r="AH79" s="87">
        <v>324801</v>
      </c>
      <c r="AI79" s="87">
        <v>276700.21999999997</v>
      </c>
      <c r="AJ79" s="87">
        <v>89401.14</v>
      </c>
      <c r="AK79" s="87">
        <v>84812.75</v>
      </c>
      <c r="AL79" s="87">
        <v>265500.84000000003</v>
      </c>
      <c r="AM79" s="87">
        <v>42445.77</v>
      </c>
      <c r="AN79" s="87">
        <v>283256.92</v>
      </c>
      <c r="AO79" s="87">
        <v>74013.509999999995</v>
      </c>
      <c r="AP79" s="87">
        <v>70379.94</v>
      </c>
      <c r="AQ79" s="87">
        <v>162765.60999999999</v>
      </c>
      <c r="AR79" s="87">
        <v>260008.6</v>
      </c>
      <c r="AS79" s="87">
        <v>305806.02</v>
      </c>
      <c r="AT79" s="87">
        <v>171508.65</v>
      </c>
      <c r="AU79" s="87">
        <v>100180.66</v>
      </c>
      <c r="AV79" s="87">
        <v>339649.19</v>
      </c>
      <c r="AW79" s="87">
        <v>278120.06</v>
      </c>
      <c r="AX79" s="87">
        <v>134437.13</v>
      </c>
      <c r="AY79" s="87">
        <v>64915.35</v>
      </c>
      <c r="AZ79" s="87">
        <v>71885.06</v>
      </c>
      <c r="BA79" s="87">
        <v>50967.199999999997</v>
      </c>
      <c r="BB79" s="87">
        <v>91690.54</v>
      </c>
      <c r="BC79" s="87">
        <v>22943.86</v>
      </c>
      <c r="BD79" s="87">
        <v>75502.759999999995</v>
      </c>
      <c r="BE79" s="87">
        <v>165211.26</v>
      </c>
      <c r="BF79" s="87">
        <v>290087.90000000002</v>
      </c>
      <c r="BG79" s="87">
        <v>128306.18</v>
      </c>
      <c r="BH79" s="87">
        <v>272000.02</v>
      </c>
      <c r="BI79" s="87">
        <v>79858.17</v>
      </c>
      <c r="BJ79" s="87">
        <v>65672.899999999994</v>
      </c>
      <c r="BK79" s="87">
        <v>48193.79</v>
      </c>
      <c r="BL79" s="87">
        <v>40360.11</v>
      </c>
      <c r="BM79" s="87">
        <v>10276.9</v>
      </c>
      <c r="BN79" s="87">
        <v>46991.22</v>
      </c>
      <c r="BO79" s="87">
        <v>0.9</v>
      </c>
      <c r="BP79" s="87">
        <v>0</v>
      </c>
      <c r="BQ79" s="87" t="s">
        <v>310</v>
      </c>
      <c r="BR79" s="87">
        <v>11496939.300000001</v>
      </c>
      <c r="BS79" s="87" t="s">
        <v>310</v>
      </c>
      <c r="BT79" s="87">
        <v>5665919.7599999998</v>
      </c>
      <c r="BU79" s="87" t="s">
        <v>310</v>
      </c>
      <c r="BV79" s="87">
        <v>162845.84</v>
      </c>
      <c r="BW79" s="87" t="s">
        <v>310</v>
      </c>
      <c r="BX79" s="87">
        <v>2527158.5499999998</v>
      </c>
      <c r="BY79" s="87" t="s">
        <v>310</v>
      </c>
      <c r="BZ79" s="87">
        <v>8355924.1500000004</v>
      </c>
      <c r="CA79" s="87" t="s">
        <v>310</v>
      </c>
      <c r="CB79" s="87">
        <v>2301676.87</v>
      </c>
      <c r="CC79" s="87" t="s">
        <v>310</v>
      </c>
      <c r="CD79" s="87">
        <v>12978.9</v>
      </c>
      <c r="CE79" s="87" t="s">
        <v>310</v>
      </c>
      <c r="CF79" s="87">
        <v>53123.22</v>
      </c>
      <c r="CG79" s="87" t="s">
        <v>310</v>
      </c>
      <c r="CH79" s="87">
        <v>66102.12</v>
      </c>
      <c r="CI79" s="87" t="s">
        <v>310</v>
      </c>
      <c r="CJ79" s="87">
        <v>2367778.9900000002</v>
      </c>
      <c r="CK79" s="87" t="s">
        <v>310</v>
      </c>
      <c r="CL79" s="87">
        <v>0</v>
      </c>
      <c r="CM79" s="87" t="s">
        <v>310</v>
      </c>
      <c r="CN79" s="87">
        <v>0</v>
      </c>
      <c r="CO79" s="87" t="s">
        <v>310</v>
      </c>
      <c r="CP79" s="87">
        <v>0</v>
      </c>
      <c r="CQ79" s="87" t="s">
        <v>310</v>
      </c>
      <c r="CR79" s="87">
        <v>2162539.23</v>
      </c>
      <c r="CS79" s="87" t="s">
        <v>310</v>
      </c>
      <c r="CT79" s="87">
        <v>2162539.23</v>
      </c>
      <c r="CU79" s="87" t="s">
        <v>310</v>
      </c>
      <c r="CV79" s="87">
        <v>12886242.369999999</v>
      </c>
      <c r="CW79" s="87" t="s">
        <v>310</v>
      </c>
      <c r="CX79" s="87">
        <v>24383181.670000002</v>
      </c>
      <c r="CY79" s="87" t="s">
        <v>310</v>
      </c>
    </row>
    <row r="80" spans="1:104" ht="14.5" x14ac:dyDescent="0.35">
      <c r="A80" s="86" t="s">
        <v>311</v>
      </c>
      <c r="B80" s="86" t="s">
        <v>393</v>
      </c>
      <c r="C80" s="71"/>
      <c r="D80" s="71"/>
      <c r="E80" s="87" t="s">
        <v>394</v>
      </c>
      <c r="F80" s="87" t="s">
        <v>394</v>
      </c>
      <c r="G80" s="87" t="s">
        <v>394</v>
      </c>
      <c r="H80" s="87" t="s">
        <v>394</v>
      </c>
      <c r="I80" s="87" t="s">
        <v>394</v>
      </c>
      <c r="J80" s="87" t="s">
        <v>394</v>
      </c>
      <c r="K80" s="87" t="s">
        <v>394</v>
      </c>
      <c r="L80" s="87" t="s">
        <v>394</v>
      </c>
      <c r="M80" s="87" t="s">
        <v>394</v>
      </c>
      <c r="N80" s="87" t="s">
        <v>394</v>
      </c>
      <c r="O80" s="87" t="s">
        <v>394</v>
      </c>
      <c r="P80" s="87" t="s">
        <v>394</v>
      </c>
      <c r="Q80" s="87" t="s">
        <v>394</v>
      </c>
      <c r="R80" s="87" t="s">
        <v>394</v>
      </c>
      <c r="S80" s="87" t="s">
        <v>394</v>
      </c>
      <c r="T80" s="87" t="s">
        <v>394</v>
      </c>
      <c r="U80" s="87" t="s">
        <v>394</v>
      </c>
      <c r="V80" s="87" t="s">
        <v>394</v>
      </c>
      <c r="W80" s="87" t="s">
        <v>394</v>
      </c>
      <c r="X80" s="87" t="s">
        <v>394</v>
      </c>
      <c r="Y80" s="87" t="s">
        <v>394</v>
      </c>
      <c r="Z80" s="87" t="s">
        <v>394</v>
      </c>
      <c r="AA80" s="87" t="s">
        <v>394</v>
      </c>
      <c r="AB80" s="87" t="s">
        <v>394</v>
      </c>
      <c r="AC80" s="87" t="s">
        <v>394</v>
      </c>
      <c r="AD80" s="87" t="s">
        <v>394</v>
      </c>
      <c r="AE80" s="87" t="s">
        <v>394</v>
      </c>
      <c r="AF80" s="87" t="s">
        <v>394</v>
      </c>
      <c r="AG80" s="87" t="s">
        <v>394</v>
      </c>
      <c r="AH80" s="87" t="s">
        <v>394</v>
      </c>
      <c r="AI80" s="87" t="s">
        <v>394</v>
      </c>
      <c r="AJ80" s="87" t="s">
        <v>394</v>
      </c>
      <c r="AK80" s="87" t="s">
        <v>394</v>
      </c>
      <c r="AL80" s="87" t="s">
        <v>394</v>
      </c>
      <c r="AM80" s="87" t="s">
        <v>394</v>
      </c>
      <c r="AN80" s="87" t="s">
        <v>394</v>
      </c>
      <c r="AO80" s="87" t="s">
        <v>394</v>
      </c>
      <c r="AP80" s="87" t="s">
        <v>394</v>
      </c>
      <c r="AQ80" s="87" t="s">
        <v>394</v>
      </c>
      <c r="AR80" s="87" t="s">
        <v>394</v>
      </c>
      <c r="AS80" s="87" t="s">
        <v>394</v>
      </c>
      <c r="AT80" s="87" t="s">
        <v>394</v>
      </c>
      <c r="AU80" s="87" t="s">
        <v>394</v>
      </c>
      <c r="AV80" s="87" t="s">
        <v>394</v>
      </c>
      <c r="AW80" s="87" t="s">
        <v>394</v>
      </c>
      <c r="AX80" s="87" t="s">
        <v>394</v>
      </c>
      <c r="AY80" s="87" t="s">
        <v>394</v>
      </c>
      <c r="AZ80" s="87" t="s">
        <v>394</v>
      </c>
      <c r="BA80" s="87" t="s">
        <v>394</v>
      </c>
      <c r="BB80" s="87" t="s">
        <v>394</v>
      </c>
      <c r="BC80" s="87" t="s">
        <v>394</v>
      </c>
      <c r="BD80" s="87" t="s">
        <v>394</v>
      </c>
      <c r="BE80" s="87" t="s">
        <v>394</v>
      </c>
      <c r="BF80" s="87" t="s">
        <v>394</v>
      </c>
      <c r="BG80" s="87" t="s">
        <v>394</v>
      </c>
      <c r="BH80" s="87" t="s">
        <v>394</v>
      </c>
      <c r="BI80" s="87" t="s">
        <v>394</v>
      </c>
      <c r="BJ80" s="87" t="s">
        <v>394</v>
      </c>
      <c r="BK80" s="87" t="s">
        <v>394</v>
      </c>
      <c r="BL80" s="87" t="s">
        <v>394</v>
      </c>
      <c r="BM80" s="87" t="s">
        <v>394</v>
      </c>
      <c r="BN80" s="87" t="s">
        <v>394</v>
      </c>
      <c r="BO80" s="87" t="s">
        <v>394</v>
      </c>
      <c r="BP80" s="87" t="s">
        <v>394</v>
      </c>
      <c r="BQ80" s="87" t="s">
        <v>310</v>
      </c>
      <c r="BR80" s="87" t="s">
        <v>394</v>
      </c>
      <c r="BS80" s="87" t="s">
        <v>310</v>
      </c>
      <c r="BT80" s="87" t="s">
        <v>394</v>
      </c>
      <c r="BU80" s="87" t="s">
        <v>310</v>
      </c>
      <c r="BV80" s="87" t="s">
        <v>394</v>
      </c>
      <c r="BW80" s="87" t="s">
        <v>310</v>
      </c>
      <c r="BX80" s="87" t="s">
        <v>394</v>
      </c>
      <c r="BY80" s="87" t="s">
        <v>310</v>
      </c>
      <c r="BZ80" s="87" t="s">
        <v>394</v>
      </c>
      <c r="CA80" s="87" t="s">
        <v>310</v>
      </c>
      <c r="CB80" s="87" t="s">
        <v>394</v>
      </c>
      <c r="CC80" s="87" t="s">
        <v>310</v>
      </c>
      <c r="CD80" s="87" t="s">
        <v>394</v>
      </c>
      <c r="CE80" s="87" t="s">
        <v>310</v>
      </c>
      <c r="CF80" s="87" t="s">
        <v>394</v>
      </c>
      <c r="CG80" s="87" t="s">
        <v>310</v>
      </c>
      <c r="CH80" s="87" t="s">
        <v>394</v>
      </c>
      <c r="CI80" s="87" t="s">
        <v>310</v>
      </c>
      <c r="CJ80" s="87" t="s">
        <v>394</v>
      </c>
      <c r="CK80" s="87" t="s">
        <v>310</v>
      </c>
      <c r="CL80" s="87" t="s">
        <v>394</v>
      </c>
      <c r="CM80" s="87" t="s">
        <v>310</v>
      </c>
      <c r="CN80" s="87" t="s">
        <v>394</v>
      </c>
      <c r="CO80" s="87" t="s">
        <v>310</v>
      </c>
      <c r="CP80" s="87" t="s">
        <v>394</v>
      </c>
      <c r="CQ80" s="87" t="s">
        <v>310</v>
      </c>
      <c r="CR80" s="87" t="s">
        <v>394</v>
      </c>
      <c r="CS80" s="87" t="s">
        <v>310</v>
      </c>
      <c r="CT80" s="87" t="s">
        <v>394</v>
      </c>
      <c r="CU80" s="87" t="s">
        <v>310</v>
      </c>
      <c r="CV80" s="87" t="s">
        <v>394</v>
      </c>
      <c r="CW80" s="87" t="s">
        <v>310</v>
      </c>
      <c r="CX80" s="87" t="s">
        <v>394</v>
      </c>
      <c r="CY80" s="87" t="s">
        <v>310</v>
      </c>
    </row>
    <row r="81" spans="1:104" ht="14.5" x14ac:dyDescent="0.35">
      <c r="A81" s="86" t="s">
        <v>311</v>
      </c>
      <c r="B81" s="86" t="s">
        <v>395</v>
      </c>
      <c r="C81" s="71"/>
      <c r="D81" s="71"/>
      <c r="E81" s="87" t="s">
        <v>394</v>
      </c>
      <c r="F81" s="87" t="s">
        <v>394</v>
      </c>
      <c r="G81" s="87" t="s">
        <v>394</v>
      </c>
      <c r="H81" s="87" t="s">
        <v>394</v>
      </c>
      <c r="I81" s="87" t="s">
        <v>394</v>
      </c>
      <c r="J81" s="87" t="s">
        <v>394</v>
      </c>
      <c r="K81" s="87" t="s">
        <v>394</v>
      </c>
      <c r="L81" s="87" t="s">
        <v>394</v>
      </c>
      <c r="M81" s="87" t="s">
        <v>394</v>
      </c>
      <c r="N81" s="87" t="s">
        <v>394</v>
      </c>
      <c r="O81" s="87" t="s">
        <v>394</v>
      </c>
      <c r="P81" s="87" t="s">
        <v>394</v>
      </c>
      <c r="Q81" s="87" t="s">
        <v>394</v>
      </c>
      <c r="R81" s="87" t="s">
        <v>394</v>
      </c>
      <c r="S81" s="87" t="s">
        <v>394</v>
      </c>
      <c r="T81" s="87" t="s">
        <v>394</v>
      </c>
      <c r="U81" s="87" t="s">
        <v>394</v>
      </c>
      <c r="V81" s="87" t="s">
        <v>394</v>
      </c>
      <c r="W81" s="87" t="s">
        <v>394</v>
      </c>
      <c r="X81" s="87" t="s">
        <v>394</v>
      </c>
      <c r="Y81" s="87" t="s">
        <v>394</v>
      </c>
      <c r="Z81" s="87" t="s">
        <v>394</v>
      </c>
      <c r="AA81" s="87" t="s">
        <v>394</v>
      </c>
      <c r="AB81" s="87" t="s">
        <v>394</v>
      </c>
      <c r="AC81" s="87" t="s">
        <v>394</v>
      </c>
      <c r="AD81" s="87" t="s">
        <v>394</v>
      </c>
      <c r="AE81" s="87" t="s">
        <v>394</v>
      </c>
      <c r="AF81" s="87" t="s">
        <v>394</v>
      </c>
      <c r="AG81" s="87" t="s">
        <v>394</v>
      </c>
      <c r="AH81" s="87" t="s">
        <v>394</v>
      </c>
      <c r="AI81" s="87" t="s">
        <v>394</v>
      </c>
      <c r="AJ81" s="87" t="s">
        <v>394</v>
      </c>
      <c r="AK81" s="87" t="s">
        <v>394</v>
      </c>
      <c r="AL81" s="87" t="s">
        <v>394</v>
      </c>
      <c r="AM81" s="87" t="s">
        <v>394</v>
      </c>
      <c r="AN81" s="87" t="s">
        <v>394</v>
      </c>
      <c r="AO81" s="87" t="s">
        <v>394</v>
      </c>
      <c r="AP81" s="87" t="s">
        <v>394</v>
      </c>
      <c r="AQ81" s="87" t="s">
        <v>394</v>
      </c>
      <c r="AR81" s="87" t="s">
        <v>394</v>
      </c>
      <c r="AS81" s="87" t="s">
        <v>394</v>
      </c>
      <c r="AT81" s="87" t="s">
        <v>394</v>
      </c>
      <c r="AU81" s="87" t="s">
        <v>394</v>
      </c>
      <c r="AV81" s="87" t="s">
        <v>394</v>
      </c>
      <c r="AW81" s="87" t="s">
        <v>394</v>
      </c>
      <c r="AX81" s="87" t="s">
        <v>394</v>
      </c>
      <c r="AY81" s="87" t="s">
        <v>394</v>
      </c>
      <c r="AZ81" s="87" t="s">
        <v>394</v>
      </c>
      <c r="BA81" s="87" t="s">
        <v>394</v>
      </c>
      <c r="BB81" s="87" t="s">
        <v>394</v>
      </c>
      <c r="BC81" s="87" t="s">
        <v>394</v>
      </c>
      <c r="BD81" s="87" t="s">
        <v>394</v>
      </c>
      <c r="BE81" s="87" t="s">
        <v>394</v>
      </c>
      <c r="BF81" s="87" t="s">
        <v>394</v>
      </c>
      <c r="BG81" s="87" t="s">
        <v>394</v>
      </c>
      <c r="BH81" s="87" t="s">
        <v>394</v>
      </c>
      <c r="BI81" s="87" t="s">
        <v>394</v>
      </c>
      <c r="BJ81" s="87" t="s">
        <v>394</v>
      </c>
      <c r="BK81" s="87" t="s">
        <v>394</v>
      </c>
      <c r="BL81" s="87" t="s">
        <v>394</v>
      </c>
      <c r="BM81" s="87" t="s">
        <v>394</v>
      </c>
      <c r="BN81" s="87" t="s">
        <v>394</v>
      </c>
      <c r="BO81" s="87" t="s">
        <v>394</v>
      </c>
      <c r="BP81" s="87" t="s">
        <v>394</v>
      </c>
      <c r="BQ81" s="87" t="s">
        <v>310</v>
      </c>
      <c r="BR81" s="87" t="s">
        <v>394</v>
      </c>
      <c r="BS81" s="87" t="s">
        <v>310</v>
      </c>
      <c r="BT81" s="87" t="s">
        <v>394</v>
      </c>
      <c r="BU81" s="87" t="s">
        <v>310</v>
      </c>
      <c r="BV81" s="87" t="s">
        <v>394</v>
      </c>
      <c r="BW81" s="87" t="s">
        <v>310</v>
      </c>
      <c r="BX81" s="87" t="s">
        <v>394</v>
      </c>
      <c r="BY81" s="87" t="s">
        <v>310</v>
      </c>
      <c r="BZ81" s="87" t="s">
        <v>394</v>
      </c>
      <c r="CA81" s="87" t="s">
        <v>310</v>
      </c>
      <c r="CB81" s="87" t="s">
        <v>394</v>
      </c>
      <c r="CC81" s="87" t="s">
        <v>310</v>
      </c>
      <c r="CD81" s="87" t="s">
        <v>394</v>
      </c>
      <c r="CE81" s="87" t="s">
        <v>310</v>
      </c>
      <c r="CF81" s="87" t="s">
        <v>394</v>
      </c>
      <c r="CG81" s="87" t="s">
        <v>310</v>
      </c>
      <c r="CH81" s="87" t="s">
        <v>394</v>
      </c>
      <c r="CI81" s="87" t="s">
        <v>310</v>
      </c>
      <c r="CJ81" s="87" t="s">
        <v>394</v>
      </c>
      <c r="CK81" s="87" t="s">
        <v>310</v>
      </c>
      <c r="CL81" s="87" t="s">
        <v>394</v>
      </c>
      <c r="CM81" s="87" t="s">
        <v>310</v>
      </c>
      <c r="CN81" s="87" t="s">
        <v>394</v>
      </c>
      <c r="CO81" s="87" t="s">
        <v>310</v>
      </c>
      <c r="CP81" s="87" t="s">
        <v>394</v>
      </c>
      <c r="CQ81" s="87" t="s">
        <v>310</v>
      </c>
      <c r="CR81" s="87" t="s">
        <v>394</v>
      </c>
      <c r="CS81" s="87" t="s">
        <v>310</v>
      </c>
      <c r="CT81" s="87" t="s">
        <v>394</v>
      </c>
      <c r="CU81" s="87" t="s">
        <v>310</v>
      </c>
      <c r="CV81" s="87" t="s">
        <v>394</v>
      </c>
      <c r="CW81" s="87" t="s">
        <v>310</v>
      </c>
      <c r="CX81" s="87" t="s">
        <v>394</v>
      </c>
      <c r="CY81" s="87" t="s">
        <v>310</v>
      </c>
    </row>
    <row r="82" spans="1:104" ht="14.5" x14ac:dyDescent="0.35">
      <c r="A82" s="86" t="s">
        <v>311</v>
      </c>
      <c r="B82" s="86" t="s">
        <v>396</v>
      </c>
      <c r="C82" s="71"/>
      <c r="D82" s="71"/>
      <c r="E82" s="87">
        <v>0</v>
      </c>
      <c r="F82" s="87">
        <v>0</v>
      </c>
      <c r="G82" s="87">
        <v>0</v>
      </c>
      <c r="H82" s="87">
        <v>0</v>
      </c>
      <c r="I82" s="87">
        <v>0</v>
      </c>
      <c r="J82" s="87">
        <v>0</v>
      </c>
      <c r="K82" s="87">
        <v>0</v>
      </c>
      <c r="L82" s="87">
        <v>0</v>
      </c>
      <c r="M82" s="87">
        <v>0</v>
      </c>
      <c r="N82" s="87">
        <v>0</v>
      </c>
      <c r="O82" s="87">
        <v>0</v>
      </c>
      <c r="P82" s="87">
        <v>0</v>
      </c>
      <c r="Q82" s="87">
        <v>0</v>
      </c>
      <c r="R82" s="87">
        <v>0</v>
      </c>
      <c r="S82" s="87">
        <v>0</v>
      </c>
      <c r="T82" s="87">
        <v>0</v>
      </c>
      <c r="U82" s="87">
        <v>0</v>
      </c>
      <c r="V82" s="87">
        <v>0</v>
      </c>
      <c r="W82" s="87">
        <v>0</v>
      </c>
      <c r="X82" s="87">
        <v>0</v>
      </c>
      <c r="Y82" s="87">
        <v>0</v>
      </c>
      <c r="Z82" s="87">
        <v>0</v>
      </c>
      <c r="AA82" s="87">
        <v>0</v>
      </c>
      <c r="AB82" s="87">
        <v>0</v>
      </c>
      <c r="AC82" s="87">
        <v>0</v>
      </c>
      <c r="AD82" s="87">
        <v>0</v>
      </c>
      <c r="AE82" s="87">
        <v>0</v>
      </c>
      <c r="AF82" s="87">
        <v>0</v>
      </c>
      <c r="AG82" s="87">
        <v>0</v>
      </c>
      <c r="AH82" s="87">
        <v>0</v>
      </c>
      <c r="AI82" s="87">
        <v>0</v>
      </c>
      <c r="AJ82" s="87">
        <v>0</v>
      </c>
      <c r="AK82" s="87">
        <v>0</v>
      </c>
      <c r="AL82" s="87">
        <v>0</v>
      </c>
      <c r="AM82" s="87">
        <v>0</v>
      </c>
      <c r="AN82" s="87">
        <v>0</v>
      </c>
      <c r="AO82" s="87">
        <v>0</v>
      </c>
      <c r="AP82" s="87">
        <v>0</v>
      </c>
      <c r="AQ82" s="87">
        <v>0</v>
      </c>
      <c r="AR82" s="87">
        <v>0</v>
      </c>
      <c r="AS82" s="87">
        <v>0</v>
      </c>
      <c r="AT82" s="87">
        <v>0</v>
      </c>
      <c r="AU82" s="87">
        <v>0</v>
      </c>
      <c r="AV82" s="87">
        <v>0</v>
      </c>
      <c r="AW82" s="87">
        <v>0</v>
      </c>
      <c r="AX82" s="87">
        <v>0</v>
      </c>
      <c r="AY82" s="87">
        <v>0</v>
      </c>
      <c r="AZ82" s="87">
        <v>0</v>
      </c>
      <c r="BA82" s="87">
        <v>0</v>
      </c>
      <c r="BB82" s="87">
        <v>0</v>
      </c>
      <c r="BC82" s="87">
        <v>0</v>
      </c>
      <c r="BD82" s="87">
        <v>0</v>
      </c>
      <c r="BE82" s="87">
        <v>0</v>
      </c>
      <c r="BF82" s="87">
        <v>0</v>
      </c>
      <c r="BG82" s="87">
        <v>0</v>
      </c>
      <c r="BH82" s="87">
        <v>0</v>
      </c>
      <c r="BI82" s="87">
        <v>0</v>
      </c>
      <c r="BJ82" s="87">
        <v>0</v>
      </c>
      <c r="BK82" s="87">
        <v>0</v>
      </c>
      <c r="BL82" s="87">
        <v>0</v>
      </c>
      <c r="BM82" s="87">
        <v>0</v>
      </c>
      <c r="BN82" s="87">
        <v>0</v>
      </c>
      <c r="BO82" s="87">
        <v>0</v>
      </c>
      <c r="BP82" s="87">
        <v>0</v>
      </c>
      <c r="BQ82" s="87" t="s">
        <v>310</v>
      </c>
      <c r="BR82" s="87">
        <v>0</v>
      </c>
      <c r="BS82" s="87" t="s">
        <v>310</v>
      </c>
      <c r="BT82" s="87">
        <v>-109079.97</v>
      </c>
      <c r="BU82" s="87" t="s">
        <v>310</v>
      </c>
      <c r="BV82" s="87">
        <v>0</v>
      </c>
      <c r="BW82" s="87" t="s">
        <v>310</v>
      </c>
      <c r="BX82" s="87">
        <v>0</v>
      </c>
      <c r="BY82" s="87" t="s">
        <v>310</v>
      </c>
      <c r="BZ82" s="87">
        <v>-109079.97</v>
      </c>
      <c r="CA82" s="87" t="s">
        <v>310</v>
      </c>
      <c r="CB82" s="87">
        <v>0</v>
      </c>
      <c r="CC82" s="87" t="s">
        <v>310</v>
      </c>
      <c r="CD82" s="87">
        <v>0</v>
      </c>
      <c r="CE82" s="87" t="s">
        <v>310</v>
      </c>
      <c r="CF82" s="87">
        <v>0</v>
      </c>
      <c r="CG82" s="87" t="s">
        <v>310</v>
      </c>
      <c r="CH82" s="87">
        <v>0</v>
      </c>
      <c r="CI82" s="87" t="s">
        <v>310</v>
      </c>
      <c r="CJ82" s="87">
        <v>0</v>
      </c>
      <c r="CK82" s="87" t="s">
        <v>310</v>
      </c>
      <c r="CL82" s="87">
        <v>0</v>
      </c>
      <c r="CM82" s="87" t="s">
        <v>310</v>
      </c>
      <c r="CN82" s="87">
        <v>0</v>
      </c>
      <c r="CO82" s="87" t="s">
        <v>310</v>
      </c>
      <c r="CP82" s="87">
        <v>0</v>
      </c>
      <c r="CQ82" s="87" t="s">
        <v>310</v>
      </c>
      <c r="CR82" s="87">
        <v>109079.97</v>
      </c>
      <c r="CS82" s="87" t="s">
        <v>310</v>
      </c>
      <c r="CT82" s="87">
        <v>109079.97</v>
      </c>
      <c r="CU82" s="87" t="s">
        <v>310</v>
      </c>
      <c r="CV82" s="87">
        <v>0</v>
      </c>
      <c r="CW82" s="87" t="s">
        <v>310</v>
      </c>
      <c r="CX82" s="87">
        <v>0</v>
      </c>
      <c r="CY82" s="87" t="s">
        <v>310</v>
      </c>
    </row>
    <row r="83" spans="1:104" ht="14.5" x14ac:dyDescent="0.35">
      <c r="A83" s="86" t="s">
        <v>311</v>
      </c>
      <c r="B83" s="86" t="s">
        <v>397</v>
      </c>
      <c r="C83" s="71"/>
      <c r="D83" s="71"/>
      <c r="E83" s="87">
        <v>228783.35</v>
      </c>
      <c r="F83" s="87">
        <v>22531.08</v>
      </c>
      <c r="G83" s="87">
        <v>6539.5</v>
      </c>
      <c r="H83" s="87">
        <v>44767.64</v>
      </c>
      <c r="I83" s="87">
        <v>735507.65</v>
      </c>
      <c r="J83" s="87">
        <v>130211.27</v>
      </c>
      <c r="K83" s="87">
        <v>84627.9</v>
      </c>
      <c r="L83" s="87">
        <v>116159.73</v>
      </c>
      <c r="M83" s="87">
        <v>44921.19</v>
      </c>
      <c r="N83" s="87">
        <v>273870.21999999997</v>
      </c>
      <c r="O83" s="87">
        <v>333193.03000000003</v>
      </c>
      <c r="P83" s="87">
        <v>137662.6</v>
      </c>
      <c r="Q83" s="87">
        <v>174644.24</v>
      </c>
      <c r="R83" s="87">
        <v>116235.43</v>
      </c>
      <c r="S83" s="87">
        <v>267827.53000000003</v>
      </c>
      <c r="T83" s="87">
        <v>265129.33</v>
      </c>
      <c r="U83" s="87">
        <v>182653.12</v>
      </c>
      <c r="V83" s="87">
        <v>170075.85</v>
      </c>
      <c r="W83" s="87">
        <v>377563.81</v>
      </c>
      <c r="X83" s="87">
        <v>577818.69999999995</v>
      </c>
      <c r="Y83" s="87">
        <v>138699.97</v>
      </c>
      <c r="Z83" s="87">
        <v>122723.19</v>
      </c>
      <c r="AA83" s="87">
        <v>103243.04</v>
      </c>
      <c r="AB83" s="87">
        <v>396438.12</v>
      </c>
      <c r="AC83" s="87">
        <v>27610.99</v>
      </c>
      <c r="AD83" s="87">
        <v>109849.57</v>
      </c>
      <c r="AE83" s="87">
        <v>893924.11</v>
      </c>
      <c r="AF83" s="87">
        <v>121246.04</v>
      </c>
      <c r="AG83" s="87">
        <v>579374.94999999995</v>
      </c>
      <c r="AH83" s="87">
        <v>330802.5</v>
      </c>
      <c r="AI83" s="87">
        <v>296580.88</v>
      </c>
      <c r="AJ83" s="87">
        <v>91180.77</v>
      </c>
      <c r="AK83" s="87">
        <v>87865.98</v>
      </c>
      <c r="AL83" s="87">
        <v>272371.69</v>
      </c>
      <c r="AM83" s="87">
        <v>45023.85</v>
      </c>
      <c r="AN83" s="87">
        <v>293636.45</v>
      </c>
      <c r="AO83" s="87">
        <v>74436.88</v>
      </c>
      <c r="AP83" s="87">
        <v>71368.23</v>
      </c>
      <c r="AQ83" s="87">
        <v>164536.10999999999</v>
      </c>
      <c r="AR83" s="87">
        <v>262031.97</v>
      </c>
      <c r="AS83" s="87">
        <v>329143.75</v>
      </c>
      <c r="AT83" s="87">
        <v>184754.9</v>
      </c>
      <c r="AU83" s="87">
        <v>106750.41</v>
      </c>
      <c r="AV83" s="87">
        <v>361051.33</v>
      </c>
      <c r="AW83" s="87">
        <v>283554.63</v>
      </c>
      <c r="AX83" s="87">
        <v>136437.75</v>
      </c>
      <c r="AY83" s="87">
        <v>69164.36</v>
      </c>
      <c r="AZ83" s="87">
        <v>72529.09</v>
      </c>
      <c r="BA83" s="87">
        <v>51805.29</v>
      </c>
      <c r="BB83" s="87">
        <v>93250.22</v>
      </c>
      <c r="BC83" s="87">
        <v>23218.09</v>
      </c>
      <c r="BD83" s="87">
        <v>76340.34</v>
      </c>
      <c r="BE83" s="87">
        <v>168000.89</v>
      </c>
      <c r="BF83" s="87">
        <v>331381.82</v>
      </c>
      <c r="BG83" s="87">
        <v>141267.49</v>
      </c>
      <c r="BH83" s="87">
        <v>300935.71000000002</v>
      </c>
      <c r="BI83" s="87">
        <v>90169.08</v>
      </c>
      <c r="BJ83" s="87">
        <v>71344.070000000007</v>
      </c>
      <c r="BK83" s="87">
        <v>52173.84</v>
      </c>
      <c r="BL83" s="87">
        <v>45474.57</v>
      </c>
      <c r="BM83" s="87">
        <v>10458.16</v>
      </c>
      <c r="BN83" s="87">
        <v>48227.9</v>
      </c>
      <c r="BO83" s="87">
        <v>4.25</v>
      </c>
      <c r="BP83" s="87">
        <v>0</v>
      </c>
      <c r="BQ83" s="87" t="s">
        <v>310</v>
      </c>
      <c r="BR83" s="87">
        <v>11821106.33</v>
      </c>
      <c r="BS83" s="87" t="s">
        <v>310</v>
      </c>
      <c r="BT83" s="87">
        <v>6432870.4500000002</v>
      </c>
      <c r="BU83" s="87" t="s">
        <v>310</v>
      </c>
      <c r="BV83" s="87">
        <v>162874.17000000001</v>
      </c>
      <c r="BW83" s="87" t="s">
        <v>310</v>
      </c>
      <c r="BX83" s="87">
        <v>2540679.9900000002</v>
      </c>
      <c r="BY83" s="87" t="s">
        <v>310</v>
      </c>
      <c r="BZ83" s="87">
        <v>9136424.6099999994</v>
      </c>
      <c r="CA83" s="87" t="s">
        <v>310</v>
      </c>
      <c r="CB83" s="87">
        <v>2470035.7200000002</v>
      </c>
      <c r="CC83" s="87" t="s">
        <v>310</v>
      </c>
      <c r="CD83" s="87">
        <v>13538.39</v>
      </c>
      <c r="CE83" s="87" t="s">
        <v>310</v>
      </c>
      <c r="CF83" s="87">
        <v>53607.4</v>
      </c>
      <c r="CG83" s="87" t="s">
        <v>310</v>
      </c>
      <c r="CH83" s="87">
        <v>67145.789999999994</v>
      </c>
      <c r="CI83" s="87" t="s">
        <v>310</v>
      </c>
      <c r="CJ83" s="87">
        <v>2537181.5099999998</v>
      </c>
      <c r="CK83" s="87" t="s">
        <v>310</v>
      </c>
      <c r="CL83" s="87">
        <v>0</v>
      </c>
      <c r="CM83" s="87" t="s">
        <v>310</v>
      </c>
      <c r="CN83" s="87">
        <v>0</v>
      </c>
      <c r="CO83" s="87" t="s">
        <v>310</v>
      </c>
      <c r="CP83" s="87">
        <v>0</v>
      </c>
      <c r="CQ83" s="87" t="s">
        <v>310</v>
      </c>
      <c r="CR83" s="87">
        <v>2165360.02</v>
      </c>
      <c r="CS83" s="87" t="s">
        <v>310</v>
      </c>
      <c r="CT83" s="87">
        <v>2165360.02</v>
      </c>
      <c r="CU83" s="87" t="s">
        <v>310</v>
      </c>
      <c r="CV83" s="87">
        <v>13838966.140000001</v>
      </c>
      <c r="CW83" s="87" t="s">
        <v>310</v>
      </c>
      <c r="CX83" s="87">
        <v>25660072.469999999</v>
      </c>
      <c r="CY83" s="87" t="s">
        <v>310</v>
      </c>
    </row>
    <row r="84" spans="1:104" s="111" customFormat="1" ht="14.5" x14ac:dyDescent="0.35">
      <c r="A84" s="106" t="s">
        <v>311</v>
      </c>
      <c r="B84" s="106" t="s">
        <v>398</v>
      </c>
      <c r="C84" s="107"/>
      <c r="D84" s="107"/>
      <c r="E84" s="87">
        <v>41401.019999999997</v>
      </c>
      <c r="F84" s="87">
        <v>7379</v>
      </c>
      <c r="G84" s="87">
        <v>2365.3000000000002</v>
      </c>
      <c r="H84" s="87">
        <v>17090.11</v>
      </c>
      <c r="I84" s="87">
        <v>119597.26</v>
      </c>
      <c r="J84" s="87">
        <v>36069.72</v>
      </c>
      <c r="K84" s="87">
        <v>19181.009999999998</v>
      </c>
      <c r="L84" s="87">
        <v>23021.91</v>
      </c>
      <c r="M84" s="87">
        <v>16991.810000000001</v>
      </c>
      <c r="N84" s="87">
        <v>7731.4</v>
      </c>
      <c r="O84" s="87">
        <v>59247.43</v>
      </c>
      <c r="P84" s="87">
        <v>30655.51</v>
      </c>
      <c r="Q84" s="87">
        <v>50629.32</v>
      </c>
      <c r="R84" s="87">
        <v>36690.92</v>
      </c>
      <c r="S84" s="87">
        <v>39323.620000000003</v>
      </c>
      <c r="T84" s="87">
        <v>106676.45</v>
      </c>
      <c r="U84" s="87">
        <v>46209.32</v>
      </c>
      <c r="V84" s="87">
        <v>56499.83</v>
      </c>
      <c r="W84" s="87">
        <v>130086.76</v>
      </c>
      <c r="X84" s="87">
        <v>105578.45</v>
      </c>
      <c r="Y84" s="87">
        <v>29481.81</v>
      </c>
      <c r="Z84" s="87">
        <v>47652.52</v>
      </c>
      <c r="AA84" s="87">
        <v>51192.82</v>
      </c>
      <c r="AB84" s="87">
        <v>59204.73</v>
      </c>
      <c r="AC84" s="87">
        <v>11289.41</v>
      </c>
      <c r="AD84" s="87">
        <v>37158.519999999997</v>
      </c>
      <c r="AE84" s="87">
        <v>304856.84000000003</v>
      </c>
      <c r="AF84" s="87">
        <v>85994.14</v>
      </c>
      <c r="AG84" s="87">
        <v>319539.05</v>
      </c>
      <c r="AH84" s="87">
        <v>273911.73</v>
      </c>
      <c r="AI84" s="87">
        <v>134482.56</v>
      </c>
      <c r="AJ84" s="87">
        <v>9221.9</v>
      </c>
      <c r="AK84" s="87">
        <v>18843.11</v>
      </c>
      <c r="AL84" s="87">
        <v>94880.24</v>
      </c>
      <c r="AM84" s="87">
        <v>37912.120000000003</v>
      </c>
      <c r="AN84" s="87">
        <v>161623.57999999999</v>
      </c>
      <c r="AO84" s="87">
        <v>31257.21</v>
      </c>
      <c r="AP84" s="87">
        <v>26599.31</v>
      </c>
      <c r="AQ84" s="87">
        <v>42476.32</v>
      </c>
      <c r="AR84" s="87">
        <v>157412.37</v>
      </c>
      <c r="AS84" s="87">
        <v>175987.88</v>
      </c>
      <c r="AT84" s="87">
        <v>46878.02</v>
      </c>
      <c r="AU84" s="87">
        <v>44415.22</v>
      </c>
      <c r="AV84" s="87">
        <v>52798.92</v>
      </c>
      <c r="AW84" s="87">
        <v>213295.1</v>
      </c>
      <c r="AX84" s="87">
        <v>86811.04</v>
      </c>
      <c r="AY84" s="87">
        <v>52740.02</v>
      </c>
      <c r="AZ84" s="87">
        <v>27574.21</v>
      </c>
      <c r="BA84" s="87">
        <v>19983.21</v>
      </c>
      <c r="BB84" s="87">
        <v>19651.11</v>
      </c>
      <c r="BC84" s="87">
        <v>106033.15</v>
      </c>
      <c r="BD84" s="87">
        <v>11077.31</v>
      </c>
      <c r="BE84" s="87">
        <v>144579.76999999999</v>
      </c>
      <c r="BF84" s="87">
        <v>538612.05000000005</v>
      </c>
      <c r="BG84" s="87">
        <v>453038.81</v>
      </c>
      <c r="BH84" s="87">
        <v>374230.78</v>
      </c>
      <c r="BI84" s="87">
        <v>226722.11</v>
      </c>
      <c r="BJ84" s="87">
        <v>39748.82</v>
      </c>
      <c r="BK84" s="87">
        <v>35242.92</v>
      </c>
      <c r="BL84" s="87">
        <v>66517.429999999993</v>
      </c>
      <c r="BM84" s="87">
        <v>8068.3</v>
      </c>
      <c r="BN84" s="87">
        <v>31035.61</v>
      </c>
      <c r="BO84" s="87">
        <v>44576.62</v>
      </c>
      <c r="BP84" s="87">
        <v>0</v>
      </c>
      <c r="BQ84" s="87" t="s">
        <v>310</v>
      </c>
      <c r="BR84" s="87">
        <v>5707034.9000000004</v>
      </c>
      <c r="BS84" s="87" t="s">
        <v>310</v>
      </c>
      <c r="BT84" s="87">
        <v>0</v>
      </c>
      <c r="BU84" s="87" t="s">
        <v>310</v>
      </c>
      <c r="BV84" s="87">
        <v>0</v>
      </c>
      <c r="BW84" s="87" t="s">
        <v>310</v>
      </c>
      <c r="BX84" s="87">
        <v>0</v>
      </c>
      <c r="BY84" s="87" t="s">
        <v>310</v>
      </c>
      <c r="BZ84" s="87">
        <v>0</v>
      </c>
      <c r="CA84" s="87" t="s">
        <v>310</v>
      </c>
      <c r="CB84" s="87">
        <v>0</v>
      </c>
      <c r="CC84" s="87" t="s">
        <v>310</v>
      </c>
      <c r="CD84" s="87">
        <v>0</v>
      </c>
      <c r="CE84" s="87" t="s">
        <v>310</v>
      </c>
      <c r="CF84" s="87">
        <v>0</v>
      </c>
      <c r="CG84" s="87" t="s">
        <v>310</v>
      </c>
      <c r="CH84" s="87">
        <v>0</v>
      </c>
      <c r="CI84" s="87" t="s">
        <v>310</v>
      </c>
      <c r="CJ84" s="87">
        <v>0</v>
      </c>
      <c r="CK84" s="87" t="s">
        <v>310</v>
      </c>
      <c r="CL84" s="87">
        <v>0</v>
      </c>
      <c r="CM84" s="87" t="s">
        <v>310</v>
      </c>
      <c r="CN84" s="87">
        <v>0</v>
      </c>
      <c r="CO84" s="87" t="s">
        <v>310</v>
      </c>
      <c r="CP84" s="87">
        <v>0</v>
      </c>
      <c r="CQ84" s="87" t="s">
        <v>310</v>
      </c>
      <c r="CR84" s="87">
        <v>0</v>
      </c>
      <c r="CS84" s="87" t="s">
        <v>310</v>
      </c>
      <c r="CT84" s="87">
        <v>0</v>
      </c>
      <c r="CU84" s="87" t="s">
        <v>310</v>
      </c>
      <c r="CV84" s="87">
        <v>0</v>
      </c>
      <c r="CW84" s="87" t="s">
        <v>310</v>
      </c>
      <c r="CX84" s="87">
        <v>0</v>
      </c>
      <c r="CY84" s="87" t="s">
        <v>310</v>
      </c>
      <c r="CZ84" s="66"/>
    </row>
    <row r="85" spans="1:104" ht="14.5" x14ac:dyDescent="0.35">
      <c r="A85" s="86" t="s">
        <v>311</v>
      </c>
      <c r="B85" s="86" t="s">
        <v>399</v>
      </c>
      <c r="C85" s="71"/>
      <c r="D85" s="71"/>
      <c r="E85" s="87">
        <v>33680.32</v>
      </c>
      <c r="F85" s="87">
        <v>5968.8</v>
      </c>
      <c r="G85" s="87">
        <v>2024.8</v>
      </c>
      <c r="H85" s="87">
        <v>13297.51</v>
      </c>
      <c r="I85" s="87">
        <v>95811.96</v>
      </c>
      <c r="J85" s="87">
        <v>28407.52</v>
      </c>
      <c r="K85" s="87">
        <v>15495.31</v>
      </c>
      <c r="L85" s="87">
        <v>18286.509999999998</v>
      </c>
      <c r="M85" s="87">
        <v>13652.21</v>
      </c>
      <c r="N85" s="87">
        <v>5840.3</v>
      </c>
      <c r="O85" s="87">
        <v>45679.63</v>
      </c>
      <c r="P85" s="87">
        <v>24078.82</v>
      </c>
      <c r="Q85" s="87">
        <v>40380.53</v>
      </c>
      <c r="R85" s="87">
        <v>28936.82</v>
      </c>
      <c r="S85" s="87">
        <v>30852.720000000001</v>
      </c>
      <c r="T85" s="87">
        <v>85716.46</v>
      </c>
      <c r="U85" s="87">
        <v>36652.019999999997</v>
      </c>
      <c r="V85" s="87">
        <v>45092.03</v>
      </c>
      <c r="W85" s="87">
        <v>105591.67</v>
      </c>
      <c r="X85" s="87">
        <v>84089.66</v>
      </c>
      <c r="Y85" s="87">
        <v>22609.72</v>
      </c>
      <c r="Z85" s="87">
        <v>38428.629999999997</v>
      </c>
      <c r="AA85" s="87">
        <v>40334.629999999997</v>
      </c>
      <c r="AB85" s="87">
        <v>42858.83</v>
      </c>
      <c r="AC85" s="87">
        <v>8627.61</v>
      </c>
      <c r="AD85" s="87">
        <v>29071.119999999999</v>
      </c>
      <c r="AE85" s="87">
        <v>246809.47</v>
      </c>
      <c r="AF85" s="87">
        <v>69751.850000000006</v>
      </c>
      <c r="AG85" s="87">
        <v>256931.47</v>
      </c>
      <c r="AH85" s="87">
        <v>223725.15</v>
      </c>
      <c r="AI85" s="87">
        <v>105579.17</v>
      </c>
      <c r="AJ85" s="87">
        <v>7876.91</v>
      </c>
      <c r="AK85" s="87">
        <v>15065.11</v>
      </c>
      <c r="AL85" s="87">
        <v>74360.25</v>
      </c>
      <c r="AM85" s="87">
        <v>29330.02</v>
      </c>
      <c r="AN85" s="87">
        <v>135873.09</v>
      </c>
      <c r="AO85" s="87">
        <v>24699.52</v>
      </c>
      <c r="AP85" s="87">
        <v>20372.61</v>
      </c>
      <c r="AQ85" s="87">
        <v>32512.62</v>
      </c>
      <c r="AR85" s="87">
        <v>126246.88</v>
      </c>
      <c r="AS85" s="87">
        <v>132620.09</v>
      </c>
      <c r="AT85" s="87">
        <v>36366.32</v>
      </c>
      <c r="AU85" s="87">
        <v>33947.620000000003</v>
      </c>
      <c r="AV85" s="87">
        <v>42402.13</v>
      </c>
      <c r="AW85" s="87">
        <v>167433.01</v>
      </c>
      <c r="AX85" s="87">
        <v>70343.350000000006</v>
      </c>
      <c r="AY85" s="87">
        <v>41056.93</v>
      </c>
      <c r="AZ85" s="87">
        <v>22360.71</v>
      </c>
      <c r="BA85" s="87">
        <v>16348.11</v>
      </c>
      <c r="BB85" s="87">
        <v>15640.51</v>
      </c>
      <c r="BC85" s="87">
        <v>86067.46</v>
      </c>
      <c r="BD85" s="87">
        <v>8982.31</v>
      </c>
      <c r="BE85" s="87">
        <v>116255.28</v>
      </c>
      <c r="BF85" s="87">
        <v>387682.56</v>
      </c>
      <c r="BG85" s="87">
        <v>333269.82</v>
      </c>
      <c r="BH85" s="87">
        <v>299529.59999999998</v>
      </c>
      <c r="BI85" s="87">
        <v>181373.92</v>
      </c>
      <c r="BJ85" s="87">
        <v>31110.82</v>
      </c>
      <c r="BK85" s="87">
        <v>28044.82</v>
      </c>
      <c r="BL85" s="87">
        <v>52555.94</v>
      </c>
      <c r="BM85" s="87">
        <v>6377.6</v>
      </c>
      <c r="BN85" s="87">
        <v>26014.12</v>
      </c>
      <c r="BO85" s="87">
        <v>40472.730000000003</v>
      </c>
      <c r="BP85" s="87">
        <v>0</v>
      </c>
      <c r="BQ85" s="87" t="s">
        <v>310</v>
      </c>
      <c r="BR85" s="87">
        <v>4486856</v>
      </c>
      <c r="BS85" s="87" t="s">
        <v>310</v>
      </c>
      <c r="BT85" s="87">
        <v>0</v>
      </c>
      <c r="BU85" s="87" t="s">
        <v>310</v>
      </c>
      <c r="BV85" s="87">
        <v>0</v>
      </c>
      <c r="BW85" s="87" t="s">
        <v>310</v>
      </c>
      <c r="BX85" s="87">
        <v>0</v>
      </c>
      <c r="BY85" s="87" t="s">
        <v>310</v>
      </c>
      <c r="BZ85" s="87">
        <v>0</v>
      </c>
      <c r="CA85" s="87" t="s">
        <v>310</v>
      </c>
      <c r="CB85" s="87">
        <v>0</v>
      </c>
      <c r="CC85" s="87" t="s">
        <v>310</v>
      </c>
      <c r="CD85" s="87">
        <v>0</v>
      </c>
      <c r="CE85" s="87" t="s">
        <v>310</v>
      </c>
      <c r="CF85" s="87">
        <v>0</v>
      </c>
      <c r="CG85" s="87" t="s">
        <v>310</v>
      </c>
      <c r="CH85" s="87">
        <v>0</v>
      </c>
      <c r="CI85" s="87" t="s">
        <v>310</v>
      </c>
      <c r="CJ85" s="87">
        <v>0</v>
      </c>
      <c r="CK85" s="87" t="s">
        <v>310</v>
      </c>
      <c r="CL85" s="87">
        <v>0</v>
      </c>
      <c r="CM85" s="87" t="s">
        <v>310</v>
      </c>
      <c r="CN85" s="87">
        <v>0</v>
      </c>
      <c r="CO85" s="87" t="s">
        <v>310</v>
      </c>
      <c r="CP85" s="87">
        <v>0</v>
      </c>
      <c r="CQ85" s="87" t="s">
        <v>310</v>
      </c>
      <c r="CR85" s="87">
        <v>0</v>
      </c>
      <c r="CS85" s="87" t="s">
        <v>310</v>
      </c>
      <c r="CT85" s="87">
        <v>0</v>
      </c>
      <c r="CU85" s="87" t="s">
        <v>310</v>
      </c>
      <c r="CV85" s="87">
        <v>0</v>
      </c>
      <c r="CW85" s="87" t="s">
        <v>310</v>
      </c>
      <c r="CX85" s="87">
        <v>0</v>
      </c>
      <c r="CY85" s="87" t="s">
        <v>310</v>
      </c>
    </row>
    <row r="86" spans="1:104" ht="14.5" x14ac:dyDescent="0.35">
      <c r="A86" s="86" t="s">
        <v>311</v>
      </c>
      <c r="B86" s="86" t="s">
        <v>400</v>
      </c>
      <c r="C86" s="71"/>
      <c r="D86" s="71"/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  <c r="R86" s="87">
        <v>0</v>
      </c>
      <c r="S86" s="87">
        <v>0</v>
      </c>
      <c r="T86" s="87">
        <v>0</v>
      </c>
      <c r="U86" s="87">
        <v>0</v>
      </c>
      <c r="V86" s="87">
        <v>0</v>
      </c>
      <c r="W86" s="87">
        <v>0</v>
      </c>
      <c r="X86" s="87">
        <v>0</v>
      </c>
      <c r="Y86" s="87">
        <v>0</v>
      </c>
      <c r="Z86" s="87">
        <v>0</v>
      </c>
      <c r="AA86" s="87">
        <v>0</v>
      </c>
      <c r="AB86" s="87">
        <v>0</v>
      </c>
      <c r="AC86" s="87">
        <v>0</v>
      </c>
      <c r="AD86" s="87">
        <v>0</v>
      </c>
      <c r="AE86" s="87">
        <v>0</v>
      </c>
      <c r="AF86" s="87">
        <v>0</v>
      </c>
      <c r="AG86" s="87">
        <v>0</v>
      </c>
      <c r="AH86" s="87">
        <v>0</v>
      </c>
      <c r="AI86" s="87">
        <v>0</v>
      </c>
      <c r="AJ86" s="87">
        <v>0</v>
      </c>
      <c r="AK86" s="87">
        <v>0</v>
      </c>
      <c r="AL86" s="87">
        <v>0</v>
      </c>
      <c r="AM86" s="87">
        <v>0</v>
      </c>
      <c r="AN86" s="87">
        <v>0</v>
      </c>
      <c r="AO86" s="87">
        <v>0</v>
      </c>
      <c r="AP86" s="87">
        <v>0</v>
      </c>
      <c r="AQ86" s="87">
        <v>0</v>
      </c>
      <c r="AR86" s="87">
        <v>0</v>
      </c>
      <c r="AS86" s="87">
        <v>0</v>
      </c>
      <c r="AT86" s="87">
        <v>0</v>
      </c>
      <c r="AU86" s="87">
        <v>0</v>
      </c>
      <c r="AV86" s="87">
        <v>0</v>
      </c>
      <c r="AW86" s="87">
        <v>0</v>
      </c>
      <c r="AX86" s="87">
        <v>0</v>
      </c>
      <c r="AY86" s="87">
        <v>0</v>
      </c>
      <c r="AZ86" s="87">
        <v>0</v>
      </c>
      <c r="BA86" s="87">
        <v>0</v>
      </c>
      <c r="BB86" s="87">
        <v>0</v>
      </c>
      <c r="BC86" s="87">
        <v>0</v>
      </c>
      <c r="BD86" s="87">
        <v>0</v>
      </c>
      <c r="BE86" s="87">
        <v>0</v>
      </c>
      <c r="BF86" s="87">
        <v>0</v>
      </c>
      <c r="BG86" s="87">
        <v>0</v>
      </c>
      <c r="BH86" s="87">
        <v>0</v>
      </c>
      <c r="BI86" s="87">
        <v>0</v>
      </c>
      <c r="BJ86" s="87">
        <v>0</v>
      </c>
      <c r="BK86" s="87">
        <v>0</v>
      </c>
      <c r="BL86" s="87">
        <v>0</v>
      </c>
      <c r="BM86" s="87">
        <v>0</v>
      </c>
      <c r="BN86" s="87">
        <v>0</v>
      </c>
      <c r="BO86" s="87">
        <v>0</v>
      </c>
      <c r="BP86" s="87">
        <v>0</v>
      </c>
      <c r="BQ86" s="87" t="s">
        <v>310</v>
      </c>
      <c r="BR86" s="87">
        <v>0</v>
      </c>
      <c r="BS86" s="87" t="s">
        <v>310</v>
      </c>
      <c r="BT86" s="87">
        <v>0</v>
      </c>
      <c r="BU86" s="87" t="s">
        <v>310</v>
      </c>
      <c r="BV86" s="87">
        <v>0</v>
      </c>
      <c r="BW86" s="87" t="s">
        <v>310</v>
      </c>
      <c r="BX86" s="87">
        <v>0</v>
      </c>
      <c r="BY86" s="87" t="s">
        <v>310</v>
      </c>
      <c r="BZ86" s="87">
        <v>0</v>
      </c>
      <c r="CA86" s="87" t="s">
        <v>310</v>
      </c>
      <c r="CB86" s="87">
        <v>0</v>
      </c>
      <c r="CC86" s="87" t="s">
        <v>310</v>
      </c>
      <c r="CD86" s="87">
        <v>0</v>
      </c>
      <c r="CE86" s="87" t="s">
        <v>310</v>
      </c>
      <c r="CF86" s="87">
        <v>0</v>
      </c>
      <c r="CG86" s="87" t="s">
        <v>310</v>
      </c>
      <c r="CH86" s="87">
        <v>0</v>
      </c>
      <c r="CI86" s="87" t="s">
        <v>310</v>
      </c>
      <c r="CJ86" s="87">
        <v>0</v>
      </c>
      <c r="CK86" s="87" t="s">
        <v>310</v>
      </c>
      <c r="CL86" s="87">
        <v>0</v>
      </c>
      <c r="CM86" s="87" t="s">
        <v>310</v>
      </c>
      <c r="CN86" s="87">
        <v>0</v>
      </c>
      <c r="CO86" s="87" t="s">
        <v>310</v>
      </c>
      <c r="CP86" s="87">
        <v>0</v>
      </c>
      <c r="CQ86" s="87" t="s">
        <v>310</v>
      </c>
      <c r="CR86" s="87">
        <v>0</v>
      </c>
      <c r="CS86" s="87" t="s">
        <v>310</v>
      </c>
      <c r="CT86" s="87">
        <v>0</v>
      </c>
      <c r="CU86" s="87" t="s">
        <v>310</v>
      </c>
      <c r="CV86" s="87">
        <v>0</v>
      </c>
      <c r="CW86" s="87" t="s">
        <v>310</v>
      </c>
      <c r="CX86" s="87">
        <v>0</v>
      </c>
      <c r="CY86" s="87" t="s">
        <v>310</v>
      </c>
    </row>
    <row r="87" spans="1:104" ht="14.5" x14ac:dyDescent="0.35">
      <c r="A87" s="86" t="s">
        <v>311</v>
      </c>
      <c r="B87" s="86" t="s">
        <v>401</v>
      </c>
      <c r="C87" s="71"/>
      <c r="D87" s="71"/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  <c r="R87" s="87">
        <v>0</v>
      </c>
      <c r="S87" s="87">
        <v>0</v>
      </c>
      <c r="T87" s="87">
        <v>0</v>
      </c>
      <c r="U87" s="87">
        <v>0</v>
      </c>
      <c r="V87" s="87">
        <v>0</v>
      </c>
      <c r="W87" s="87">
        <v>0</v>
      </c>
      <c r="X87" s="87">
        <v>0</v>
      </c>
      <c r="Y87" s="87">
        <v>0</v>
      </c>
      <c r="Z87" s="87">
        <v>0</v>
      </c>
      <c r="AA87" s="87">
        <v>0</v>
      </c>
      <c r="AB87" s="87">
        <v>0</v>
      </c>
      <c r="AC87" s="87">
        <v>0</v>
      </c>
      <c r="AD87" s="87">
        <v>0</v>
      </c>
      <c r="AE87" s="87">
        <v>0</v>
      </c>
      <c r="AF87" s="87">
        <v>0</v>
      </c>
      <c r="AG87" s="87">
        <v>0</v>
      </c>
      <c r="AH87" s="87">
        <v>0</v>
      </c>
      <c r="AI87" s="87">
        <v>0</v>
      </c>
      <c r="AJ87" s="87">
        <v>0</v>
      </c>
      <c r="AK87" s="87">
        <v>0</v>
      </c>
      <c r="AL87" s="87">
        <v>0</v>
      </c>
      <c r="AM87" s="87">
        <v>0</v>
      </c>
      <c r="AN87" s="87">
        <v>0</v>
      </c>
      <c r="AO87" s="87">
        <v>0</v>
      </c>
      <c r="AP87" s="87">
        <v>0</v>
      </c>
      <c r="AQ87" s="87">
        <v>0</v>
      </c>
      <c r="AR87" s="87">
        <v>0</v>
      </c>
      <c r="AS87" s="87">
        <v>0</v>
      </c>
      <c r="AT87" s="87">
        <v>0</v>
      </c>
      <c r="AU87" s="87">
        <v>0</v>
      </c>
      <c r="AV87" s="87">
        <v>0</v>
      </c>
      <c r="AW87" s="87">
        <v>0</v>
      </c>
      <c r="AX87" s="87">
        <v>0</v>
      </c>
      <c r="AY87" s="87">
        <v>0</v>
      </c>
      <c r="AZ87" s="87">
        <v>0</v>
      </c>
      <c r="BA87" s="87">
        <v>0</v>
      </c>
      <c r="BB87" s="87">
        <v>0</v>
      </c>
      <c r="BC87" s="87">
        <v>0</v>
      </c>
      <c r="BD87" s="87">
        <v>0</v>
      </c>
      <c r="BE87" s="87">
        <v>0</v>
      </c>
      <c r="BF87" s="87">
        <v>0</v>
      </c>
      <c r="BG87" s="87">
        <v>0</v>
      </c>
      <c r="BH87" s="87">
        <v>0</v>
      </c>
      <c r="BI87" s="87">
        <v>0</v>
      </c>
      <c r="BJ87" s="87">
        <v>0</v>
      </c>
      <c r="BK87" s="87">
        <v>0</v>
      </c>
      <c r="BL87" s="87">
        <v>0</v>
      </c>
      <c r="BM87" s="87">
        <v>0</v>
      </c>
      <c r="BN87" s="87">
        <v>0</v>
      </c>
      <c r="BO87" s="87">
        <v>0</v>
      </c>
      <c r="BP87" s="87">
        <v>0</v>
      </c>
      <c r="BQ87" s="87" t="s">
        <v>310</v>
      </c>
      <c r="BR87" s="87">
        <v>0</v>
      </c>
      <c r="BS87" s="87" t="s">
        <v>310</v>
      </c>
      <c r="BT87" s="87">
        <v>0</v>
      </c>
      <c r="BU87" s="87" t="s">
        <v>310</v>
      </c>
      <c r="BV87" s="87">
        <v>0</v>
      </c>
      <c r="BW87" s="87" t="s">
        <v>310</v>
      </c>
      <c r="BX87" s="87">
        <v>0</v>
      </c>
      <c r="BY87" s="87" t="s">
        <v>310</v>
      </c>
      <c r="BZ87" s="87">
        <v>0</v>
      </c>
      <c r="CA87" s="87" t="s">
        <v>310</v>
      </c>
      <c r="CB87" s="87">
        <v>0</v>
      </c>
      <c r="CC87" s="87" t="s">
        <v>310</v>
      </c>
      <c r="CD87" s="87">
        <v>0</v>
      </c>
      <c r="CE87" s="87" t="s">
        <v>310</v>
      </c>
      <c r="CF87" s="87">
        <v>0</v>
      </c>
      <c r="CG87" s="87" t="s">
        <v>310</v>
      </c>
      <c r="CH87" s="87">
        <v>0</v>
      </c>
      <c r="CI87" s="87" t="s">
        <v>310</v>
      </c>
      <c r="CJ87" s="87">
        <v>0</v>
      </c>
      <c r="CK87" s="87" t="s">
        <v>310</v>
      </c>
      <c r="CL87" s="87">
        <v>0</v>
      </c>
      <c r="CM87" s="87" t="s">
        <v>310</v>
      </c>
      <c r="CN87" s="87">
        <v>0</v>
      </c>
      <c r="CO87" s="87" t="s">
        <v>310</v>
      </c>
      <c r="CP87" s="87">
        <v>0</v>
      </c>
      <c r="CQ87" s="87" t="s">
        <v>310</v>
      </c>
      <c r="CR87" s="87">
        <v>0</v>
      </c>
      <c r="CS87" s="87" t="s">
        <v>310</v>
      </c>
      <c r="CT87" s="87">
        <v>0</v>
      </c>
      <c r="CU87" s="87" t="s">
        <v>310</v>
      </c>
      <c r="CV87" s="87">
        <v>0</v>
      </c>
      <c r="CW87" s="87" t="s">
        <v>310</v>
      </c>
      <c r="CX87" s="87">
        <v>0</v>
      </c>
      <c r="CY87" s="87" t="s">
        <v>310</v>
      </c>
    </row>
    <row r="88" spans="1:104" ht="14.5" x14ac:dyDescent="0.35">
      <c r="A88" s="86" t="s">
        <v>311</v>
      </c>
      <c r="B88" s="86" t="s">
        <v>402</v>
      </c>
      <c r="C88" s="71"/>
      <c r="D88" s="71"/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  <c r="R88" s="87">
        <v>0</v>
      </c>
      <c r="S88" s="87">
        <v>0</v>
      </c>
      <c r="T88" s="87">
        <v>0</v>
      </c>
      <c r="U88" s="87">
        <v>0</v>
      </c>
      <c r="V88" s="87">
        <v>0</v>
      </c>
      <c r="W88" s="87">
        <v>0</v>
      </c>
      <c r="X88" s="87">
        <v>0</v>
      </c>
      <c r="Y88" s="87">
        <v>0</v>
      </c>
      <c r="Z88" s="87">
        <v>0</v>
      </c>
      <c r="AA88" s="87">
        <v>0</v>
      </c>
      <c r="AB88" s="87">
        <v>0</v>
      </c>
      <c r="AC88" s="87">
        <v>0</v>
      </c>
      <c r="AD88" s="87">
        <v>0</v>
      </c>
      <c r="AE88" s="87">
        <v>0</v>
      </c>
      <c r="AF88" s="87">
        <v>0</v>
      </c>
      <c r="AG88" s="87">
        <v>0</v>
      </c>
      <c r="AH88" s="87">
        <v>0</v>
      </c>
      <c r="AI88" s="87">
        <v>0</v>
      </c>
      <c r="AJ88" s="87">
        <v>0</v>
      </c>
      <c r="AK88" s="87">
        <v>0</v>
      </c>
      <c r="AL88" s="87">
        <v>0</v>
      </c>
      <c r="AM88" s="87">
        <v>0</v>
      </c>
      <c r="AN88" s="87">
        <v>0</v>
      </c>
      <c r="AO88" s="87">
        <v>0</v>
      </c>
      <c r="AP88" s="87">
        <v>0</v>
      </c>
      <c r="AQ88" s="87">
        <v>0</v>
      </c>
      <c r="AR88" s="87">
        <v>0</v>
      </c>
      <c r="AS88" s="87">
        <v>0</v>
      </c>
      <c r="AT88" s="87">
        <v>0</v>
      </c>
      <c r="AU88" s="87">
        <v>0</v>
      </c>
      <c r="AV88" s="87">
        <v>0</v>
      </c>
      <c r="AW88" s="87">
        <v>0</v>
      </c>
      <c r="AX88" s="87">
        <v>0</v>
      </c>
      <c r="AY88" s="87">
        <v>0</v>
      </c>
      <c r="AZ88" s="87">
        <v>0</v>
      </c>
      <c r="BA88" s="87">
        <v>0</v>
      </c>
      <c r="BB88" s="87">
        <v>0</v>
      </c>
      <c r="BC88" s="87">
        <v>0</v>
      </c>
      <c r="BD88" s="87">
        <v>0</v>
      </c>
      <c r="BE88" s="87">
        <v>0</v>
      </c>
      <c r="BF88" s="87">
        <v>0</v>
      </c>
      <c r="BG88" s="87">
        <v>0</v>
      </c>
      <c r="BH88" s="87">
        <v>0</v>
      </c>
      <c r="BI88" s="87">
        <v>0</v>
      </c>
      <c r="BJ88" s="87">
        <v>0</v>
      </c>
      <c r="BK88" s="87">
        <v>0</v>
      </c>
      <c r="BL88" s="87">
        <v>0</v>
      </c>
      <c r="BM88" s="87">
        <v>0</v>
      </c>
      <c r="BN88" s="87">
        <v>0</v>
      </c>
      <c r="BO88" s="87">
        <v>0</v>
      </c>
      <c r="BP88" s="87">
        <v>0</v>
      </c>
      <c r="BQ88" s="87" t="s">
        <v>310</v>
      </c>
      <c r="BR88" s="87">
        <v>0</v>
      </c>
      <c r="BS88" s="87" t="s">
        <v>310</v>
      </c>
      <c r="BT88" s="87">
        <v>0</v>
      </c>
      <c r="BU88" s="87" t="s">
        <v>310</v>
      </c>
      <c r="BV88" s="87">
        <v>0</v>
      </c>
      <c r="BW88" s="87" t="s">
        <v>310</v>
      </c>
      <c r="BX88" s="87">
        <v>0</v>
      </c>
      <c r="BY88" s="87" t="s">
        <v>310</v>
      </c>
      <c r="BZ88" s="87">
        <v>0</v>
      </c>
      <c r="CA88" s="87" t="s">
        <v>310</v>
      </c>
      <c r="CB88" s="87">
        <v>0</v>
      </c>
      <c r="CC88" s="87" t="s">
        <v>310</v>
      </c>
      <c r="CD88" s="87">
        <v>0</v>
      </c>
      <c r="CE88" s="87" t="s">
        <v>310</v>
      </c>
      <c r="CF88" s="87">
        <v>0</v>
      </c>
      <c r="CG88" s="87" t="s">
        <v>310</v>
      </c>
      <c r="CH88" s="87">
        <v>0</v>
      </c>
      <c r="CI88" s="87" t="s">
        <v>310</v>
      </c>
      <c r="CJ88" s="87">
        <v>0</v>
      </c>
      <c r="CK88" s="87" t="s">
        <v>310</v>
      </c>
      <c r="CL88" s="87">
        <v>0</v>
      </c>
      <c r="CM88" s="87" t="s">
        <v>310</v>
      </c>
      <c r="CN88" s="87">
        <v>0</v>
      </c>
      <c r="CO88" s="87" t="s">
        <v>310</v>
      </c>
      <c r="CP88" s="87">
        <v>0</v>
      </c>
      <c r="CQ88" s="87" t="s">
        <v>310</v>
      </c>
      <c r="CR88" s="87">
        <v>0</v>
      </c>
      <c r="CS88" s="87" t="s">
        <v>310</v>
      </c>
      <c r="CT88" s="87">
        <v>0</v>
      </c>
      <c r="CU88" s="87" t="s">
        <v>310</v>
      </c>
      <c r="CV88" s="87">
        <v>0</v>
      </c>
      <c r="CW88" s="87" t="s">
        <v>310</v>
      </c>
      <c r="CX88" s="87">
        <v>0</v>
      </c>
      <c r="CY88" s="87" t="s">
        <v>310</v>
      </c>
    </row>
    <row r="89" spans="1:104" ht="14.5" x14ac:dyDescent="0.35">
      <c r="A89" s="86" t="s">
        <v>311</v>
      </c>
      <c r="B89" s="86" t="s">
        <v>403</v>
      </c>
      <c r="C89" s="71"/>
      <c r="D89" s="71"/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0</v>
      </c>
      <c r="Q89" s="87">
        <v>0</v>
      </c>
      <c r="R89" s="87">
        <v>0</v>
      </c>
      <c r="S89" s="87">
        <v>0</v>
      </c>
      <c r="T89" s="87">
        <v>0</v>
      </c>
      <c r="U89" s="87">
        <v>0</v>
      </c>
      <c r="V89" s="87">
        <v>0</v>
      </c>
      <c r="W89" s="87">
        <v>0</v>
      </c>
      <c r="X89" s="87">
        <v>0</v>
      </c>
      <c r="Y89" s="87">
        <v>0</v>
      </c>
      <c r="Z89" s="87">
        <v>0</v>
      </c>
      <c r="AA89" s="87">
        <v>0</v>
      </c>
      <c r="AB89" s="87">
        <v>0</v>
      </c>
      <c r="AC89" s="87">
        <v>0</v>
      </c>
      <c r="AD89" s="87">
        <v>0</v>
      </c>
      <c r="AE89" s="87">
        <v>0</v>
      </c>
      <c r="AF89" s="87">
        <v>0</v>
      </c>
      <c r="AG89" s="87">
        <v>0</v>
      </c>
      <c r="AH89" s="87">
        <v>0</v>
      </c>
      <c r="AI89" s="87">
        <v>0</v>
      </c>
      <c r="AJ89" s="87">
        <v>0</v>
      </c>
      <c r="AK89" s="87">
        <v>0</v>
      </c>
      <c r="AL89" s="87">
        <v>0</v>
      </c>
      <c r="AM89" s="87">
        <v>0</v>
      </c>
      <c r="AN89" s="87">
        <v>0</v>
      </c>
      <c r="AO89" s="87">
        <v>0</v>
      </c>
      <c r="AP89" s="87">
        <v>0</v>
      </c>
      <c r="AQ89" s="87">
        <v>0</v>
      </c>
      <c r="AR89" s="87">
        <v>0</v>
      </c>
      <c r="AS89" s="87">
        <v>0</v>
      </c>
      <c r="AT89" s="87">
        <v>0</v>
      </c>
      <c r="AU89" s="87">
        <v>0</v>
      </c>
      <c r="AV89" s="87">
        <v>0</v>
      </c>
      <c r="AW89" s="87">
        <v>0</v>
      </c>
      <c r="AX89" s="87">
        <v>0</v>
      </c>
      <c r="AY89" s="87">
        <v>0</v>
      </c>
      <c r="AZ89" s="87">
        <v>0</v>
      </c>
      <c r="BA89" s="87">
        <v>0</v>
      </c>
      <c r="BB89" s="87">
        <v>0</v>
      </c>
      <c r="BC89" s="87">
        <v>0</v>
      </c>
      <c r="BD89" s="87">
        <v>0</v>
      </c>
      <c r="BE89" s="87">
        <v>0</v>
      </c>
      <c r="BF89" s="87">
        <v>0</v>
      </c>
      <c r="BG89" s="87">
        <v>0</v>
      </c>
      <c r="BH89" s="87">
        <v>0</v>
      </c>
      <c r="BI89" s="87">
        <v>0</v>
      </c>
      <c r="BJ89" s="87">
        <v>0</v>
      </c>
      <c r="BK89" s="87">
        <v>0</v>
      </c>
      <c r="BL89" s="87">
        <v>0</v>
      </c>
      <c r="BM89" s="87">
        <v>0</v>
      </c>
      <c r="BN89" s="87">
        <v>0</v>
      </c>
      <c r="BO89" s="87">
        <v>0</v>
      </c>
      <c r="BP89" s="87">
        <v>0</v>
      </c>
      <c r="BQ89" s="87" t="s">
        <v>310</v>
      </c>
      <c r="BR89" s="87">
        <v>0</v>
      </c>
      <c r="BS89" s="87" t="s">
        <v>310</v>
      </c>
      <c r="BT89" s="87">
        <v>0</v>
      </c>
      <c r="BU89" s="87" t="s">
        <v>310</v>
      </c>
      <c r="BV89" s="87">
        <v>0</v>
      </c>
      <c r="BW89" s="87" t="s">
        <v>310</v>
      </c>
      <c r="BX89" s="87">
        <v>0</v>
      </c>
      <c r="BY89" s="87" t="s">
        <v>310</v>
      </c>
      <c r="BZ89" s="87">
        <v>0</v>
      </c>
      <c r="CA89" s="87" t="s">
        <v>310</v>
      </c>
      <c r="CB89" s="87">
        <v>0</v>
      </c>
      <c r="CC89" s="87" t="s">
        <v>310</v>
      </c>
      <c r="CD89" s="87">
        <v>0</v>
      </c>
      <c r="CE89" s="87" t="s">
        <v>310</v>
      </c>
      <c r="CF89" s="87">
        <v>0</v>
      </c>
      <c r="CG89" s="87" t="s">
        <v>310</v>
      </c>
      <c r="CH89" s="87">
        <v>0</v>
      </c>
      <c r="CI89" s="87" t="s">
        <v>310</v>
      </c>
      <c r="CJ89" s="87">
        <v>0</v>
      </c>
      <c r="CK89" s="87" t="s">
        <v>310</v>
      </c>
      <c r="CL89" s="87">
        <v>0</v>
      </c>
      <c r="CM89" s="87" t="s">
        <v>310</v>
      </c>
      <c r="CN89" s="87">
        <v>0</v>
      </c>
      <c r="CO89" s="87" t="s">
        <v>310</v>
      </c>
      <c r="CP89" s="87">
        <v>0</v>
      </c>
      <c r="CQ89" s="87" t="s">
        <v>310</v>
      </c>
      <c r="CR89" s="87">
        <v>0</v>
      </c>
      <c r="CS89" s="87" t="s">
        <v>310</v>
      </c>
      <c r="CT89" s="87">
        <v>0</v>
      </c>
      <c r="CU89" s="87" t="s">
        <v>310</v>
      </c>
      <c r="CV89" s="87">
        <v>0</v>
      </c>
      <c r="CW89" s="87" t="s">
        <v>310</v>
      </c>
      <c r="CX89" s="87">
        <v>0</v>
      </c>
      <c r="CY89" s="87" t="s">
        <v>310</v>
      </c>
    </row>
    <row r="90" spans="1:104" ht="14.5" x14ac:dyDescent="0.35">
      <c r="A90" s="86" t="s">
        <v>311</v>
      </c>
      <c r="B90" s="86" t="s">
        <v>404</v>
      </c>
      <c r="C90" s="71"/>
      <c r="D90" s="71"/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  <c r="R90" s="87">
        <v>0</v>
      </c>
      <c r="S90" s="87">
        <v>0</v>
      </c>
      <c r="T90" s="87">
        <v>0</v>
      </c>
      <c r="U90" s="87">
        <v>0</v>
      </c>
      <c r="V90" s="87">
        <v>0</v>
      </c>
      <c r="W90" s="87">
        <v>0</v>
      </c>
      <c r="X90" s="87">
        <v>0</v>
      </c>
      <c r="Y90" s="87">
        <v>0</v>
      </c>
      <c r="Z90" s="87">
        <v>0</v>
      </c>
      <c r="AA90" s="87">
        <v>0</v>
      </c>
      <c r="AB90" s="87">
        <v>0</v>
      </c>
      <c r="AC90" s="87">
        <v>0</v>
      </c>
      <c r="AD90" s="87">
        <v>0</v>
      </c>
      <c r="AE90" s="87">
        <v>0</v>
      </c>
      <c r="AF90" s="87">
        <v>0</v>
      </c>
      <c r="AG90" s="87">
        <v>0</v>
      </c>
      <c r="AH90" s="87">
        <v>0</v>
      </c>
      <c r="AI90" s="87">
        <v>0</v>
      </c>
      <c r="AJ90" s="87">
        <v>0</v>
      </c>
      <c r="AK90" s="87">
        <v>0</v>
      </c>
      <c r="AL90" s="87">
        <v>0</v>
      </c>
      <c r="AM90" s="87">
        <v>0</v>
      </c>
      <c r="AN90" s="87">
        <v>0</v>
      </c>
      <c r="AO90" s="87">
        <v>0</v>
      </c>
      <c r="AP90" s="87">
        <v>0</v>
      </c>
      <c r="AQ90" s="87">
        <v>0</v>
      </c>
      <c r="AR90" s="87">
        <v>0</v>
      </c>
      <c r="AS90" s="87">
        <v>0</v>
      </c>
      <c r="AT90" s="87">
        <v>0</v>
      </c>
      <c r="AU90" s="87">
        <v>0</v>
      </c>
      <c r="AV90" s="87">
        <v>0</v>
      </c>
      <c r="AW90" s="87">
        <v>0</v>
      </c>
      <c r="AX90" s="87">
        <v>0</v>
      </c>
      <c r="AY90" s="87">
        <v>0</v>
      </c>
      <c r="AZ90" s="87">
        <v>0</v>
      </c>
      <c r="BA90" s="87">
        <v>0</v>
      </c>
      <c r="BB90" s="87">
        <v>0</v>
      </c>
      <c r="BC90" s="87">
        <v>0</v>
      </c>
      <c r="BD90" s="87">
        <v>0</v>
      </c>
      <c r="BE90" s="87">
        <v>0</v>
      </c>
      <c r="BF90" s="87">
        <v>0</v>
      </c>
      <c r="BG90" s="87">
        <v>0</v>
      </c>
      <c r="BH90" s="87">
        <v>0</v>
      </c>
      <c r="BI90" s="87">
        <v>0</v>
      </c>
      <c r="BJ90" s="87">
        <v>0</v>
      </c>
      <c r="BK90" s="87">
        <v>0</v>
      </c>
      <c r="BL90" s="87">
        <v>0</v>
      </c>
      <c r="BM90" s="87">
        <v>0</v>
      </c>
      <c r="BN90" s="87">
        <v>0</v>
      </c>
      <c r="BO90" s="87">
        <v>0</v>
      </c>
      <c r="BP90" s="87">
        <v>0</v>
      </c>
      <c r="BQ90" s="87" t="s">
        <v>310</v>
      </c>
      <c r="BR90" s="87">
        <v>0</v>
      </c>
      <c r="BS90" s="87" t="s">
        <v>310</v>
      </c>
      <c r="BT90" s="87">
        <v>0</v>
      </c>
      <c r="BU90" s="87" t="s">
        <v>310</v>
      </c>
      <c r="BV90" s="87">
        <v>0</v>
      </c>
      <c r="BW90" s="87" t="s">
        <v>310</v>
      </c>
      <c r="BX90" s="87">
        <v>0</v>
      </c>
      <c r="BY90" s="87" t="s">
        <v>310</v>
      </c>
      <c r="BZ90" s="87">
        <v>0</v>
      </c>
      <c r="CA90" s="87" t="s">
        <v>310</v>
      </c>
      <c r="CB90" s="87">
        <v>0</v>
      </c>
      <c r="CC90" s="87" t="s">
        <v>310</v>
      </c>
      <c r="CD90" s="87">
        <v>0</v>
      </c>
      <c r="CE90" s="87" t="s">
        <v>310</v>
      </c>
      <c r="CF90" s="87">
        <v>0</v>
      </c>
      <c r="CG90" s="87" t="s">
        <v>310</v>
      </c>
      <c r="CH90" s="87">
        <v>0</v>
      </c>
      <c r="CI90" s="87" t="s">
        <v>310</v>
      </c>
      <c r="CJ90" s="87">
        <v>0</v>
      </c>
      <c r="CK90" s="87" t="s">
        <v>310</v>
      </c>
      <c r="CL90" s="87">
        <v>0</v>
      </c>
      <c r="CM90" s="87" t="s">
        <v>310</v>
      </c>
      <c r="CN90" s="87">
        <v>0</v>
      </c>
      <c r="CO90" s="87" t="s">
        <v>310</v>
      </c>
      <c r="CP90" s="87">
        <v>0</v>
      </c>
      <c r="CQ90" s="87" t="s">
        <v>310</v>
      </c>
      <c r="CR90" s="87">
        <v>0</v>
      </c>
      <c r="CS90" s="87" t="s">
        <v>310</v>
      </c>
      <c r="CT90" s="87">
        <v>0</v>
      </c>
      <c r="CU90" s="87" t="s">
        <v>310</v>
      </c>
      <c r="CV90" s="87">
        <v>0</v>
      </c>
      <c r="CW90" s="87" t="s">
        <v>310</v>
      </c>
      <c r="CX90" s="87">
        <v>0</v>
      </c>
      <c r="CY90" s="87" t="s">
        <v>310</v>
      </c>
    </row>
    <row r="91" spans="1:104" s="69" customFormat="1" ht="14.5" x14ac:dyDescent="0.35">
      <c r="A91" s="112" t="s">
        <v>311</v>
      </c>
      <c r="B91" s="112" t="s">
        <v>405</v>
      </c>
      <c r="C91" s="113"/>
      <c r="D91" s="113"/>
      <c r="E91" s="87">
        <v>168182.38</v>
      </c>
      <c r="F91" s="87">
        <v>24589.85</v>
      </c>
      <c r="G91" s="87">
        <v>5933.43</v>
      </c>
      <c r="H91" s="87">
        <v>45192.55</v>
      </c>
      <c r="I91" s="87">
        <v>228865.65</v>
      </c>
      <c r="J91" s="87">
        <v>64430.93</v>
      </c>
      <c r="K91" s="87">
        <v>33259.599999999999</v>
      </c>
      <c r="L91" s="87">
        <v>41922.75</v>
      </c>
      <c r="M91" s="87">
        <v>27386.27</v>
      </c>
      <c r="N91" s="87">
        <v>28413.71</v>
      </c>
      <c r="O91" s="87">
        <v>133317.64000000001</v>
      </c>
      <c r="P91" s="87">
        <v>99695.74</v>
      </c>
      <c r="Q91" s="87">
        <v>85356.81</v>
      </c>
      <c r="R91" s="87">
        <v>61855.1</v>
      </c>
      <c r="S91" s="87">
        <v>64212.85</v>
      </c>
      <c r="T91" s="87">
        <v>163357.19</v>
      </c>
      <c r="U91" s="87">
        <v>134775.89000000001</v>
      </c>
      <c r="V91" s="87">
        <v>90624.08</v>
      </c>
      <c r="W91" s="87">
        <v>203482.37</v>
      </c>
      <c r="X91" s="87">
        <v>203367.36</v>
      </c>
      <c r="Y91" s="87">
        <v>51193.79</v>
      </c>
      <c r="Z91" s="87">
        <v>78154.009999999995</v>
      </c>
      <c r="AA91" s="87">
        <v>74163.72</v>
      </c>
      <c r="AB91" s="87">
        <v>208030.37</v>
      </c>
      <c r="AC91" s="87">
        <v>27648.65</v>
      </c>
      <c r="AD91" s="87">
        <v>75622.23</v>
      </c>
      <c r="AE91" s="87">
        <v>553718.05000000005</v>
      </c>
      <c r="AF91" s="87">
        <v>160404.57</v>
      </c>
      <c r="AG91" s="87">
        <v>600237.11</v>
      </c>
      <c r="AH91" s="87">
        <v>471714.02</v>
      </c>
      <c r="AI91" s="87">
        <v>255013.4</v>
      </c>
      <c r="AJ91" s="87">
        <v>30817.15</v>
      </c>
      <c r="AK91" s="87">
        <v>31501.81</v>
      </c>
      <c r="AL91" s="87">
        <v>193149.11</v>
      </c>
      <c r="AM91" s="87">
        <v>43963.519999999997</v>
      </c>
      <c r="AN91" s="87">
        <v>297824.5</v>
      </c>
      <c r="AO91" s="87">
        <v>67045.070000000007</v>
      </c>
      <c r="AP91" s="87">
        <v>52742.67</v>
      </c>
      <c r="AQ91" s="87">
        <v>134784.89000000001</v>
      </c>
      <c r="AR91" s="87">
        <v>254221.65</v>
      </c>
      <c r="AS91" s="87">
        <v>378879.78</v>
      </c>
      <c r="AT91" s="87">
        <v>89048.88</v>
      </c>
      <c r="AU91" s="87">
        <v>79647.47</v>
      </c>
      <c r="AV91" s="87">
        <v>1198943.31</v>
      </c>
      <c r="AW91" s="87">
        <v>357879.01</v>
      </c>
      <c r="AX91" s="87">
        <v>146748.74</v>
      </c>
      <c r="AY91" s="87">
        <v>97891.02</v>
      </c>
      <c r="AZ91" s="87">
        <v>49570.07</v>
      </c>
      <c r="BA91" s="87">
        <v>52580.28</v>
      </c>
      <c r="BB91" s="87">
        <v>126731.3</v>
      </c>
      <c r="BC91" s="87">
        <v>117511.67999999999</v>
      </c>
      <c r="BD91" s="87">
        <v>22828.26</v>
      </c>
      <c r="BE91" s="87">
        <v>206504.76</v>
      </c>
      <c r="BF91" s="87">
        <v>717015.04000000004</v>
      </c>
      <c r="BG91" s="87">
        <v>540169.4</v>
      </c>
      <c r="BH91" s="87">
        <v>557778.99</v>
      </c>
      <c r="BI91" s="87">
        <v>247813.36</v>
      </c>
      <c r="BJ91" s="87">
        <v>86312.85</v>
      </c>
      <c r="BK91" s="87">
        <v>60162.5</v>
      </c>
      <c r="BL91" s="87">
        <v>74835.179999999993</v>
      </c>
      <c r="BM91" s="87">
        <v>14864.46</v>
      </c>
      <c r="BN91" s="87">
        <v>97844.2</v>
      </c>
      <c r="BO91" s="87">
        <v>44387.12</v>
      </c>
      <c r="BP91" s="87">
        <v>0</v>
      </c>
      <c r="BQ91" s="87" t="s">
        <v>310</v>
      </c>
      <c r="BR91" s="87">
        <v>10936120.1</v>
      </c>
      <c r="BS91" s="87" t="s">
        <v>310</v>
      </c>
      <c r="BT91" s="87">
        <v>0</v>
      </c>
      <c r="BU91" s="87" t="s">
        <v>310</v>
      </c>
      <c r="BV91" s="87">
        <v>0</v>
      </c>
      <c r="BW91" s="87" t="s">
        <v>310</v>
      </c>
      <c r="BX91" s="87">
        <v>0</v>
      </c>
      <c r="BY91" s="87" t="s">
        <v>310</v>
      </c>
      <c r="BZ91" s="87">
        <v>0</v>
      </c>
      <c r="CA91" s="87" t="s">
        <v>310</v>
      </c>
      <c r="CB91" s="87">
        <v>0</v>
      </c>
      <c r="CC91" s="87" t="s">
        <v>310</v>
      </c>
      <c r="CD91" s="87">
        <v>0</v>
      </c>
      <c r="CE91" s="87" t="s">
        <v>310</v>
      </c>
      <c r="CF91" s="87">
        <v>0</v>
      </c>
      <c r="CG91" s="87" t="s">
        <v>310</v>
      </c>
      <c r="CH91" s="87">
        <v>0</v>
      </c>
      <c r="CI91" s="87" t="s">
        <v>310</v>
      </c>
      <c r="CJ91" s="87">
        <v>0</v>
      </c>
      <c r="CK91" s="87" t="s">
        <v>310</v>
      </c>
      <c r="CL91" s="87">
        <v>0</v>
      </c>
      <c r="CM91" s="87" t="s">
        <v>310</v>
      </c>
      <c r="CN91" s="87">
        <v>0</v>
      </c>
      <c r="CO91" s="87" t="s">
        <v>310</v>
      </c>
      <c r="CP91" s="87">
        <v>0</v>
      </c>
      <c r="CQ91" s="87" t="s">
        <v>310</v>
      </c>
      <c r="CR91" s="87">
        <v>0</v>
      </c>
      <c r="CS91" s="87" t="s">
        <v>310</v>
      </c>
      <c r="CT91" s="87">
        <v>0</v>
      </c>
      <c r="CU91" s="87" t="s">
        <v>310</v>
      </c>
      <c r="CV91" s="87">
        <v>0</v>
      </c>
      <c r="CW91" s="87" t="s">
        <v>310</v>
      </c>
      <c r="CX91" s="87">
        <v>0</v>
      </c>
      <c r="CY91" s="87" t="s">
        <v>310</v>
      </c>
      <c r="CZ91" s="66"/>
    </row>
    <row r="92" spans="1:104" s="69" customFormat="1" ht="14.5" x14ac:dyDescent="0.35">
      <c r="A92" s="112" t="s">
        <v>311</v>
      </c>
      <c r="B92" s="112" t="s">
        <v>52</v>
      </c>
      <c r="C92" s="113"/>
      <c r="D92" s="113"/>
      <c r="E92" s="87">
        <v>396965.73</v>
      </c>
      <c r="F92" s="87">
        <v>47120.93</v>
      </c>
      <c r="G92" s="87">
        <v>12472.92</v>
      </c>
      <c r="H92" s="87">
        <v>89960.18</v>
      </c>
      <c r="I92" s="87">
        <v>964373.3</v>
      </c>
      <c r="J92" s="87">
        <v>194642.21</v>
      </c>
      <c r="K92" s="87">
        <v>117887.5</v>
      </c>
      <c r="L92" s="87">
        <v>158082.48000000001</v>
      </c>
      <c r="M92" s="87">
        <v>72307.460000000006</v>
      </c>
      <c r="N92" s="87">
        <v>302283.93</v>
      </c>
      <c r="O92" s="87">
        <v>466510.67</v>
      </c>
      <c r="P92" s="87">
        <v>237358.34</v>
      </c>
      <c r="Q92" s="87">
        <v>260001.05</v>
      </c>
      <c r="R92" s="87">
        <v>178090.53</v>
      </c>
      <c r="S92" s="87">
        <v>332040.38</v>
      </c>
      <c r="T92" s="87">
        <v>428486.52</v>
      </c>
      <c r="U92" s="87">
        <v>317429.01</v>
      </c>
      <c r="V92" s="87">
        <v>260699.93</v>
      </c>
      <c r="W92" s="87">
        <v>581046.18000000005</v>
      </c>
      <c r="X92" s="87">
        <v>781186.06</v>
      </c>
      <c r="Y92" s="87">
        <v>189893.76000000001</v>
      </c>
      <c r="Z92" s="87">
        <v>200877.19</v>
      </c>
      <c r="AA92" s="87">
        <v>177406.76</v>
      </c>
      <c r="AB92" s="87">
        <v>604468.49</v>
      </c>
      <c r="AC92" s="87">
        <v>55259.64</v>
      </c>
      <c r="AD92" s="87">
        <v>185471.8</v>
      </c>
      <c r="AE92" s="87">
        <v>1447642.16</v>
      </c>
      <c r="AF92" s="87">
        <v>281650.62</v>
      </c>
      <c r="AG92" s="87">
        <v>1179612.06</v>
      </c>
      <c r="AH92" s="87">
        <v>802516.52</v>
      </c>
      <c r="AI92" s="87">
        <v>551594.29</v>
      </c>
      <c r="AJ92" s="87">
        <v>121997.92</v>
      </c>
      <c r="AK92" s="87">
        <v>119367.79</v>
      </c>
      <c r="AL92" s="87">
        <v>465520.79</v>
      </c>
      <c r="AM92" s="87">
        <v>88987.37</v>
      </c>
      <c r="AN92" s="87">
        <v>591460.94999999995</v>
      </c>
      <c r="AO92" s="87">
        <v>141481.94</v>
      </c>
      <c r="AP92" s="87">
        <v>124110.9</v>
      </c>
      <c r="AQ92" s="87">
        <v>299321</v>
      </c>
      <c r="AR92" s="87">
        <v>516253.62</v>
      </c>
      <c r="AS92" s="87">
        <v>708023.53</v>
      </c>
      <c r="AT92" s="87">
        <v>273803.77</v>
      </c>
      <c r="AU92" s="87">
        <v>186397.88</v>
      </c>
      <c r="AV92" s="87">
        <v>1559994.64</v>
      </c>
      <c r="AW92" s="87">
        <v>641433.64</v>
      </c>
      <c r="AX92" s="87">
        <v>283186.48</v>
      </c>
      <c r="AY92" s="87">
        <v>167055.38</v>
      </c>
      <c r="AZ92" s="87">
        <v>122099.17</v>
      </c>
      <c r="BA92" s="87">
        <v>104385.57</v>
      </c>
      <c r="BB92" s="87">
        <v>219981.52</v>
      </c>
      <c r="BC92" s="87">
        <v>140729.76999999999</v>
      </c>
      <c r="BD92" s="87">
        <v>99168.59</v>
      </c>
      <c r="BE92" s="87">
        <v>374505.66</v>
      </c>
      <c r="BF92" s="87">
        <v>1048396.85</v>
      </c>
      <c r="BG92" s="87">
        <v>681436.89</v>
      </c>
      <c r="BH92" s="87">
        <v>858714.7</v>
      </c>
      <c r="BI92" s="87">
        <v>337982.43</v>
      </c>
      <c r="BJ92" s="87">
        <v>157656.92000000001</v>
      </c>
      <c r="BK92" s="87">
        <v>112336.34</v>
      </c>
      <c r="BL92" s="87">
        <v>120309.74</v>
      </c>
      <c r="BM92" s="87">
        <v>25322.62</v>
      </c>
      <c r="BN92" s="87">
        <v>146072.09</v>
      </c>
      <c r="BO92" s="87">
        <v>44391.38</v>
      </c>
      <c r="BP92" s="87">
        <v>0</v>
      </c>
      <c r="BQ92" s="87" t="s">
        <v>310</v>
      </c>
      <c r="BR92" s="87">
        <v>22757226.43</v>
      </c>
      <c r="BS92" s="87" t="s">
        <v>310</v>
      </c>
      <c r="BT92" s="87">
        <v>0</v>
      </c>
      <c r="BU92" s="87" t="s">
        <v>310</v>
      </c>
      <c r="BV92" s="87">
        <v>0</v>
      </c>
      <c r="BW92" s="87" t="s">
        <v>310</v>
      </c>
      <c r="BX92" s="87">
        <v>0</v>
      </c>
      <c r="BY92" s="87" t="s">
        <v>310</v>
      </c>
      <c r="BZ92" s="87">
        <v>0</v>
      </c>
      <c r="CA92" s="87" t="s">
        <v>310</v>
      </c>
      <c r="CB92" s="87">
        <v>0</v>
      </c>
      <c r="CC92" s="87" t="s">
        <v>310</v>
      </c>
      <c r="CD92" s="87">
        <v>0</v>
      </c>
      <c r="CE92" s="87" t="s">
        <v>310</v>
      </c>
      <c r="CF92" s="87">
        <v>0</v>
      </c>
      <c r="CG92" s="87" t="s">
        <v>310</v>
      </c>
      <c r="CH92" s="87">
        <v>0</v>
      </c>
      <c r="CI92" s="87" t="s">
        <v>310</v>
      </c>
      <c r="CJ92" s="87">
        <v>0</v>
      </c>
      <c r="CK92" s="87" t="s">
        <v>310</v>
      </c>
      <c r="CL92" s="87">
        <v>0</v>
      </c>
      <c r="CM92" s="87" t="s">
        <v>310</v>
      </c>
      <c r="CN92" s="87">
        <v>0</v>
      </c>
      <c r="CO92" s="87" t="s">
        <v>310</v>
      </c>
      <c r="CP92" s="87">
        <v>0</v>
      </c>
      <c r="CQ92" s="87" t="s">
        <v>310</v>
      </c>
      <c r="CR92" s="87">
        <v>0</v>
      </c>
      <c r="CS92" s="87" t="s">
        <v>310</v>
      </c>
      <c r="CT92" s="87">
        <v>0</v>
      </c>
      <c r="CU92" s="87" t="s">
        <v>310</v>
      </c>
      <c r="CV92" s="87">
        <v>0</v>
      </c>
      <c r="CW92" s="87" t="s">
        <v>310</v>
      </c>
      <c r="CX92" s="87">
        <v>0</v>
      </c>
      <c r="CY92" s="87" t="s">
        <v>310</v>
      </c>
      <c r="CZ92" s="66"/>
    </row>
    <row r="93" spans="1:104" ht="14.5" x14ac:dyDescent="0.35">
      <c r="A93" s="86" t="s">
        <v>311</v>
      </c>
      <c r="B93" s="86" t="s">
        <v>406</v>
      </c>
      <c r="C93" s="71"/>
      <c r="D93" s="71"/>
      <c r="E93" s="87" t="s">
        <v>394</v>
      </c>
      <c r="F93" s="87" t="s">
        <v>394</v>
      </c>
      <c r="G93" s="87" t="s">
        <v>394</v>
      </c>
      <c r="H93" s="87" t="s">
        <v>394</v>
      </c>
      <c r="I93" s="87" t="s">
        <v>394</v>
      </c>
      <c r="J93" s="87" t="s">
        <v>394</v>
      </c>
      <c r="K93" s="87" t="s">
        <v>394</v>
      </c>
      <c r="L93" s="87" t="s">
        <v>394</v>
      </c>
      <c r="M93" s="87" t="s">
        <v>394</v>
      </c>
      <c r="N93" s="87" t="s">
        <v>394</v>
      </c>
      <c r="O93" s="87" t="s">
        <v>394</v>
      </c>
      <c r="P93" s="87" t="s">
        <v>394</v>
      </c>
      <c r="Q93" s="87" t="s">
        <v>394</v>
      </c>
      <c r="R93" s="87" t="s">
        <v>394</v>
      </c>
      <c r="S93" s="87" t="s">
        <v>394</v>
      </c>
      <c r="T93" s="87" t="s">
        <v>394</v>
      </c>
      <c r="U93" s="87" t="s">
        <v>394</v>
      </c>
      <c r="V93" s="87" t="s">
        <v>394</v>
      </c>
      <c r="W93" s="87" t="s">
        <v>394</v>
      </c>
      <c r="X93" s="87" t="s">
        <v>394</v>
      </c>
      <c r="Y93" s="87" t="s">
        <v>394</v>
      </c>
      <c r="Z93" s="87" t="s">
        <v>394</v>
      </c>
      <c r="AA93" s="87" t="s">
        <v>394</v>
      </c>
      <c r="AB93" s="87" t="s">
        <v>394</v>
      </c>
      <c r="AC93" s="87" t="s">
        <v>394</v>
      </c>
      <c r="AD93" s="87" t="s">
        <v>394</v>
      </c>
      <c r="AE93" s="87" t="s">
        <v>394</v>
      </c>
      <c r="AF93" s="87" t="s">
        <v>394</v>
      </c>
      <c r="AG93" s="87" t="s">
        <v>394</v>
      </c>
      <c r="AH93" s="87" t="s">
        <v>394</v>
      </c>
      <c r="AI93" s="87" t="s">
        <v>394</v>
      </c>
      <c r="AJ93" s="87" t="s">
        <v>394</v>
      </c>
      <c r="AK93" s="87" t="s">
        <v>394</v>
      </c>
      <c r="AL93" s="87" t="s">
        <v>394</v>
      </c>
      <c r="AM93" s="87" t="s">
        <v>394</v>
      </c>
      <c r="AN93" s="87" t="s">
        <v>394</v>
      </c>
      <c r="AO93" s="87" t="s">
        <v>394</v>
      </c>
      <c r="AP93" s="87" t="s">
        <v>394</v>
      </c>
      <c r="AQ93" s="87" t="s">
        <v>394</v>
      </c>
      <c r="AR93" s="87" t="s">
        <v>394</v>
      </c>
      <c r="AS93" s="87" t="s">
        <v>394</v>
      </c>
      <c r="AT93" s="87" t="s">
        <v>394</v>
      </c>
      <c r="AU93" s="87" t="s">
        <v>394</v>
      </c>
      <c r="AV93" s="87" t="s">
        <v>394</v>
      </c>
      <c r="AW93" s="87" t="s">
        <v>394</v>
      </c>
      <c r="AX93" s="87" t="s">
        <v>394</v>
      </c>
      <c r="AY93" s="87" t="s">
        <v>394</v>
      </c>
      <c r="AZ93" s="87" t="s">
        <v>394</v>
      </c>
      <c r="BA93" s="87" t="s">
        <v>394</v>
      </c>
      <c r="BB93" s="87" t="s">
        <v>394</v>
      </c>
      <c r="BC93" s="87" t="s">
        <v>394</v>
      </c>
      <c r="BD93" s="87" t="s">
        <v>394</v>
      </c>
      <c r="BE93" s="87" t="s">
        <v>394</v>
      </c>
      <c r="BF93" s="87" t="s">
        <v>394</v>
      </c>
      <c r="BG93" s="87" t="s">
        <v>394</v>
      </c>
      <c r="BH93" s="87" t="s">
        <v>394</v>
      </c>
      <c r="BI93" s="87" t="s">
        <v>394</v>
      </c>
      <c r="BJ93" s="87" t="s">
        <v>394</v>
      </c>
      <c r="BK93" s="87" t="s">
        <v>394</v>
      </c>
      <c r="BL93" s="87" t="s">
        <v>394</v>
      </c>
      <c r="BM93" s="87" t="s">
        <v>394</v>
      </c>
      <c r="BN93" s="87" t="s">
        <v>394</v>
      </c>
      <c r="BO93" s="87" t="s">
        <v>394</v>
      </c>
      <c r="BP93" s="87" t="s">
        <v>394</v>
      </c>
      <c r="BQ93" s="87" t="s">
        <v>310</v>
      </c>
      <c r="BR93" s="87" t="s">
        <v>394</v>
      </c>
      <c r="BS93" s="87" t="s">
        <v>310</v>
      </c>
      <c r="BT93" s="87" t="s">
        <v>394</v>
      </c>
      <c r="BU93" s="87" t="s">
        <v>310</v>
      </c>
      <c r="BV93" s="87" t="s">
        <v>394</v>
      </c>
      <c r="BW93" s="87" t="s">
        <v>310</v>
      </c>
      <c r="BX93" s="87" t="s">
        <v>394</v>
      </c>
      <c r="BY93" s="87" t="s">
        <v>310</v>
      </c>
      <c r="BZ93" s="87" t="s">
        <v>394</v>
      </c>
      <c r="CA93" s="87" t="s">
        <v>310</v>
      </c>
      <c r="CB93" s="87" t="s">
        <v>394</v>
      </c>
      <c r="CC93" s="87" t="s">
        <v>310</v>
      </c>
      <c r="CD93" s="87" t="s">
        <v>394</v>
      </c>
      <c r="CE93" s="87" t="s">
        <v>310</v>
      </c>
      <c r="CF93" s="87" t="s">
        <v>394</v>
      </c>
      <c r="CG93" s="87" t="s">
        <v>310</v>
      </c>
      <c r="CH93" s="87" t="s">
        <v>394</v>
      </c>
      <c r="CI93" s="87" t="s">
        <v>310</v>
      </c>
      <c r="CJ93" s="87" t="s">
        <v>394</v>
      </c>
      <c r="CK93" s="87" t="s">
        <v>310</v>
      </c>
      <c r="CL93" s="87" t="s">
        <v>394</v>
      </c>
      <c r="CM93" s="87" t="s">
        <v>310</v>
      </c>
      <c r="CN93" s="87" t="s">
        <v>394</v>
      </c>
      <c r="CO93" s="87" t="s">
        <v>310</v>
      </c>
      <c r="CP93" s="87" t="s">
        <v>394</v>
      </c>
      <c r="CQ93" s="87" t="s">
        <v>310</v>
      </c>
      <c r="CR93" s="87" t="s">
        <v>394</v>
      </c>
      <c r="CS93" s="87" t="s">
        <v>310</v>
      </c>
      <c r="CT93" s="87" t="s">
        <v>394</v>
      </c>
      <c r="CU93" s="87" t="s">
        <v>310</v>
      </c>
      <c r="CV93" s="87" t="s">
        <v>394</v>
      </c>
      <c r="CW93" s="87" t="s">
        <v>310</v>
      </c>
      <c r="CX93" s="87" t="s">
        <v>394</v>
      </c>
      <c r="CY93" s="87" t="s">
        <v>310</v>
      </c>
    </row>
    <row r="94" spans="1:104" s="111" customFormat="1" ht="14.5" x14ac:dyDescent="0.35">
      <c r="A94" s="106" t="s">
        <v>311</v>
      </c>
      <c r="B94" s="106" t="s">
        <v>407</v>
      </c>
      <c r="C94" s="107"/>
      <c r="D94" s="107"/>
      <c r="E94" s="87">
        <v>8438.2199999999993</v>
      </c>
      <c r="F94" s="87">
        <v>639.72</v>
      </c>
      <c r="G94" s="87">
        <v>239.89</v>
      </c>
      <c r="H94" s="87">
        <v>1184.25</v>
      </c>
      <c r="I94" s="87">
        <v>5822.47</v>
      </c>
      <c r="J94" s="87">
        <v>1568.63</v>
      </c>
      <c r="K94" s="87">
        <v>643.62</v>
      </c>
      <c r="L94" s="87">
        <v>877.84</v>
      </c>
      <c r="M94" s="87">
        <v>346.21</v>
      </c>
      <c r="N94" s="87">
        <v>3448.29</v>
      </c>
      <c r="O94" s="87">
        <v>5327.89</v>
      </c>
      <c r="P94" s="87">
        <v>763.94</v>
      </c>
      <c r="Q94" s="87">
        <v>1541.61</v>
      </c>
      <c r="R94" s="87">
        <v>1491.91</v>
      </c>
      <c r="S94" s="87">
        <v>1771.77</v>
      </c>
      <c r="T94" s="87">
        <v>1559.83</v>
      </c>
      <c r="U94" s="87">
        <v>1262.9100000000001</v>
      </c>
      <c r="V94" s="87">
        <v>1271.58</v>
      </c>
      <c r="W94" s="87">
        <v>2397.15</v>
      </c>
      <c r="X94" s="87">
        <v>3248.39</v>
      </c>
      <c r="Y94" s="87">
        <v>73.38</v>
      </c>
      <c r="Z94" s="87">
        <v>1203.92</v>
      </c>
      <c r="AA94" s="87">
        <v>816.03</v>
      </c>
      <c r="AB94" s="87">
        <v>660.39</v>
      </c>
      <c r="AC94" s="87">
        <v>773.88</v>
      </c>
      <c r="AD94" s="87">
        <v>3757.06</v>
      </c>
      <c r="AE94" s="87">
        <v>12415.23</v>
      </c>
      <c r="AF94" s="87">
        <v>2077.06</v>
      </c>
      <c r="AG94" s="87">
        <v>9922.9</v>
      </c>
      <c r="AH94" s="87">
        <v>6001.5</v>
      </c>
      <c r="AI94" s="87">
        <v>19880.66</v>
      </c>
      <c r="AJ94" s="87">
        <v>1779.62</v>
      </c>
      <c r="AK94" s="87">
        <v>3053.23</v>
      </c>
      <c r="AL94" s="87">
        <v>6870.84</v>
      </c>
      <c r="AM94" s="87">
        <v>2578.0700000000002</v>
      </c>
      <c r="AN94" s="87">
        <v>10379.530000000001</v>
      </c>
      <c r="AO94" s="87">
        <v>423.37</v>
      </c>
      <c r="AP94" s="87">
        <v>988.29</v>
      </c>
      <c r="AQ94" s="87">
        <v>1770.49</v>
      </c>
      <c r="AR94" s="87">
        <v>2023.36</v>
      </c>
      <c r="AS94" s="87">
        <v>23337.73</v>
      </c>
      <c r="AT94" s="87">
        <v>13246.25</v>
      </c>
      <c r="AU94" s="87">
        <v>6569.74</v>
      </c>
      <c r="AV94" s="87">
        <v>21402.14</v>
      </c>
      <c r="AW94" s="87">
        <v>5434.57</v>
      </c>
      <c r="AX94" s="87">
        <v>2000.62</v>
      </c>
      <c r="AY94" s="87">
        <v>4249.0200000000004</v>
      </c>
      <c r="AZ94" s="87">
        <v>644.03</v>
      </c>
      <c r="BA94" s="87">
        <v>838.08</v>
      </c>
      <c r="BB94" s="87">
        <v>1559.67</v>
      </c>
      <c r="BC94" s="87">
        <v>274.23</v>
      </c>
      <c r="BD94" s="87">
        <v>837.58</v>
      </c>
      <c r="BE94" s="87">
        <v>2789.64</v>
      </c>
      <c r="BF94" s="87">
        <v>41293.919999999998</v>
      </c>
      <c r="BG94" s="87">
        <v>12961.31</v>
      </c>
      <c r="BH94" s="87">
        <v>28935.7</v>
      </c>
      <c r="BI94" s="87">
        <v>10310.91</v>
      </c>
      <c r="BJ94" s="87">
        <v>5671.17</v>
      </c>
      <c r="BK94" s="87">
        <v>3980.04</v>
      </c>
      <c r="BL94" s="87">
        <v>5114.46</v>
      </c>
      <c r="BM94" s="87">
        <v>181.26</v>
      </c>
      <c r="BN94" s="87">
        <v>1236.67</v>
      </c>
      <c r="BO94" s="87">
        <v>3.35</v>
      </c>
      <c r="BP94" s="87">
        <v>0</v>
      </c>
      <c r="BQ94" s="87" t="s">
        <v>310</v>
      </c>
      <c r="BR94" s="87">
        <v>324167.03000000003</v>
      </c>
      <c r="BS94" s="87" t="s">
        <v>310</v>
      </c>
      <c r="BT94" s="87">
        <v>766950.69</v>
      </c>
      <c r="BU94" s="87" t="s">
        <v>310</v>
      </c>
      <c r="BV94" s="87">
        <v>28.32</v>
      </c>
      <c r="BW94" s="87" t="s">
        <v>310</v>
      </c>
      <c r="BX94" s="87">
        <v>13521.45</v>
      </c>
      <c r="BY94" s="87" t="s">
        <v>310</v>
      </c>
      <c r="BZ94" s="87">
        <v>780500.46</v>
      </c>
      <c r="CA94" s="87" t="s">
        <v>310</v>
      </c>
      <c r="CB94" s="87">
        <v>168358.85</v>
      </c>
      <c r="CC94" s="87" t="s">
        <v>310</v>
      </c>
      <c r="CD94" s="87">
        <v>559.49</v>
      </c>
      <c r="CE94" s="87" t="s">
        <v>310</v>
      </c>
      <c r="CF94" s="87">
        <v>484.18</v>
      </c>
      <c r="CG94" s="87" t="s">
        <v>310</v>
      </c>
      <c r="CH94" s="87">
        <v>1043.67</v>
      </c>
      <c r="CI94" s="87" t="s">
        <v>310</v>
      </c>
      <c r="CJ94" s="87">
        <v>169402.52</v>
      </c>
      <c r="CK94" s="87" t="s">
        <v>310</v>
      </c>
      <c r="CL94" s="87">
        <v>0</v>
      </c>
      <c r="CM94" s="87" t="s">
        <v>310</v>
      </c>
      <c r="CN94" s="87">
        <v>0</v>
      </c>
      <c r="CO94" s="87" t="s">
        <v>310</v>
      </c>
      <c r="CP94" s="87">
        <v>0</v>
      </c>
      <c r="CQ94" s="87" t="s">
        <v>310</v>
      </c>
      <c r="CR94" s="87">
        <v>2820.79</v>
      </c>
      <c r="CS94" s="87" t="s">
        <v>310</v>
      </c>
      <c r="CT94" s="87">
        <v>2820.79</v>
      </c>
      <c r="CU94" s="87" t="s">
        <v>310</v>
      </c>
      <c r="CV94" s="87">
        <v>952723.77</v>
      </c>
      <c r="CW94" s="87" t="s">
        <v>310</v>
      </c>
      <c r="CX94" s="87">
        <v>1276890.8</v>
      </c>
      <c r="CY94" s="87" t="s">
        <v>310</v>
      </c>
      <c r="CZ94" s="66"/>
    </row>
    <row r="95" spans="1:104" ht="14.5" x14ac:dyDescent="0.35">
      <c r="A95" s="86" t="s">
        <v>311</v>
      </c>
      <c r="B95" s="86" t="s">
        <v>408</v>
      </c>
      <c r="C95" s="71"/>
      <c r="D95" s="71"/>
      <c r="E95" s="87">
        <v>228783.35</v>
      </c>
      <c r="F95" s="87">
        <v>22531.08</v>
      </c>
      <c r="G95" s="87">
        <v>6539.5</v>
      </c>
      <c r="H95" s="87">
        <v>44767.64</v>
      </c>
      <c r="I95" s="87">
        <v>735507.65</v>
      </c>
      <c r="J95" s="87">
        <v>130211.27</v>
      </c>
      <c r="K95" s="87">
        <v>84627.9</v>
      </c>
      <c r="L95" s="87">
        <v>116159.73</v>
      </c>
      <c r="M95" s="87">
        <v>44921.19</v>
      </c>
      <c r="N95" s="87">
        <v>273870.21999999997</v>
      </c>
      <c r="O95" s="87">
        <v>333193.03000000003</v>
      </c>
      <c r="P95" s="87">
        <v>137662.6</v>
      </c>
      <c r="Q95" s="87">
        <v>174644.24</v>
      </c>
      <c r="R95" s="87">
        <v>116235.43</v>
      </c>
      <c r="S95" s="87">
        <v>267827.53000000003</v>
      </c>
      <c r="T95" s="87">
        <v>265129.33</v>
      </c>
      <c r="U95" s="87">
        <v>182653.12</v>
      </c>
      <c r="V95" s="87">
        <v>170075.85</v>
      </c>
      <c r="W95" s="87">
        <v>377563.81</v>
      </c>
      <c r="X95" s="87">
        <v>577818.69999999995</v>
      </c>
      <c r="Y95" s="87">
        <v>138699.97</v>
      </c>
      <c r="Z95" s="87">
        <v>122723.19</v>
      </c>
      <c r="AA95" s="87">
        <v>103243.04</v>
      </c>
      <c r="AB95" s="87">
        <v>396438.12</v>
      </c>
      <c r="AC95" s="87">
        <v>27610.99</v>
      </c>
      <c r="AD95" s="87">
        <v>109849.57</v>
      </c>
      <c r="AE95" s="87">
        <v>893924.11</v>
      </c>
      <c r="AF95" s="87">
        <v>121246.04</v>
      </c>
      <c r="AG95" s="87">
        <v>579374.94999999995</v>
      </c>
      <c r="AH95" s="87">
        <v>330802.5</v>
      </c>
      <c r="AI95" s="87">
        <v>296580.88</v>
      </c>
      <c r="AJ95" s="87">
        <v>91180.77</v>
      </c>
      <c r="AK95" s="87">
        <v>87865.98</v>
      </c>
      <c r="AL95" s="87">
        <v>272371.69</v>
      </c>
      <c r="AM95" s="87">
        <v>45023.85</v>
      </c>
      <c r="AN95" s="87">
        <v>293636.45</v>
      </c>
      <c r="AO95" s="87">
        <v>74436.88</v>
      </c>
      <c r="AP95" s="87">
        <v>71368.23</v>
      </c>
      <c r="AQ95" s="87">
        <v>164536.10999999999</v>
      </c>
      <c r="AR95" s="87">
        <v>262031.97</v>
      </c>
      <c r="AS95" s="87">
        <v>329143.75</v>
      </c>
      <c r="AT95" s="87">
        <v>184754.9</v>
      </c>
      <c r="AU95" s="87">
        <v>106750.41</v>
      </c>
      <c r="AV95" s="87">
        <v>361051.33</v>
      </c>
      <c r="AW95" s="87">
        <v>283554.63</v>
      </c>
      <c r="AX95" s="87">
        <v>136437.75</v>
      </c>
      <c r="AY95" s="87">
        <v>69164.36</v>
      </c>
      <c r="AZ95" s="87">
        <v>72529.09</v>
      </c>
      <c r="BA95" s="87">
        <v>51805.29</v>
      </c>
      <c r="BB95" s="87">
        <v>93250.22</v>
      </c>
      <c r="BC95" s="87">
        <v>23218.09</v>
      </c>
      <c r="BD95" s="87">
        <v>76340.34</v>
      </c>
      <c r="BE95" s="87">
        <v>168000.89</v>
      </c>
      <c r="BF95" s="87">
        <v>331381.82</v>
      </c>
      <c r="BG95" s="87">
        <v>141267.49</v>
      </c>
      <c r="BH95" s="87">
        <v>300935.71000000002</v>
      </c>
      <c r="BI95" s="87">
        <v>90169.08</v>
      </c>
      <c r="BJ95" s="87">
        <v>71344.070000000007</v>
      </c>
      <c r="BK95" s="87">
        <v>52173.84</v>
      </c>
      <c r="BL95" s="87">
        <v>45474.57</v>
      </c>
      <c r="BM95" s="87">
        <v>10458.16</v>
      </c>
      <c r="BN95" s="87">
        <v>48227.9</v>
      </c>
      <c r="BO95" s="87">
        <v>4.25</v>
      </c>
      <c r="BP95" s="87">
        <v>0</v>
      </c>
      <c r="BQ95" s="87" t="s">
        <v>310</v>
      </c>
      <c r="BR95" s="87">
        <v>11821106.33</v>
      </c>
      <c r="BS95" s="87" t="s">
        <v>310</v>
      </c>
      <c r="BT95" s="87">
        <v>6432870.5</v>
      </c>
      <c r="BU95" s="87" t="s">
        <v>310</v>
      </c>
      <c r="BV95" s="87">
        <v>162874.17000000001</v>
      </c>
      <c r="BW95" s="87" t="s">
        <v>310</v>
      </c>
      <c r="BX95" s="87">
        <v>2540679.9900000002</v>
      </c>
      <c r="BY95" s="87" t="s">
        <v>310</v>
      </c>
      <c r="BZ95" s="87">
        <v>9136424.6600000001</v>
      </c>
      <c r="CA95" s="87" t="s">
        <v>310</v>
      </c>
      <c r="CB95" s="87">
        <v>2470035.7200000002</v>
      </c>
      <c r="CC95" s="87" t="s">
        <v>310</v>
      </c>
      <c r="CD95" s="87">
        <v>13538.39</v>
      </c>
      <c r="CE95" s="87" t="s">
        <v>310</v>
      </c>
      <c r="CF95" s="87">
        <v>53607.4</v>
      </c>
      <c r="CG95" s="87" t="s">
        <v>310</v>
      </c>
      <c r="CH95" s="87">
        <v>67145.789999999994</v>
      </c>
      <c r="CI95" s="87" t="s">
        <v>310</v>
      </c>
      <c r="CJ95" s="87">
        <v>2537181.5099999998</v>
      </c>
      <c r="CK95" s="87" t="s">
        <v>310</v>
      </c>
      <c r="CL95" s="87">
        <v>0</v>
      </c>
      <c r="CM95" s="87" t="s">
        <v>310</v>
      </c>
      <c r="CN95" s="87">
        <v>0</v>
      </c>
      <c r="CO95" s="87" t="s">
        <v>310</v>
      </c>
      <c r="CP95" s="87">
        <v>0</v>
      </c>
      <c r="CQ95" s="87" t="s">
        <v>310</v>
      </c>
      <c r="CR95" s="87">
        <v>2256610.21</v>
      </c>
      <c r="CS95" s="87" t="s">
        <v>310</v>
      </c>
      <c r="CT95" s="87">
        <v>2256610.21</v>
      </c>
      <c r="CU95" s="87" t="s">
        <v>310</v>
      </c>
      <c r="CV95" s="87">
        <v>13930216.390000001</v>
      </c>
      <c r="CW95" s="87" t="s">
        <v>310</v>
      </c>
      <c r="CX95" s="87">
        <v>25751322.719999999</v>
      </c>
      <c r="CY95" s="87" t="s">
        <v>310</v>
      </c>
    </row>
    <row r="96" spans="1:104" ht="14.5" x14ac:dyDescent="0.35">
      <c r="A96" s="86" t="s">
        <v>311</v>
      </c>
      <c r="B96" s="86" t="s">
        <v>409</v>
      </c>
      <c r="C96" s="71"/>
      <c r="D96" s="71"/>
      <c r="E96" s="87" t="s">
        <v>394</v>
      </c>
      <c r="F96" s="87" t="s">
        <v>394</v>
      </c>
      <c r="G96" s="87" t="s">
        <v>394</v>
      </c>
      <c r="H96" s="87" t="s">
        <v>394</v>
      </c>
      <c r="I96" s="87" t="s">
        <v>394</v>
      </c>
      <c r="J96" s="87" t="s">
        <v>394</v>
      </c>
      <c r="K96" s="87" t="s">
        <v>394</v>
      </c>
      <c r="L96" s="87" t="s">
        <v>394</v>
      </c>
      <c r="M96" s="87" t="s">
        <v>394</v>
      </c>
      <c r="N96" s="87" t="s">
        <v>394</v>
      </c>
      <c r="O96" s="87" t="s">
        <v>394</v>
      </c>
      <c r="P96" s="87" t="s">
        <v>394</v>
      </c>
      <c r="Q96" s="87" t="s">
        <v>394</v>
      </c>
      <c r="R96" s="87" t="s">
        <v>394</v>
      </c>
      <c r="S96" s="87" t="s">
        <v>394</v>
      </c>
      <c r="T96" s="87" t="s">
        <v>394</v>
      </c>
      <c r="U96" s="87" t="s">
        <v>394</v>
      </c>
      <c r="V96" s="87" t="s">
        <v>394</v>
      </c>
      <c r="W96" s="87" t="s">
        <v>394</v>
      </c>
      <c r="X96" s="87" t="s">
        <v>394</v>
      </c>
      <c r="Y96" s="87" t="s">
        <v>394</v>
      </c>
      <c r="Z96" s="87" t="s">
        <v>394</v>
      </c>
      <c r="AA96" s="87" t="s">
        <v>394</v>
      </c>
      <c r="AB96" s="87" t="s">
        <v>394</v>
      </c>
      <c r="AC96" s="87" t="s">
        <v>394</v>
      </c>
      <c r="AD96" s="87" t="s">
        <v>394</v>
      </c>
      <c r="AE96" s="87" t="s">
        <v>394</v>
      </c>
      <c r="AF96" s="87" t="s">
        <v>394</v>
      </c>
      <c r="AG96" s="87" t="s">
        <v>394</v>
      </c>
      <c r="AH96" s="87" t="s">
        <v>394</v>
      </c>
      <c r="AI96" s="87" t="s">
        <v>394</v>
      </c>
      <c r="AJ96" s="87" t="s">
        <v>394</v>
      </c>
      <c r="AK96" s="87" t="s">
        <v>394</v>
      </c>
      <c r="AL96" s="87" t="s">
        <v>394</v>
      </c>
      <c r="AM96" s="87" t="s">
        <v>394</v>
      </c>
      <c r="AN96" s="87" t="s">
        <v>394</v>
      </c>
      <c r="AO96" s="87" t="s">
        <v>394</v>
      </c>
      <c r="AP96" s="87" t="s">
        <v>394</v>
      </c>
      <c r="AQ96" s="87" t="s">
        <v>394</v>
      </c>
      <c r="AR96" s="87" t="s">
        <v>394</v>
      </c>
      <c r="AS96" s="87" t="s">
        <v>394</v>
      </c>
      <c r="AT96" s="87" t="s">
        <v>394</v>
      </c>
      <c r="AU96" s="87" t="s">
        <v>394</v>
      </c>
      <c r="AV96" s="87" t="s">
        <v>394</v>
      </c>
      <c r="AW96" s="87" t="s">
        <v>394</v>
      </c>
      <c r="AX96" s="87" t="s">
        <v>394</v>
      </c>
      <c r="AY96" s="87" t="s">
        <v>394</v>
      </c>
      <c r="AZ96" s="87" t="s">
        <v>394</v>
      </c>
      <c r="BA96" s="87" t="s">
        <v>394</v>
      </c>
      <c r="BB96" s="87" t="s">
        <v>394</v>
      </c>
      <c r="BC96" s="87" t="s">
        <v>394</v>
      </c>
      <c r="BD96" s="87" t="s">
        <v>394</v>
      </c>
      <c r="BE96" s="87" t="s">
        <v>394</v>
      </c>
      <c r="BF96" s="87" t="s">
        <v>394</v>
      </c>
      <c r="BG96" s="87" t="s">
        <v>394</v>
      </c>
      <c r="BH96" s="87" t="s">
        <v>394</v>
      </c>
      <c r="BI96" s="87" t="s">
        <v>394</v>
      </c>
      <c r="BJ96" s="87" t="s">
        <v>394</v>
      </c>
      <c r="BK96" s="87" t="s">
        <v>394</v>
      </c>
      <c r="BL96" s="87" t="s">
        <v>394</v>
      </c>
      <c r="BM96" s="87" t="s">
        <v>394</v>
      </c>
      <c r="BN96" s="87" t="s">
        <v>394</v>
      </c>
      <c r="BO96" s="87" t="s">
        <v>394</v>
      </c>
      <c r="BP96" s="87" t="s">
        <v>394</v>
      </c>
      <c r="BQ96" s="87" t="s">
        <v>310</v>
      </c>
      <c r="BR96" s="87" t="s">
        <v>394</v>
      </c>
      <c r="BS96" s="87" t="s">
        <v>310</v>
      </c>
      <c r="BT96" s="87" t="s">
        <v>394</v>
      </c>
      <c r="BU96" s="87" t="s">
        <v>310</v>
      </c>
      <c r="BV96" s="87" t="s">
        <v>394</v>
      </c>
      <c r="BW96" s="87" t="s">
        <v>310</v>
      </c>
      <c r="BX96" s="87" t="s">
        <v>394</v>
      </c>
      <c r="BY96" s="87" t="s">
        <v>310</v>
      </c>
      <c r="BZ96" s="87" t="s">
        <v>394</v>
      </c>
      <c r="CA96" s="87" t="s">
        <v>310</v>
      </c>
      <c r="CB96" s="87" t="s">
        <v>394</v>
      </c>
      <c r="CC96" s="87" t="s">
        <v>310</v>
      </c>
      <c r="CD96" s="87" t="s">
        <v>394</v>
      </c>
      <c r="CE96" s="87" t="s">
        <v>310</v>
      </c>
      <c r="CF96" s="87" t="s">
        <v>394</v>
      </c>
      <c r="CG96" s="87" t="s">
        <v>310</v>
      </c>
      <c r="CH96" s="87" t="s">
        <v>394</v>
      </c>
      <c r="CI96" s="87" t="s">
        <v>310</v>
      </c>
      <c r="CJ96" s="87" t="s">
        <v>394</v>
      </c>
      <c r="CK96" s="87" t="s">
        <v>310</v>
      </c>
      <c r="CL96" s="87" t="s">
        <v>394</v>
      </c>
      <c r="CM96" s="87" t="s">
        <v>310</v>
      </c>
      <c r="CN96" s="87" t="s">
        <v>394</v>
      </c>
      <c r="CO96" s="87" t="s">
        <v>310</v>
      </c>
      <c r="CP96" s="87" t="s">
        <v>394</v>
      </c>
      <c r="CQ96" s="87" t="s">
        <v>310</v>
      </c>
      <c r="CR96" s="87" t="s">
        <v>394</v>
      </c>
      <c r="CS96" s="87" t="s">
        <v>310</v>
      </c>
      <c r="CT96" s="87" t="s">
        <v>394</v>
      </c>
      <c r="CU96" s="87" t="s">
        <v>310</v>
      </c>
      <c r="CV96" s="87" t="s">
        <v>394</v>
      </c>
      <c r="CW96" s="87" t="s">
        <v>310</v>
      </c>
      <c r="CX96" s="87" t="s">
        <v>394</v>
      </c>
      <c r="CY96" s="87" t="s">
        <v>310</v>
      </c>
    </row>
    <row r="97" spans="1:103" ht="14.5" x14ac:dyDescent="0.35">
      <c r="A97" s="86" t="s">
        <v>410</v>
      </c>
      <c r="B97" s="86" t="s">
        <v>330</v>
      </c>
      <c r="C97" s="71" t="str">
        <f>'Correspondance tables'!K3</f>
        <v>ISIC 1</v>
      </c>
      <c r="D97" s="71" t="str">
        <f>VLOOKUP(C97, 'Correspondance tables'!$O$3:$P$73, 2, FALSE)</f>
        <v>ISIC 01T03</v>
      </c>
      <c r="E97" s="87">
        <v>2561.8000000000002</v>
      </c>
      <c r="F97" s="87">
        <v>48.2</v>
      </c>
      <c r="G97" s="87">
        <v>2.13</v>
      </c>
      <c r="H97" s="87">
        <v>0.27</v>
      </c>
      <c r="I97" s="87">
        <v>20092.04</v>
      </c>
      <c r="J97" s="87">
        <v>346.39</v>
      </c>
      <c r="K97" s="87">
        <v>4.3499999999999996</v>
      </c>
      <c r="L97" s="87">
        <v>6.76</v>
      </c>
      <c r="M97" s="87">
        <v>0.23</v>
      </c>
      <c r="N97" s="87">
        <v>1.1100000000000001</v>
      </c>
      <c r="O97" s="87">
        <v>133.01</v>
      </c>
      <c r="P97" s="87">
        <v>28.4</v>
      </c>
      <c r="Q97" s="87">
        <v>287.5</v>
      </c>
      <c r="R97" s="87">
        <v>1.33</v>
      </c>
      <c r="S97" s="87">
        <v>0.25</v>
      </c>
      <c r="T97" s="87">
        <v>1.1499999999999999</v>
      </c>
      <c r="U97" s="87">
        <v>48.37</v>
      </c>
      <c r="V97" s="87">
        <v>0.28000000000000003</v>
      </c>
      <c r="W97" s="87">
        <v>0.6</v>
      </c>
      <c r="X97" s="87">
        <v>1.0900000000000001</v>
      </c>
      <c r="Y97" s="87">
        <v>0.02</v>
      </c>
      <c r="Z97" s="87">
        <v>18.059999999999999</v>
      </c>
      <c r="AA97" s="87">
        <v>0.17</v>
      </c>
      <c r="AB97" s="87">
        <v>18.88</v>
      </c>
      <c r="AC97" s="87">
        <v>0.82</v>
      </c>
      <c r="AD97" s="87">
        <v>3.35</v>
      </c>
      <c r="AE97" s="87">
        <v>14.71</v>
      </c>
      <c r="AF97" s="87">
        <v>0.68</v>
      </c>
      <c r="AG97" s="87">
        <v>195.55</v>
      </c>
      <c r="AH97" s="87">
        <v>38.82</v>
      </c>
      <c r="AI97" s="87">
        <v>3.29</v>
      </c>
      <c r="AJ97" s="87">
        <v>6.53</v>
      </c>
      <c r="AK97" s="87">
        <v>0</v>
      </c>
      <c r="AL97" s="87">
        <v>4.2</v>
      </c>
      <c r="AM97" s="87">
        <v>0.01</v>
      </c>
      <c r="AN97" s="87">
        <v>562.96</v>
      </c>
      <c r="AO97" s="87">
        <v>0.04</v>
      </c>
      <c r="AP97" s="87">
        <v>0.56000000000000005</v>
      </c>
      <c r="AQ97" s="87">
        <v>0.31</v>
      </c>
      <c r="AR97" s="87">
        <v>0.69</v>
      </c>
      <c r="AS97" s="87">
        <v>0.4</v>
      </c>
      <c r="AT97" s="87">
        <v>16.53</v>
      </c>
      <c r="AU97" s="87">
        <v>0.04</v>
      </c>
      <c r="AV97" s="87">
        <v>5.62</v>
      </c>
      <c r="AW97" s="87">
        <v>3.75</v>
      </c>
      <c r="AX97" s="87">
        <v>67.7</v>
      </c>
      <c r="AY97" s="87">
        <v>3.05</v>
      </c>
      <c r="AZ97" s="87">
        <v>0.14000000000000001</v>
      </c>
      <c r="BA97" s="87">
        <v>3.49</v>
      </c>
      <c r="BB97" s="87">
        <v>0.27</v>
      </c>
      <c r="BC97" s="87">
        <v>0.15</v>
      </c>
      <c r="BD97" s="87">
        <v>1.1200000000000001</v>
      </c>
      <c r="BE97" s="87">
        <v>144.68</v>
      </c>
      <c r="BF97" s="87">
        <v>146.37</v>
      </c>
      <c r="BG97" s="87">
        <v>22.71</v>
      </c>
      <c r="BH97" s="87">
        <v>105.92</v>
      </c>
      <c r="BI97" s="87">
        <v>113.92</v>
      </c>
      <c r="BJ97" s="87">
        <v>11.14</v>
      </c>
      <c r="BK97" s="87">
        <v>12.96</v>
      </c>
      <c r="BL97" s="87">
        <v>7.65</v>
      </c>
      <c r="BM97" s="87">
        <v>0</v>
      </c>
      <c r="BN97" s="87">
        <v>15.88</v>
      </c>
      <c r="BO97" s="87">
        <v>0.03</v>
      </c>
      <c r="BP97" s="87">
        <v>0</v>
      </c>
      <c r="BQ97" s="87" t="s">
        <v>310</v>
      </c>
      <c r="BR97" s="87">
        <v>25118.45</v>
      </c>
      <c r="BS97" s="87" t="s">
        <v>310</v>
      </c>
      <c r="BT97" s="87">
        <v>13357.89</v>
      </c>
      <c r="BU97" s="87" t="s">
        <v>310</v>
      </c>
      <c r="BV97" s="87">
        <v>0.01</v>
      </c>
      <c r="BW97" s="87" t="s">
        <v>310</v>
      </c>
      <c r="BX97" s="87">
        <v>0.26</v>
      </c>
      <c r="BY97" s="87" t="s">
        <v>310</v>
      </c>
      <c r="BZ97" s="87">
        <v>13358.17</v>
      </c>
      <c r="CA97" s="87" t="s">
        <v>310</v>
      </c>
      <c r="CB97" s="87">
        <v>441.28</v>
      </c>
      <c r="CC97" s="87" t="s">
        <v>310</v>
      </c>
      <c r="CD97" s="87">
        <v>0</v>
      </c>
      <c r="CE97" s="87" t="s">
        <v>310</v>
      </c>
      <c r="CF97" s="87">
        <v>1317.2</v>
      </c>
      <c r="CG97" s="87" t="s">
        <v>310</v>
      </c>
      <c r="CH97" s="87">
        <v>1317.2</v>
      </c>
      <c r="CI97" s="87" t="s">
        <v>310</v>
      </c>
      <c r="CJ97" s="87">
        <v>1758.47</v>
      </c>
      <c r="CK97" s="87" t="s">
        <v>310</v>
      </c>
      <c r="CL97" s="87">
        <v>0</v>
      </c>
      <c r="CM97" s="87" t="s">
        <v>310</v>
      </c>
      <c r="CN97" s="87">
        <v>0</v>
      </c>
      <c r="CO97" s="87" t="s">
        <v>310</v>
      </c>
      <c r="CP97" s="87">
        <v>0</v>
      </c>
      <c r="CQ97" s="87" t="s">
        <v>310</v>
      </c>
      <c r="CR97" s="87">
        <v>703.41</v>
      </c>
      <c r="CS97" s="87" t="s">
        <v>310</v>
      </c>
      <c r="CT97" s="87">
        <v>703.41</v>
      </c>
      <c r="CU97" s="87" t="s">
        <v>310</v>
      </c>
      <c r="CV97" s="87">
        <v>15820.05</v>
      </c>
      <c r="CW97" s="87" t="s">
        <v>310</v>
      </c>
      <c r="CX97" s="87">
        <v>40938.51</v>
      </c>
      <c r="CY97" s="87" t="s">
        <v>310</v>
      </c>
    </row>
    <row r="98" spans="1:103" ht="14.5" x14ac:dyDescent="0.35">
      <c r="A98" s="86" t="s">
        <v>410</v>
      </c>
      <c r="B98" s="86" t="s">
        <v>331</v>
      </c>
      <c r="C98" s="71" t="str">
        <f>'Correspondance tables'!K4</f>
        <v>ISIC 2</v>
      </c>
      <c r="D98" s="71" t="str">
        <f>VLOOKUP(C98, 'Correspondance tables'!$O$3:$P$73, 2, FALSE)</f>
        <v>ISIC 01T03</v>
      </c>
      <c r="E98" s="87">
        <v>4.2699999999999996</v>
      </c>
      <c r="F98" s="87">
        <v>104.99</v>
      </c>
      <c r="G98" s="87">
        <v>1.34</v>
      </c>
      <c r="H98" s="87">
        <v>0.33</v>
      </c>
      <c r="I98" s="87">
        <v>17.989999999999998</v>
      </c>
      <c r="J98" s="87">
        <v>0.11</v>
      </c>
      <c r="K98" s="87">
        <v>355.48</v>
      </c>
      <c r="L98" s="87">
        <v>272.95999999999998</v>
      </c>
      <c r="M98" s="87">
        <v>0.35</v>
      </c>
      <c r="N98" s="87">
        <v>0.05</v>
      </c>
      <c r="O98" s="87">
        <v>6.8</v>
      </c>
      <c r="P98" s="87">
        <v>0.21</v>
      </c>
      <c r="Q98" s="87">
        <v>2.58</v>
      </c>
      <c r="R98" s="87">
        <v>0.31</v>
      </c>
      <c r="S98" s="87">
        <v>0.23</v>
      </c>
      <c r="T98" s="87">
        <v>0.34</v>
      </c>
      <c r="U98" s="87">
        <v>0</v>
      </c>
      <c r="V98" s="87">
        <v>0.06</v>
      </c>
      <c r="W98" s="87">
        <v>0.08</v>
      </c>
      <c r="X98" s="87">
        <v>0.06</v>
      </c>
      <c r="Y98" s="87">
        <v>0.23</v>
      </c>
      <c r="Z98" s="87">
        <v>22.29</v>
      </c>
      <c r="AA98" s="87">
        <v>0.01</v>
      </c>
      <c r="AB98" s="87">
        <v>6.33</v>
      </c>
      <c r="AC98" s="87">
        <v>7.0000000000000007E-2</v>
      </c>
      <c r="AD98" s="87">
        <v>0.03</v>
      </c>
      <c r="AE98" s="87">
        <v>8.7799999999999994</v>
      </c>
      <c r="AF98" s="87">
        <v>0.17</v>
      </c>
      <c r="AG98" s="87">
        <v>5.51</v>
      </c>
      <c r="AH98" s="87">
        <v>0.97</v>
      </c>
      <c r="AI98" s="87">
        <v>1.21</v>
      </c>
      <c r="AJ98" s="87">
        <v>0</v>
      </c>
      <c r="AK98" s="87">
        <v>0.1</v>
      </c>
      <c r="AL98" s="87">
        <v>0.03</v>
      </c>
      <c r="AM98" s="87">
        <v>0</v>
      </c>
      <c r="AN98" s="87">
        <v>2.08</v>
      </c>
      <c r="AO98" s="87">
        <v>0.01</v>
      </c>
      <c r="AP98" s="87">
        <v>0.1</v>
      </c>
      <c r="AQ98" s="87">
        <v>0</v>
      </c>
      <c r="AR98" s="87">
        <v>0.01</v>
      </c>
      <c r="AS98" s="87">
        <v>0.03</v>
      </c>
      <c r="AT98" s="87">
        <v>0</v>
      </c>
      <c r="AU98" s="87">
        <v>0.04</v>
      </c>
      <c r="AV98" s="87">
        <v>0.2</v>
      </c>
      <c r="AW98" s="87">
        <v>0.01</v>
      </c>
      <c r="AX98" s="87">
        <v>1.69</v>
      </c>
      <c r="AY98" s="87">
        <v>0.06</v>
      </c>
      <c r="AZ98" s="87">
        <v>0.03</v>
      </c>
      <c r="BA98" s="87">
        <v>0.04</v>
      </c>
      <c r="BB98" s="87">
        <v>0.02</v>
      </c>
      <c r="BC98" s="87">
        <v>0.02</v>
      </c>
      <c r="BD98" s="87">
        <v>0</v>
      </c>
      <c r="BE98" s="87">
        <v>3.87</v>
      </c>
      <c r="BF98" s="87">
        <v>6.32</v>
      </c>
      <c r="BG98" s="87">
        <v>0.27</v>
      </c>
      <c r="BH98" s="87">
        <v>1.17</v>
      </c>
      <c r="BI98" s="87">
        <v>7.0000000000000007E-2</v>
      </c>
      <c r="BJ98" s="87">
        <v>3.36</v>
      </c>
      <c r="BK98" s="87">
        <v>0.43</v>
      </c>
      <c r="BL98" s="87">
        <v>1.1000000000000001</v>
      </c>
      <c r="BM98" s="87">
        <v>0.16</v>
      </c>
      <c r="BN98" s="87">
        <v>1.01</v>
      </c>
      <c r="BO98" s="87">
        <v>0</v>
      </c>
      <c r="BP98" s="87">
        <v>0</v>
      </c>
      <c r="BQ98" s="87" t="s">
        <v>310</v>
      </c>
      <c r="BR98" s="87">
        <v>836.38</v>
      </c>
      <c r="BS98" s="87" t="s">
        <v>310</v>
      </c>
      <c r="BT98" s="87">
        <v>98.73</v>
      </c>
      <c r="BU98" s="87" t="s">
        <v>310</v>
      </c>
      <c r="BV98" s="87">
        <v>0</v>
      </c>
      <c r="BW98" s="87" t="s">
        <v>310</v>
      </c>
      <c r="BX98" s="87">
        <v>0.03</v>
      </c>
      <c r="BY98" s="87" t="s">
        <v>310</v>
      </c>
      <c r="BZ98" s="87">
        <v>98.76</v>
      </c>
      <c r="CA98" s="87" t="s">
        <v>310</v>
      </c>
      <c r="CB98" s="87">
        <v>1.31</v>
      </c>
      <c r="CC98" s="87" t="s">
        <v>310</v>
      </c>
      <c r="CD98" s="87">
        <v>0</v>
      </c>
      <c r="CE98" s="87" t="s">
        <v>310</v>
      </c>
      <c r="CF98" s="87">
        <v>43.76</v>
      </c>
      <c r="CG98" s="87" t="s">
        <v>310</v>
      </c>
      <c r="CH98" s="87">
        <v>43.76</v>
      </c>
      <c r="CI98" s="87" t="s">
        <v>310</v>
      </c>
      <c r="CJ98" s="87">
        <v>45.07</v>
      </c>
      <c r="CK98" s="87" t="s">
        <v>310</v>
      </c>
      <c r="CL98" s="87">
        <v>0</v>
      </c>
      <c r="CM98" s="87" t="s">
        <v>310</v>
      </c>
      <c r="CN98" s="87">
        <v>0</v>
      </c>
      <c r="CO98" s="87" t="s">
        <v>310</v>
      </c>
      <c r="CP98" s="87">
        <v>0</v>
      </c>
      <c r="CQ98" s="87" t="s">
        <v>310</v>
      </c>
      <c r="CR98" s="87">
        <v>7.07</v>
      </c>
      <c r="CS98" s="87" t="s">
        <v>310</v>
      </c>
      <c r="CT98" s="87">
        <v>7.07</v>
      </c>
      <c r="CU98" s="87" t="s">
        <v>310</v>
      </c>
      <c r="CV98" s="87">
        <v>150.9</v>
      </c>
      <c r="CW98" s="87" t="s">
        <v>310</v>
      </c>
      <c r="CX98" s="87">
        <v>987.28</v>
      </c>
      <c r="CY98" s="87" t="s">
        <v>310</v>
      </c>
    </row>
    <row r="99" spans="1:103" ht="14.5" x14ac:dyDescent="0.35">
      <c r="A99" s="86" t="s">
        <v>410</v>
      </c>
      <c r="B99" s="86" t="s">
        <v>332</v>
      </c>
      <c r="C99" s="71" t="str">
        <f>'Correspondance tables'!K5</f>
        <v>ISIC 3</v>
      </c>
      <c r="D99" s="71" t="str">
        <f>VLOOKUP(C99, 'Correspondance tables'!$O$3:$P$73, 2, FALSE)</f>
        <v>ISIC 01T03</v>
      </c>
      <c r="E99" s="87">
        <v>5.29</v>
      </c>
      <c r="F99" s="87">
        <v>0.99</v>
      </c>
      <c r="G99" s="87">
        <v>50.8</v>
      </c>
      <c r="H99" s="87">
        <v>0.45</v>
      </c>
      <c r="I99" s="87">
        <v>723.55</v>
      </c>
      <c r="J99" s="87">
        <v>1.38</v>
      </c>
      <c r="K99" s="87">
        <v>0.01</v>
      </c>
      <c r="L99" s="87">
        <v>0</v>
      </c>
      <c r="M99" s="87">
        <v>0</v>
      </c>
      <c r="N99" s="87">
        <v>0</v>
      </c>
      <c r="O99" s="87">
        <v>10.46</v>
      </c>
      <c r="P99" s="87">
        <v>0.01</v>
      </c>
      <c r="Q99" s="87">
        <v>0</v>
      </c>
      <c r="R99" s="87">
        <v>0.01</v>
      </c>
      <c r="S99" s="87">
        <v>0</v>
      </c>
      <c r="T99" s="87">
        <v>0.02</v>
      </c>
      <c r="U99" s="87">
        <v>0</v>
      </c>
      <c r="V99" s="87">
        <v>0</v>
      </c>
      <c r="W99" s="87">
        <v>0.01</v>
      </c>
      <c r="X99" s="87">
        <v>0</v>
      </c>
      <c r="Y99" s="87">
        <v>0</v>
      </c>
      <c r="Z99" s="87">
        <v>2.5299999999999998</v>
      </c>
      <c r="AA99" s="87">
        <v>0</v>
      </c>
      <c r="AB99" s="87">
        <v>3.31</v>
      </c>
      <c r="AC99" s="87">
        <v>0</v>
      </c>
      <c r="AD99" s="87">
        <v>0.5</v>
      </c>
      <c r="AE99" s="87">
        <v>18.760000000000002</v>
      </c>
      <c r="AF99" s="87">
        <v>0.09</v>
      </c>
      <c r="AG99" s="87">
        <v>5.36</v>
      </c>
      <c r="AH99" s="87">
        <v>0.37</v>
      </c>
      <c r="AI99" s="87">
        <v>0.18</v>
      </c>
      <c r="AJ99" s="87">
        <v>1.42</v>
      </c>
      <c r="AK99" s="87">
        <v>0.18</v>
      </c>
      <c r="AL99" s="87">
        <v>1.71</v>
      </c>
      <c r="AM99" s="87">
        <v>0.03</v>
      </c>
      <c r="AN99" s="87">
        <v>259.72000000000003</v>
      </c>
      <c r="AO99" s="87">
        <v>0.18</v>
      </c>
      <c r="AP99" s="87">
        <v>0.93</v>
      </c>
      <c r="AQ99" s="87">
        <v>0.56999999999999995</v>
      </c>
      <c r="AR99" s="87">
        <v>1.17</v>
      </c>
      <c r="AS99" s="87">
        <v>0.14000000000000001</v>
      </c>
      <c r="AT99" s="87">
        <v>0.54</v>
      </c>
      <c r="AU99" s="87">
        <v>0.24</v>
      </c>
      <c r="AV99" s="87">
        <v>1.7</v>
      </c>
      <c r="AW99" s="87">
        <v>0.61</v>
      </c>
      <c r="AX99" s="87">
        <v>0.54</v>
      </c>
      <c r="AY99" s="87">
        <v>0.12</v>
      </c>
      <c r="AZ99" s="87">
        <v>0.62</v>
      </c>
      <c r="BA99" s="87">
        <v>0.3</v>
      </c>
      <c r="BB99" s="87">
        <v>0.94</v>
      </c>
      <c r="BC99" s="87">
        <v>0.06</v>
      </c>
      <c r="BD99" s="87">
        <v>0.18</v>
      </c>
      <c r="BE99" s="87">
        <v>1.08</v>
      </c>
      <c r="BF99" s="87">
        <v>3.21</v>
      </c>
      <c r="BG99" s="87">
        <v>1.74</v>
      </c>
      <c r="BH99" s="87">
        <v>9.75</v>
      </c>
      <c r="BI99" s="87">
        <v>6.27</v>
      </c>
      <c r="BJ99" s="87">
        <v>1.01</v>
      </c>
      <c r="BK99" s="87">
        <v>1.62</v>
      </c>
      <c r="BL99" s="87">
        <v>3.73</v>
      </c>
      <c r="BM99" s="87">
        <v>0</v>
      </c>
      <c r="BN99" s="87">
        <v>0.19</v>
      </c>
      <c r="BO99" s="87">
        <v>0</v>
      </c>
      <c r="BP99" s="87">
        <v>0</v>
      </c>
      <c r="BQ99" s="87" t="s">
        <v>310</v>
      </c>
      <c r="BR99" s="87">
        <v>1124.5899999999999</v>
      </c>
      <c r="BS99" s="87" t="s">
        <v>310</v>
      </c>
      <c r="BT99" s="87">
        <v>753.68</v>
      </c>
      <c r="BU99" s="87" t="s">
        <v>310</v>
      </c>
      <c r="BV99" s="87">
        <v>0</v>
      </c>
      <c r="BW99" s="87" t="s">
        <v>310</v>
      </c>
      <c r="BX99" s="87">
        <v>0.17</v>
      </c>
      <c r="BY99" s="87" t="s">
        <v>310</v>
      </c>
      <c r="BZ99" s="87">
        <v>753.85</v>
      </c>
      <c r="CA99" s="87" t="s">
        <v>310</v>
      </c>
      <c r="CB99" s="87">
        <v>5.09</v>
      </c>
      <c r="CC99" s="87" t="s">
        <v>310</v>
      </c>
      <c r="CD99" s="87">
        <v>0</v>
      </c>
      <c r="CE99" s="87" t="s">
        <v>310</v>
      </c>
      <c r="CF99" s="87">
        <v>8.5500000000000007</v>
      </c>
      <c r="CG99" s="87" t="s">
        <v>310</v>
      </c>
      <c r="CH99" s="87">
        <v>8.5500000000000007</v>
      </c>
      <c r="CI99" s="87" t="s">
        <v>310</v>
      </c>
      <c r="CJ99" s="87">
        <v>13.64</v>
      </c>
      <c r="CK99" s="87" t="s">
        <v>310</v>
      </c>
      <c r="CL99" s="87">
        <v>0</v>
      </c>
      <c r="CM99" s="87" t="s">
        <v>310</v>
      </c>
      <c r="CN99" s="87">
        <v>0</v>
      </c>
      <c r="CO99" s="87" t="s">
        <v>310</v>
      </c>
      <c r="CP99" s="87">
        <v>0</v>
      </c>
      <c r="CQ99" s="87" t="s">
        <v>310</v>
      </c>
      <c r="CR99" s="87">
        <v>307.62</v>
      </c>
      <c r="CS99" s="87" t="s">
        <v>310</v>
      </c>
      <c r="CT99" s="87">
        <v>307.62</v>
      </c>
      <c r="CU99" s="87" t="s">
        <v>310</v>
      </c>
      <c r="CV99" s="87">
        <v>1075.1099999999999</v>
      </c>
      <c r="CW99" s="87" t="s">
        <v>310</v>
      </c>
      <c r="CX99" s="87">
        <v>2199.69</v>
      </c>
      <c r="CY99" s="87" t="s">
        <v>310</v>
      </c>
    </row>
    <row r="100" spans="1:103" ht="14.5" x14ac:dyDescent="0.35">
      <c r="A100" s="86" t="s">
        <v>410</v>
      </c>
      <c r="B100" s="86" t="s">
        <v>249</v>
      </c>
      <c r="C100" s="71" t="str">
        <f>'Correspondance tables'!K6</f>
        <v>ISIC 05-09</v>
      </c>
      <c r="D100" s="71" t="str">
        <f>VLOOKUP(C100, 'Correspondance tables'!$O$3:$P$73, 2, FALSE)</f>
        <v>ISIC 05T09</v>
      </c>
      <c r="E100" s="87">
        <v>502.53</v>
      </c>
      <c r="F100" s="87">
        <v>6.99</v>
      </c>
      <c r="G100" s="87">
        <v>10.93</v>
      </c>
      <c r="H100" s="87">
        <v>2678.62</v>
      </c>
      <c r="I100" s="87">
        <v>1490.01</v>
      </c>
      <c r="J100" s="87">
        <v>236.77</v>
      </c>
      <c r="K100" s="87">
        <v>48.85</v>
      </c>
      <c r="L100" s="87">
        <v>917.89</v>
      </c>
      <c r="M100" s="87">
        <v>38.89</v>
      </c>
      <c r="N100" s="87">
        <v>129212.93</v>
      </c>
      <c r="O100" s="87">
        <v>5528.81</v>
      </c>
      <c r="P100" s="87">
        <v>124.82</v>
      </c>
      <c r="Q100" s="87">
        <v>369.16</v>
      </c>
      <c r="R100" s="87">
        <v>3171.06</v>
      </c>
      <c r="S100" s="87">
        <v>15763.23</v>
      </c>
      <c r="T100" s="87">
        <v>545.39</v>
      </c>
      <c r="U100" s="87">
        <v>134.22999999999999</v>
      </c>
      <c r="V100" s="87">
        <v>567.89</v>
      </c>
      <c r="W100" s="87">
        <v>933.48</v>
      </c>
      <c r="X100" s="87">
        <v>1138.97</v>
      </c>
      <c r="Y100" s="87">
        <v>204.13</v>
      </c>
      <c r="Z100" s="87">
        <v>364.14</v>
      </c>
      <c r="AA100" s="87">
        <v>193.43</v>
      </c>
      <c r="AB100" s="87">
        <v>39030</v>
      </c>
      <c r="AC100" s="87">
        <v>83.24</v>
      </c>
      <c r="AD100" s="87">
        <v>86.14</v>
      </c>
      <c r="AE100" s="87">
        <v>2308.64</v>
      </c>
      <c r="AF100" s="87">
        <v>87.65</v>
      </c>
      <c r="AG100" s="87">
        <v>2187.5500000000002</v>
      </c>
      <c r="AH100" s="87">
        <v>472.55</v>
      </c>
      <c r="AI100" s="87">
        <v>478.27</v>
      </c>
      <c r="AJ100" s="87">
        <v>5.91</v>
      </c>
      <c r="AK100" s="87">
        <v>12.48</v>
      </c>
      <c r="AL100" s="87">
        <v>330.16</v>
      </c>
      <c r="AM100" s="87">
        <v>20.78</v>
      </c>
      <c r="AN100" s="87">
        <v>429.9</v>
      </c>
      <c r="AO100" s="87">
        <v>7.54</v>
      </c>
      <c r="AP100" s="87">
        <v>13.13</v>
      </c>
      <c r="AQ100" s="87">
        <v>15.48</v>
      </c>
      <c r="AR100" s="87">
        <v>26.86</v>
      </c>
      <c r="AS100" s="87">
        <v>65.2</v>
      </c>
      <c r="AT100" s="87">
        <v>19.11</v>
      </c>
      <c r="AU100" s="87">
        <v>11.44</v>
      </c>
      <c r="AV100" s="87">
        <v>119.26</v>
      </c>
      <c r="AW100" s="87">
        <v>112.37</v>
      </c>
      <c r="AX100" s="87">
        <v>113.78</v>
      </c>
      <c r="AY100" s="87">
        <v>42.36</v>
      </c>
      <c r="AZ100" s="87">
        <v>9.89</v>
      </c>
      <c r="BA100" s="87">
        <v>20.87</v>
      </c>
      <c r="BB100" s="87">
        <v>15.56</v>
      </c>
      <c r="BC100" s="87">
        <v>11.75</v>
      </c>
      <c r="BD100" s="87">
        <v>4.87</v>
      </c>
      <c r="BE100" s="87">
        <v>135.08000000000001</v>
      </c>
      <c r="BF100" s="87">
        <v>549.17999999999995</v>
      </c>
      <c r="BG100" s="87">
        <v>183.31</v>
      </c>
      <c r="BH100" s="87">
        <v>385.34</v>
      </c>
      <c r="BI100" s="87">
        <v>169.85</v>
      </c>
      <c r="BJ100" s="87">
        <v>51.45</v>
      </c>
      <c r="BK100" s="87">
        <v>76.81</v>
      </c>
      <c r="BL100" s="87">
        <v>46.76</v>
      </c>
      <c r="BM100" s="87">
        <v>6.53</v>
      </c>
      <c r="BN100" s="87">
        <v>73.599999999999994</v>
      </c>
      <c r="BO100" s="87">
        <v>0</v>
      </c>
      <c r="BP100" s="87">
        <v>0</v>
      </c>
      <c r="BQ100" s="87" t="s">
        <v>310</v>
      </c>
      <c r="BR100" s="87">
        <v>212003.83</v>
      </c>
      <c r="BS100" s="87" t="s">
        <v>310</v>
      </c>
      <c r="BT100" s="87">
        <v>11384.78</v>
      </c>
      <c r="BU100" s="87" t="s">
        <v>310</v>
      </c>
      <c r="BV100" s="87">
        <v>0</v>
      </c>
      <c r="BW100" s="87" t="s">
        <v>310</v>
      </c>
      <c r="BX100" s="87">
        <v>128.16</v>
      </c>
      <c r="BY100" s="87" t="s">
        <v>310</v>
      </c>
      <c r="BZ100" s="87">
        <v>11512.95</v>
      </c>
      <c r="CA100" s="87" t="s">
        <v>310</v>
      </c>
      <c r="CB100" s="87">
        <v>340.39</v>
      </c>
      <c r="CC100" s="87" t="s">
        <v>310</v>
      </c>
      <c r="CD100" s="87">
        <v>7.0000000000000007E-2</v>
      </c>
      <c r="CE100" s="87" t="s">
        <v>310</v>
      </c>
      <c r="CF100" s="87">
        <v>2813.49</v>
      </c>
      <c r="CG100" s="87" t="s">
        <v>310</v>
      </c>
      <c r="CH100" s="87">
        <v>2813.56</v>
      </c>
      <c r="CI100" s="87" t="s">
        <v>310</v>
      </c>
      <c r="CJ100" s="87">
        <v>3153.95</v>
      </c>
      <c r="CK100" s="87" t="s">
        <v>310</v>
      </c>
      <c r="CL100" s="87">
        <v>0</v>
      </c>
      <c r="CM100" s="87" t="s">
        <v>310</v>
      </c>
      <c r="CN100" s="87">
        <v>0</v>
      </c>
      <c r="CO100" s="87" t="s">
        <v>310</v>
      </c>
      <c r="CP100" s="87">
        <v>0</v>
      </c>
      <c r="CQ100" s="87" t="s">
        <v>310</v>
      </c>
      <c r="CR100" s="87">
        <v>5822.65</v>
      </c>
      <c r="CS100" s="87" t="s">
        <v>310</v>
      </c>
      <c r="CT100" s="87">
        <v>5822.65</v>
      </c>
      <c r="CU100" s="87" t="s">
        <v>310</v>
      </c>
      <c r="CV100" s="87">
        <v>20489.55</v>
      </c>
      <c r="CW100" s="87" t="s">
        <v>310</v>
      </c>
      <c r="CX100" s="87">
        <v>232493.38</v>
      </c>
      <c r="CY100" s="87" t="s">
        <v>310</v>
      </c>
    </row>
    <row r="101" spans="1:103" ht="14.5" x14ac:dyDescent="0.35">
      <c r="A101" s="86" t="s">
        <v>410</v>
      </c>
      <c r="B101" s="86" t="s">
        <v>333</v>
      </c>
      <c r="C101" s="71" t="str">
        <f>'Correspondance tables'!K7</f>
        <v>ISIC 10-12</v>
      </c>
      <c r="D101" s="71" t="str">
        <f>VLOOKUP(C101, 'Correspondance tables'!$O$3:$P$73, 2, FALSE)</f>
        <v>ISIC 10T12</v>
      </c>
      <c r="E101" s="87">
        <v>1247.45</v>
      </c>
      <c r="F101" s="87">
        <v>1.37</v>
      </c>
      <c r="G101" s="87">
        <v>38.380000000000003</v>
      </c>
      <c r="H101" s="87">
        <v>3.71</v>
      </c>
      <c r="I101" s="87">
        <v>13139.44</v>
      </c>
      <c r="J101" s="87">
        <v>259.83999999999997</v>
      </c>
      <c r="K101" s="87">
        <v>2.17</v>
      </c>
      <c r="L101" s="87">
        <v>54.59</v>
      </c>
      <c r="M101" s="87">
        <v>0.81</v>
      </c>
      <c r="N101" s="87">
        <v>56.04</v>
      </c>
      <c r="O101" s="87">
        <v>707.34</v>
      </c>
      <c r="P101" s="87">
        <v>203.6</v>
      </c>
      <c r="Q101" s="87">
        <v>12.44</v>
      </c>
      <c r="R101" s="87">
        <v>3.92</v>
      </c>
      <c r="S101" s="87">
        <v>4.37</v>
      </c>
      <c r="T101" s="87">
        <v>5.96</v>
      </c>
      <c r="U101" s="87">
        <v>4.68</v>
      </c>
      <c r="V101" s="87">
        <v>3.48</v>
      </c>
      <c r="W101" s="87">
        <v>15.27</v>
      </c>
      <c r="X101" s="87">
        <v>4.62</v>
      </c>
      <c r="Y101" s="87">
        <v>1.0900000000000001</v>
      </c>
      <c r="Z101" s="87">
        <v>44.92</v>
      </c>
      <c r="AA101" s="87">
        <v>6.09</v>
      </c>
      <c r="AB101" s="87">
        <v>114.44</v>
      </c>
      <c r="AC101" s="87">
        <v>0.79</v>
      </c>
      <c r="AD101" s="87">
        <v>76.5</v>
      </c>
      <c r="AE101" s="87">
        <v>41.66</v>
      </c>
      <c r="AF101" s="87">
        <v>14.68</v>
      </c>
      <c r="AG101" s="87">
        <v>378.67</v>
      </c>
      <c r="AH101" s="87">
        <v>150.87</v>
      </c>
      <c r="AI101" s="87">
        <v>34.71</v>
      </c>
      <c r="AJ101" s="87">
        <v>35.630000000000003</v>
      </c>
      <c r="AK101" s="87">
        <v>20.77</v>
      </c>
      <c r="AL101" s="87">
        <v>17.18</v>
      </c>
      <c r="AM101" s="87">
        <v>3.5</v>
      </c>
      <c r="AN101" s="87">
        <v>4021.63</v>
      </c>
      <c r="AO101" s="87">
        <v>3.59</v>
      </c>
      <c r="AP101" s="87">
        <v>18.86</v>
      </c>
      <c r="AQ101" s="87">
        <v>16.82</v>
      </c>
      <c r="AR101" s="87">
        <v>33.32</v>
      </c>
      <c r="AS101" s="87">
        <v>7.96</v>
      </c>
      <c r="AT101" s="87">
        <v>5.1100000000000003</v>
      </c>
      <c r="AU101" s="87">
        <v>4.79</v>
      </c>
      <c r="AV101" s="87">
        <v>18.8</v>
      </c>
      <c r="AW101" s="87">
        <v>45.68</v>
      </c>
      <c r="AX101" s="87">
        <v>18.7</v>
      </c>
      <c r="AY101" s="87">
        <v>38.18</v>
      </c>
      <c r="AZ101" s="87">
        <v>13.36</v>
      </c>
      <c r="BA101" s="87">
        <v>11.47</v>
      </c>
      <c r="BB101" s="87">
        <v>21.93</v>
      </c>
      <c r="BC101" s="87">
        <v>6.61</v>
      </c>
      <c r="BD101" s="87">
        <v>8.39</v>
      </c>
      <c r="BE101" s="87">
        <v>48.17</v>
      </c>
      <c r="BF101" s="87">
        <v>253.2</v>
      </c>
      <c r="BG101" s="87">
        <v>210.3</v>
      </c>
      <c r="BH101" s="87">
        <v>555.9</v>
      </c>
      <c r="BI101" s="87">
        <v>352.1</v>
      </c>
      <c r="BJ101" s="87">
        <v>27.65</v>
      </c>
      <c r="BK101" s="87">
        <v>98.52</v>
      </c>
      <c r="BL101" s="87">
        <v>48.92</v>
      </c>
      <c r="BM101" s="87">
        <v>2.12</v>
      </c>
      <c r="BN101" s="87">
        <v>16.899999999999999</v>
      </c>
      <c r="BO101" s="87">
        <v>0</v>
      </c>
      <c r="BP101" s="87">
        <v>0</v>
      </c>
      <c r="BQ101" s="87" t="s">
        <v>310</v>
      </c>
      <c r="BR101" s="87">
        <v>22619.97</v>
      </c>
      <c r="BS101" s="87" t="s">
        <v>310</v>
      </c>
      <c r="BT101" s="87">
        <v>28412.06</v>
      </c>
      <c r="BU101" s="87" t="s">
        <v>310</v>
      </c>
      <c r="BV101" s="87">
        <v>0.21</v>
      </c>
      <c r="BW101" s="87" t="s">
        <v>310</v>
      </c>
      <c r="BX101" s="87">
        <v>38.119999999999997</v>
      </c>
      <c r="BY101" s="87" t="s">
        <v>310</v>
      </c>
      <c r="BZ101" s="87">
        <v>28450.39</v>
      </c>
      <c r="CA101" s="87" t="s">
        <v>310</v>
      </c>
      <c r="CB101" s="87">
        <v>5.61</v>
      </c>
      <c r="CC101" s="87" t="s">
        <v>310</v>
      </c>
      <c r="CD101" s="87">
        <v>0</v>
      </c>
      <c r="CE101" s="87" t="s">
        <v>310</v>
      </c>
      <c r="CF101" s="87">
        <v>201.56</v>
      </c>
      <c r="CG101" s="87" t="s">
        <v>310</v>
      </c>
      <c r="CH101" s="87">
        <v>201.56</v>
      </c>
      <c r="CI101" s="87" t="s">
        <v>310</v>
      </c>
      <c r="CJ101" s="87">
        <v>207.16</v>
      </c>
      <c r="CK101" s="87" t="s">
        <v>310</v>
      </c>
      <c r="CL101" s="87">
        <v>0</v>
      </c>
      <c r="CM101" s="87" t="s">
        <v>310</v>
      </c>
      <c r="CN101" s="87">
        <v>0</v>
      </c>
      <c r="CO101" s="87" t="s">
        <v>310</v>
      </c>
      <c r="CP101" s="87">
        <v>0</v>
      </c>
      <c r="CQ101" s="87" t="s">
        <v>310</v>
      </c>
      <c r="CR101" s="87">
        <v>2053.87</v>
      </c>
      <c r="CS101" s="87" t="s">
        <v>310</v>
      </c>
      <c r="CT101" s="87">
        <v>2053.87</v>
      </c>
      <c r="CU101" s="87" t="s">
        <v>310</v>
      </c>
      <c r="CV101" s="87">
        <v>30711.43</v>
      </c>
      <c r="CW101" s="87" t="s">
        <v>310</v>
      </c>
      <c r="CX101" s="87">
        <v>53331.4</v>
      </c>
      <c r="CY101" s="87" t="s">
        <v>310</v>
      </c>
    </row>
    <row r="102" spans="1:103" ht="14.5" x14ac:dyDescent="0.35">
      <c r="A102" s="86" t="s">
        <v>410</v>
      </c>
      <c r="B102" s="86" t="s">
        <v>334</v>
      </c>
      <c r="C102" s="71" t="str">
        <f>'Correspondance tables'!K8</f>
        <v>ISIC 13-15</v>
      </c>
      <c r="D102" s="71" t="str">
        <f>VLOOKUP(C102, 'Correspondance tables'!$O$3:$P$73, 2, FALSE)</f>
        <v>ISIC 13T15</v>
      </c>
      <c r="E102" s="87">
        <v>146.38999999999999</v>
      </c>
      <c r="F102" s="87">
        <v>21.51</v>
      </c>
      <c r="G102" s="87">
        <v>54.43</v>
      </c>
      <c r="H102" s="87">
        <v>25.51</v>
      </c>
      <c r="I102" s="87">
        <v>388.56</v>
      </c>
      <c r="J102" s="87">
        <v>18107.09</v>
      </c>
      <c r="K102" s="87">
        <v>70.87</v>
      </c>
      <c r="L102" s="87">
        <v>611.9</v>
      </c>
      <c r="M102" s="87">
        <v>287.05</v>
      </c>
      <c r="N102" s="87">
        <v>26.21</v>
      </c>
      <c r="O102" s="87">
        <v>367.23</v>
      </c>
      <c r="P102" s="87">
        <v>138.15</v>
      </c>
      <c r="Q102" s="87">
        <v>1055.8900000000001</v>
      </c>
      <c r="R102" s="87">
        <v>96.1</v>
      </c>
      <c r="S102" s="87">
        <v>85.35</v>
      </c>
      <c r="T102" s="87">
        <v>278.3</v>
      </c>
      <c r="U102" s="87">
        <v>127.79</v>
      </c>
      <c r="V102" s="87">
        <v>104.29</v>
      </c>
      <c r="W102" s="87">
        <v>300.79000000000002</v>
      </c>
      <c r="X102" s="87">
        <v>1598.63</v>
      </c>
      <c r="Y102" s="87">
        <v>222.57</v>
      </c>
      <c r="Z102" s="87">
        <v>1263.42</v>
      </c>
      <c r="AA102" s="87">
        <v>180.32</v>
      </c>
      <c r="AB102" s="87">
        <v>52.08</v>
      </c>
      <c r="AC102" s="87">
        <v>12.94</v>
      </c>
      <c r="AD102" s="87">
        <v>84.01</v>
      </c>
      <c r="AE102" s="87">
        <v>898.97</v>
      </c>
      <c r="AF102" s="87">
        <v>174.97</v>
      </c>
      <c r="AG102" s="87">
        <v>1103.6600000000001</v>
      </c>
      <c r="AH102" s="87">
        <v>501.78</v>
      </c>
      <c r="AI102" s="87">
        <v>59.58</v>
      </c>
      <c r="AJ102" s="87">
        <v>59.19</v>
      </c>
      <c r="AK102" s="87">
        <v>28.65</v>
      </c>
      <c r="AL102" s="87">
        <v>79.069999999999993</v>
      </c>
      <c r="AM102" s="87">
        <v>44.2</v>
      </c>
      <c r="AN102" s="87">
        <v>627.38</v>
      </c>
      <c r="AO102" s="87">
        <v>22.93</v>
      </c>
      <c r="AP102" s="87">
        <v>441.62</v>
      </c>
      <c r="AQ102" s="87">
        <v>110.46</v>
      </c>
      <c r="AR102" s="87">
        <v>45.53</v>
      </c>
      <c r="AS102" s="87">
        <v>48.18</v>
      </c>
      <c r="AT102" s="87">
        <v>12.87</v>
      </c>
      <c r="AU102" s="87">
        <v>12.48</v>
      </c>
      <c r="AV102" s="87">
        <v>96.13</v>
      </c>
      <c r="AW102" s="87">
        <v>124.54</v>
      </c>
      <c r="AX102" s="87">
        <v>102.64</v>
      </c>
      <c r="AY102" s="87">
        <v>36.24</v>
      </c>
      <c r="AZ102" s="87">
        <v>19.41</v>
      </c>
      <c r="BA102" s="87">
        <v>92.07</v>
      </c>
      <c r="BB102" s="87">
        <v>83</v>
      </c>
      <c r="BC102" s="87">
        <v>35.29</v>
      </c>
      <c r="BD102" s="87">
        <v>9.51</v>
      </c>
      <c r="BE102" s="87">
        <v>234.69</v>
      </c>
      <c r="BF102" s="87">
        <v>571.08000000000004</v>
      </c>
      <c r="BG102" s="87">
        <v>155.4</v>
      </c>
      <c r="BH102" s="87">
        <v>616.11</v>
      </c>
      <c r="BI102" s="87">
        <v>237.48</v>
      </c>
      <c r="BJ102" s="87">
        <v>139.68</v>
      </c>
      <c r="BK102" s="87">
        <v>122.59</v>
      </c>
      <c r="BL102" s="87">
        <v>96.59</v>
      </c>
      <c r="BM102" s="87">
        <v>108</v>
      </c>
      <c r="BN102" s="87">
        <v>91.02</v>
      </c>
      <c r="BO102" s="87">
        <v>0</v>
      </c>
      <c r="BP102" s="87">
        <v>0</v>
      </c>
      <c r="BQ102" s="87" t="s">
        <v>310</v>
      </c>
      <c r="BR102" s="87">
        <v>32950.35</v>
      </c>
      <c r="BS102" s="87" t="s">
        <v>310</v>
      </c>
      <c r="BT102" s="87">
        <v>52098.31</v>
      </c>
      <c r="BU102" s="87" t="s">
        <v>310</v>
      </c>
      <c r="BV102" s="87">
        <v>0.57999999999999996</v>
      </c>
      <c r="BW102" s="87" t="s">
        <v>310</v>
      </c>
      <c r="BX102" s="87">
        <v>43.5</v>
      </c>
      <c r="BY102" s="87" t="s">
        <v>310</v>
      </c>
      <c r="BZ102" s="87">
        <v>52142.39</v>
      </c>
      <c r="CA102" s="87" t="s">
        <v>310</v>
      </c>
      <c r="CB102" s="87">
        <v>445.85</v>
      </c>
      <c r="CC102" s="87" t="s">
        <v>310</v>
      </c>
      <c r="CD102" s="87">
        <v>0.63</v>
      </c>
      <c r="CE102" s="87" t="s">
        <v>310</v>
      </c>
      <c r="CF102" s="87">
        <v>7490.08</v>
      </c>
      <c r="CG102" s="87" t="s">
        <v>310</v>
      </c>
      <c r="CH102" s="87">
        <v>7490.71</v>
      </c>
      <c r="CI102" s="87" t="s">
        <v>310</v>
      </c>
      <c r="CJ102" s="87">
        <v>7936.56</v>
      </c>
      <c r="CK102" s="87" t="s">
        <v>310</v>
      </c>
      <c r="CL102" s="87">
        <v>0</v>
      </c>
      <c r="CM102" s="87" t="s">
        <v>310</v>
      </c>
      <c r="CN102" s="87">
        <v>0</v>
      </c>
      <c r="CO102" s="87" t="s">
        <v>310</v>
      </c>
      <c r="CP102" s="87">
        <v>0</v>
      </c>
      <c r="CQ102" s="87" t="s">
        <v>310</v>
      </c>
      <c r="CR102" s="87">
        <v>8357.68</v>
      </c>
      <c r="CS102" s="87" t="s">
        <v>310</v>
      </c>
      <c r="CT102" s="87">
        <v>8357.68</v>
      </c>
      <c r="CU102" s="87" t="s">
        <v>310</v>
      </c>
      <c r="CV102" s="87">
        <v>68436.63</v>
      </c>
      <c r="CW102" s="87" t="s">
        <v>310</v>
      </c>
      <c r="CX102" s="87">
        <v>101386.98</v>
      </c>
      <c r="CY102" s="87" t="s">
        <v>310</v>
      </c>
    </row>
    <row r="103" spans="1:103" ht="14.5" x14ac:dyDescent="0.35">
      <c r="A103" s="86" t="s">
        <v>410</v>
      </c>
      <c r="B103" s="86" t="s">
        <v>335</v>
      </c>
      <c r="C103" s="71" t="str">
        <f>'Correspondance tables'!K9</f>
        <v>ISIC 16</v>
      </c>
      <c r="D103" s="71" t="str">
        <f>VLOOKUP(C103, 'Correspondance tables'!$O$3:$P$73, 2, FALSE)</f>
        <v>ISIC 16</v>
      </c>
      <c r="E103" s="87">
        <v>60.89</v>
      </c>
      <c r="F103" s="87">
        <v>7.48</v>
      </c>
      <c r="G103" s="87">
        <v>3.19</v>
      </c>
      <c r="H103" s="87">
        <v>12.63</v>
      </c>
      <c r="I103" s="87">
        <v>115.75</v>
      </c>
      <c r="J103" s="87">
        <v>9.4499999999999993</v>
      </c>
      <c r="K103" s="87">
        <v>1732.61</v>
      </c>
      <c r="L103" s="87">
        <v>97.76</v>
      </c>
      <c r="M103" s="87">
        <v>5.35</v>
      </c>
      <c r="N103" s="87">
        <v>4.0999999999999996</v>
      </c>
      <c r="O103" s="87">
        <v>36.25</v>
      </c>
      <c r="P103" s="87">
        <v>9.1999999999999993</v>
      </c>
      <c r="Q103" s="87">
        <v>27.52</v>
      </c>
      <c r="R103" s="87">
        <v>56.12</v>
      </c>
      <c r="S103" s="87">
        <v>30.46</v>
      </c>
      <c r="T103" s="87">
        <v>80.73</v>
      </c>
      <c r="U103" s="87">
        <v>16.73</v>
      </c>
      <c r="V103" s="87">
        <v>26.07</v>
      </c>
      <c r="W103" s="87">
        <v>54.53</v>
      </c>
      <c r="X103" s="87">
        <v>93.17</v>
      </c>
      <c r="Y103" s="87">
        <v>49.9</v>
      </c>
      <c r="Z103" s="87">
        <v>863.48</v>
      </c>
      <c r="AA103" s="87">
        <v>17.66</v>
      </c>
      <c r="AB103" s="87">
        <v>93.66</v>
      </c>
      <c r="AC103" s="87">
        <v>1.22</v>
      </c>
      <c r="AD103" s="87">
        <v>11.62</v>
      </c>
      <c r="AE103" s="87">
        <v>1365.57</v>
      </c>
      <c r="AF103" s="87">
        <v>5.75</v>
      </c>
      <c r="AG103" s="87">
        <v>107.26</v>
      </c>
      <c r="AH103" s="87">
        <v>41.37</v>
      </c>
      <c r="AI103" s="87">
        <v>13.87</v>
      </c>
      <c r="AJ103" s="87">
        <v>1.42</v>
      </c>
      <c r="AK103" s="87">
        <v>0.92</v>
      </c>
      <c r="AL103" s="87">
        <v>24.64</v>
      </c>
      <c r="AM103" s="87">
        <v>0.98</v>
      </c>
      <c r="AN103" s="87">
        <v>27.2</v>
      </c>
      <c r="AO103" s="87">
        <v>5.49</v>
      </c>
      <c r="AP103" s="87">
        <v>15.93</v>
      </c>
      <c r="AQ103" s="87">
        <v>10.11</v>
      </c>
      <c r="AR103" s="87">
        <v>5.23</v>
      </c>
      <c r="AS103" s="87">
        <v>1.3</v>
      </c>
      <c r="AT103" s="87">
        <v>1.73</v>
      </c>
      <c r="AU103" s="87">
        <v>0.93</v>
      </c>
      <c r="AV103" s="87">
        <v>108.23</v>
      </c>
      <c r="AW103" s="87">
        <v>7.74</v>
      </c>
      <c r="AX103" s="87">
        <v>12.6</v>
      </c>
      <c r="AY103" s="87">
        <v>1.96</v>
      </c>
      <c r="AZ103" s="87">
        <v>7.06</v>
      </c>
      <c r="BA103" s="87">
        <v>13.02</v>
      </c>
      <c r="BB103" s="87">
        <v>6.83</v>
      </c>
      <c r="BC103" s="87">
        <v>0.73</v>
      </c>
      <c r="BD103" s="87">
        <v>0.33</v>
      </c>
      <c r="BE103" s="87">
        <v>72.92</v>
      </c>
      <c r="BF103" s="87">
        <v>12.12</v>
      </c>
      <c r="BG103" s="87">
        <v>15.48</v>
      </c>
      <c r="BH103" s="87">
        <v>3.6</v>
      </c>
      <c r="BI103" s="87">
        <v>6.95</v>
      </c>
      <c r="BJ103" s="87">
        <v>8.9700000000000006</v>
      </c>
      <c r="BK103" s="87">
        <v>5.0999999999999996</v>
      </c>
      <c r="BL103" s="87">
        <v>3.99</v>
      </c>
      <c r="BM103" s="87">
        <v>8.2799999999999994</v>
      </c>
      <c r="BN103" s="87">
        <v>27</v>
      </c>
      <c r="BO103" s="87">
        <v>0</v>
      </c>
      <c r="BP103" s="87">
        <v>0</v>
      </c>
      <c r="BQ103" s="87" t="s">
        <v>310</v>
      </c>
      <c r="BR103" s="87">
        <v>5470.17</v>
      </c>
      <c r="BS103" s="87" t="s">
        <v>310</v>
      </c>
      <c r="BT103" s="87">
        <v>512.02</v>
      </c>
      <c r="BU103" s="87" t="s">
        <v>310</v>
      </c>
      <c r="BV103" s="87">
        <v>0</v>
      </c>
      <c r="BW103" s="87" t="s">
        <v>310</v>
      </c>
      <c r="BX103" s="87">
        <v>0</v>
      </c>
      <c r="BY103" s="87" t="s">
        <v>310</v>
      </c>
      <c r="BZ103" s="87">
        <v>512.02</v>
      </c>
      <c r="CA103" s="87" t="s">
        <v>310</v>
      </c>
      <c r="CB103" s="87">
        <v>186.81</v>
      </c>
      <c r="CC103" s="87" t="s">
        <v>310</v>
      </c>
      <c r="CD103" s="87">
        <v>0</v>
      </c>
      <c r="CE103" s="87" t="s">
        <v>310</v>
      </c>
      <c r="CF103" s="87">
        <v>105.83</v>
      </c>
      <c r="CG103" s="87" t="s">
        <v>310</v>
      </c>
      <c r="CH103" s="87">
        <v>105.83</v>
      </c>
      <c r="CI103" s="87" t="s">
        <v>310</v>
      </c>
      <c r="CJ103" s="87">
        <v>292.64</v>
      </c>
      <c r="CK103" s="87" t="s">
        <v>310</v>
      </c>
      <c r="CL103" s="87">
        <v>0</v>
      </c>
      <c r="CM103" s="87" t="s">
        <v>310</v>
      </c>
      <c r="CN103" s="87">
        <v>0</v>
      </c>
      <c r="CO103" s="87" t="s">
        <v>310</v>
      </c>
      <c r="CP103" s="87">
        <v>0</v>
      </c>
      <c r="CQ103" s="87" t="s">
        <v>310</v>
      </c>
      <c r="CR103" s="87">
        <v>127.49</v>
      </c>
      <c r="CS103" s="87" t="s">
        <v>310</v>
      </c>
      <c r="CT103" s="87">
        <v>127.49</v>
      </c>
      <c r="CU103" s="87" t="s">
        <v>310</v>
      </c>
      <c r="CV103" s="87">
        <v>932.15</v>
      </c>
      <c r="CW103" s="87" t="s">
        <v>310</v>
      </c>
      <c r="CX103" s="87">
        <v>6402.32</v>
      </c>
      <c r="CY103" s="87" t="s">
        <v>310</v>
      </c>
    </row>
    <row r="104" spans="1:103" ht="14.5" x14ac:dyDescent="0.35">
      <c r="A104" s="86" t="s">
        <v>410</v>
      </c>
      <c r="B104" s="86" t="s">
        <v>336</v>
      </c>
      <c r="C104" s="71" t="str">
        <f>'Correspondance tables'!K10</f>
        <v>ISIC 17</v>
      </c>
      <c r="D104" s="71" t="str">
        <f>VLOOKUP(C104, 'Correspondance tables'!$O$3:$P$73, 2, FALSE)</f>
        <v>ISIC 17T18</v>
      </c>
      <c r="E104" s="87">
        <v>13.13</v>
      </c>
      <c r="F104" s="87">
        <v>0.87</v>
      </c>
      <c r="G104" s="87">
        <v>1.23</v>
      </c>
      <c r="H104" s="87">
        <v>5.14</v>
      </c>
      <c r="I104" s="87">
        <v>438.3</v>
      </c>
      <c r="J104" s="87">
        <v>34.119999999999997</v>
      </c>
      <c r="K104" s="87">
        <v>66.209999999999994</v>
      </c>
      <c r="L104" s="87">
        <v>2894.15</v>
      </c>
      <c r="M104" s="87">
        <v>765.87</v>
      </c>
      <c r="N104" s="87">
        <v>4.16</v>
      </c>
      <c r="O104" s="87">
        <v>133.33000000000001</v>
      </c>
      <c r="P104" s="87">
        <v>57.92</v>
      </c>
      <c r="Q104" s="87">
        <v>133.75</v>
      </c>
      <c r="R104" s="87">
        <v>50.63</v>
      </c>
      <c r="S104" s="87">
        <v>15.24</v>
      </c>
      <c r="T104" s="87">
        <v>27.28</v>
      </c>
      <c r="U104" s="87">
        <v>23.7</v>
      </c>
      <c r="V104" s="87">
        <v>28.48</v>
      </c>
      <c r="W104" s="87">
        <v>29.62</v>
      </c>
      <c r="X104" s="87">
        <v>44.95</v>
      </c>
      <c r="Y104" s="87">
        <v>5.99</v>
      </c>
      <c r="Z104" s="87">
        <v>96.31</v>
      </c>
      <c r="AA104" s="87">
        <v>8.83</v>
      </c>
      <c r="AB104" s="87">
        <v>5.73</v>
      </c>
      <c r="AC104" s="87">
        <v>1.72</v>
      </c>
      <c r="AD104" s="87">
        <v>35.46</v>
      </c>
      <c r="AE104" s="87">
        <v>77.8</v>
      </c>
      <c r="AF104" s="87">
        <v>14.16</v>
      </c>
      <c r="AG104" s="87">
        <v>191.69</v>
      </c>
      <c r="AH104" s="87">
        <v>110.46</v>
      </c>
      <c r="AI104" s="87">
        <v>9.36</v>
      </c>
      <c r="AJ104" s="87">
        <v>3.18</v>
      </c>
      <c r="AK104" s="87">
        <v>0.69</v>
      </c>
      <c r="AL104" s="87">
        <v>14.48</v>
      </c>
      <c r="AM104" s="87">
        <v>5.31</v>
      </c>
      <c r="AN104" s="87">
        <v>39.85</v>
      </c>
      <c r="AO104" s="87">
        <v>281.3</v>
      </c>
      <c r="AP104" s="87">
        <v>47.78</v>
      </c>
      <c r="AQ104" s="87">
        <v>10.55</v>
      </c>
      <c r="AR104" s="87">
        <v>56.31</v>
      </c>
      <c r="AS104" s="87">
        <v>28.67</v>
      </c>
      <c r="AT104" s="87">
        <v>12.57</v>
      </c>
      <c r="AU104" s="87">
        <v>15.01</v>
      </c>
      <c r="AV104" s="87">
        <v>21.56</v>
      </c>
      <c r="AW104" s="87">
        <v>65.989999999999995</v>
      </c>
      <c r="AX104" s="87">
        <v>34.54</v>
      </c>
      <c r="AY104" s="87">
        <v>12.98</v>
      </c>
      <c r="AZ104" s="87">
        <v>18.63</v>
      </c>
      <c r="BA104" s="87">
        <v>18.059999999999999</v>
      </c>
      <c r="BB104" s="87">
        <v>19.7</v>
      </c>
      <c r="BC104" s="87">
        <v>2.82</v>
      </c>
      <c r="BD104" s="87">
        <v>5.75</v>
      </c>
      <c r="BE104" s="87">
        <v>51.25</v>
      </c>
      <c r="BF104" s="87">
        <v>56.62</v>
      </c>
      <c r="BG104" s="87">
        <v>42.97</v>
      </c>
      <c r="BH104" s="87">
        <v>49.89</v>
      </c>
      <c r="BI104" s="87">
        <v>30.55</v>
      </c>
      <c r="BJ104" s="87">
        <v>8.69</v>
      </c>
      <c r="BK104" s="87">
        <v>8.91</v>
      </c>
      <c r="BL104" s="87">
        <v>16.95</v>
      </c>
      <c r="BM104" s="87">
        <v>1.87</v>
      </c>
      <c r="BN104" s="87">
        <v>6.42</v>
      </c>
      <c r="BO104" s="87">
        <v>0</v>
      </c>
      <c r="BP104" s="87">
        <v>0</v>
      </c>
      <c r="BQ104" s="87" t="s">
        <v>310</v>
      </c>
      <c r="BR104" s="87">
        <v>6315.43</v>
      </c>
      <c r="BS104" s="87" t="s">
        <v>310</v>
      </c>
      <c r="BT104" s="87">
        <v>785</v>
      </c>
      <c r="BU104" s="87" t="s">
        <v>310</v>
      </c>
      <c r="BV104" s="87">
        <v>0</v>
      </c>
      <c r="BW104" s="87" t="s">
        <v>310</v>
      </c>
      <c r="BX104" s="87">
        <v>17.27</v>
      </c>
      <c r="BY104" s="87" t="s">
        <v>310</v>
      </c>
      <c r="BZ104" s="87">
        <v>802.28</v>
      </c>
      <c r="CA104" s="87" t="s">
        <v>310</v>
      </c>
      <c r="CB104" s="87">
        <v>0.01</v>
      </c>
      <c r="CC104" s="87" t="s">
        <v>310</v>
      </c>
      <c r="CD104" s="87">
        <v>0</v>
      </c>
      <c r="CE104" s="87" t="s">
        <v>310</v>
      </c>
      <c r="CF104" s="87">
        <v>133.85</v>
      </c>
      <c r="CG104" s="87" t="s">
        <v>310</v>
      </c>
      <c r="CH104" s="87">
        <v>133.85</v>
      </c>
      <c r="CI104" s="87" t="s">
        <v>310</v>
      </c>
      <c r="CJ104" s="87">
        <v>133.86000000000001</v>
      </c>
      <c r="CK104" s="87" t="s">
        <v>310</v>
      </c>
      <c r="CL104" s="87">
        <v>0</v>
      </c>
      <c r="CM104" s="87" t="s">
        <v>310</v>
      </c>
      <c r="CN104" s="87">
        <v>0</v>
      </c>
      <c r="CO104" s="87" t="s">
        <v>310</v>
      </c>
      <c r="CP104" s="87">
        <v>0</v>
      </c>
      <c r="CQ104" s="87" t="s">
        <v>310</v>
      </c>
      <c r="CR104" s="87">
        <v>206.55</v>
      </c>
      <c r="CS104" s="87" t="s">
        <v>310</v>
      </c>
      <c r="CT104" s="87">
        <v>206.55</v>
      </c>
      <c r="CU104" s="87" t="s">
        <v>310</v>
      </c>
      <c r="CV104" s="87">
        <v>1142.68</v>
      </c>
      <c r="CW104" s="87" t="s">
        <v>310</v>
      </c>
      <c r="CX104" s="87">
        <v>7458.12</v>
      </c>
      <c r="CY104" s="87" t="s">
        <v>310</v>
      </c>
    </row>
    <row r="105" spans="1:103" ht="14.5" x14ac:dyDescent="0.35">
      <c r="A105" s="86" t="s">
        <v>410</v>
      </c>
      <c r="B105" s="86" t="s">
        <v>337</v>
      </c>
      <c r="C105" s="71" t="str">
        <f>'Correspondance tables'!K11</f>
        <v>ISIC 18</v>
      </c>
      <c r="D105" s="71" t="str">
        <f>VLOOKUP(C105, 'Correspondance tables'!$O$3:$P$73, 2, FALSE)</f>
        <v>ISIC 17T18</v>
      </c>
      <c r="E105" s="87">
        <v>0.12</v>
      </c>
      <c r="F105" s="87">
        <v>0.03</v>
      </c>
      <c r="G105" s="87">
        <v>0.01</v>
      </c>
      <c r="H105" s="87">
        <v>0.03</v>
      </c>
      <c r="I105" s="87">
        <v>1.92</v>
      </c>
      <c r="J105" s="87">
        <v>0.5</v>
      </c>
      <c r="K105" s="87">
        <v>0.16</v>
      </c>
      <c r="L105" s="87">
        <v>4.2699999999999996</v>
      </c>
      <c r="M105" s="87">
        <v>23.99</v>
      </c>
      <c r="N105" s="87">
        <v>0.04</v>
      </c>
      <c r="O105" s="87">
        <v>3.3</v>
      </c>
      <c r="P105" s="87">
        <v>1.39</v>
      </c>
      <c r="Q105" s="87">
        <v>4.7699999999999996</v>
      </c>
      <c r="R105" s="87">
        <v>0.41</v>
      </c>
      <c r="S105" s="87">
        <v>0.51</v>
      </c>
      <c r="T105" s="87">
        <v>0.56000000000000005</v>
      </c>
      <c r="U105" s="87">
        <v>0.77</v>
      </c>
      <c r="V105" s="87">
        <v>0.63</v>
      </c>
      <c r="W105" s="87">
        <v>2.94</v>
      </c>
      <c r="X105" s="87">
        <v>1.57</v>
      </c>
      <c r="Y105" s="87">
        <v>0.1</v>
      </c>
      <c r="Z105" s="87">
        <v>0.64</v>
      </c>
      <c r="AA105" s="87">
        <v>0.38</v>
      </c>
      <c r="AB105" s="87">
        <v>0.4</v>
      </c>
      <c r="AC105" s="87">
        <v>0.08</v>
      </c>
      <c r="AD105" s="87">
        <v>0.22</v>
      </c>
      <c r="AE105" s="87">
        <v>0.84</v>
      </c>
      <c r="AF105" s="87">
        <v>1.05</v>
      </c>
      <c r="AG105" s="87">
        <v>13.66</v>
      </c>
      <c r="AH105" s="87">
        <v>9.5299999999999994</v>
      </c>
      <c r="AI105" s="87">
        <v>0.43</v>
      </c>
      <c r="AJ105" s="87">
        <v>0.02</v>
      </c>
      <c r="AK105" s="87">
        <v>0.1</v>
      </c>
      <c r="AL105" s="87">
        <v>0.36</v>
      </c>
      <c r="AM105" s="87">
        <v>0.32</v>
      </c>
      <c r="AN105" s="87">
        <v>1.57</v>
      </c>
      <c r="AO105" s="87">
        <v>35.21</v>
      </c>
      <c r="AP105" s="87">
        <v>27.76</v>
      </c>
      <c r="AQ105" s="87">
        <v>1.25</v>
      </c>
      <c r="AR105" s="87">
        <v>4.34</v>
      </c>
      <c r="AS105" s="87">
        <v>3.7</v>
      </c>
      <c r="AT105" s="87">
        <v>2</v>
      </c>
      <c r="AU105" s="87">
        <v>1.25</v>
      </c>
      <c r="AV105" s="87">
        <v>1.07</v>
      </c>
      <c r="AW105" s="87">
        <v>3.74</v>
      </c>
      <c r="AX105" s="87">
        <v>2.58</v>
      </c>
      <c r="AY105" s="87">
        <v>0.77</v>
      </c>
      <c r="AZ105" s="87">
        <v>5.48</v>
      </c>
      <c r="BA105" s="87">
        <v>1.77</v>
      </c>
      <c r="BB105" s="87">
        <v>0.37</v>
      </c>
      <c r="BC105" s="87">
        <v>0.13</v>
      </c>
      <c r="BD105" s="87">
        <v>0.67</v>
      </c>
      <c r="BE105" s="87">
        <v>2.52</v>
      </c>
      <c r="BF105" s="87">
        <v>6.85</v>
      </c>
      <c r="BG105" s="87">
        <v>7.14</v>
      </c>
      <c r="BH105" s="87">
        <v>0.79</v>
      </c>
      <c r="BI105" s="87">
        <v>0.47</v>
      </c>
      <c r="BJ105" s="87">
        <v>1.43</v>
      </c>
      <c r="BK105" s="87">
        <v>1</v>
      </c>
      <c r="BL105" s="87">
        <v>1.26</v>
      </c>
      <c r="BM105" s="87">
        <v>0.11</v>
      </c>
      <c r="BN105" s="87">
        <v>7.0000000000000007E-2</v>
      </c>
      <c r="BO105" s="87">
        <v>0</v>
      </c>
      <c r="BP105" s="87">
        <v>0</v>
      </c>
      <c r="BQ105" s="87" t="s">
        <v>310</v>
      </c>
      <c r="BR105" s="87">
        <v>191.33</v>
      </c>
      <c r="BS105" s="87" t="s">
        <v>310</v>
      </c>
      <c r="BT105" s="87">
        <v>4.91</v>
      </c>
      <c r="BU105" s="87" t="s">
        <v>310</v>
      </c>
      <c r="BV105" s="87">
        <v>0</v>
      </c>
      <c r="BW105" s="87" t="s">
        <v>310</v>
      </c>
      <c r="BX105" s="87">
        <v>0</v>
      </c>
      <c r="BY105" s="87" t="s">
        <v>310</v>
      </c>
      <c r="BZ105" s="87">
        <v>4.91</v>
      </c>
      <c r="CA105" s="87" t="s">
        <v>310</v>
      </c>
      <c r="CB105" s="87">
        <v>0.1</v>
      </c>
      <c r="CC105" s="87" t="s">
        <v>310</v>
      </c>
      <c r="CD105" s="87">
        <v>0</v>
      </c>
      <c r="CE105" s="87" t="s">
        <v>310</v>
      </c>
      <c r="CF105" s="87">
        <v>4.28</v>
      </c>
      <c r="CG105" s="87" t="s">
        <v>310</v>
      </c>
      <c r="CH105" s="87">
        <v>4.28</v>
      </c>
      <c r="CI105" s="87" t="s">
        <v>310</v>
      </c>
      <c r="CJ105" s="87">
        <v>4.38</v>
      </c>
      <c r="CK105" s="87" t="s">
        <v>310</v>
      </c>
      <c r="CL105" s="87">
        <v>0</v>
      </c>
      <c r="CM105" s="87" t="s">
        <v>310</v>
      </c>
      <c r="CN105" s="87">
        <v>0</v>
      </c>
      <c r="CO105" s="87" t="s">
        <v>310</v>
      </c>
      <c r="CP105" s="87">
        <v>0</v>
      </c>
      <c r="CQ105" s="87" t="s">
        <v>310</v>
      </c>
      <c r="CR105" s="87">
        <v>16.36</v>
      </c>
      <c r="CS105" s="87" t="s">
        <v>310</v>
      </c>
      <c r="CT105" s="87">
        <v>16.36</v>
      </c>
      <c r="CU105" s="87" t="s">
        <v>310</v>
      </c>
      <c r="CV105" s="87">
        <v>25.64</v>
      </c>
      <c r="CW105" s="87" t="s">
        <v>310</v>
      </c>
      <c r="CX105" s="87">
        <v>216.98</v>
      </c>
      <c r="CY105" s="87" t="s">
        <v>310</v>
      </c>
    </row>
    <row r="106" spans="1:103" ht="14.5" x14ac:dyDescent="0.35">
      <c r="A106" s="86" t="s">
        <v>410</v>
      </c>
      <c r="B106" s="86" t="s">
        <v>338</v>
      </c>
      <c r="C106" s="71" t="str">
        <f>'Correspondance tables'!K12</f>
        <v>ISIC 19</v>
      </c>
      <c r="D106" s="71" t="str">
        <f>VLOOKUP(C106, 'Correspondance tables'!$O$3:$P$73, 2, FALSE)</f>
        <v>ISIC 19</v>
      </c>
      <c r="E106" s="87">
        <v>1209.5</v>
      </c>
      <c r="F106" s="87">
        <v>85.32</v>
      </c>
      <c r="G106" s="87">
        <v>114.22</v>
      </c>
      <c r="H106" s="87">
        <v>133.5</v>
      </c>
      <c r="I106" s="87">
        <v>339.26</v>
      </c>
      <c r="J106" s="87">
        <v>38.840000000000003</v>
      </c>
      <c r="K106" s="87">
        <v>53.82</v>
      </c>
      <c r="L106" s="87">
        <v>78.27</v>
      </c>
      <c r="M106" s="87">
        <v>15.07</v>
      </c>
      <c r="N106" s="87">
        <v>6575.02</v>
      </c>
      <c r="O106" s="87">
        <v>4848.37</v>
      </c>
      <c r="P106" s="87">
        <v>61.96</v>
      </c>
      <c r="Q106" s="87">
        <v>66.33</v>
      </c>
      <c r="R106" s="87">
        <v>443.81</v>
      </c>
      <c r="S106" s="87">
        <v>653.57000000000005</v>
      </c>
      <c r="T106" s="87">
        <v>116.88</v>
      </c>
      <c r="U106" s="87">
        <v>26.84</v>
      </c>
      <c r="V106" s="87">
        <v>99.08</v>
      </c>
      <c r="W106" s="87">
        <v>126.59</v>
      </c>
      <c r="X106" s="87">
        <v>99.71</v>
      </c>
      <c r="Y106" s="87">
        <v>23.1</v>
      </c>
      <c r="Z106" s="87">
        <v>120.81</v>
      </c>
      <c r="AA106" s="87">
        <v>53.55</v>
      </c>
      <c r="AB106" s="87">
        <v>2152.66</v>
      </c>
      <c r="AC106" s="87">
        <v>29.28</v>
      </c>
      <c r="AD106" s="87">
        <v>196.98</v>
      </c>
      <c r="AE106" s="87">
        <v>1217.5</v>
      </c>
      <c r="AF106" s="87">
        <v>172.19</v>
      </c>
      <c r="AG106" s="87">
        <v>1338.25</v>
      </c>
      <c r="AH106" s="87">
        <v>426.45</v>
      </c>
      <c r="AI106" s="87">
        <v>3504.53</v>
      </c>
      <c r="AJ106" s="87">
        <v>3570.96</v>
      </c>
      <c r="AK106" s="87">
        <v>5729.33</v>
      </c>
      <c r="AL106" s="87">
        <v>774.04</v>
      </c>
      <c r="AM106" s="87">
        <v>118.39</v>
      </c>
      <c r="AN106" s="87">
        <v>167.94</v>
      </c>
      <c r="AO106" s="87">
        <v>22.44</v>
      </c>
      <c r="AP106" s="87">
        <v>58.11</v>
      </c>
      <c r="AQ106" s="87">
        <v>69.64</v>
      </c>
      <c r="AR106" s="87">
        <v>75.64</v>
      </c>
      <c r="AS106" s="87">
        <v>71.56</v>
      </c>
      <c r="AT106" s="87">
        <v>49.88</v>
      </c>
      <c r="AU106" s="87">
        <v>37.06</v>
      </c>
      <c r="AV106" s="87">
        <v>107.85</v>
      </c>
      <c r="AW106" s="87">
        <v>171.18</v>
      </c>
      <c r="AX106" s="87">
        <v>75.8</v>
      </c>
      <c r="AY106" s="87">
        <v>51.92</v>
      </c>
      <c r="AZ106" s="87">
        <v>48.73</v>
      </c>
      <c r="BA106" s="87">
        <v>42.06</v>
      </c>
      <c r="BB106" s="87">
        <v>155.15</v>
      </c>
      <c r="BC106" s="87">
        <v>17.28</v>
      </c>
      <c r="BD106" s="87">
        <v>37.520000000000003</v>
      </c>
      <c r="BE106" s="87">
        <v>191.91</v>
      </c>
      <c r="BF106" s="87">
        <v>668.23</v>
      </c>
      <c r="BG106" s="87">
        <v>141.49</v>
      </c>
      <c r="BH106" s="87">
        <v>115.68</v>
      </c>
      <c r="BI106" s="87">
        <v>81.42</v>
      </c>
      <c r="BJ106" s="87">
        <v>56.37</v>
      </c>
      <c r="BK106" s="87">
        <v>73.14</v>
      </c>
      <c r="BL106" s="87">
        <v>58.35</v>
      </c>
      <c r="BM106" s="87">
        <v>10.17</v>
      </c>
      <c r="BN106" s="87">
        <v>65.36</v>
      </c>
      <c r="BO106" s="87">
        <v>0</v>
      </c>
      <c r="BP106" s="87">
        <v>0</v>
      </c>
      <c r="BQ106" s="87" t="s">
        <v>310</v>
      </c>
      <c r="BR106" s="87">
        <v>37335.86</v>
      </c>
      <c r="BS106" s="87" t="s">
        <v>310</v>
      </c>
      <c r="BT106" s="87">
        <v>13198.35</v>
      </c>
      <c r="BU106" s="87" t="s">
        <v>310</v>
      </c>
      <c r="BV106" s="87">
        <v>0</v>
      </c>
      <c r="BW106" s="87" t="s">
        <v>310</v>
      </c>
      <c r="BX106" s="87">
        <v>2.14</v>
      </c>
      <c r="BY106" s="87" t="s">
        <v>310</v>
      </c>
      <c r="BZ106" s="87">
        <v>13200.49</v>
      </c>
      <c r="CA106" s="87" t="s">
        <v>310</v>
      </c>
      <c r="CB106" s="87">
        <v>0</v>
      </c>
      <c r="CC106" s="87" t="s">
        <v>310</v>
      </c>
      <c r="CD106" s="87">
        <v>0</v>
      </c>
      <c r="CE106" s="87" t="s">
        <v>310</v>
      </c>
      <c r="CF106" s="87">
        <v>1417.55</v>
      </c>
      <c r="CG106" s="87" t="s">
        <v>310</v>
      </c>
      <c r="CH106" s="87">
        <v>1417.55</v>
      </c>
      <c r="CI106" s="87" t="s">
        <v>310</v>
      </c>
      <c r="CJ106" s="87">
        <v>1417.55</v>
      </c>
      <c r="CK106" s="87" t="s">
        <v>310</v>
      </c>
      <c r="CL106" s="87">
        <v>0</v>
      </c>
      <c r="CM106" s="87" t="s">
        <v>310</v>
      </c>
      <c r="CN106" s="87">
        <v>0</v>
      </c>
      <c r="CO106" s="87" t="s">
        <v>310</v>
      </c>
      <c r="CP106" s="87">
        <v>0</v>
      </c>
      <c r="CQ106" s="87" t="s">
        <v>310</v>
      </c>
      <c r="CR106" s="87">
        <v>3364.96</v>
      </c>
      <c r="CS106" s="87" t="s">
        <v>310</v>
      </c>
      <c r="CT106" s="87">
        <v>3364.96</v>
      </c>
      <c r="CU106" s="87" t="s">
        <v>310</v>
      </c>
      <c r="CV106" s="87">
        <v>17982.990000000002</v>
      </c>
      <c r="CW106" s="87" t="s">
        <v>310</v>
      </c>
      <c r="CX106" s="87">
        <v>55318.86</v>
      </c>
      <c r="CY106" s="87" t="s">
        <v>310</v>
      </c>
    </row>
    <row r="107" spans="1:103" ht="14.5" x14ac:dyDescent="0.35">
      <c r="A107" s="86" t="s">
        <v>410</v>
      </c>
      <c r="B107" s="86" t="s">
        <v>339</v>
      </c>
      <c r="C107" s="71" t="str">
        <f>'Correspondance tables'!K13</f>
        <v>ISIC 20</v>
      </c>
      <c r="D107" s="71" t="str">
        <f>VLOOKUP(C107, 'Correspondance tables'!$O$3:$P$73, 2, FALSE)</f>
        <v>ISIC 20</v>
      </c>
      <c r="E107" s="87">
        <v>3158.3</v>
      </c>
      <c r="F107" s="87">
        <v>44.74</v>
      </c>
      <c r="G107" s="87">
        <v>49.49</v>
      </c>
      <c r="H107" s="87">
        <v>159.62</v>
      </c>
      <c r="I107" s="87">
        <v>1665.41</v>
      </c>
      <c r="J107" s="87">
        <v>1474.73</v>
      </c>
      <c r="K107" s="87">
        <v>354.87</v>
      </c>
      <c r="L107" s="87">
        <v>1266.1600000000001</v>
      </c>
      <c r="M107" s="87">
        <v>392.46</v>
      </c>
      <c r="N107" s="87">
        <v>1516.65</v>
      </c>
      <c r="O107" s="87">
        <v>23304.07</v>
      </c>
      <c r="P107" s="87">
        <v>2978.66</v>
      </c>
      <c r="Q107" s="87">
        <v>9669.94</v>
      </c>
      <c r="R107" s="87">
        <v>662.51</v>
      </c>
      <c r="S107" s="87">
        <v>810.71</v>
      </c>
      <c r="T107" s="87">
        <v>903.14</v>
      </c>
      <c r="U107" s="87">
        <v>718.12</v>
      </c>
      <c r="V107" s="87">
        <v>682.49</v>
      </c>
      <c r="W107" s="87">
        <v>757.92</v>
      </c>
      <c r="X107" s="87">
        <v>1387.74</v>
      </c>
      <c r="Y107" s="87">
        <v>258.32</v>
      </c>
      <c r="Z107" s="87">
        <v>637.23</v>
      </c>
      <c r="AA107" s="87">
        <v>295.66000000000003</v>
      </c>
      <c r="AB107" s="87">
        <v>978.77</v>
      </c>
      <c r="AC107" s="87">
        <v>103.99</v>
      </c>
      <c r="AD107" s="87">
        <v>147.36000000000001</v>
      </c>
      <c r="AE107" s="87">
        <v>1584.11</v>
      </c>
      <c r="AF107" s="87">
        <v>204.42</v>
      </c>
      <c r="AG107" s="87">
        <v>538.99</v>
      </c>
      <c r="AH107" s="87">
        <v>163.74</v>
      </c>
      <c r="AI107" s="87">
        <v>127.42</v>
      </c>
      <c r="AJ107" s="87">
        <v>18.14</v>
      </c>
      <c r="AK107" s="87">
        <v>32.61</v>
      </c>
      <c r="AL107" s="87">
        <v>85.02</v>
      </c>
      <c r="AM107" s="87">
        <v>4.97</v>
      </c>
      <c r="AN107" s="87">
        <v>277.08999999999997</v>
      </c>
      <c r="AO107" s="87">
        <v>81.98</v>
      </c>
      <c r="AP107" s="87">
        <v>86.67</v>
      </c>
      <c r="AQ107" s="87">
        <v>23.36</v>
      </c>
      <c r="AR107" s="87">
        <v>44.31</v>
      </c>
      <c r="AS107" s="87">
        <v>14.4</v>
      </c>
      <c r="AT107" s="87">
        <v>5.82</v>
      </c>
      <c r="AU107" s="87">
        <v>7.37</v>
      </c>
      <c r="AV107" s="87">
        <v>284.74</v>
      </c>
      <c r="AW107" s="87">
        <v>43.3</v>
      </c>
      <c r="AX107" s="87">
        <v>99.97</v>
      </c>
      <c r="AY107" s="87">
        <v>179.66</v>
      </c>
      <c r="AZ107" s="87">
        <v>28.06</v>
      </c>
      <c r="BA107" s="87">
        <v>101.83</v>
      </c>
      <c r="BB107" s="87">
        <v>45.89</v>
      </c>
      <c r="BC107" s="87">
        <v>11.57</v>
      </c>
      <c r="BD107" s="87">
        <v>5.61</v>
      </c>
      <c r="BE107" s="87">
        <v>401.22</v>
      </c>
      <c r="BF107" s="87">
        <v>154.25</v>
      </c>
      <c r="BG107" s="87">
        <v>90.71</v>
      </c>
      <c r="BH107" s="87">
        <v>867.61</v>
      </c>
      <c r="BI107" s="87">
        <v>82.74</v>
      </c>
      <c r="BJ107" s="87">
        <v>43.57</v>
      </c>
      <c r="BK107" s="87">
        <v>58.71</v>
      </c>
      <c r="BL107" s="87">
        <v>50.74</v>
      </c>
      <c r="BM107" s="87">
        <v>12.54</v>
      </c>
      <c r="BN107" s="87">
        <v>221.67</v>
      </c>
      <c r="BO107" s="87">
        <v>0.04</v>
      </c>
      <c r="BP107" s="87">
        <v>0</v>
      </c>
      <c r="BQ107" s="87" t="s">
        <v>310</v>
      </c>
      <c r="BR107" s="87">
        <v>60463.85</v>
      </c>
      <c r="BS107" s="87" t="s">
        <v>310</v>
      </c>
      <c r="BT107" s="87">
        <v>5782.5</v>
      </c>
      <c r="BU107" s="87" t="s">
        <v>310</v>
      </c>
      <c r="BV107" s="87">
        <v>0.01</v>
      </c>
      <c r="BW107" s="87" t="s">
        <v>310</v>
      </c>
      <c r="BX107" s="87">
        <v>22.14</v>
      </c>
      <c r="BY107" s="87" t="s">
        <v>310</v>
      </c>
      <c r="BZ107" s="87">
        <v>5804.65</v>
      </c>
      <c r="CA107" s="87" t="s">
        <v>310</v>
      </c>
      <c r="CB107" s="87">
        <v>544.01</v>
      </c>
      <c r="CC107" s="87" t="s">
        <v>310</v>
      </c>
      <c r="CD107" s="87">
        <v>0</v>
      </c>
      <c r="CE107" s="87" t="s">
        <v>310</v>
      </c>
      <c r="CF107" s="87">
        <v>1694.94</v>
      </c>
      <c r="CG107" s="87" t="s">
        <v>310</v>
      </c>
      <c r="CH107" s="87">
        <v>1694.94</v>
      </c>
      <c r="CI107" s="87" t="s">
        <v>310</v>
      </c>
      <c r="CJ107" s="87">
        <v>2238.9499999999998</v>
      </c>
      <c r="CK107" s="87" t="s">
        <v>310</v>
      </c>
      <c r="CL107" s="87">
        <v>0</v>
      </c>
      <c r="CM107" s="87" t="s">
        <v>310</v>
      </c>
      <c r="CN107" s="87">
        <v>0</v>
      </c>
      <c r="CO107" s="87" t="s">
        <v>310</v>
      </c>
      <c r="CP107" s="87">
        <v>0</v>
      </c>
      <c r="CQ107" s="87" t="s">
        <v>310</v>
      </c>
      <c r="CR107" s="87">
        <v>5011.41</v>
      </c>
      <c r="CS107" s="87" t="s">
        <v>310</v>
      </c>
      <c r="CT107" s="87">
        <v>5011.41</v>
      </c>
      <c r="CU107" s="87" t="s">
        <v>310</v>
      </c>
      <c r="CV107" s="87">
        <v>13055.01</v>
      </c>
      <c r="CW107" s="87" t="s">
        <v>310</v>
      </c>
      <c r="CX107" s="87">
        <v>73518.87</v>
      </c>
      <c r="CY107" s="87" t="s">
        <v>310</v>
      </c>
    </row>
    <row r="108" spans="1:103" ht="14.5" x14ac:dyDescent="0.35">
      <c r="A108" s="86" t="s">
        <v>410</v>
      </c>
      <c r="B108" s="86" t="s">
        <v>340</v>
      </c>
      <c r="C108" s="71" t="str">
        <f>'Correspondance tables'!K14</f>
        <v>ISIC 21</v>
      </c>
      <c r="D108" s="71" t="str">
        <f>VLOOKUP(C108, 'Correspondance tables'!$O$3:$P$73, 2, FALSE)</f>
        <v>ISIC 21</v>
      </c>
      <c r="E108" s="87">
        <v>456.49</v>
      </c>
      <c r="F108" s="87">
        <v>0.06</v>
      </c>
      <c r="G108" s="87">
        <v>16.88</v>
      </c>
      <c r="H108" s="87">
        <v>0.16</v>
      </c>
      <c r="I108" s="87">
        <v>367.78</v>
      </c>
      <c r="J108" s="87">
        <v>2.5099999999999998</v>
      </c>
      <c r="K108" s="87">
        <v>0.47</v>
      </c>
      <c r="L108" s="87">
        <v>1.47</v>
      </c>
      <c r="M108" s="87">
        <v>0.1</v>
      </c>
      <c r="N108" s="87">
        <v>1.04</v>
      </c>
      <c r="O108" s="87">
        <v>340.76</v>
      </c>
      <c r="P108" s="87">
        <v>8467.23</v>
      </c>
      <c r="Q108" s="87">
        <v>55.3</v>
      </c>
      <c r="R108" s="87">
        <v>13.99</v>
      </c>
      <c r="S108" s="87">
        <v>0.87</v>
      </c>
      <c r="T108" s="87">
        <v>0.62</v>
      </c>
      <c r="U108" s="87">
        <v>2.25</v>
      </c>
      <c r="V108" s="87">
        <v>1.68</v>
      </c>
      <c r="W108" s="87">
        <v>0.99</v>
      </c>
      <c r="X108" s="87">
        <v>6.49</v>
      </c>
      <c r="Y108" s="87">
        <v>0.5</v>
      </c>
      <c r="Z108" s="87">
        <v>21.77</v>
      </c>
      <c r="AA108" s="87">
        <v>0.68</v>
      </c>
      <c r="AB108" s="87">
        <v>0.78</v>
      </c>
      <c r="AC108" s="87">
        <v>0.98</v>
      </c>
      <c r="AD108" s="87">
        <v>4.8099999999999996</v>
      </c>
      <c r="AE108" s="87">
        <v>2.23</v>
      </c>
      <c r="AF108" s="87">
        <v>0.77</v>
      </c>
      <c r="AG108" s="87">
        <v>94.1</v>
      </c>
      <c r="AH108" s="87">
        <v>10.95</v>
      </c>
      <c r="AI108" s="87">
        <v>1.0900000000000001</v>
      </c>
      <c r="AJ108" s="87">
        <v>0.74</v>
      </c>
      <c r="AK108" s="87">
        <v>0.37</v>
      </c>
      <c r="AL108" s="87">
        <v>3.45</v>
      </c>
      <c r="AM108" s="87">
        <v>0.43</v>
      </c>
      <c r="AN108" s="87">
        <v>2.4500000000000002</v>
      </c>
      <c r="AO108" s="87">
        <v>0.2</v>
      </c>
      <c r="AP108" s="87">
        <v>0.34</v>
      </c>
      <c r="AQ108" s="87">
        <v>0.41</v>
      </c>
      <c r="AR108" s="87">
        <v>2.9</v>
      </c>
      <c r="AS108" s="87">
        <v>2.5099999999999998</v>
      </c>
      <c r="AT108" s="87">
        <v>2.27</v>
      </c>
      <c r="AU108" s="87">
        <v>0.04</v>
      </c>
      <c r="AV108" s="87">
        <v>0.56999999999999995</v>
      </c>
      <c r="AW108" s="87">
        <v>37.11</v>
      </c>
      <c r="AX108" s="87">
        <v>9.26</v>
      </c>
      <c r="AY108" s="87">
        <v>103.73</v>
      </c>
      <c r="AZ108" s="87">
        <v>3.96</v>
      </c>
      <c r="BA108" s="87">
        <v>213.83</v>
      </c>
      <c r="BB108" s="87">
        <v>9.1300000000000008</v>
      </c>
      <c r="BC108" s="87">
        <v>1.1399999999999999</v>
      </c>
      <c r="BD108" s="87">
        <v>0.06</v>
      </c>
      <c r="BE108" s="87">
        <v>16.36</v>
      </c>
      <c r="BF108" s="87">
        <v>211.32</v>
      </c>
      <c r="BG108" s="87">
        <v>70.77</v>
      </c>
      <c r="BH108" s="87">
        <v>8745.5400000000009</v>
      </c>
      <c r="BI108" s="87">
        <v>500.6</v>
      </c>
      <c r="BJ108" s="87">
        <v>2.11</v>
      </c>
      <c r="BK108" s="87">
        <v>2.78</v>
      </c>
      <c r="BL108" s="87">
        <v>9.0399999999999991</v>
      </c>
      <c r="BM108" s="87">
        <v>0.18</v>
      </c>
      <c r="BN108" s="87">
        <v>2.19</v>
      </c>
      <c r="BO108" s="87">
        <v>0</v>
      </c>
      <c r="BP108" s="87">
        <v>0</v>
      </c>
      <c r="BQ108" s="87" t="s">
        <v>310</v>
      </c>
      <c r="BR108" s="87">
        <v>19831.57</v>
      </c>
      <c r="BS108" s="87" t="s">
        <v>310</v>
      </c>
      <c r="BT108" s="87">
        <v>8749.0400000000009</v>
      </c>
      <c r="BU108" s="87" t="s">
        <v>310</v>
      </c>
      <c r="BV108" s="87">
        <v>0.3</v>
      </c>
      <c r="BW108" s="87" t="s">
        <v>310</v>
      </c>
      <c r="BX108" s="87">
        <v>17153.689999999999</v>
      </c>
      <c r="BY108" s="87" t="s">
        <v>310</v>
      </c>
      <c r="BZ108" s="87">
        <v>25903.03</v>
      </c>
      <c r="CA108" s="87" t="s">
        <v>310</v>
      </c>
      <c r="CB108" s="87">
        <v>678.89</v>
      </c>
      <c r="CC108" s="87" t="s">
        <v>310</v>
      </c>
      <c r="CD108" s="87">
        <v>0</v>
      </c>
      <c r="CE108" s="87" t="s">
        <v>310</v>
      </c>
      <c r="CF108" s="87">
        <v>291.66000000000003</v>
      </c>
      <c r="CG108" s="87" t="s">
        <v>310</v>
      </c>
      <c r="CH108" s="87">
        <v>291.66000000000003</v>
      </c>
      <c r="CI108" s="87" t="s">
        <v>310</v>
      </c>
      <c r="CJ108" s="87">
        <v>970.55</v>
      </c>
      <c r="CK108" s="87" t="s">
        <v>310</v>
      </c>
      <c r="CL108" s="87">
        <v>0</v>
      </c>
      <c r="CM108" s="87" t="s">
        <v>310</v>
      </c>
      <c r="CN108" s="87">
        <v>0</v>
      </c>
      <c r="CO108" s="87" t="s">
        <v>310</v>
      </c>
      <c r="CP108" s="87">
        <v>0</v>
      </c>
      <c r="CQ108" s="87" t="s">
        <v>310</v>
      </c>
      <c r="CR108" s="87">
        <v>6853.34</v>
      </c>
      <c r="CS108" s="87" t="s">
        <v>310</v>
      </c>
      <c r="CT108" s="87">
        <v>6853.34</v>
      </c>
      <c r="CU108" s="87" t="s">
        <v>310</v>
      </c>
      <c r="CV108" s="87">
        <v>33726.910000000003</v>
      </c>
      <c r="CW108" s="87" t="s">
        <v>310</v>
      </c>
      <c r="CX108" s="87">
        <v>53558.49</v>
      </c>
      <c r="CY108" s="87" t="s">
        <v>310</v>
      </c>
    </row>
    <row r="109" spans="1:103" ht="14.5" x14ac:dyDescent="0.35">
      <c r="A109" s="86" t="s">
        <v>410</v>
      </c>
      <c r="B109" s="86" t="s">
        <v>341</v>
      </c>
      <c r="C109" s="71" t="str">
        <f>'Correspondance tables'!K15</f>
        <v>ISIC 22</v>
      </c>
      <c r="D109" s="71" t="str">
        <f>VLOOKUP(C109, 'Correspondance tables'!$O$3:$P$73, 2, FALSE)</f>
        <v>ISIC 22</v>
      </c>
      <c r="E109" s="87">
        <v>157.72</v>
      </c>
      <c r="F109" s="87">
        <v>8</v>
      </c>
      <c r="G109" s="87">
        <v>8.9</v>
      </c>
      <c r="H109" s="87">
        <v>34.270000000000003</v>
      </c>
      <c r="I109" s="87">
        <v>1493.7</v>
      </c>
      <c r="J109" s="87">
        <v>158.96</v>
      </c>
      <c r="K109" s="87">
        <v>98.67</v>
      </c>
      <c r="L109" s="87">
        <v>341.99</v>
      </c>
      <c r="M109" s="87">
        <v>80.89</v>
      </c>
      <c r="N109" s="87">
        <v>106.33</v>
      </c>
      <c r="O109" s="87">
        <v>660.55</v>
      </c>
      <c r="P109" s="87">
        <v>383.7</v>
      </c>
      <c r="Q109" s="87">
        <v>3022.53</v>
      </c>
      <c r="R109" s="87">
        <v>216.35</v>
      </c>
      <c r="S109" s="87">
        <v>124.82</v>
      </c>
      <c r="T109" s="87">
        <v>404.04</v>
      </c>
      <c r="U109" s="87">
        <v>356.43</v>
      </c>
      <c r="V109" s="87">
        <v>491.4</v>
      </c>
      <c r="W109" s="87">
        <v>881.49</v>
      </c>
      <c r="X109" s="87">
        <v>2875.23</v>
      </c>
      <c r="Y109" s="87">
        <v>280.26</v>
      </c>
      <c r="Z109" s="87">
        <v>420.81</v>
      </c>
      <c r="AA109" s="87">
        <v>267.35000000000002</v>
      </c>
      <c r="AB109" s="87">
        <v>71.180000000000007</v>
      </c>
      <c r="AC109" s="87">
        <v>10.93</v>
      </c>
      <c r="AD109" s="87">
        <v>99.1</v>
      </c>
      <c r="AE109" s="87">
        <v>2922.03</v>
      </c>
      <c r="AF109" s="87">
        <v>433.83</v>
      </c>
      <c r="AG109" s="87">
        <v>649.91</v>
      </c>
      <c r="AH109" s="87">
        <v>480.33</v>
      </c>
      <c r="AI109" s="87">
        <v>371.32</v>
      </c>
      <c r="AJ109" s="87">
        <v>16.649999999999999</v>
      </c>
      <c r="AK109" s="87">
        <v>21.24</v>
      </c>
      <c r="AL109" s="87">
        <v>86.34</v>
      </c>
      <c r="AM109" s="87">
        <v>22.69</v>
      </c>
      <c r="AN109" s="87">
        <v>49.94</v>
      </c>
      <c r="AO109" s="87">
        <v>28.93</v>
      </c>
      <c r="AP109" s="87">
        <v>28.3</v>
      </c>
      <c r="AQ109" s="87">
        <v>103.14</v>
      </c>
      <c r="AR109" s="87">
        <v>54.83</v>
      </c>
      <c r="AS109" s="87">
        <v>18.809999999999999</v>
      </c>
      <c r="AT109" s="87">
        <v>15.77</v>
      </c>
      <c r="AU109" s="87">
        <v>11.64</v>
      </c>
      <c r="AV109" s="87">
        <v>97.72</v>
      </c>
      <c r="AW109" s="87">
        <v>53.57</v>
      </c>
      <c r="AX109" s="87">
        <v>76.489999999999995</v>
      </c>
      <c r="AY109" s="87">
        <v>36.159999999999997</v>
      </c>
      <c r="AZ109" s="87">
        <v>25.12</v>
      </c>
      <c r="BA109" s="87">
        <v>41.62</v>
      </c>
      <c r="BB109" s="87">
        <v>42.6</v>
      </c>
      <c r="BC109" s="87">
        <v>5.87</v>
      </c>
      <c r="BD109" s="87">
        <v>4.0199999999999996</v>
      </c>
      <c r="BE109" s="87">
        <v>136.41999999999999</v>
      </c>
      <c r="BF109" s="87">
        <v>112.9</v>
      </c>
      <c r="BG109" s="87">
        <v>27.61</v>
      </c>
      <c r="BH109" s="87">
        <v>258.05</v>
      </c>
      <c r="BI109" s="87">
        <v>40.56</v>
      </c>
      <c r="BJ109" s="87">
        <v>11.79</v>
      </c>
      <c r="BK109" s="87">
        <v>14.33</v>
      </c>
      <c r="BL109" s="87">
        <v>18.170000000000002</v>
      </c>
      <c r="BM109" s="87">
        <v>29.37</v>
      </c>
      <c r="BN109" s="87">
        <v>24.09</v>
      </c>
      <c r="BO109" s="87">
        <v>0.05</v>
      </c>
      <c r="BP109" s="87">
        <v>0</v>
      </c>
      <c r="BQ109" s="87" t="s">
        <v>310</v>
      </c>
      <c r="BR109" s="87">
        <v>19427.810000000001</v>
      </c>
      <c r="BS109" s="87" t="s">
        <v>310</v>
      </c>
      <c r="BT109" s="87">
        <v>3025.89</v>
      </c>
      <c r="BU109" s="87" t="s">
        <v>310</v>
      </c>
      <c r="BV109" s="87">
        <v>0</v>
      </c>
      <c r="BW109" s="87" t="s">
        <v>310</v>
      </c>
      <c r="BX109" s="87">
        <v>6.25</v>
      </c>
      <c r="BY109" s="87" t="s">
        <v>310</v>
      </c>
      <c r="BZ109" s="87">
        <v>3032.13</v>
      </c>
      <c r="CA109" s="87" t="s">
        <v>310</v>
      </c>
      <c r="CB109" s="87">
        <v>154.91</v>
      </c>
      <c r="CC109" s="87" t="s">
        <v>310</v>
      </c>
      <c r="CD109" s="87">
        <v>0</v>
      </c>
      <c r="CE109" s="87" t="s">
        <v>310</v>
      </c>
      <c r="CF109" s="87">
        <v>269.76</v>
      </c>
      <c r="CG109" s="87" t="s">
        <v>310</v>
      </c>
      <c r="CH109" s="87">
        <v>269.76</v>
      </c>
      <c r="CI109" s="87" t="s">
        <v>310</v>
      </c>
      <c r="CJ109" s="87">
        <v>424.67</v>
      </c>
      <c r="CK109" s="87" t="s">
        <v>310</v>
      </c>
      <c r="CL109" s="87">
        <v>0</v>
      </c>
      <c r="CM109" s="87" t="s">
        <v>310</v>
      </c>
      <c r="CN109" s="87">
        <v>0</v>
      </c>
      <c r="CO109" s="87" t="s">
        <v>310</v>
      </c>
      <c r="CP109" s="87">
        <v>0</v>
      </c>
      <c r="CQ109" s="87" t="s">
        <v>310</v>
      </c>
      <c r="CR109" s="87">
        <v>1485.65</v>
      </c>
      <c r="CS109" s="87" t="s">
        <v>310</v>
      </c>
      <c r="CT109" s="87">
        <v>1485.65</v>
      </c>
      <c r="CU109" s="87" t="s">
        <v>310</v>
      </c>
      <c r="CV109" s="87">
        <v>4942.45</v>
      </c>
      <c r="CW109" s="87" t="s">
        <v>310</v>
      </c>
      <c r="CX109" s="87">
        <v>24370.26</v>
      </c>
      <c r="CY109" s="87" t="s">
        <v>310</v>
      </c>
    </row>
    <row r="110" spans="1:103" ht="14.5" x14ac:dyDescent="0.35">
      <c r="A110" s="86" t="s">
        <v>410</v>
      </c>
      <c r="B110" s="86" t="s">
        <v>342</v>
      </c>
      <c r="C110" s="71" t="str">
        <f>'Correspondance tables'!K16</f>
        <v>ISIC 23</v>
      </c>
      <c r="D110" s="71" t="str">
        <f>VLOOKUP(C110, 'Correspondance tables'!$O$3:$P$73, 2, FALSE)</f>
        <v>ISIC 23</v>
      </c>
      <c r="E110" s="87">
        <v>74.64</v>
      </c>
      <c r="F110" s="87">
        <v>1.57</v>
      </c>
      <c r="G110" s="87">
        <v>2.86</v>
      </c>
      <c r="H110" s="87">
        <v>36.049999999999997</v>
      </c>
      <c r="I110" s="87">
        <v>321.22000000000003</v>
      </c>
      <c r="J110" s="87">
        <v>39.71</v>
      </c>
      <c r="K110" s="87">
        <v>127.92</v>
      </c>
      <c r="L110" s="87">
        <v>7.83</v>
      </c>
      <c r="M110" s="87">
        <v>1.67</v>
      </c>
      <c r="N110" s="87">
        <v>3.09</v>
      </c>
      <c r="O110" s="87">
        <v>303.83</v>
      </c>
      <c r="P110" s="87">
        <v>95.44</v>
      </c>
      <c r="Q110" s="87">
        <v>140.19</v>
      </c>
      <c r="R110" s="87">
        <v>1429.96</v>
      </c>
      <c r="S110" s="87">
        <v>172.57</v>
      </c>
      <c r="T110" s="87">
        <v>188.65</v>
      </c>
      <c r="U110" s="87">
        <v>158.96</v>
      </c>
      <c r="V110" s="87">
        <v>205.7</v>
      </c>
      <c r="W110" s="87">
        <v>232.86</v>
      </c>
      <c r="X110" s="87">
        <v>735.1</v>
      </c>
      <c r="Y110" s="87">
        <v>105.08</v>
      </c>
      <c r="Z110" s="87">
        <v>167.77</v>
      </c>
      <c r="AA110" s="87">
        <v>64.22</v>
      </c>
      <c r="AB110" s="87">
        <v>47</v>
      </c>
      <c r="AC110" s="87">
        <v>4.76</v>
      </c>
      <c r="AD110" s="87">
        <v>31.96</v>
      </c>
      <c r="AE110" s="87">
        <v>3039.42</v>
      </c>
      <c r="AF110" s="87">
        <v>77.58</v>
      </c>
      <c r="AG110" s="87">
        <v>78.06</v>
      </c>
      <c r="AH110" s="87">
        <v>33.840000000000003</v>
      </c>
      <c r="AI110" s="87">
        <v>15.82</v>
      </c>
      <c r="AJ110" s="87">
        <v>1.2</v>
      </c>
      <c r="AK110" s="87">
        <v>1.1599999999999999</v>
      </c>
      <c r="AL110" s="87">
        <v>11.05</v>
      </c>
      <c r="AM110" s="87">
        <v>0.16</v>
      </c>
      <c r="AN110" s="87">
        <v>48.05</v>
      </c>
      <c r="AO110" s="87">
        <v>0.97</v>
      </c>
      <c r="AP110" s="87">
        <v>0.57999999999999996</v>
      </c>
      <c r="AQ110" s="87">
        <v>6.71</v>
      </c>
      <c r="AR110" s="87">
        <v>3.75</v>
      </c>
      <c r="AS110" s="87">
        <v>3.32</v>
      </c>
      <c r="AT110" s="87">
        <v>0.19</v>
      </c>
      <c r="AU110" s="87">
        <v>0.35</v>
      </c>
      <c r="AV110" s="87">
        <v>110.72</v>
      </c>
      <c r="AW110" s="87">
        <v>10.61</v>
      </c>
      <c r="AX110" s="87">
        <v>13.52</v>
      </c>
      <c r="AY110" s="87">
        <v>30.35</v>
      </c>
      <c r="AZ110" s="87">
        <v>2.04</v>
      </c>
      <c r="BA110" s="87">
        <v>3.6</v>
      </c>
      <c r="BB110" s="87">
        <v>7.13</v>
      </c>
      <c r="BC110" s="87">
        <v>1.59</v>
      </c>
      <c r="BD110" s="87">
        <v>0.25</v>
      </c>
      <c r="BE110" s="87">
        <v>43.52</v>
      </c>
      <c r="BF110" s="87">
        <v>19.78</v>
      </c>
      <c r="BG110" s="87">
        <v>19.36</v>
      </c>
      <c r="BH110" s="87">
        <v>42.56</v>
      </c>
      <c r="BI110" s="87">
        <v>5.27</v>
      </c>
      <c r="BJ110" s="87">
        <v>3.39</v>
      </c>
      <c r="BK110" s="87">
        <v>3.05</v>
      </c>
      <c r="BL110" s="87">
        <v>3.8</v>
      </c>
      <c r="BM110" s="87">
        <v>6.73</v>
      </c>
      <c r="BN110" s="87">
        <v>29.65</v>
      </c>
      <c r="BO110" s="87">
        <v>0</v>
      </c>
      <c r="BP110" s="87">
        <v>0</v>
      </c>
      <c r="BQ110" s="87" t="s">
        <v>310</v>
      </c>
      <c r="BR110" s="87">
        <v>8379.76</v>
      </c>
      <c r="BS110" s="87" t="s">
        <v>310</v>
      </c>
      <c r="BT110" s="87">
        <v>990.99</v>
      </c>
      <c r="BU110" s="87" t="s">
        <v>310</v>
      </c>
      <c r="BV110" s="87">
        <v>0</v>
      </c>
      <c r="BW110" s="87" t="s">
        <v>310</v>
      </c>
      <c r="BX110" s="87">
        <v>0</v>
      </c>
      <c r="BY110" s="87" t="s">
        <v>310</v>
      </c>
      <c r="BZ110" s="87">
        <v>990.99</v>
      </c>
      <c r="CA110" s="87" t="s">
        <v>310</v>
      </c>
      <c r="CB110" s="87">
        <v>134.1</v>
      </c>
      <c r="CC110" s="87" t="s">
        <v>310</v>
      </c>
      <c r="CD110" s="87">
        <v>0</v>
      </c>
      <c r="CE110" s="87" t="s">
        <v>310</v>
      </c>
      <c r="CF110" s="87">
        <v>-175.2</v>
      </c>
      <c r="CG110" s="87" t="s">
        <v>310</v>
      </c>
      <c r="CH110" s="87">
        <v>-175.2</v>
      </c>
      <c r="CI110" s="87" t="s">
        <v>310</v>
      </c>
      <c r="CJ110" s="87">
        <v>-41.1</v>
      </c>
      <c r="CK110" s="87" t="s">
        <v>310</v>
      </c>
      <c r="CL110" s="87">
        <v>0</v>
      </c>
      <c r="CM110" s="87" t="s">
        <v>310</v>
      </c>
      <c r="CN110" s="87">
        <v>0</v>
      </c>
      <c r="CO110" s="87" t="s">
        <v>310</v>
      </c>
      <c r="CP110" s="87">
        <v>0</v>
      </c>
      <c r="CQ110" s="87" t="s">
        <v>310</v>
      </c>
      <c r="CR110" s="87">
        <v>483.5</v>
      </c>
      <c r="CS110" s="87" t="s">
        <v>310</v>
      </c>
      <c r="CT110" s="87">
        <v>483.5</v>
      </c>
      <c r="CU110" s="87" t="s">
        <v>310</v>
      </c>
      <c r="CV110" s="87">
        <v>1433.39</v>
      </c>
      <c r="CW110" s="87" t="s">
        <v>310</v>
      </c>
      <c r="CX110" s="87">
        <v>9813.15</v>
      </c>
      <c r="CY110" s="87" t="s">
        <v>310</v>
      </c>
    </row>
    <row r="111" spans="1:103" ht="14.5" x14ac:dyDescent="0.35">
      <c r="A111" s="86" t="s">
        <v>410</v>
      </c>
      <c r="B111" s="86" t="s">
        <v>343</v>
      </c>
      <c r="C111" s="71" t="str">
        <f>'Correspondance tables'!K17</f>
        <v>ISIC 24</v>
      </c>
      <c r="D111" s="71" t="str">
        <f>VLOOKUP(C111, 'Correspondance tables'!$O$3:$P$73, 2, FALSE)</f>
        <v>ISIC 24</v>
      </c>
      <c r="E111" s="87">
        <v>25.71</v>
      </c>
      <c r="F111" s="87">
        <v>3.75</v>
      </c>
      <c r="G111" s="87">
        <v>0.66</v>
      </c>
      <c r="H111" s="87">
        <v>99.45</v>
      </c>
      <c r="I111" s="87">
        <v>254.03</v>
      </c>
      <c r="J111" s="87">
        <v>19.43</v>
      </c>
      <c r="K111" s="87">
        <v>63.54</v>
      </c>
      <c r="L111" s="87">
        <v>79.849999999999994</v>
      </c>
      <c r="M111" s="87">
        <v>18.059999999999999</v>
      </c>
      <c r="N111" s="87">
        <v>59.22</v>
      </c>
      <c r="O111" s="87">
        <v>1071.1400000000001</v>
      </c>
      <c r="P111" s="87">
        <v>190.64</v>
      </c>
      <c r="Q111" s="87">
        <v>433.73</v>
      </c>
      <c r="R111" s="87">
        <v>371.31</v>
      </c>
      <c r="S111" s="87">
        <v>18366.419999999998</v>
      </c>
      <c r="T111" s="87">
        <v>9553.49</v>
      </c>
      <c r="U111" s="87">
        <v>630.98</v>
      </c>
      <c r="V111" s="87">
        <v>3342.37</v>
      </c>
      <c r="W111" s="87">
        <v>5156.95</v>
      </c>
      <c r="X111" s="87">
        <v>4178.47</v>
      </c>
      <c r="Y111" s="87">
        <v>771.75</v>
      </c>
      <c r="Z111" s="87">
        <v>1331.15</v>
      </c>
      <c r="AA111" s="87">
        <v>783.51</v>
      </c>
      <c r="AB111" s="87">
        <v>119.59</v>
      </c>
      <c r="AC111" s="87">
        <v>29.41</v>
      </c>
      <c r="AD111" s="87">
        <v>357.03</v>
      </c>
      <c r="AE111" s="87">
        <v>2764.66</v>
      </c>
      <c r="AF111" s="87">
        <v>28.59</v>
      </c>
      <c r="AG111" s="87">
        <v>224.3</v>
      </c>
      <c r="AH111" s="87">
        <v>56.34</v>
      </c>
      <c r="AI111" s="87">
        <v>70.67</v>
      </c>
      <c r="AJ111" s="87">
        <v>2.17</v>
      </c>
      <c r="AK111" s="87">
        <v>0.4</v>
      </c>
      <c r="AL111" s="87">
        <v>55.52</v>
      </c>
      <c r="AM111" s="87">
        <v>1.18</v>
      </c>
      <c r="AN111" s="87">
        <v>2.77</v>
      </c>
      <c r="AO111" s="87">
        <v>14.53</v>
      </c>
      <c r="AP111" s="87">
        <v>5</v>
      </c>
      <c r="AQ111" s="87">
        <v>37.86</v>
      </c>
      <c r="AR111" s="87">
        <v>7.77</v>
      </c>
      <c r="AS111" s="87">
        <v>2.64</v>
      </c>
      <c r="AT111" s="87">
        <v>0.03</v>
      </c>
      <c r="AU111" s="87">
        <v>0.15</v>
      </c>
      <c r="AV111" s="87">
        <v>52.72</v>
      </c>
      <c r="AW111" s="87">
        <v>25.38</v>
      </c>
      <c r="AX111" s="87">
        <v>75.680000000000007</v>
      </c>
      <c r="AY111" s="87">
        <v>32.270000000000003</v>
      </c>
      <c r="AZ111" s="87">
        <v>10.26</v>
      </c>
      <c r="BA111" s="87">
        <v>7.14</v>
      </c>
      <c r="BB111" s="87">
        <v>21.61</v>
      </c>
      <c r="BC111" s="87">
        <v>1.76</v>
      </c>
      <c r="BD111" s="87">
        <v>0.06</v>
      </c>
      <c r="BE111" s="87">
        <v>76.13</v>
      </c>
      <c r="BF111" s="87">
        <v>25.22</v>
      </c>
      <c r="BG111" s="87">
        <v>13.16</v>
      </c>
      <c r="BH111" s="87">
        <v>0.99</v>
      </c>
      <c r="BI111" s="87">
        <v>0.39</v>
      </c>
      <c r="BJ111" s="87">
        <v>4.63</v>
      </c>
      <c r="BK111" s="87">
        <v>0.77</v>
      </c>
      <c r="BL111" s="87">
        <v>1.65</v>
      </c>
      <c r="BM111" s="87">
        <v>28.3</v>
      </c>
      <c r="BN111" s="87">
        <v>6.02</v>
      </c>
      <c r="BO111" s="87">
        <v>0</v>
      </c>
      <c r="BP111" s="87">
        <v>0</v>
      </c>
      <c r="BQ111" s="87" t="s">
        <v>310</v>
      </c>
      <c r="BR111" s="87">
        <v>50970.32</v>
      </c>
      <c r="BS111" s="87" t="s">
        <v>310</v>
      </c>
      <c r="BT111" s="87">
        <v>27.56</v>
      </c>
      <c r="BU111" s="87" t="s">
        <v>310</v>
      </c>
      <c r="BV111" s="87">
        <v>0</v>
      </c>
      <c r="BW111" s="87" t="s">
        <v>310</v>
      </c>
      <c r="BX111" s="87">
        <v>0</v>
      </c>
      <c r="BY111" s="87" t="s">
        <v>310</v>
      </c>
      <c r="BZ111" s="87">
        <v>27.56</v>
      </c>
      <c r="CA111" s="87" t="s">
        <v>310</v>
      </c>
      <c r="CB111" s="87">
        <v>332.71</v>
      </c>
      <c r="CC111" s="87" t="s">
        <v>310</v>
      </c>
      <c r="CD111" s="87">
        <v>238.15</v>
      </c>
      <c r="CE111" s="87" t="s">
        <v>310</v>
      </c>
      <c r="CF111" s="87">
        <v>643.66</v>
      </c>
      <c r="CG111" s="87" t="s">
        <v>310</v>
      </c>
      <c r="CH111" s="87">
        <v>881.81</v>
      </c>
      <c r="CI111" s="87" t="s">
        <v>310</v>
      </c>
      <c r="CJ111" s="87">
        <v>1214.52</v>
      </c>
      <c r="CK111" s="87" t="s">
        <v>310</v>
      </c>
      <c r="CL111" s="87">
        <v>0</v>
      </c>
      <c r="CM111" s="87" t="s">
        <v>310</v>
      </c>
      <c r="CN111" s="87">
        <v>0</v>
      </c>
      <c r="CO111" s="87" t="s">
        <v>310</v>
      </c>
      <c r="CP111" s="87">
        <v>0</v>
      </c>
      <c r="CQ111" s="87" t="s">
        <v>310</v>
      </c>
      <c r="CR111" s="87">
        <v>2452.17</v>
      </c>
      <c r="CS111" s="87" t="s">
        <v>310</v>
      </c>
      <c r="CT111" s="87">
        <v>2452.17</v>
      </c>
      <c r="CU111" s="87" t="s">
        <v>310</v>
      </c>
      <c r="CV111" s="87">
        <v>3694.25</v>
      </c>
      <c r="CW111" s="87" t="s">
        <v>310</v>
      </c>
      <c r="CX111" s="87">
        <v>54664.58</v>
      </c>
      <c r="CY111" s="87" t="s">
        <v>310</v>
      </c>
    </row>
    <row r="112" spans="1:103" ht="14.5" x14ac:dyDescent="0.35">
      <c r="A112" s="86" t="s">
        <v>410</v>
      </c>
      <c r="B112" s="86" t="s">
        <v>344</v>
      </c>
      <c r="C112" s="71" t="str">
        <f>'Correspondance tables'!K18</f>
        <v>ISIC 25</v>
      </c>
      <c r="D112" s="71" t="str">
        <f>VLOOKUP(C112, 'Correspondance tables'!$O$3:$P$73, 2, FALSE)</f>
        <v>ISIC 25</v>
      </c>
      <c r="E112" s="87">
        <v>195.48</v>
      </c>
      <c r="F112" s="87">
        <v>17.55</v>
      </c>
      <c r="G112" s="87">
        <v>8.94</v>
      </c>
      <c r="H112" s="87">
        <v>87.72</v>
      </c>
      <c r="I112" s="87">
        <v>718.7</v>
      </c>
      <c r="J112" s="87">
        <v>151.71</v>
      </c>
      <c r="K112" s="87">
        <v>199.28</v>
      </c>
      <c r="L112" s="87">
        <v>95.04</v>
      </c>
      <c r="M112" s="87">
        <v>14.83</v>
      </c>
      <c r="N112" s="87">
        <v>99.22</v>
      </c>
      <c r="O112" s="87">
        <v>307.07</v>
      </c>
      <c r="P112" s="87">
        <v>69.260000000000005</v>
      </c>
      <c r="Q112" s="87">
        <v>402.75</v>
      </c>
      <c r="R112" s="87">
        <v>179.12</v>
      </c>
      <c r="S112" s="87">
        <v>445.57</v>
      </c>
      <c r="T112" s="87">
        <v>3612.44</v>
      </c>
      <c r="U112" s="87">
        <v>325.56</v>
      </c>
      <c r="V112" s="87">
        <v>752.97</v>
      </c>
      <c r="W112" s="87">
        <v>2189.63</v>
      </c>
      <c r="X112" s="87">
        <v>2466.7399999999998</v>
      </c>
      <c r="Y112" s="87">
        <v>716.54</v>
      </c>
      <c r="Z112" s="87">
        <v>612.83000000000004</v>
      </c>
      <c r="AA112" s="87">
        <v>615.51</v>
      </c>
      <c r="AB112" s="87">
        <v>177.88</v>
      </c>
      <c r="AC112" s="87">
        <v>27.16</v>
      </c>
      <c r="AD112" s="87">
        <v>137.91999999999999</v>
      </c>
      <c r="AE112" s="87">
        <v>3316.72</v>
      </c>
      <c r="AF112" s="87">
        <v>155.99</v>
      </c>
      <c r="AG112" s="87">
        <v>236.95</v>
      </c>
      <c r="AH112" s="87">
        <v>102.89</v>
      </c>
      <c r="AI112" s="87">
        <v>116.42</v>
      </c>
      <c r="AJ112" s="87">
        <v>9.07</v>
      </c>
      <c r="AK112" s="87">
        <v>6.31</v>
      </c>
      <c r="AL112" s="87">
        <v>108.86</v>
      </c>
      <c r="AM112" s="87">
        <v>7.96</v>
      </c>
      <c r="AN112" s="87">
        <v>101.18</v>
      </c>
      <c r="AO112" s="87">
        <v>8.83</v>
      </c>
      <c r="AP112" s="87">
        <v>8.91</v>
      </c>
      <c r="AQ112" s="87">
        <v>37.18</v>
      </c>
      <c r="AR112" s="87">
        <v>29.54</v>
      </c>
      <c r="AS112" s="87">
        <v>12.13</v>
      </c>
      <c r="AT112" s="87">
        <v>5.35</v>
      </c>
      <c r="AU112" s="87">
        <v>3.44</v>
      </c>
      <c r="AV112" s="87">
        <v>159.16</v>
      </c>
      <c r="AW112" s="87">
        <v>34.340000000000003</v>
      </c>
      <c r="AX112" s="87">
        <v>80.61</v>
      </c>
      <c r="AY112" s="87">
        <v>18.8</v>
      </c>
      <c r="AZ112" s="87">
        <v>30.15</v>
      </c>
      <c r="BA112" s="87">
        <v>9.1199999999999992</v>
      </c>
      <c r="BB112" s="87">
        <v>38.94</v>
      </c>
      <c r="BC112" s="87">
        <v>5.46</v>
      </c>
      <c r="BD112" s="87">
        <v>5.19</v>
      </c>
      <c r="BE112" s="87">
        <v>96.12</v>
      </c>
      <c r="BF112" s="87">
        <v>291.7</v>
      </c>
      <c r="BG112" s="87">
        <v>63.5</v>
      </c>
      <c r="BH112" s="87">
        <v>43.27</v>
      </c>
      <c r="BI112" s="87">
        <v>22.87</v>
      </c>
      <c r="BJ112" s="87">
        <v>14.37</v>
      </c>
      <c r="BK112" s="87">
        <v>11.92</v>
      </c>
      <c r="BL112" s="87">
        <v>9.67</v>
      </c>
      <c r="BM112" s="87">
        <v>26.11</v>
      </c>
      <c r="BN112" s="87">
        <v>21.88</v>
      </c>
      <c r="BO112" s="87">
        <v>0</v>
      </c>
      <c r="BP112" s="87">
        <v>0</v>
      </c>
      <c r="BQ112" s="87" t="s">
        <v>310</v>
      </c>
      <c r="BR112" s="87">
        <v>19878.32</v>
      </c>
      <c r="BS112" s="87" t="s">
        <v>310</v>
      </c>
      <c r="BT112" s="87">
        <v>2071.2600000000002</v>
      </c>
      <c r="BU112" s="87" t="s">
        <v>310</v>
      </c>
      <c r="BV112" s="87">
        <v>0</v>
      </c>
      <c r="BW112" s="87" t="s">
        <v>310</v>
      </c>
      <c r="BX112" s="87">
        <v>1.95</v>
      </c>
      <c r="BY112" s="87" t="s">
        <v>310</v>
      </c>
      <c r="BZ112" s="87">
        <v>2073.21</v>
      </c>
      <c r="CA112" s="87" t="s">
        <v>310</v>
      </c>
      <c r="CB112" s="87">
        <v>3167.54</v>
      </c>
      <c r="CC112" s="87" t="s">
        <v>310</v>
      </c>
      <c r="CD112" s="87">
        <v>0</v>
      </c>
      <c r="CE112" s="87" t="s">
        <v>310</v>
      </c>
      <c r="CF112" s="87">
        <v>827.45</v>
      </c>
      <c r="CG112" s="87" t="s">
        <v>310</v>
      </c>
      <c r="CH112" s="87">
        <v>827.45</v>
      </c>
      <c r="CI112" s="87" t="s">
        <v>310</v>
      </c>
      <c r="CJ112" s="87">
        <v>3994.99</v>
      </c>
      <c r="CK112" s="87" t="s">
        <v>310</v>
      </c>
      <c r="CL112" s="87">
        <v>0</v>
      </c>
      <c r="CM112" s="87" t="s">
        <v>310</v>
      </c>
      <c r="CN112" s="87">
        <v>0</v>
      </c>
      <c r="CO112" s="87" t="s">
        <v>310</v>
      </c>
      <c r="CP112" s="87">
        <v>0</v>
      </c>
      <c r="CQ112" s="87" t="s">
        <v>310</v>
      </c>
      <c r="CR112" s="87">
        <v>1549.9</v>
      </c>
      <c r="CS112" s="87" t="s">
        <v>310</v>
      </c>
      <c r="CT112" s="87">
        <v>1549.9</v>
      </c>
      <c r="CU112" s="87" t="s">
        <v>310</v>
      </c>
      <c r="CV112" s="87">
        <v>7618.1</v>
      </c>
      <c r="CW112" s="87" t="s">
        <v>310</v>
      </c>
      <c r="CX112" s="87">
        <v>27496.41</v>
      </c>
      <c r="CY112" s="87" t="s">
        <v>310</v>
      </c>
    </row>
    <row r="113" spans="1:103" ht="14.5" x14ac:dyDescent="0.35">
      <c r="A113" s="86" t="s">
        <v>410</v>
      </c>
      <c r="B113" s="86" t="s">
        <v>345</v>
      </c>
      <c r="C113" s="71" t="str">
        <f>'Correspondance tables'!K19</f>
        <v>ISIC 26</v>
      </c>
      <c r="D113" s="71" t="str">
        <f>VLOOKUP(C113, 'Correspondance tables'!$O$3:$P$73, 2, FALSE)</f>
        <v>ISIC 26</v>
      </c>
      <c r="E113" s="87">
        <v>17.600000000000001</v>
      </c>
      <c r="F113" s="87">
        <v>9.16</v>
      </c>
      <c r="G113" s="87">
        <v>5.71</v>
      </c>
      <c r="H113" s="87">
        <v>26.31</v>
      </c>
      <c r="I113" s="87">
        <v>185.02</v>
      </c>
      <c r="J113" s="87">
        <v>25.15</v>
      </c>
      <c r="K113" s="87">
        <v>38.53</v>
      </c>
      <c r="L113" s="87">
        <v>71.930000000000007</v>
      </c>
      <c r="M113" s="87">
        <v>140.84</v>
      </c>
      <c r="N113" s="87">
        <v>88.86</v>
      </c>
      <c r="O113" s="87">
        <v>214.71</v>
      </c>
      <c r="P113" s="87">
        <v>125.77</v>
      </c>
      <c r="Q113" s="87">
        <v>179.52</v>
      </c>
      <c r="R113" s="87">
        <v>117.2</v>
      </c>
      <c r="S113" s="87">
        <v>167.7</v>
      </c>
      <c r="T113" s="87">
        <v>539.03</v>
      </c>
      <c r="U113" s="87">
        <v>30699.119999999999</v>
      </c>
      <c r="V113" s="87">
        <v>3972.69</v>
      </c>
      <c r="W113" s="87">
        <v>3962.84</v>
      </c>
      <c r="X113" s="87">
        <v>3093.98</v>
      </c>
      <c r="Y113" s="87">
        <v>3624.16</v>
      </c>
      <c r="Z113" s="87">
        <v>1007.82</v>
      </c>
      <c r="AA113" s="87">
        <v>2064.9499999999998</v>
      </c>
      <c r="AB113" s="87">
        <v>526.54</v>
      </c>
      <c r="AC113" s="87">
        <v>77.83</v>
      </c>
      <c r="AD113" s="87">
        <v>86.14</v>
      </c>
      <c r="AE113" s="87">
        <v>2371.33</v>
      </c>
      <c r="AF113" s="87">
        <v>220.62</v>
      </c>
      <c r="AG113" s="87">
        <v>1538.27</v>
      </c>
      <c r="AH113" s="87">
        <v>483.78</v>
      </c>
      <c r="AI113" s="87">
        <v>105.49</v>
      </c>
      <c r="AJ113" s="87">
        <v>48.44</v>
      </c>
      <c r="AK113" s="87">
        <v>45.12</v>
      </c>
      <c r="AL113" s="87">
        <v>208.19</v>
      </c>
      <c r="AM113" s="87">
        <v>140.05000000000001</v>
      </c>
      <c r="AN113" s="87">
        <v>199.25</v>
      </c>
      <c r="AO113" s="87">
        <v>188.27</v>
      </c>
      <c r="AP113" s="87">
        <v>164.63</v>
      </c>
      <c r="AQ113" s="87">
        <v>3778.88</v>
      </c>
      <c r="AR113" s="87">
        <v>2938.53</v>
      </c>
      <c r="AS113" s="87">
        <v>347.47</v>
      </c>
      <c r="AT113" s="87">
        <v>108.29</v>
      </c>
      <c r="AU113" s="87">
        <v>72.77</v>
      </c>
      <c r="AV113" s="87">
        <v>94.09</v>
      </c>
      <c r="AW113" s="87">
        <v>488.17</v>
      </c>
      <c r="AX113" s="87">
        <v>760.37</v>
      </c>
      <c r="AY113" s="87">
        <v>1396.63</v>
      </c>
      <c r="AZ113" s="87">
        <v>85.86</v>
      </c>
      <c r="BA113" s="87">
        <v>212.48</v>
      </c>
      <c r="BB113" s="87">
        <v>243.63</v>
      </c>
      <c r="BC113" s="87">
        <v>80.209999999999994</v>
      </c>
      <c r="BD113" s="87">
        <v>25.46</v>
      </c>
      <c r="BE113" s="87">
        <v>606.51</v>
      </c>
      <c r="BF113" s="87">
        <v>1161.05</v>
      </c>
      <c r="BG113" s="87">
        <v>403.08</v>
      </c>
      <c r="BH113" s="87">
        <v>965.55</v>
      </c>
      <c r="BI113" s="87">
        <v>209.48</v>
      </c>
      <c r="BJ113" s="87">
        <v>280.42</v>
      </c>
      <c r="BK113" s="87">
        <v>136.15</v>
      </c>
      <c r="BL113" s="87">
        <v>109.58</v>
      </c>
      <c r="BM113" s="87">
        <v>587.1</v>
      </c>
      <c r="BN113" s="87">
        <v>46.72</v>
      </c>
      <c r="BO113" s="87">
        <v>0</v>
      </c>
      <c r="BP113" s="87">
        <v>0</v>
      </c>
      <c r="BQ113" s="87" t="s">
        <v>310</v>
      </c>
      <c r="BR113" s="87">
        <v>71921.06</v>
      </c>
      <c r="BS113" s="87" t="s">
        <v>310</v>
      </c>
      <c r="BT113" s="87">
        <v>23296.47</v>
      </c>
      <c r="BU113" s="87" t="s">
        <v>310</v>
      </c>
      <c r="BV113" s="87">
        <v>3.08</v>
      </c>
      <c r="BW113" s="87" t="s">
        <v>310</v>
      </c>
      <c r="BX113" s="87">
        <v>516.17999999999995</v>
      </c>
      <c r="BY113" s="87" t="s">
        <v>310</v>
      </c>
      <c r="BZ113" s="87">
        <v>23815.74</v>
      </c>
      <c r="CA113" s="87" t="s">
        <v>310</v>
      </c>
      <c r="CB113" s="87">
        <v>37114.54</v>
      </c>
      <c r="CC113" s="87" t="s">
        <v>310</v>
      </c>
      <c r="CD113" s="87">
        <v>2.44</v>
      </c>
      <c r="CE113" s="87" t="s">
        <v>310</v>
      </c>
      <c r="CF113" s="87">
        <v>11646.77</v>
      </c>
      <c r="CG113" s="87" t="s">
        <v>310</v>
      </c>
      <c r="CH113" s="87">
        <v>11649.2</v>
      </c>
      <c r="CI113" s="87" t="s">
        <v>310</v>
      </c>
      <c r="CJ113" s="87">
        <v>48763.74</v>
      </c>
      <c r="CK113" s="87" t="s">
        <v>310</v>
      </c>
      <c r="CL113" s="87">
        <v>0</v>
      </c>
      <c r="CM113" s="87" t="s">
        <v>310</v>
      </c>
      <c r="CN113" s="87">
        <v>0</v>
      </c>
      <c r="CO113" s="87" t="s">
        <v>310</v>
      </c>
      <c r="CP113" s="87">
        <v>0</v>
      </c>
      <c r="CQ113" s="87" t="s">
        <v>310</v>
      </c>
      <c r="CR113" s="87">
        <v>16884.37</v>
      </c>
      <c r="CS113" s="87" t="s">
        <v>310</v>
      </c>
      <c r="CT113" s="87">
        <v>16884.37</v>
      </c>
      <c r="CU113" s="87" t="s">
        <v>310</v>
      </c>
      <c r="CV113" s="87">
        <v>89463.85</v>
      </c>
      <c r="CW113" s="87" t="s">
        <v>310</v>
      </c>
      <c r="CX113" s="87">
        <v>161384.91</v>
      </c>
      <c r="CY113" s="87" t="s">
        <v>310</v>
      </c>
    </row>
    <row r="114" spans="1:103" ht="14.5" x14ac:dyDescent="0.35">
      <c r="A114" s="86" t="s">
        <v>410</v>
      </c>
      <c r="B114" s="86" t="s">
        <v>346</v>
      </c>
      <c r="C114" s="71" t="str">
        <f>'Correspondance tables'!K20</f>
        <v>ISIC 27</v>
      </c>
      <c r="D114" s="71" t="str">
        <f>VLOOKUP(C114, 'Correspondance tables'!$O$3:$P$73, 2, FALSE)</f>
        <v>ISIC 27</v>
      </c>
      <c r="E114" s="87">
        <v>58.44</v>
      </c>
      <c r="F114" s="87">
        <v>7.58</v>
      </c>
      <c r="G114" s="87">
        <v>2.23</v>
      </c>
      <c r="H114" s="87">
        <v>52.45</v>
      </c>
      <c r="I114" s="87">
        <v>224.8</v>
      </c>
      <c r="J114" s="87">
        <v>20.32</v>
      </c>
      <c r="K114" s="87">
        <v>34.630000000000003</v>
      </c>
      <c r="L114" s="87">
        <v>70.900000000000006</v>
      </c>
      <c r="M114" s="87">
        <v>19.48</v>
      </c>
      <c r="N114" s="87">
        <v>77.3</v>
      </c>
      <c r="O114" s="87">
        <v>186.81</v>
      </c>
      <c r="P114" s="87">
        <v>25.64</v>
      </c>
      <c r="Q114" s="87">
        <v>147.65</v>
      </c>
      <c r="R114" s="87">
        <v>90.85</v>
      </c>
      <c r="S114" s="87">
        <v>294.94</v>
      </c>
      <c r="T114" s="87">
        <v>681.52</v>
      </c>
      <c r="U114" s="87">
        <v>1748.63</v>
      </c>
      <c r="V114" s="87">
        <v>8684.2999999999993</v>
      </c>
      <c r="W114" s="87">
        <v>3413.94</v>
      </c>
      <c r="X114" s="87">
        <v>3892.31</v>
      </c>
      <c r="Y114" s="87">
        <v>911.41</v>
      </c>
      <c r="Z114" s="87">
        <v>299.94</v>
      </c>
      <c r="AA114" s="87">
        <v>1096.3399999999999</v>
      </c>
      <c r="AB114" s="87">
        <v>1061.8</v>
      </c>
      <c r="AC114" s="87">
        <v>64.709999999999994</v>
      </c>
      <c r="AD114" s="87">
        <v>63.04</v>
      </c>
      <c r="AE114" s="87">
        <v>6899.48</v>
      </c>
      <c r="AF114" s="87">
        <v>365.82</v>
      </c>
      <c r="AG114" s="87">
        <v>653.95000000000005</v>
      </c>
      <c r="AH114" s="87">
        <v>326.58999999999997</v>
      </c>
      <c r="AI114" s="87">
        <v>207.23</v>
      </c>
      <c r="AJ114" s="87">
        <v>17.79</v>
      </c>
      <c r="AK114" s="87">
        <v>22.93</v>
      </c>
      <c r="AL114" s="87">
        <v>166.39</v>
      </c>
      <c r="AM114" s="87">
        <v>52.99</v>
      </c>
      <c r="AN114" s="87">
        <v>209.01</v>
      </c>
      <c r="AO114" s="87">
        <v>27.37</v>
      </c>
      <c r="AP114" s="87">
        <v>21.41</v>
      </c>
      <c r="AQ114" s="87">
        <v>793.48</v>
      </c>
      <c r="AR114" s="87">
        <v>341.36</v>
      </c>
      <c r="AS114" s="87">
        <v>12.86</v>
      </c>
      <c r="AT114" s="87">
        <v>8.4</v>
      </c>
      <c r="AU114" s="87">
        <v>12.41</v>
      </c>
      <c r="AV114" s="87">
        <v>229.78</v>
      </c>
      <c r="AW114" s="87">
        <v>260.02999999999997</v>
      </c>
      <c r="AX114" s="87">
        <v>221.25</v>
      </c>
      <c r="AY114" s="87">
        <v>131.33000000000001</v>
      </c>
      <c r="AZ114" s="87">
        <v>21.49</v>
      </c>
      <c r="BA114" s="87">
        <v>28.66</v>
      </c>
      <c r="BB114" s="87">
        <v>183.4</v>
      </c>
      <c r="BC114" s="87">
        <v>15.99</v>
      </c>
      <c r="BD114" s="87">
        <v>10.28</v>
      </c>
      <c r="BE114" s="87">
        <v>168.46</v>
      </c>
      <c r="BF114" s="87">
        <v>168.06</v>
      </c>
      <c r="BG114" s="87">
        <v>58.3</v>
      </c>
      <c r="BH114" s="87">
        <v>65.03</v>
      </c>
      <c r="BI114" s="87">
        <v>28.83</v>
      </c>
      <c r="BJ114" s="87">
        <v>27.53</v>
      </c>
      <c r="BK114" s="87">
        <v>30.1</v>
      </c>
      <c r="BL114" s="87">
        <v>16.11</v>
      </c>
      <c r="BM114" s="87">
        <v>137.28</v>
      </c>
      <c r="BN114" s="87">
        <v>117.72</v>
      </c>
      <c r="BO114" s="87">
        <v>0.76</v>
      </c>
      <c r="BP114" s="87">
        <v>0</v>
      </c>
      <c r="BQ114" s="87" t="s">
        <v>310</v>
      </c>
      <c r="BR114" s="87">
        <v>35291.78</v>
      </c>
      <c r="BS114" s="87" t="s">
        <v>310</v>
      </c>
      <c r="BT114" s="87">
        <v>7047.12</v>
      </c>
      <c r="BU114" s="87" t="s">
        <v>310</v>
      </c>
      <c r="BV114" s="87">
        <v>0.26</v>
      </c>
      <c r="BW114" s="87" t="s">
        <v>310</v>
      </c>
      <c r="BX114" s="87">
        <v>17.23</v>
      </c>
      <c r="BY114" s="87" t="s">
        <v>310</v>
      </c>
      <c r="BZ114" s="87">
        <v>7064.6</v>
      </c>
      <c r="CA114" s="87" t="s">
        <v>310</v>
      </c>
      <c r="CB114" s="87">
        <v>7134.22</v>
      </c>
      <c r="CC114" s="87" t="s">
        <v>310</v>
      </c>
      <c r="CD114" s="87">
        <v>0</v>
      </c>
      <c r="CE114" s="87" t="s">
        <v>310</v>
      </c>
      <c r="CF114" s="87">
        <v>1442.48</v>
      </c>
      <c r="CG114" s="87" t="s">
        <v>310</v>
      </c>
      <c r="CH114" s="87">
        <v>1442.48</v>
      </c>
      <c r="CI114" s="87" t="s">
        <v>310</v>
      </c>
      <c r="CJ114" s="87">
        <v>8576.69</v>
      </c>
      <c r="CK114" s="87" t="s">
        <v>310</v>
      </c>
      <c r="CL114" s="87">
        <v>0</v>
      </c>
      <c r="CM114" s="87" t="s">
        <v>310</v>
      </c>
      <c r="CN114" s="87">
        <v>0</v>
      </c>
      <c r="CO114" s="87" t="s">
        <v>310</v>
      </c>
      <c r="CP114" s="87">
        <v>0</v>
      </c>
      <c r="CQ114" s="87" t="s">
        <v>310</v>
      </c>
      <c r="CR114" s="87">
        <v>5843.63</v>
      </c>
      <c r="CS114" s="87" t="s">
        <v>310</v>
      </c>
      <c r="CT114" s="87">
        <v>5843.63</v>
      </c>
      <c r="CU114" s="87" t="s">
        <v>310</v>
      </c>
      <c r="CV114" s="87">
        <v>21484.92</v>
      </c>
      <c r="CW114" s="87" t="s">
        <v>310</v>
      </c>
      <c r="CX114" s="87">
        <v>56776.7</v>
      </c>
      <c r="CY114" s="87" t="s">
        <v>310</v>
      </c>
    </row>
    <row r="115" spans="1:103" ht="14.5" x14ac:dyDescent="0.35">
      <c r="A115" s="86" t="s">
        <v>410</v>
      </c>
      <c r="B115" s="86" t="s">
        <v>347</v>
      </c>
      <c r="C115" s="71" t="str">
        <f>'Correspondance tables'!K21</f>
        <v>ISIC 28</v>
      </c>
      <c r="D115" s="71" t="str">
        <f>VLOOKUP(C115, 'Correspondance tables'!$O$3:$P$73, 2, FALSE)</f>
        <v>ISIC 28</v>
      </c>
      <c r="E115" s="87">
        <v>281.01</v>
      </c>
      <c r="F115" s="87">
        <v>66.64</v>
      </c>
      <c r="G115" s="87">
        <v>18.850000000000001</v>
      </c>
      <c r="H115" s="87">
        <v>264.45</v>
      </c>
      <c r="I115" s="87">
        <v>438.52</v>
      </c>
      <c r="J115" s="87">
        <v>117.63</v>
      </c>
      <c r="K115" s="87">
        <v>88.05</v>
      </c>
      <c r="L115" s="87">
        <v>166.01</v>
      </c>
      <c r="M115" s="87">
        <v>89.67</v>
      </c>
      <c r="N115" s="87">
        <v>126.9</v>
      </c>
      <c r="O115" s="87">
        <v>345.48</v>
      </c>
      <c r="P115" s="87">
        <v>108.85</v>
      </c>
      <c r="Q115" s="87">
        <v>372.84</v>
      </c>
      <c r="R115" s="87">
        <v>231.05</v>
      </c>
      <c r="S115" s="87">
        <v>415.36</v>
      </c>
      <c r="T115" s="87">
        <v>879.51</v>
      </c>
      <c r="U115" s="87">
        <v>676.78</v>
      </c>
      <c r="V115" s="87">
        <v>763.62</v>
      </c>
      <c r="W115" s="87">
        <v>12855.21</v>
      </c>
      <c r="X115" s="87">
        <v>6694.13</v>
      </c>
      <c r="Y115" s="87">
        <v>1472.21</v>
      </c>
      <c r="Z115" s="87">
        <v>177.95</v>
      </c>
      <c r="AA115" s="87">
        <v>1773</v>
      </c>
      <c r="AB115" s="87">
        <v>485.84</v>
      </c>
      <c r="AC115" s="87">
        <v>196.68</v>
      </c>
      <c r="AD115" s="87">
        <v>165.21</v>
      </c>
      <c r="AE115" s="87">
        <v>2843.82</v>
      </c>
      <c r="AF115" s="87">
        <v>498.51</v>
      </c>
      <c r="AG115" s="87">
        <v>409.13</v>
      </c>
      <c r="AH115" s="87">
        <v>202.65</v>
      </c>
      <c r="AI115" s="87">
        <v>114.5</v>
      </c>
      <c r="AJ115" s="87">
        <v>20.51</v>
      </c>
      <c r="AK115" s="87">
        <v>26.93</v>
      </c>
      <c r="AL115" s="87">
        <v>158.68</v>
      </c>
      <c r="AM115" s="87">
        <v>11.2</v>
      </c>
      <c r="AN115" s="87">
        <v>88.09</v>
      </c>
      <c r="AO115" s="87">
        <v>25.64</v>
      </c>
      <c r="AP115" s="87">
        <v>31.44</v>
      </c>
      <c r="AQ115" s="87">
        <v>110.46</v>
      </c>
      <c r="AR115" s="87">
        <v>76.37</v>
      </c>
      <c r="AS115" s="87">
        <v>19.399999999999999</v>
      </c>
      <c r="AT115" s="87">
        <v>9.0299999999999994</v>
      </c>
      <c r="AU115" s="87">
        <v>2.87</v>
      </c>
      <c r="AV115" s="87">
        <v>45.89</v>
      </c>
      <c r="AW115" s="87">
        <v>95.8</v>
      </c>
      <c r="AX115" s="87">
        <v>241.79</v>
      </c>
      <c r="AY115" s="87">
        <v>60.19</v>
      </c>
      <c r="AZ115" s="87">
        <v>10.6</v>
      </c>
      <c r="BA115" s="87">
        <v>30.11</v>
      </c>
      <c r="BB115" s="87">
        <v>226.36</v>
      </c>
      <c r="BC115" s="87">
        <v>9.82</v>
      </c>
      <c r="BD115" s="87">
        <v>25.52</v>
      </c>
      <c r="BE115" s="87">
        <v>113.55</v>
      </c>
      <c r="BF115" s="87">
        <v>127.13</v>
      </c>
      <c r="BG115" s="87">
        <v>38.76</v>
      </c>
      <c r="BH115" s="87">
        <v>87.76</v>
      </c>
      <c r="BI115" s="87">
        <v>52.54</v>
      </c>
      <c r="BJ115" s="87">
        <v>38.44</v>
      </c>
      <c r="BK115" s="87">
        <v>29.66</v>
      </c>
      <c r="BL115" s="87">
        <v>23.3</v>
      </c>
      <c r="BM115" s="87">
        <v>47.93</v>
      </c>
      <c r="BN115" s="87">
        <v>31.45</v>
      </c>
      <c r="BO115" s="87">
        <v>0</v>
      </c>
      <c r="BP115" s="87">
        <v>0</v>
      </c>
      <c r="BQ115" s="87" t="s">
        <v>310</v>
      </c>
      <c r="BR115" s="87">
        <v>35257.29</v>
      </c>
      <c r="BS115" s="87" t="s">
        <v>310</v>
      </c>
      <c r="BT115" s="87">
        <v>677.74</v>
      </c>
      <c r="BU115" s="87" t="s">
        <v>310</v>
      </c>
      <c r="BV115" s="87">
        <v>0.06</v>
      </c>
      <c r="BW115" s="87" t="s">
        <v>310</v>
      </c>
      <c r="BX115" s="87">
        <v>0.56000000000000005</v>
      </c>
      <c r="BY115" s="87" t="s">
        <v>310</v>
      </c>
      <c r="BZ115" s="87">
        <v>678.37</v>
      </c>
      <c r="CA115" s="87" t="s">
        <v>310</v>
      </c>
      <c r="CB115" s="87">
        <v>24628.41</v>
      </c>
      <c r="CC115" s="87" t="s">
        <v>310</v>
      </c>
      <c r="CD115" s="87">
        <v>0</v>
      </c>
      <c r="CE115" s="87" t="s">
        <v>310</v>
      </c>
      <c r="CF115" s="87">
        <v>1051.22</v>
      </c>
      <c r="CG115" s="87" t="s">
        <v>310</v>
      </c>
      <c r="CH115" s="87">
        <v>1051.22</v>
      </c>
      <c r="CI115" s="87" t="s">
        <v>310</v>
      </c>
      <c r="CJ115" s="87">
        <v>25679.63</v>
      </c>
      <c r="CK115" s="87" t="s">
        <v>310</v>
      </c>
      <c r="CL115" s="87">
        <v>0</v>
      </c>
      <c r="CM115" s="87" t="s">
        <v>310</v>
      </c>
      <c r="CN115" s="87">
        <v>0</v>
      </c>
      <c r="CO115" s="87" t="s">
        <v>310</v>
      </c>
      <c r="CP115" s="87">
        <v>0</v>
      </c>
      <c r="CQ115" s="87" t="s">
        <v>310</v>
      </c>
      <c r="CR115" s="87">
        <v>9958.5</v>
      </c>
      <c r="CS115" s="87" t="s">
        <v>310</v>
      </c>
      <c r="CT115" s="87">
        <v>9958.5</v>
      </c>
      <c r="CU115" s="87" t="s">
        <v>310</v>
      </c>
      <c r="CV115" s="87">
        <v>36316.5</v>
      </c>
      <c r="CW115" s="87" t="s">
        <v>310</v>
      </c>
      <c r="CX115" s="87">
        <v>71573.789999999994</v>
      </c>
      <c r="CY115" s="87" t="s">
        <v>310</v>
      </c>
    </row>
    <row r="116" spans="1:103" ht="14.5" x14ac:dyDescent="0.35">
      <c r="A116" s="86" t="s">
        <v>410</v>
      </c>
      <c r="B116" s="86" t="s">
        <v>348</v>
      </c>
      <c r="C116" s="71" t="str">
        <f>'Correspondance tables'!K22</f>
        <v>ISIC 29</v>
      </c>
      <c r="D116" s="71" t="str">
        <f>VLOOKUP(C116, 'Correspondance tables'!$O$3:$P$73, 2, FALSE)</f>
        <v>ISIC 29</v>
      </c>
      <c r="E116" s="87">
        <v>38.22</v>
      </c>
      <c r="F116" s="87">
        <v>4.97</v>
      </c>
      <c r="G116" s="87">
        <v>0.13</v>
      </c>
      <c r="H116" s="87">
        <v>2.73</v>
      </c>
      <c r="I116" s="87">
        <v>19.46</v>
      </c>
      <c r="J116" s="87">
        <v>1.64</v>
      </c>
      <c r="K116" s="87">
        <v>7.22</v>
      </c>
      <c r="L116" s="87">
        <v>1.43</v>
      </c>
      <c r="M116" s="87">
        <v>0.48</v>
      </c>
      <c r="N116" s="87">
        <v>6.8</v>
      </c>
      <c r="O116" s="87">
        <v>75.010000000000005</v>
      </c>
      <c r="P116" s="87">
        <v>0.55000000000000004</v>
      </c>
      <c r="Q116" s="87">
        <v>27.1</v>
      </c>
      <c r="R116" s="87">
        <v>54.64</v>
      </c>
      <c r="S116" s="87">
        <v>11.7</v>
      </c>
      <c r="T116" s="87">
        <v>52.17</v>
      </c>
      <c r="U116" s="87">
        <v>26.14</v>
      </c>
      <c r="V116" s="87">
        <v>131.41</v>
      </c>
      <c r="W116" s="87">
        <v>584.28</v>
      </c>
      <c r="X116" s="87">
        <v>14348.66</v>
      </c>
      <c r="Y116" s="87">
        <v>102.91</v>
      </c>
      <c r="Z116" s="87">
        <v>27.24</v>
      </c>
      <c r="AA116" s="87">
        <v>200.07</v>
      </c>
      <c r="AB116" s="87">
        <v>11.48</v>
      </c>
      <c r="AC116" s="87">
        <v>2.88</v>
      </c>
      <c r="AD116" s="87">
        <v>25.79</v>
      </c>
      <c r="AE116" s="87">
        <v>36.61</v>
      </c>
      <c r="AF116" s="87">
        <v>977.9</v>
      </c>
      <c r="AG116" s="87">
        <v>107.77</v>
      </c>
      <c r="AH116" s="87">
        <v>69.25</v>
      </c>
      <c r="AI116" s="87">
        <v>281.49</v>
      </c>
      <c r="AJ116" s="87">
        <v>4.8</v>
      </c>
      <c r="AK116" s="87">
        <v>7.49</v>
      </c>
      <c r="AL116" s="87">
        <v>62.09</v>
      </c>
      <c r="AM116" s="87">
        <v>4.62</v>
      </c>
      <c r="AN116" s="87">
        <v>3.16</v>
      </c>
      <c r="AO116" s="87">
        <v>1.36</v>
      </c>
      <c r="AP116" s="87">
        <v>6.61</v>
      </c>
      <c r="AQ116" s="87">
        <v>7.44</v>
      </c>
      <c r="AR116" s="87">
        <v>7.82</v>
      </c>
      <c r="AS116" s="87">
        <v>4.6399999999999997</v>
      </c>
      <c r="AT116" s="87">
        <v>1.46</v>
      </c>
      <c r="AU116" s="87">
        <v>2.3199999999999998</v>
      </c>
      <c r="AV116" s="87">
        <v>4.17</v>
      </c>
      <c r="AW116" s="87">
        <v>12.85</v>
      </c>
      <c r="AX116" s="87">
        <v>6.01</v>
      </c>
      <c r="AY116" s="87">
        <v>5.2</v>
      </c>
      <c r="AZ116" s="87">
        <v>2.31</v>
      </c>
      <c r="BA116" s="87">
        <v>8.3699999999999992</v>
      </c>
      <c r="BB116" s="87">
        <v>72.25</v>
      </c>
      <c r="BC116" s="87">
        <v>1.97</v>
      </c>
      <c r="BD116" s="87">
        <v>2.99</v>
      </c>
      <c r="BE116" s="87">
        <v>17.239999999999998</v>
      </c>
      <c r="BF116" s="87">
        <v>33.17</v>
      </c>
      <c r="BG116" s="87">
        <v>3.13</v>
      </c>
      <c r="BH116" s="87">
        <v>10.85</v>
      </c>
      <c r="BI116" s="87">
        <v>8.8800000000000008</v>
      </c>
      <c r="BJ116" s="87">
        <v>4.18</v>
      </c>
      <c r="BK116" s="87">
        <v>13.09</v>
      </c>
      <c r="BL116" s="87">
        <v>11.85</v>
      </c>
      <c r="BM116" s="87">
        <v>0.95</v>
      </c>
      <c r="BN116" s="87">
        <v>2.34</v>
      </c>
      <c r="BO116" s="87">
        <v>0</v>
      </c>
      <c r="BP116" s="87">
        <v>0</v>
      </c>
      <c r="BQ116" s="87" t="s">
        <v>310</v>
      </c>
      <c r="BR116" s="87">
        <v>17573.77</v>
      </c>
      <c r="BS116" s="87" t="s">
        <v>310</v>
      </c>
      <c r="BT116" s="87">
        <v>10912.95</v>
      </c>
      <c r="BU116" s="87" t="s">
        <v>310</v>
      </c>
      <c r="BV116" s="87">
        <v>0.03</v>
      </c>
      <c r="BW116" s="87" t="s">
        <v>310</v>
      </c>
      <c r="BX116" s="87">
        <v>1.93</v>
      </c>
      <c r="BY116" s="87" t="s">
        <v>310</v>
      </c>
      <c r="BZ116" s="87">
        <v>10914.92</v>
      </c>
      <c r="CA116" s="87" t="s">
        <v>310</v>
      </c>
      <c r="CB116" s="87">
        <v>8499.85</v>
      </c>
      <c r="CC116" s="87" t="s">
        <v>310</v>
      </c>
      <c r="CD116" s="87">
        <v>0</v>
      </c>
      <c r="CE116" s="87" t="s">
        <v>310</v>
      </c>
      <c r="CF116" s="87">
        <v>499.41</v>
      </c>
      <c r="CG116" s="87" t="s">
        <v>310</v>
      </c>
      <c r="CH116" s="87">
        <v>499.41</v>
      </c>
      <c r="CI116" s="87" t="s">
        <v>310</v>
      </c>
      <c r="CJ116" s="87">
        <v>8999.26</v>
      </c>
      <c r="CK116" s="87" t="s">
        <v>310</v>
      </c>
      <c r="CL116" s="87">
        <v>0</v>
      </c>
      <c r="CM116" s="87" t="s">
        <v>310</v>
      </c>
      <c r="CN116" s="87">
        <v>0</v>
      </c>
      <c r="CO116" s="87" t="s">
        <v>310</v>
      </c>
      <c r="CP116" s="87">
        <v>0</v>
      </c>
      <c r="CQ116" s="87" t="s">
        <v>310</v>
      </c>
      <c r="CR116" s="87">
        <v>4555.05</v>
      </c>
      <c r="CS116" s="87" t="s">
        <v>310</v>
      </c>
      <c r="CT116" s="87">
        <v>4555.05</v>
      </c>
      <c r="CU116" s="87" t="s">
        <v>310</v>
      </c>
      <c r="CV116" s="87">
        <v>24469.23</v>
      </c>
      <c r="CW116" s="87" t="s">
        <v>310</v>
      </c>
      <c r="CX116" s="87">
        <v>42043</v>
      </c>
      <c r="CY116" s="87" t="s">
        <v>310</v>
      </c>
    </row>
    <row r="117" spans="1:103" ht="14.5" x14ac:dyDescent="0.35">
      <c r="A117" s="86" t="s">
        <v>410</v>
      </c>
      <c r="B117" s="86" t="s">
        <v>349</v>
      </c>
      <c r="C117" s="71" t="str">
        <f>'Correspondance tables'!K23</f>
        <v>ISIC 30</v>
      </c>
      <c r="D117" s="71" t="str">
        <f>VLOOKUP(C117, 'Correspondance tables'!$O$3:$P$73, 2, FALSE)</f>
        <v>ISIC 30</v>
      </c>
      <c r="E117" s="87">
        <v>8.5299999999999994</v>
      </c>
      <c r="F117" s="87">
        <v>2.04</v>
      </c>
      <c r="G117" s="87">
        <v>19.46</v>
      </c>
      <c r="H117" s="87">
        <v>17.190000000000001</v>
      </c>
      <c r="I117" s="87">
        <v>10.63</v>
      </c>
      <c r="J117" s="87">
        <v>2.94</v>
      </c>
      <c r="K117" s="87">
        <v>1.26</v>
      </c>
      <c r="L117" s="87">
        <v>0.79</v>
      </c>
      <c r="M117" s="87">
        <v>0.42</v>
      </c>
      <c r="N117" s="87">
        <v>0.82</v>
      </c>
      <c r="O117" s="87">
        <v>2.0299999999999998</v>
      </c>
      <c r="P117" s="87">
        <v>1.24</v>
      </c>
      <c r="Q117" s="87">
        <v>50.58</v>
      </c>
      <c r="R117" s="87">
        <v>1.95</v>
      </c>
      <c r="S117" s="87">
        <v>6.63</v>
      </c>
      <c r="T117" s="87">
        <v>39.39</v>
      </c>
      <c r="U117" s="87">
        <v>19.5</v>
      </c>
      <c r="V117" s="87">
        <v>89.75</v>
      </c>
      <c r="W117" s="87">
        <v>56.56</v>
      </c>
      <c r="X117" s="87">
        <v>136.83000000000001</v>
      </c>
      <c r="Y117" s="87">
        <v>16183.01</v>
      </c>
      <c r="Z117" s="87">
        <v>96.93</v>
      </c>
      <c r="AA117" s="87">
        <v>1300.6300000000001</v>
      </c>
      <c r="AB117" s="87">
        <v>4.6900000000000004</v>
      </c>
      <c r="AC117" s="87">
        <v>0.11</v>
      </c>
      <c r="AD117" s="87">
        <v>5.35</v>
      </c>
      <c r="AE117" s="87">
        <v>31.5</v>
      </c>
      <c r="AF117" s="87">
        <v>35.31</v>
      </c>
      <c r="AG117" s="87">
        <v>44.6</v>
      </c>
      <c r="AH117" s="87">
        <v>35.380000000000003</v>
      </c>
      <c r="AI117" s="87">
        <v>379.02</v>
      </c>
      <c r="AJ117" s="87">
        <v>116.23</v>
      </c>
      <c r="AK117" s="87">
        <v>656.14</v>
      </c>
      <c r="AL117" s="87">
        <v>77.27</v>
      </c>
      <c r="AM117" s="87">
        <v>1.42</v>
      </c>
      <c r="AN117" s="87">
        <v>9.44</v>
      </c>
      <c r="AO117" s="87">
        <v>0.02</v>
      </c>
      <c r="AP117" s="87">
        <v>0.39</v>
      </c>
      <c r="AQ117" s="87">
        <v>3.34</v>
      </c>
      <c r="AR117" s="87">
        <v>65.260000000000005</v>
      </c>
      <c r="AS117" s="87">
        <v>6.67</v>
      </c>
      <c r="AT117" s="87">
        <v>0.21</v>
      </c>
      <c r="AU117" s="87">
        <v>0.06</v>
      </c>
      <c r="AV117" s="87">
        <v>0.23</v>
      </c>
      <c r="AW117" s="87">
        <v>1.33</v>
      </c>
      <c r="AX117" s="87">
        <v>31.18</v>
      </c>
      <c r="AY117" s="87">
        <v>23.82</v>
      </c>
      <c r="AZ117" s="87">
        <v>0.56999999999999995</v>
      </c>
      <c r="BA117" s="87">
        <v>45.08</v>
      </c>
      <c r="BB117" s="87">
        <v>602.13</v>
      </c>
      <c r="BC117" s="87">
        <v>0.14000000000000001</v>
      </c>
      <c r="BD117" s="87">
        <v>1.33</v>
      </c>
      <c r="BE117" s="87">
        <v>28.55</v>
      </c>
      <c r="BF117" s="87">
        <v>1756.89</v>
      </c>
      <c r="BG117" s="87">
        <v>1.72</v>
      </c>
      <c r="BH117" s="87">
        <v>26.19</v>
      </c>
      <c r="BI117" s="87">
        <v>12.68</v>
      </c>
      <c r="BJ117" s="87">
        <v>2.13</v>
      </c>
      <c r="BK117" s="87">
        <v>3.34</v>
      </c>
      <c r="BL117" s="87">
        <v>6.19</v>
      </c>
      <c r="BM117" s="87">
        <v>10.74</v>
      </c>
      <c r="BN117" s="87">
        <v>6.34</v>
      </c>
      <c r="BO117" s="87">
        <v>0</v>
      </c>
      <c r="BP117" s="87">
        <v>0</v>
      </c>
      <c r="BQ117" s="87" t="s">
        <v>310</v>
      </c>
      <c r="BR117" s="87">
        <v>22082.080000000002</v>
      </c>
      <c r="BS117" s="87" t="s">
        <v>310</v>
      </c>
      <c r="BT117" s="87">
        <v>3574.09</v>
      </c>
      <c r="BU117" s="87" t="s">
        <v>310</v>
      </c>
      <c r="BV117" s="87">
        <v>0.69</v>
      </c>
      <c r="BW117" s="87" t="s">
        <v>310</v>
      </c>
      <c r="BX117" s="87">
        <v>106.63</v>
      </c>
      <c r="BY117" s="87" t="s">
        <v>310</v>
      </c>
      <c r="BZ117" s="87">
        <v>3681.41</v>
      </c>
      <c r="CA117" s="87" t="s">
        <v>310</v>
      </c>
      <c r="CB117" s="87">
        <v>16039.85</v>
      </c>
      <c r="CC117" s="87" t="s">
        <v>310</v>
      </c>
      <c r="CD117" s="87">
        <v>0</v>
      </c>
      <c r="CE117" s="87" t="s">
        <v>310</v>
      </c>
      <c r="CF117" s="87">
        <v>-27.09</v>
      </c>
      <c r="CG117" s="87" t="s">
        <v>310</v>
      </c>
      <c r="CH117" s="87">
        <v>-27.09</v>
      </c>
      <c r="CI117" s="87" t="s">
        <v>310</v>
      </c>
      <c r="CJ117" s="87">
        <v>16012.76</v>
      </c>
      <c r="CK117" s="87" t="s">
        <v>310</v>
      </c>
      <c r="CL117" s="87">
        <v>0</v>
      </c>
      <c r="CM117" s="87" t="s">
        <v>310</v>
      </c>
      <c r="CN117" s="87">
        <v>0</v>
      </c>
      <c r="CO117" s="87" t="s">
        <v>310</v>
      </c>
      <c r="CP117" s="87">
        <v>0</v>
      </c>
      <c r="CQ117" s="87" t="s">
        <v>310</v>
      </c>
      <c r="CR117" s="87">
        <v>6691.16</v>
      </c>
      <c r="CS117" s="87" t="s">
        <v>310</v>
      </c>
      <c r="CT117" s="87">
        <v>6691.16</v>
      </c>
      <c r="CU117" s="87" t="s">
        <v>310</v>
      </c>
      <c r="CV117" s="87">
        <v>26385.33</v>
      </c>
      <c r="CW117" s="87" t="s">
        <v>310</v>
      </c>
      <c r="CX117" s="87">
        <v>48467.41</v>
      </c>
      <c r="CY117" s="87" t="s">
        <v>310</v>
      </c>
    </row>
    <row r="118" spans="1:103" ht="14.5" x14ac:dyDescent="0.35">
      <c r="A118" s="86" t="s">
        <v>410</v>
      </c>
      <c r="B118" s="86" t="s">
        <v>350</v>
      </c>
      <c r="C118" s="71" t="str">
        <f>'Correspondance tables'!K24</f>
        <v>ISIC 31-32</v>
      </c>
      <c r="D118" s="71" t="str">
        <f>VLOOKUP(C118, 'Correspondance tables'!$O$3:$P$73, 2, FALSE)</f>
        <v>ISIC 31T33</v>
      </c>
      <c r="E118" s="87">
        <v>20.399999999999999</v>
      </c>
      <c r="F118" s="87">
        <v>5.36</v>
      </c>
      <c r="G118" s="87">
        <v>4.12</v>
      </c>
      <c r="H118" s="87">
        <v>9.75</v>
      </c>
      <c r="I118" s="87">
        <v>190.9</v>
      </c>
      <c r="J118" s="87">
        <v>94.98</v>
      </c>
      <c r="K118" s="87">
        <v>144.55000000000001</v>
      </c>
      <c r="L118" s="87">
        <v>23.2</v>
      </c>
      <c r="M118" s="87">
        <v>9.5299999999999994</v>
      </c>
      <c r="N118" s="87">
        <v>6.59</v>
      </c>
      <c r="O118" s="87">
        <v>155.29</v>
      </c>
      <c r="P118" s="87">
        <v>247.66</v>
      </c>
      <c r="Q118" s="87">
        <v>69.88</v>
      </c>
      <c r="R118" s="87">
        <v>45.18</v>
      </c>
      <c r="S118" s="87">
        <v>22.34</v>
      </c>
      <c r="T118" s="87">
        <v>97.65</v>
      </c>
      <c r="U118" s="87">
        <v>914.55</v>
      </c>
      <c r="V118" s="87">
        <v>90.98</v>
      </c>
      <c r="W118" s="87">
        <v>152.19</v>
      </c>
      <c r="X118" s="87">
        <v>383.09</v>
      </c>
      <c r="Y118" s="87">
        <v>94.62</v>
      </c>
      <c r="Z118" s="87">
        <v>4212.1400000000003</v>
      </c>
      <c r="AA118" s="87">
        <v>327.39</v>
      </c>
      <c r="AB118" s="87">
        <v>21.87</v>
      </c>
      <c r="AC118" s="87">
        <v>4.5999999999999996</v>
      </c>
      <c r="AD118" s="87">
        <v>21.51</v>
      </c>
      <c r="AE118" s="87">
        <v>752.68</v>
      </c>
      <c r="AF118" s="87">
        <v>54.88</v>
      </c>
      <c r="AG118" s="87">
        <v>370.8</v>
      </c>
      <c r="AH118" s="87">
        <v>290.27999999999997</v>
      </c>
      <c r="AI118" s="87">
        <v>32.869999999999997</v>
      </c>
      <c r="AJ118" s="87">
        <v>3.71</v>
      </c>
      <c r="AK118" s="87">
        <v>6.04</v>
      </c>
      <c r="AL118" s="87">
        <v>51.94</v>
      </c>
      <c r="AM118" s="87">
        <v>2.84</v>
      </c>
      <c r="AN118" s="87">
        <v>241.14</v>
      </c>
      <c r="AO118" s="87">
        <v>67.540000000000006</v>
      </c>
      <c r="AP118" s="87">
        <v>97.75</v>
      </c>
      <c r="AQ118" s="87">
        <v>72.66</v>
      </c>
      <c r="AR118" s="87">
        <v>89.15</v>
      </c>
      <c r="AS118" s="87">
        <v>47.5</v>
      </c>
      <c r="AT118" s="87">
        <v>15.13</v>
      </c>
      <c r="AU118" s="87">
        <v>23.22</v>
      </c>
      <c r="AV118" s="87">
        <v>109.2</v>
      </c>
      <c r="AW118" s="87">
        <v>92.61</v>
      </c>
      <c r="AX118" s="87">
        <v>82.92</v>
      </c>
      <c r="AY118" s="87">
        <v>67.63</v>
      </c>
      <c r="AZ118" s="87">
        <v>83.35</v>
      </c>
      <c r="BA118" s="87">
        <v>104.38</v>
      </c>
      <c r="BB118" s="87">
        <v>60.01</v>
      </c>
      <c r="BC118" s="87">
        <v>10.24</v>
      </c>
      <c r="BD118" s="87">
        <v>9.6999999999999993</v>
      </c>
      <c r="BE118" s="87">
        <v>124.26</v>
      </c>
      <c r="BF118" s="87">
        <v>241.66</v>
      </c>
      <c r="BG118" s="87">
        <v>184.73</v>
      </c>
      <c r="BH118" s="87">
        <v>4661.6099999999997</v>
      </c>
      <c r="BI118" s="87">
        <v>310.92</v>
      </c>
      <c r="BJ118" s="87">
        <v>232.3</v>
      </c>
      <c r="BK118" s="87">
        <v>345.22</v>
      </c>
      <c r="BL118" s="87">
        <v>75.36</v>
      </c>
      <c r="BM118" s="87">
        <v>70.430000000000007</v>
      </c>
      <c r="BN118" s="87">
        <v>31.56</v>
      </c>
      <c r="BO118" s="87">
        <v>0</v>
      </c>
      <c r="BP118" s="87">
        <v>0</v>
      </c>
      <c r="BQ118" s="87" t="s">
        <v>310</v>
      </c>
      <c r="BR118" s="87">
        <v>16488.57</v>
      </c>
      <c r="BS118" s="87" t="s">
        <v>310</v>
      </c>
      <c r="BT118" s="87">
        <v>18447.150000000001</v>
      </c>
      <c r="BU118" s="87" t="s">
        <v>310</v>
      </c>
      <c r="BV118" s="87">
        <v>1.07</v>
      </c>
      <c r="BW118" s="87" t="s">
        <v>310</v>
      </c>
      <c r="BX118" s="87">
        <v>1511.93</v>
      </c>
      <c r="BY118" s="87" t="s">
        <v>310</v>
      </c>
      <c r="BZ118" s="87">
        <v>19960.150000000001</v>
      </c>
      <c r="CA118" s="87" t="s">
        <v>310</v>
      </c>
      <c r="CB118" s="87">
        <v>8244.01</v>
      </c>
      <c r="CC118" s="87" t="s">
        <v>310</v>
      </c>
      <c r="CD118" s="87">
        <v>541.48</v>
      </c>
      <c r="CE118" s="87" t="s">
        <v>310</v>
      </c>
      <c r="CF118" s="87">
        <v>3840.65</v>
      </c>
      <c r="CG118" s="87" t="s">
        <v>310</v>
      </c>
      <c r="CH118" s="87">
        <v>4382.13</v>
      </c>
      <c r="CI118" s="87" t="s">
        <v>310</v>
      </c>
      <c r="CJ118" s="87">
        <v>12626.13</v>
      </c>
      <c r="CK118" s="87" t="s">
        <v>310</v>
      </c>
      <c r="CL118" s="87">
        <v>0</v>
      </c>
      <c r="CM118" s="87" t="s">
        <v>310</v>
      </c>
      <c r="CN118" s="87">
        <v>0</v>
      </c>
      <c r="CO118" s="87" t="s">
        <v>310</v>
      </c>
      <c r="CP118" s="87">
        <v>0</v>
      </c>
      <c r="CQ118" s="87" t="s">
        <v>310</v>
      </c>
      <c r="CR118" s="87">
        <v>7462.82</v>
      </c>
      <c r="CS118" s="87" t="s">
        <v>310</v>
      </c>
      <c r="CT118" s="87">
        <v>7462.82</v>
      </c>
      <c r="CU118" s="87" t="s">
        <v>310</v>
      </c>
      <c r="CV118" s="87">
        <v>40049.1</v>
      </c>
      <c r="CW118" s="87" t="s">
        <v>310</v>
      </c>
      <c r="CX118" s="87">
        <v>56537.67</v>
      </c>
      <c r="CY118" s="87" t="s">
        <v>310</v>
      </c>
    </row>
    <row r="119" spans="1:103" ht="14.5" x14ac:dyDescent="0.35">
      <c r="A119" s="86" t="s">
        <v>410</v>
      </c>
      <c r="B119" s="86" t="s">
        <v>351</v>
      </c>
      <c r="C119" s="71" t="str">
        <f>'Correspondance tables'!K25</f>
        <v>ISIC 33</v>
      </c>
      <c r="D119" s="71" t="str">
        <f>VLOOKUP(C119, 'Correspondance tables'!$O$3:$P$73, 2, FALSE)</f>
        <v>ISIC 31T33</v>
      </c>
      <c r="E119" s="87">
        <v>165.2</v>
      </c>
      <c r="F119" s="87">
        <v>5.46</v>
      </c>
      <c r="G119" s="87">
        <v>4.3899999999999997</v>
      </c>
      <c r="H119" s="87">
        <v>223.21</v>
      </c>
      <c r="I119" s="87">
        <v>90.97</v>
      </c>
      <c r="J119" s="87">
        <v>49.67</v>
      </c>
      <c r="K119" s="87">
        <v>16.55</v>
      </c>
      <c r="L119" s="87">
        <v>35.47</v>
      </c>
      <c r="M119" s="87">
        <v>7.9</v>
      </c>
      <c r="N119" s="87">
        <v>32.71</v>
      </c>
      <c r="O119" s="87">
        <v>81.28</v>
      </c>
      <c r="P119" s="87">
        <v>7.86</v>
      </c>
      <c r="Q119" s="87">
        <v>31.01</v>
      </c>
      <c r="R119" s="87">
        <v>37.4</v>
      </c>
      <c r="S119" s="87">
        <v>55.34</v>
      </c>
      <c r="T119" s="87">
        <v>108.48</v>
      </c>
      <c r="U119" s="87">
        <v>56.15</v>
      </c>
      <c r="V119" s="87">
        <v>228.91</v>
      </c>
      <c r="W119" s="87">
        <v>210.69</v>
      </c>
      <c r="X119" s="87">
        <v>159.85</v>
      </c>
      <c r="Y119" s="87">
        <v>262.76</v>
      </c>
      <c r="Z119" s="87">
        <v>50.49</v>
      </c>
      <c r="AA119" s="87">
        <v>368.2</v>
      </c>
      <c r="AB119" s="87">
        <v>148.65</v>
      </c>
      <c r="AC119" s="87">
        <v>9.1999999999999993</v>
      </c>
      <c r="AD119" s="87">
        <v>30.17</v>
      </c>
      <c r="AE119" s="87">
        <v>187.42</v>
      </c>
      <c r="AF119" s="87">
        <v>32.159999999999997</v>
      </c>
      <c r="AG119" s="87">
        <v>125.11</v>
      </c>
      <c r="AH119" s="87">
        <v>58.84</v>
      </c>
      <c r="AI119" s="87">
        <v>102.98</v>
      </c>
      <c r="AJ119" s="87">
        <v>217.95</v>
      </c>
      <c r="AK119" s="87">
        <v>461.9</v>
      </c>
      <c r="AL119" s="87">
        <v>60.63</v>
      </c>
      <c r="AM119" s="87">
        <v>4.8499999999999996</v>
      </c>
      <c r="AN119" s="87">
        <v>20.5</v>
      </c>
      <c r="AO119" s="87">
        <v>1.56</v>
      </c>
      <c r="AP119" s="87">
        <v>2.8</v>
      </c>
      <c r="AQ119" s="87">
        <v>54.29</v>
      </c>
      <c r="AR119" s="87">
        <v>17.190000000000001</v>
      </c>
      <c r="AS119" s="87">
        <v>3.18</v>
      </c>
      <c r="AT119" s="87">
        <v>0.73</v>
      </c>
      <c r="AU119" s="87">
        <v>4.08</v>
      </c>
      <c r="AV119" s="87">
        <v>25.36</v>
      </c>
      <c r="AW119" s="87">
        <v>16.75</v>
      </c>
      <c r="AX119" s="87">
        <v>22.9</v>
      </c>
      <c r="AY119" s="87">
        <v>12.99</v>
      </c>
      <c r="AZ119" s="87">
        <v>1.58</v>
      </c>
      <c r="BA119" s="87">
        <v>3.62</v>
      </c>
      <c r="BB119" s="87">
        <v>22.9</v>
      </c>
      <c r="BC119" s="87">
        <v>5</v>
      </c>
      <c r="BD119" s="87">
        <v>1.35</v>
      </c>
      <c r="BE119" s="87">
        <v>22.7</v>
      </c>
      <c r="BF119" s="87">
        <v>251.54</v>
      </c>
      <c r="BG119" s="87">
        <v>6.15</v>
      </c>
      <c r="BH119" s="87">
        <v>49.52</v>
      </c>
      <c r="BI119" s="87">
        <v>9.35</v>
      </c>
      <c r="BJ119" s="87">
        <v>3.08</v>
      </c>
      <c r="BK119" s="87">
        <v>5.42</v>
      </c>
      <c r="BL119" s="87">
        <v>0.62</v>
      </c>
      <c r="BM119" s="87">
        <v>1.71</v>
      </c>
      <c r="BN119" s="87">
        <v>3.95</v>
      </c>
      <c r="BO119" s="87">
        <v>0</v>
      </c>
      <c r="BP119" s="87">
        <v>0</v>
      </c>
      <c r="BQ119" s="87" t="s">
        <v>310</v>
      </c>
      <c r="BR119" s="87">
        <v>4300.6099999999997</v>
      </c>
      <c r="BS119" s="87" t="s">
        <v>310</v>
      </c>
      <c r="BT119" s="87">
        <v>28.49</v>
      </c>
      <c r="BU119" s="87" t="s">
        <v>310</v>
      </c>
      <c r="BV119" s="87">
        <v>0</v>
      </c>
      <c r="BW119" s="87" t="s">
        <v>310</v>
      </c>
      <c r="BX119" s="87">
        <v>0.04</v>
      </c>
      <c r="BY119" s="87" t="s">
        <v>310</v>
      </c>
      <c r="BZ119" s="87">
        <v>28.53</v>
      </c>
      <c r="CA119" s="87" t="s">
        <v>310</v>
      </c>
      <c r="CB119" s="87">
        <v>1017.39</v>
      </c>
      <c r="CC119" s="87" t="s">
        <v>310</v>
      </c>
      <c r="CD119" s="87">
        <v>0</v>
      </c>
      <c r="CE119" s="87" t="s">
        <v>310</v>
      </c>
      <c r="CF119" s="87">
        <v>146.69999999999999</v>
      </c>
      <c r="CG119" s="87" t="s">
        <v>310</v>
      </c>
      <c r="CH119" s="87">
        <v>146.69999999999999</v>
      </c>
      <c r="CI119" s="87" t="s">
        <v>310</v>
      </c>
      <c r="CJ119" s="87">
        <v>1164.0899999999999</v>
      </c>
      <c r="CK119" s="87" t="s">
        <v>310</v>
      </c>
      <c r="CL119" s="87">
        <v>0</v>
      </c>
      <c r="CM119" s="87" t="s">
        <v>310</v>
      </c>
      <c r="CN119" s="87">
        <v>0</v>
      </c>
      <c r="CO119" s="87" t="s">
        <v>310</v>
      </c>
      <c r="CP119" s="87">
        <v>0</v>
      </c>
      <c r="CQ119" s="87" t="s">
        <v>310</v>
      </c>
      <c r="CR119" s="87">
        <v>2.6</v>
      </c>
      <c r="CS119" s="87" t="s">
        <v>310</v>
      </c>
      <c r="CT119" s="87">
        <v>2.6</v>
      </c>
      <c r="CU119" s="87" t="s">
        <v>310</v>
      </c>
      <c r="CV119" s="87">
        <v>1195.21</v>
      </c>
      <c r="CW119" s="87" t="s">
        <v>310</v>
      </c>
      <c r="CX119" s="87">
        <v>5495.83</v>
      </c>
      <c r="CY119" s="87" t="s">
        <v>310</v>
      </c>
    </row>
    <row r="120" spans="1:103" ht="14.5" x14ac:dyDescent="0.35">
      <c r="A120" s="86" t="s">
        <v>410</v>
      </c>
      <c r="B120" s="86" t="s">
        <v>352</v>
      </c>
      <c r="C120" s="71" t="str">
        <f>'Correspondance tables'!K26</f>
        <v>ISIC 35</v>
      </c>
      <c r="D120" s="71" t="str">
        <f>VLOOKUP(C120, 'Correspondance tables'!$O$3:$P$73, 2, FALSE)</f>
        <v>ISIC 35</v>
      </c>
      <c r="E120" s="87">
        <v>34.71</v>
      </c>
      <c r="F120" s="87">
        <v>1.08</v>
      </c>
      <c r="G120" s="87">
        <v>0.38</v>
      </c>
      <c r="H120" s="87">
        <v>7.21</v>
      </c>
      <c r="I120" s="87">
        <v>61.16</v>
      </c>
      <c r="J120" s="87">
        <v>4.9400000000000004</v>
      </c>
      <c r="K120" s="87">
        <v>10.62</v>
      </c>
      <c r="L120" s="87">
        <v>24.89</v>
      </c>
      <c r="M120" s="87">
        <v>3.41</v>
      </c>
      <c r="N120" s="87">
        <v>20.420000000000002</v>
      </c>
      <c r="O120" s="87">
        <v>78.319999999999993</v>
      </c>
      <c r="P120" s="87">
        <v>7.22</v>
      </c>
      <c r="Q120" s="87">
        <v>17.420000000000002</v>
      </c>
      <c r="R120" s="87">
        <v>26.39</v>
      </c>
      <c r="S120" s="87">
        <v>55.13</v>
      </c>
      <c r="T120" s="87">
        <v>14.98</v>
      </c>
      <c r="U120" s="87">
        <v>6.75</v>
      </c>
      <c r="V120" s="87">
        <v>6.94</v>
      </c>
      <c r="W120" s="87">
        <v>13.2</v>
      </c>
      <c r="X120" s="87">
        <v>15.93</v>
      </c>
      <c r="Y120" s="87">
        <v>1.97</v>
      </c>
      <c r="Z120" s="87">
        <v>8.36</v>
      </c>
      <c r="AA120" s="87">
        <v>1.24</v>
      </c>
      <c r="AB120" s="87">
        <v>275.8</v>
      </c>
      <c r="AC120" s="87">
        <v>15.18</v>
      </c>
      <c r="AD120" s="87">
        <v>12.2</v>
      </c>
      <c r="AE120" s="87">
        <v>12.59</v>
      </c>
      <c r="AF120" s="87">
        <v>8.02</v>
      </c>
      <c r="AG120" s="87">
        <v>31.9</v>
      </c>
      <c r="AH120" s="87">
        <v>62.15</v>
      </c>
      <c r="AI120" s="87">
        <v>28.46</v>
      </c>
      <c r="AJ120" s="87">
        <v>2.42</v>
      </c>
      <c r="AK120" s="87">
        <v>1.18</v>
      </c>
      <c r="AL120" s="87">
        <v>17.66</v>
      </c>
      <c r="AM120" s="87">
        <v>1.33</v>
      </c>
      <c r="AN120" s="87">
        <v>31.2</v>
      </c>
      <c r="AO120" s="87">
        <v>1.24</v>
      </c>
      <c r="AP120" s="87">
        <v>6.23</v>
      </c>
      <c r="AQ120" s="87">
        <v>13.86</v>
      </c>
      <c r="AR120" s="87">
        <v>5.83</v>
      </c>
      <c r="AS120" s="87">
        <v>4.74</v>
      </c>
      <c r="AT120" s="87">
        <v>1.89</v>
      </c>
      <c r="AU120" s="87">
        <v>2.2400000000000002</v>
      </c>
      <c r="AV120" s="87">
        <v>40.090000000000003</v>
      </c>
      <c r="AW120" s="87">
        <v>10.38</v>
      </c>
      <c r="AX120" s="87">
        <v>4.5</v>
      </c>
      <c r="AY120" s="87">
        <v>2.68</v>
      </c>
      <c r="AZ120" s="87">
        <v>1.92</v>
      </c>
      <c r="BA120" s="87">
        <v>0</v>
      </c>
      <c r="BB120" s="87">
        <v>2.14</v>
      </c>
      <c r="BC120" s="87">
        <v>0.34</v>
      </c>
      <c r="BD120" s="87">
        <v>1.28</v>
      </c>
      <c r="BE120" s="87">
        <v>5.04</v>
      </c>
      <c r="BF120" s="87">
        <v>39.22</v>
      </c>
      <c r="BG120" s="87">
        <v>17.62</v>
      </c>
      <c r="BH120" s="87">
        <v>16.18</v>
      </c>
      <c r="BI120" s="87">
        <v>14.57</v>
      </c>
      <c r="BJ120" s="87">
        <v>6.22</v>
      </c>
      <c r="BK120" s="87">
        <v>10.61</v>
      </c>
      <c r="BL120" s="87">
        <v>7.03</v>
      </c>
      <c r="BM120" s="87">
        <v>0.52</v>
      </c>
      <c r="BN120" s="87">
        <v>3</v>
      </c>
      <c r="BO120" s="87">
        <v>0.02</v>
      </c>
      <c r="BP120" s="87">
        <v>0</v>
      </c>
      <c r="BQ120" s="87" t="s">
        <v>310</v>
      </c>
      <c r="BR120" s="87">
        <v>1142.1199999999999</v>
      </c>
      <c r="BS120" s="87" t="s">
        <v>310</v>
      </c>
      <c r="BT120" s="87">
        <v>451.21</v>
      </c>
      <c r="BU120" s="87" t="s">
        <v>310</v>
      </c>
      <c r="BV120" s="87">
        <v>0</v>
      </c>
      <c r="BW120" s="87" t="s">
        <v>310</v>
      </c>
      <c r="BX120" s="87">
        <v>16.28</v>
      </c>
      <c r="BY120" s="87" t="s">
        <v>310</v>
      </c>
      <c r="BZ120" s="87">
        <v>467.49</v>
      </c>
      <c r="CA120" s="87" t="s">
        <v>310</v>
      </c>
      <c r="CB120" s="87">
        <v>1.27</v>
      </c>
      <c r="CC120" s="87" t="s">
        <v>310</v>
      </c>
      <c r="CD120" s="87">
        <v>0</v>
      </c>
      <c r="CE120" s="87" t="s">
        <v>310</v>
      </c>
      <c r="CF120" s="87">
        <v>-2.98</v>
      </c>
      <c r="CG120" s="87" t="s">
        <v>310</v>
      </c>
      <c r="CH120" s="87">
        <v>-2.98</v>
      </c>
      <c r="CI120" s="87" t="s">
        <v>310</v>
      </c>
      <c r="CJ120" s="87">
        <v>-1.71</v>
      </c>
      <c r="CK120" s="87" t="s">
        <v>310</v>
      </c>
      <c r="CL120" s="87">
        <v>0</v>
      </c>
      <c r="CM120" s="87" t="s">
        <v>310</v>
      </c>
      <c r="CN120" s="87">
        <v>0</v>
      </c>
      <c r="CO120" s="87" t="s">
        <v>310</v>
      </c>
      <c r="CP120" s="87">
        <v>0</v>
      </c>
      <c r="CQ120" s="87" t="s">
        <v>310</v>
      </c>
      <c r="CR120" s="87">
        <v>60.19</v>
      </c>
      <c r="CS120" s="87" t="s">
        <v>310</v>
      </c>
      <c r="CT120" s="87">
        <v>60.19</v>
      </c>
      <c r="CU120" s="87" t="s">
        <v>310</v>
      </c>
      <c r="CV120" s="87">
        <v>525.98</v>
      </c>
      <c r="CW120" s="87" t="s">
        <v>310</v>
      </c>
      <c r="CX120" s="87">
        <v>1668.1</v>
      </c>
      <c r="CY120" s="87" t="s">
        <v>310</v>
      </c>
    </row>
    <row r="121" spans="1:103" ht="14.5" x14ac:dyDescent="0.35">
      <c r="A121" s="86" t="s">
        <v>410</v>
      </c>
      <c r="B121" s="86" t="s">
        <v>353</v>
      </c>
      <c r="C121" s="71" t="str">
        <f>'Correspondance tables'!K27</f>
        <v>ISIC 36</v>
      </c>
      <c r="D121" s="71" t="str">
        <f>VLOOKUP(C121, 'Correspondance tables'!$O$3:$P$73, 2, FALSE)</f>
        <v>ISIC 36T39</v>
      </c>
      <c r="E121" s="87">
        <v>0</v>
      </c>
      <c r="F121" s="87">
        <v>0</v>
      </c>
      <c r="G121" s="87">
        <v>0</v>
      </c>
      <c r="H121" s="87">
        <v>0</v>
      </c>
      <c r="I121" s="87">
        <v>0.04</v>
      </c>
      <c r="J121" s="87">
        <v>0</v>
      </c>
      <c r="K121" s="87">
        <v>0</v>
      </c>
      <c r="L121" s="87">
        <v>0</v>
      </c>
      <c r="M121" s="87">
        <v>0</v>
      </c>
      <c r="N121" s="87">
        <v>0.01</v>
      </c>
      <c r="O121" s="87">
        <v>0</v>
      </c>
      <c r="P121" s="87">
        <v>0.01</v>
      </c>
      <c r="Q121" s="87">
        <v>0.01</v>
      </c>
      <c r="R121" s="87">
        <v>0</v>
      </c>
      <c r="S121" s="87">
        <v>0</v>
      </c>
      <c r="T121" s="87">
        <v>0.01</v>
      </c>
      <c r="U121" s="87">
        <v>0</v>
      </c>
      <c r="V121" s="87">
        <v>0</v>
      </c>
      <c r="W121" s="87">
        <v>0.01</v>
      </c>
      <c r="X121" s="87">
        <v>0.01</v>
      </c>
      <c r="Y121" s="87">
        <v>0</v>
      </c>
      <c r="Z121" s="87">
        <v>0</v>
      </c>
      <c r="AA121" s="87">
        <v>0</v>
      </c>
      <c r="AB121" s="87">
        <v>0</v>
      </c>
      <c r="AC121" s="87">
        <v>7.0000000000000007E-2</v>
      </c>
      <c r="AD121" s="87">
        <v>0.02</v>
      </c>
      <c r="AE121" s="87">
        <v>0</v>
      </c>
      <c r="AF121" s="87">
        <v>0.01</v>
      </c>
      <c r="AG121" s="87">
        <v>0.19</v>
      </c>
      <c r="AH121" s="87">
        <v>0.01</v>
      </c>
      <c r="AI121" s="87">
        <v>0</v>
      </c>
      <c r="AJ121" s="87">
        <v>0</v>
      </c>
      <c r="AK121" s="87">
        <v>0</v>
      </c>
      <c r="AL121" s="87">
        <v>0.01</v>
      </c>
      <c r="AM121" s="87">
        <v>0</v>
      </c>
      <c r="AN121" s="87">
        <v>0.03</v>
      </c>
      <c r="AO121" s="87">
        <v>0</v>
      </c>
      <c r="AP121" s="87">
        <v>0</v>
      </c>
      <c r="AQ121" s="87">
        <v>0</v>
      </c>
      <c r="AR121" s="87">
        <v>0.01</v>
      </c>
      <c r="AS121" s="87">
        <v>0</v>
      </c>
      <c r="AT121" s="87">
        <v>0</v>
      </c>
      <c r="AU121" s="87">
        <v>0</v>
      </c>
      <c r="AV121" s="87">
        <v>0</v>
      </c>
      <c r="AW121" s="87">
        <v>0.01</v>
      </c>
      <c r="AX121" s="87">
        <v>0</v>
      </c>
      <c r="AY121" s="87">
        <v>0</v>
      </c>
      <c r="AZ121" s="87">
        <v>0</v>
      </c>
      <c r="BA121" s="87">
        <v>0</v>
      </c>
      <c r="BB121" s="87">
        <v>0</v>
      </c>
      <c r="BC121" s="87">
        <v>0</v>
      </c>
      <c r="BD121" s="87">
        <v>0</v>
      </c>
      <c r="BE121" s="87">
        <v>0.01</v>
      </c>
      <c r="BF121" s="87">
        <v>5.22</v>
      </c>
      <c r="BG121" s="87">
        <v>0.01</v>
      </c>
      <c r="BH121" s="87">
        <v>0</v>
      </c>
      <c r="BI121" s="87">
        <v>0.01</v>
      </c>
      <c r="BJ121" s="87">
        <v>0</v>
      </c>
      <c r="BK121" s="87">
        <v>0.01</v>
      </c>
      <c r="BL121" s="87">
        <v>0</v>
      </c>
      <c r="BM121" s="87">
        <v>0</v>
      </c>
      <c r="BN121" s="87">
        <v>0</v>
      </c>
      <c r="BO121" s="87">
        <v>0</v>
      </c>
      <c r="BP121" s="87">
        <v>0</v>
      </c>
      <c r="BQ121" s="87" t="s">
        <v>310</v>
      </c>
      <c r="BR121" s="87">
        <v>5.76</v>
      </c>
      <c r="BS121" s="87" t="s">
        <v>310</v>
      </c>
      <c r="BT121" s="87">
        <v>0</v>
      </c>
      <c r="BU121" s="87" t="s">
        <v>310</v>
      </c>
      <c r="BV121" s="87">
        <v>0</v>
      </c>
      <c r="BW121" s="87" t="s">
        <v>310</v>
      </c>
      <c r="BX121" s="87">
        <v>0</v>
      </c>
      <c r="BY121" s="87" t="s">
        <v>310</v>
      </c>
      <c r="BZ121" s="87">
        <v>0</v>
      </c>
      <c r="CA121" s="87" t="s">
        <v>310</v>
      </c>
      <c r="CB121" s="87">
        <v>0</v>
      </c>
      <c r="CC121" s="87" t="s">
        <v>310</v>
      </c>
      <c r="CD121" s="87">
        <v>0</v>
      </c>
      <c r="CE121" s="87" t="s">
        <v>310</v>
      </c>
      <c r="CF121" s="87">
        <v>0</v>
      </c>
      <c r="CG121" s="87" t="s">
        <v>310</v>
      </c>
      <c r="CH121" s="87">
        <v>0</v>
      </c>
      <c r="CI121" s="87" t="s">
        <v>310</v>
      </c>
      <c r="CJ121" s="87">
        <v>0</v>
      </c>
      <c r="CK121" s="87" t="s">
        <v>310</v>
      </c>
      <c r="CL121" s="87">
        <v>0</v>
      </c>
      <c r="CM121" s="87" t="s">
        <v>310</v>
      </c>
      <c r="CN121" s="87">
        <v>0</v>
      </c>
      <c r="CO121" s="87" t="s">
        <v>310</v>
      </c>
      <c r="CP121" s="87">
        <v>0</v>
      </c>
      <c r="CQ121" s="87" t="s">
        <v>310</v>
      </c>
      <c r="CR121" s="87">
        <v>0</v>
      </c>
      <c r="CS121" s="87" t="s">
        <v>310</v>
      </c>
      <c r="CT121" s="87">
        <v>0</v>
      </c>
      <c r="CU121" s="87" t="s">
        <v>310</v>
      </c>
      <c r="CV121" s="87">
        <v>0</v>
      </c>
      <c r="CW121" s="87" t="s">
        <v>310</v>
      </c>
      <c r="CX121" s="87">
        <v>5.76</v>
      </c>
      <c r="CY121" s="87" t="s">
        <v>310</v>
      </c>
    </row>
    <row r="122" spans="1:103" ht="14.5" x14ac:dyDescent="0.35">
      <c r="A122" s="86" t="s">
        <v>410</v>
      </c>
      <c r="B122" s="86" t="s">
        <v>354</v>
      </c>
      <c r="C122" s="71" t="str">
        <f>'Correspondance tables'!K28</f>
        <v>ISIC 37-39</v>
      </c>
      <c r="D122" s="71" t="str">
        <f>VLOOKUP(C122, 'Correspondance tables'!$O$3:$P$73, 2, FALSE)</f>
        <v>ISIC 36T39</v>
      </c>
      <c r="E122" s="87">
        <v>5.65</v>
      </c>
      <c r="F122" s="87">
        <v>0.41</v>
      </c>
      <c r="G122" s="87">
        <v>0.02</v>
      </c>
      <c r="H122" s="87">
        <v>2.56</v>
      </c>
      <c r="I122" s="87">
        <v>20.28</v>
      </c>
      <c r="J122" s="87">
        <v>20.85</v>
      </c>
      <c r="K122" s="87">
        <v>28.99</v>
      </c>
      <c r="L122" s="87">
        <v>153.15</v>
      </c>
      <c r="M122" s="87">
        <v>0.88</v>
      </c>
      <c r="N122" s="87">
        <v>8.52</v>
      </c>
      <c r="O122" s="87">
        <v>42.08</v>
      </c>
      <c r="P122" s="87">
        <v>5.33</v>
      </c>
      <c r="Q122" s="87">
        <v>250.89</v>
      </c>
      <c r="R122" s="87">
        <v>21.81</v>
      </c>
      <c r="S122" s="87">
        <v>1532.75</v>
      </c>
      <c r="T122" s="87">
        <v>343.91</v>
      </c>
      <c r="U122" s="87">
        <v>1.92</v>
      </c>
      <c r="V122" s="87">
        <v>2.48</v>
      </c>
      <c r="W122" s="87">
        <v>4.97</v>
      </c>
      <c r="X122" s="87">
        <v>6.36</v>
      </c>
      <c r="Y122" s="87">
        <v>5.46</v>
      </c>
      <c r="Z122" s="87">
        <v>3.77</v>
      </c>
      <c r="AA122" s="87">
        <v>4.8600000000000003</v>
      </c>
      <c r="AB122" s="87">
        <v>41.11</v>
      </c>
      <c r="AC122" s="87">
        <v>7.03</v>
      </c>
      <c r="AD122" s="87">
        <v>1055.8499999999999</v>
      </c>
      <c r="AE122" s="87">
        <v>18.55</v>
      </c>
      <c r="AF122" s="87">
        <v>6.83</v>
      </c>
      <c r="AG122" s="87">
        <v>58.88</v>
      </c>
      <c r="AH122" s="87">
        <v>35.68</v>
      </c>
      <c r="AI122" s="87">
        <v>2.38</v>
      </c>
      <c r="AJ122" s="87">
        <v>1.58</v>
      </c>
      <c r="AK122" s="87">
        <v>0.82</v>
      </c>
      <c r="AL122" s="87">
        <v>3.6</v>
      </c>
      <c r="AM122" s="87">
        <v>0.79</v>
      </c>
      <c r="AN122" s="87">
        <v>23.02</v>
      </c>
      <c r="AO122" s="87">
        <v>2.19</v>
      </c>
      <c r="AP122" s="87">
        <v>1.84</v>
      </c>
      <c r="AQ122" s="87">
        <v>10</v>
      </c>
      <c r="AR122" s="87">
        <v>6.33</v>
      </c>
      <c r="AS122" s="87">
        <v>0.48</v>
      </c>
      <c r="AT122" s="87">
        <v>0.5</v>
      </c>
      <c r="AU122" s="87">
        <v>0.74</v>
      </c>
      <c r="AV122" s="87">
        <v>39.39</v>
      </c>
      <c r="AW122" s="87">
        <v>11.62</v>
      </c>
      <c r="AX122" s="87">
        <v>5.82</v>
      </c>
      <c r="AY122" s="87">
        <v>3.52</v>
      </c>
      <c r="AZ122" s="87">
        <v>4.2</v>
      </c>
      <c r="BA122" s="87">
        <v>4.97</v>
      </c>
      <c r="BB122" s="87">
        <v>2.15</v>
      </c>
      <c r="BC122" s="87">
        <v>0.23</v>
      </c>
      <c r="BD122" s="87">
        <v>0.73</v>
      </c>
      <c r="BE122" s="87">
        <v>16.07</v>
      </c>
      <c r="BF122" s="87">
        <v>44.45</v>
      </c>
      <c r="BG122" s="87">
        <v>5.45</v>
      </c>
      <c r="BH122" s="87">
        <v>6.97</v>
      </c>
      <c r="BI122" s="87">
        <v>3.54</v>
      </c>
      <c r="BJ122" s="87">
        <v>1.41</v>
      </c>
      <c r="BK122" s="87">
        <v>8.07</v>
      </c>
      <c r="BL122" s="87">
        <v>17.559999999999999</v>
      </c>
      <c r="BM122" s="87">
        <v>0.33</v>
      </c>
      <c r="BN122" s="87">
        <v>1.35</v>
      </c>
      <c r="BO122" s="87">
        <v>0</v>
      </c>
      <c r="BP122" s="87">
        <v>0</v>
      </c>
      <c r="BQ122" s="87" t="s">
        <v>310</v>
      </c>
      <c r="BR122" s="87">
        <v>3923.99</v>
      </c>
      <c r="BS122" s="87" t="s">
        <v>310</v>
      </c>
      <c r="BT122" s="87">
        <v>164.28</v>
      </c>
      <c r="BU122" s="87" t="s">
        <v>310</v>
      </c>
      <c r="BV122" s="87">
        <v>0</v>
      </c>
      <c r="BW122" s="87" t="s">
        <v>310</v>
      </c>
      <c r="BX122" s="87">
        <v>9.48</v>
      </c>
      <c r="BY122" s="87" t="s">
        <v>310</v>
      </c>
      <c r="BZ122" s="87">
        <v>173.76</v>
      </c>
      <c r="CA122" s="87" t="s">
        <v>310</v>
      </c>
      <c r="CB122" s="87">
        <v>0</v>
      </c>
      <c r="CC122" s="87" t="s">
        <v>310</v>
      </c>
      <c r="CD122" s="87">
        <v>0</v>
      </c>
      <c r="CE122" s="87" t="s">
        <v>310</v>
      </c>
      <c r="CF122" s="87">
        <v>529.35</v>
      </c>
      <c r="CG122" s="87" t="s">
        <v>310</v>
      </c>
      <c r="CH122" s="87">
        <v>529.35</v>
      </c>
      <c r="CI122" s="87" t="s">
        <v>310</v>
      </c>
      <c r="CJ122" s="87">
        <v>529.35</v>
      </c>
      <c r="CK122" s="87" t="s">
        <v>310</v>
      </c>
      <c r="CL122" s="87">
        <v>0</v>
      </c>
      <c r="CM122" s="87" t="s">
        <v>310</v>
      </c>
      <c r="CN122" s="87">
        <v>0</v>
      </c>
      <c r="CO122" s="87" t="s">
        <v>310</v>
      </c>
      <c r="CP122" s="87">
        <v>0</v>
      </c>
      <c r="CQ122" s="87" t="s">
        <v>310</v>
      </c>
      <c r="CR122" s="87">
        <v>180.17</v>
      </c>
      <c r="CS122" s="87" t="s">
        <v>310</v>
      </c>
      <c r="CT122" s="87">
        <v>180.17</v>
      </c>
      <c r="CU122" s="87" t="s">
        <v>310</v>
      </c>
      <c r="CV122" s="87">
        <v>883.28</v>
      </c>
      <c r="CW122" s="87" t="s">
        <v>310</v>
      </c>
      <c r="CX122" s="87">
        <v>4807.2700000000004</v>
      </c>
      <c r="CY122" s="87" t="s">
        <v>310</v>
      </c>
    </row>
    <row r="123" spans="1:103" ht="14.5" x14ac:dyDescent="0.35">
      <c r="A123" s="86" t="s">
        <v>410</v>
      </c>
      <c r="B123" s="86" t="s">
        <v>355</v>
      </c>
      <c r="C123" s="71" t="str">
        <f>'Correspondance tables'!K29</f>
        <v>ISIC 41-43</v>
      </c>
      <c r="D123" s="71" t="str">
        <f>VLOOKUP(C123, 'Correspondance tables'!$O$3:$P$73, 2, FALSE)</f>
        <v>ISIC 41T43</v>
      </c>
      <c r="E123" s="87">
        <v>5.35</v>
      </c>
      <c r="F123" s="87">
        <v>0.77</v>
      </c>
      <c r="G123" s="87">
        <v>0.1</v>
      </c>
      <c r="H123" s="87">
        <v>0.84</v>
      </c>
      <c r="I123" s="87">
        <v>4.34</v>
      </c>
      <c r="J123" s="87">
        <v>0.35</v>
      </c>
      <c r="K123" s="87">
        <v>0.56000000000000005</v>
      </c>
      <c r="L123" s="87">
        <v>0.67</v>
      </c>
      <c r="M123" s="87">
        <v>0.55000000000000004</v>
      </c>
      <c r="N123" s="87">
        <v>3.21</v>
      </c>
      <c r="O123" s="87">
        <v>7.53</v>
      </c>
      <c r="P123" s="87">
        <v>6.77</v>
      </c>
      <c r="Q123" s="87">
        <v>1.1499999999999999</v>
      </c>
      <c r="R123" s="87">
        <v>1.85</v>
      </c>
      <c r="S123" s="87">
        <v>5.3</v>
      </c>
      <c r="T123" s="87">
        <v>11.82</v>
      </c>
      <c r="U123" s="87">
        <v>0.98</v>
      </c>
      <c r="V123" s="87">
        <v>1.02</v>
      </c>
      <c r="W123" s="87">
        <v>5.53</v>
      </c>
      <c r="X123" s="87">
        <v>2.04</v>
      </c>
      <c r="Y123" s="87">
        <v>1.05</v>
      </c>
      <c r="Z123" s="87">
        <v>0.47</v>
      </c>
      <c r="AA123" s="87">
        <v>9.6</v>
      </c>
      <c r="AB123" s="87">
        <v>22.14</v>
      </c>
      <c r="AC123" s="87">
        <v>1.1000000000000001</v>
      </c>
      <c r="AD123" s="87">
        <v>7.2</v>
      </c>
      <c r="AE123" s="87">
        <v>1142.3900000000001</v>
      </c>
      <c r="AF123" s="87">
        <v>2.4300000000000002</v>
      </c>
      <c r="AG123" s="87">
        <v>11.57</v>
      </c>
      <c r="AH123" s="87">
        <v>10.88</v>
      </c>
      <c r="AI123" s="87">
        <v>12.88</v>
      </c>
      <c r="AJ123" s="87">
        <v>0.93</v>
      </c>
      <c r="AK123" s="87">
        <v>0.63</v>
      </c>
      <c r="AL123" s="87">
        <v>15.04</v>
      </c>
      <c r="AM123" s="87">
        <v>0.86</v>
      </c>
      <c r="AN123" s="87">
        <v>8.4499999999999993</v>
      </c>
      <c r="AO123" s="87">
        <v>0.62</v>
      </c>
      <c r="AP123" s="87">
        <v>0.57999999999999996</v>
      </c>
      <c r="AQ123" s="87">
        <v>2.4300000000000002</v>
      </c>
      <c r="AR123" s="87">
        <v>1.67</v>
      </c>
      <c r="AS123" s="87">
        <v>5.94</v>
      </c>
      <c r="AT123" s="87">
        <v>1.61</v>
      </c>
      <c r="AU123" s="87">
        <v>1.02</v>
      </c>
      <c r="AV123" s="87">
        <v>134.06</v>
      </c>
      <c r="AW123" s="87">
        <v>7.63</v>
      </c>
      <c r="AX123" s="87">
        <v>11.94</v>
      </c>
      <c r="AY123" s="87">
        <v>0.53</v>
      </c>
      <c r="AZ123" s="87">
        <v>0.37</v>
      </c>
      <c r="BA123" s="87">
        <v>1.8</v>
      </c>
      <c r="BB123" s="87">
        <v>1.39</v>
      </c>
      <c r="BC123" s="87">
        <v>0.65</v>
      </c>
      <c r="BD123" s="87">
        <v>2.98</v>
      </c>
      <c r="BE123" s="87">
        <v>4.97</v>
      </c>
      <c r="BF123" s="87">
        <v>141.68</v>
      </c>
      <c r="BG123" s="87">
        <v>9.65</v>
      </c>
      <c r="BH123" s="87">
        <v>10.24</v>
      </c>
      <c r="BI123" s="87">
        <v>2.29</v>
      </c>
      <c r="BJ123" s="87">
        <v>1.95</v>
      </c>
      <c r="BK123" s="87">
        <v>2.04</v>
      </c>
      <c r="BL123" s="87">
        <v>3.2</v>
      </c>
      <c r="BM123" s="87">
        <v>0.02</v>
      </c>
      <c r="BN123" s="87">
        <v>0.52</v>
      </c>
      <c r="BO123" s="87">
        <v>0</v>
      </c>
      <c r="BP123" s="87">
        <v>0</v>
      </c>
      <c r="BQ123" s="87" t="s">
        <v>310</v>
      </c>
      <c r="BR123" s="87">
        <v>1660.15</v>
      </c>
      <c r="BS123" s="87" t="s">
        <v>310</v>
      </c>
      <c r="BT123" s="87">
        <v>16.72</v>
      </c>
      <c r="BU123" s="87" t="s">
        <v>310</v>
      </c>
      <c r="BV123" s="87">
        <v>0</v>
      </c>
      <c r="BW123" s="87" t="s">
        <v>310</v>
      </c>
      <c r="BX123" s="87">
        <v>0.25</v>
      </c>
      <c r="BY123" s="87" t="s">
        <v>310</v>
      </c>
      <c r="BZ123" s="87">
        <v>16.97</v>
      </c>
      <c r="CA123" s="87" t="s">
        <v>310</v>
      </c>
      <c r="CB123" s="87">
        <v>695.69</v>
      </c>
      <c r="CC123" s="87" t="s">
        <v>310</v>
      </c>
      <c r="CD123" s="87">
        <v>0</v>
      </c>
      <c r="CE123" s="87" t="s">
        <v>310</v>
      </c>
      <c r="CF123" s="87">
        <v>12.8</v>
      </c>
      <c r="CG123" s="87" t="s">
        <v>310</v>
      </c>
      <c r="CH123" s="87">
        <v>12.8</v>
      </c>
      <c r="CI123" s="87" t="s">
        <v>310</v>
      </c>
      <c r="CJ123" s="87">
        <v>708.48</v>
      </c>
      <c r="CK123" s="87" t="s">
        <v>310</v>
      </c>
      <c r="CL123" s="87">
        <v>0</v>
      </c>
      <c r="CM123" s="87" t="s">
        <v>310</v>
      </c>
      <c r="CN123" s="87">
        <v>0</v>
      </c>
      <c r="CO123" s="87" t="s">
        <v>310</v>
      </c>
      <c r="CP123" s="87">
        <v>0</v>
      </c>
      <c r="CQ123" s="87" t="s">
        <v>310</v>
      </c>
      <c r="CR123" s="87">
        <v>1.58</v>
      </c>
      <c r="CS123" s="87" t="s">
        <v>310</v>
      </c>
      <c r="CT123" s="87">
        <v>1.58</v>
      </c>
      <c r="CU123" s="87" t="s">
        <v>310</v>
      </c>
      <c r="CV123" s="87">
        <v>727.04</v>
      </c>
      <c r="CW123" s="87" t="s">
        <v>310</v>
      </c>
      <c r="CX123" s="87">
        <v>2387.19</v>
      </c>
      <c r="CY123" s="87" t="s">
        <v>310</v>
      </c>
    </row>
    <row r="124" spans="1:103" ht="14.5" x14ac:dyDescent="0.35">
      <c r="A124" s="86" t="s">
        <v>410</v>
      </c>
      <c r="B124" s="86" t="s">
        <v>356</v>
      </c>
      <c r="C124" s="71" t="str">
        <f>'Correspondance tables'!K30</f>
        <v>ISIC 45</v>
      </c>
      <c r="D124" s="71" t="str">
        <f>VLOOKUP(C124, 'Correspondance tables'!$O$3:$P$73, 2, FALSE)</f>
        <v>ISIC 45T47</v>
      </c>
      <c r="E124" s="87">
        <v>12.95</v>
      </c>
      <c r="F124" s="87">
        <v>3.11</v>
      </c>
      <c r="G124" s="87">
        <v>0.02</v>
      </c>
      <c r="H124" s="87">
        <v>4.34</v>
      </c>
      <c r="I124" s="87">
        <v>35.659999999999997</v>
      </c>
      <c r="J124" s="87">
        <v>5.76</v>
      </c>
      <c r="K124" s="87">
        <v>11.68</v>
      </c>
      <c r="L124" s="87">
        <v>8.77</v>
      </c>
      <c r="M124" s="87">
        <v>4.1399999999999997</v>
      </c>
      <c r="N124" s="87">
        <v>7.7</v>
      </c>
      <c r="O124" s="87">
        <v>18.66</v>
      </c>
      <c r="P124" s="87">
        <v>6.89</v>
      </c>
      <c r="Q124" s="87">
        <v>9.6300000000000008</v>
      </c>
      <c r="R124" s="87">
        <v>21.94</v>
      </c>
      <c r="S124" s="87">
        <v>13.54</v>
      </c>
      <c r="T124" s="87">
        <v>24.34</v>
      </c>
      <c r="U124" s="87">
        <v>15.29</v>
      </c>
      <c r="V124" s="87">
        <v>14.23</v>
      </c>
      <c r="W124" s="87">
        <v>55.39</v>
      </c>
      <c r="X124" s="87">
        <v>381.44</v>
      </c>
      <c r="Y124" s="87">
        <v>3.86</v>
      </c>
      <c r="Z124" s="87">
        <v>11.77</v>
      </c>
      <c r="AA124" s="87">
        <v>6.28</v>
      </c>
      <c r="AB124" s="87">
        <v>20.78</v>
      </c>
      <c r="AC124" s="87">
        <v>3.08</v>
      </c>
      <c r="AD124" s="87">
        <v>48.27</v>
      </c>
      <c r="AE124" s="87">
        <v>96.28</v>
      </c>
      <c r="AF124" s="87">
        <v>335.4</v>
      </c>
      <c r="AG124" s="87">
        <v>90.85</v>
      </c>
      <c r="AH124" s="87">
        <v>128.29</v>
      </c>
      <c r="AI124" s="87">
        <v>174.73</v>
      </c>
      <c r="AJ124" s="87">
        <v>1.74</v>
      </c>
      <c r="AK124" s="87">
        <v>1.37</v>
      </c>
      <c r="AL124" s="87">
        <v>304.95</v>
      </c>
      <c r="AM124" s="87">
        <v>225.47</v>
      </c>
      <c r="AN124" s="87">
        <v>19.05</v>
      </c>
      <c r="AO124" s="87">
        <v>8.5500000000000007</v>
      </c>
      <c r="AP124" s="87">
        <v>4</v>
      </c>
      <c r="AQ124" s="87">
        <v>23.24</v>
      </c>
      <c r="AR124" s="87">
        <v>11.3</v>
      </c>
      <c r="AS124" s="87">
        <v>8.33</v>
      </c>
      <c r="AT124" s="87">
        <v>4.3099999999999996</v>
      </c>
      <c r="AU124" s="87">
        <v>4.2300000000000004</v>
      </c>
      <c r="AV124" s="87">
        <v>4.34</v>
      </c>
      <c r="AW124" s="87">
        <v>18.510000000000002</v>
      </c>
      <c r="AX124" s="87">
        <v>7.35</v>
      </c>
      <c r="AY124" s="87">
        <v>4.08</v>
      </c>
      <c r="AZ124" s="87">
        <v>2.67</v>
      </c>
      <c r="BA124" s="87">
        <v>7.58</v>
      </c>
      <c r="BB124" s="87">
        <v>61.58</v>
      </c>
      <c r="BC124" s="87">
        <v>1.97</v>
      </c>
      <c r="BD124" s="87">
        <v>2.64</v>
      </c>
      <c r="BE124" s="87">
        <v>16.09</v>
      </c>
      <c r="BF124" s="87">
        <v>74.5</v>
      </c>
      <c r="BG124" s="87">
        <v>12.81</v>
      </c>
      <c r="BH124" s="87">
        <v>20.98</v>
      </c>
      <c r="BI124" s="87">
        <v>9.14</v>
      </c>
      <c r="BJ124" s="87">
        <v>8.69</v>
      </c>
      <c r="BK124" s="87">
        <v>4.82</v>
      </c>
      <c r="BL124" s="87">
        <v>4.04</v>
      </c>
      <c r="BM124" s="87">
        <v>0.66</v>
      </c>
      <c r="BN124" s="87">
        <v>3.01</v>
      </c>
      <c r="BO124" s="87">
        <v>0</v>
      </c>
      <c r="BP124" s="87">
        <v>0</v>
      </c>
      <c r="BQ124" s="87" t="s">
        <v>310</v>
      </c>
      <c r="BR124" s="87">
        <v>2457.04</v>
      </c>
      <c r="BS124" s="87" t="s">
        <v>310</v>
      </c>
      <c r="BT124" s="87">
        <v>1493.4</v>
      </c>
      <c r="BU124" s="87" t="s">
        <v>310</v>
      </c>
      <c r="BV124" s="87">
        <v>0</v>
      </c>
      <c r="BW124" s="87" t="s">
        <v>310</v>
      </c>
      <c r="BX124" s="87">
        <v>0.21</v>
      </c>
      <c r="BY124" s="87" t="s">
        <v>310</v>
      </c>
      <c r="BZ124" s="87">
        <v>1493.62</v>
      </c>
      <c r="CA124" s="87" t="s">
        <v>310</v>
      </c>
      <c r="CB124" s="87">
        <v>4.8499999999999996</v>
      </c>
      <c r="CC124" s="87" t="s">
        <v>310</v>
      </c>
      <c r="CD124" s="87">
        <v>0</v>
      </c>
      <c r="CE124" s="87" t="s">
        <v>310</v>
      </c>
      <c r="CF124" s="87">
        <v>0.18</v>
      </c>
      <c r="CG124" s="87" t="s">
        <v>310</v>
      </c>
      <c r="CH124" s="87">
        <v>0.18</v>
      </c>
      <c r="CI124" s="87" t="s">
        <v>310</v>
      </c>
      <c r="CJ124" s="87">
        <v>5.04</v>
      </c>
      <c r="CK124" s="87" t="s">
        <v>310</v>
      </c>
      <c r="CL124" s="87">
        <v>0</v>
      </c>
      <c r="CM124" s="87" t="s">
        <v>310</v>
      </c>
      <c r="CN124" s="87">
        <v>0</v>
      </c>
      <c r="CO124" s="87" t="s">
        <v>310</v>
      </c>
      <c r="CP124" s="87">
        <v>0</v>
      </c>
      <c r="CQ124" s="87" t="s">
        <v>310</v>
      </c>
      <c r="CR124" s="87">
        <v>9.75</v>
      </c>
      <c r="CS124" s="87" t="s">
        <v>310</v>
      </c>
      <c r="CT124" s="87">
        <v>9.75</v>
      </c>
      <c r="CU124" s="87" t="s">
        <v>310</v>
      </c>
      <c r="CV124" s="87">
        <v>1508.4</v>
      </c>
      <c r="CW124" s="87" t="s">
        <v>310</v>
      </c>
      <c r="CX124" s="87">
        <v>3965.44</v>
      </c>
      <c r="CY124" s="87" t="s">
        <v>310</v>
      </c>
    </row>
    <row r="125" spans="1:103" ht="14.5" x14ac:dyDescent="0.35">
      <c r="A125" s="86" t="s">
        <v>410</v>
      </c>
      <c r="B125" s="86" t="s">
        <v>357</v>
      </c>
      <c r="C125" s="71" t="str">
        <f>'Correspondance tables'!K31</f>
        <v>ISIC 46</v>
      </c>
      <c r="D125" s="71" t="str">
        <f>VLOOKUP(C125, 'Correspondance tables'!$O$3:$P$73, 2, FALSE)</f>
        <v>ISIC 45T47</v>
      </c>
      <c r="E125" s="87">
        <v>391.7</v>
      </c>
      <c r="F125" s="87">
        <v>20.37</v>
      </c>
      <c r="G125" s="87">
        <v>7.66</v>
      </c>
      <c r="H125" s="87">
        <v>29.31</v>
      </c>
      <c r="I125" s="87">
        <v>1856.31</v>
      </c>
      <c r="J125" s="87">
        <v>302</v>
      </c>
      <c r="K125" s="87">
        <v>97.74</v>
      </c>
      <c r="L125" s="87">
        <v>75.98</v>
      </c>
      <c r="M125" s="87">
        <v>113.32</v>
      </c>
      <c r="N125" s="87">
        <v>99.66</v>
      </c>
      <c r="O125" s="87">
        <v>414.27</v>
      </c>
      <c r="P125" s="87">
        <v>1269.5</v>
      </c>
      <c r="Q125" s="87">
        <v>178.79</v>
      </c>
      <c r="R125" s="87">
        <v>147.38999999999999</v>
      </c>
      <c r="S125" s="87">
        <v>148.13</v>
      </c>
      <c r="T125" s="87">
        <v>235.56</v>
      </c>
      <c r="U125" s="87">
        <v>2175.81</v>
      </c>
      <c r="V125" s="87">
        <v>233.28</v>
      </c>
      <c r="W125" s="87">
        <v>495.41</v>
      </c>
      <c r="X125" s="87">
        <v>365.1</v>
      </c>
      <c r="Y125" s="87">
        <v>107.25</v>
      </c>
      <c r="Z125" s="87">
        <v>550.47</v>
      </c>
      <c r="AA125" s="87">
        <v>132.86000000000001</v>
      </c>
      <c r="AB125" s="87">
        <v>153.16</v>
      </c>
      <c r="AC125" s="87">
        <v>15.58</v>
      </c>
      <c r="AD125" s="87">
        <v>54.21</v>
      </c>
      <c r="AE125" s="87">
        <v>798.76</v>
      </c>
      <c r="AF125" s="87">
        <v>100.92</v>
      </c>
      <c r="AG125" s="87">
        <v>4092.8</v>
      </c>
      <c r="AH125" s="87">
        <v>773.62</v>
      </c>
      <c r="AI125" s="87">
        <v>72.73</v>
      </c>
      <c r="AJ125" s="87">
        <v>52.29</v>
      </c>
      <c r="AK125" s="87">
        <v>92.46</v>
      </c>
      <c r="AL125" s="87">
        <v>126.48</v>
      </c>
      <c r="AM125" s="87">
        <v>6.86</v>
      </c>
      <c r="AN125" s="87">
        <v>330.12</v>
      </c>
      <c r="AO125" s="87">
        <v>479.63</v>
      </c>
      <c r="AP125" s="87">
        <v>48.09</v>
      </c>
      <c r="AQ125" s="87">
        <v>97.83</v>
      </c>
      <c r="AR125" s="87">
        <v>2506.9899999999998</v>
      </c>
      <c r="AS125" s="87">
        <v>21.72</v>
      </c>
      <c r="AT125" s="87">
        <v>89.79</v>
      </c>
      <c r="AU125" s="87">
        <v>142.74</v>
      </c>
      <c r="AV125" s="87">
        <v>50.68</v>
      </c>
      <c r="AW125" s="87">
        <v>108.84</v>
      </c>
      <c r="AX125" s="87">
        <v>33.26</v>
      </c>
      <c r="AY125" s="87">
        <v>28.87</v>
      </c>
      <c r="AZ125" s="87">
        <v>163.77000000000001</v>
      </c>
      <c r="BA125" s="87">
        <v>18.88</v>
      </c>
      <c r="BB125" s="87">
        <v>81.88</v>
      </c>
      <c r="BC125" s="87">
        <v>6.51</v>
      </c>
      <c r="BD125" s="87">
        <v>57.05</v>
      </c>
      <c r="BE125" s="87">
        <v>112.52</v>
      </c>
      <c r="BF125" s="87">
        <v>67.790000000000006</v>
      </c>
      <c r="BG125" s="87">
        <v>101.9</v>
      </c>
      <c r="BH125" s="87">
        <v>212.24</v>
      </c>
      <c r="BI125" s="87">
        <v>24.22</v>
      </c>
      <c r="BJ125" s="87">
        <v>64.48</v>
      </c>
      <c r="BK125" s="87">
        <v>32.729999999999997</v>
      </c>
      <c r="BL125" s="87">
        <v>16.77</v>
      </c>
      <c r="BM125" s="87">
        <v>15.3</v>
      </c>
      <c r="BN125" s="87">
        <v>12.75</v>
      </c>
      <c r="BO125" s="87">
        <v>0</v>
      </c>
      <c r="BP125" s="87">
        <v>0</v>
      </c>
      <c r="BQ125" s="87" t="s">
        <v>310</v>
      </c>
      <c r="BR125" s="87">
        <v>20715.080000000002</v>
      </c>
      <c r="BS125" s="87" t="s">
        <v>310</v>
      </c>
      <c r="BT125" s="87">
        <v>335.81</v>
      </c>
      <c r="BU125" s="87" t="s">
        <v>310</v>
      </c>
      <c r="BV125" s="87">
        <v>0</v>
      </c>
      <c r="BW125" s="87" t="s">
        <v>310</v>
      </c>
      <c r="BX125" s="87">
        <v>157.33000000000001</v>
      </c>
      <c r="BY125" s="87" t="s">
        <v>310</v>
      </c>
      <c r="BZ125" s="87">
        <v>493.14</v>
      </c>
      <c r="CA125" s="87" t="s">
        <v>310</v>
      </c>
      <c r="CB125" s="87">
        <v>1072.8800000000001</v>
      </c>
      <c r="CC125" s="87" t="s">
        <v>310</v>
      </c>
      <c r="CD125" s="87">
        <v>0</v>
      </c>
      <c r="CE125" s="87" t="s">
        <v>310</v>
      </c>
      <c r="CF125" s="87">
        <v>2721.24</v>
      </c>
      <c r="CG125" s="87" t="s">
        <v>310</v>
      </c>
      <c r="CH125" s="87">
        <v>2721.24</v>
      </c>
      <c r="CI125" s="87" t="s">
        <v>310</v>
      </c>
      <c r="CJ125" s="87">
        <v>3794.12</v>
      </c>
      <c r="CK125" s="87" t="s">
        <v>310</v>
      </c>
      <c r="CL125" s="87">
        <v>0</v>
      </c>
      <c r="CM125" s="87" t="s">
        <v>310</v>
      </c>
      <c r="CN125" s="87">
        <v>0</v>
      </c>
      <c r="CO125" s="87" t="s">
        <v>310</v>
      </c>
      <c r="CP125" s="87">
        <v>0</v>
      </c>
      <c r="CQ125" s="87" t="s">
        <v>310</v>
      </c>
      <c r="CR125" s="87">
        <v>57.63</v>
      </c>
      <c r="CS125" s="87" t="s">
        <v>310</v>
      </c>
      <c r="CT125" s="87">
        <v>57.63</v>
      </c>
      <c r="CU125" s="87" t="s">
        <v>310</v>
      </c>
      <c r="CV125" s="87">
        <v>4344.8900000000003</v>
      </c>
      <c r="CW125" s="87" t="s">
        <v>310</v>
      </c>
      <c r="CX125" s="87">
        <v>25059.97</v>
      </c>
      <c r="CY125" s="87" t="s">
        <v>310</v>
      </c>
    </row>
    <row r="126" spans="1:103" ht="14.5" x14ac:dyDescent="0.35">
      <c r="A126" s="86" t="s">
        <v>410</v>
      </c>
      <c r="B126" s="86" t="s">
        <v>358</v>
      </c>
      <c r="C126" s="71" t="str">
        <f>'Correspondance tables'!K32</f>
        <v>ISIC 47</v>
      </c>
      <c r="D126" s="71" t="str">
        <f>VLOOKUP(C126, 'Correspondance tables'!$O$3:$P$73, 2, FALSE)</f>
        <v>ISIC 45T47</v>
      </c>
      <c r="E126" s="87">
        <v>0</v>
      </c>
      <c r="F126" s="87">
        <v>0</v>
      </c>
      <c r="G126" s="87">
        <v>0</v>
      </c>
      <c r="H126" s="87">
        <v>0</v>
      </c>
      <c r="I126" s="87">
        <v>0</v>
      </c>
      <c r="J126" s="87">
        <v>0</v>
      </c>
      <c r="K126" s="87">
        <v>0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7">
        <v>0</v>
      </c>
      <c r="S126" s="87">
        <v>0</v>
      </c>
      <c r="T126" s="87">
        <v>0</v>
      </c>
      <c r="U126" s="87">
        <v>0</v>
      </c>
      <c r="V126" s="87">
        <v>0</v>
      </c>
      <c r="W126" s="87">
        <v>0</v>
      </c>
      <c r="X126" s="87">
        <v>0</v>
      </c>
      <c r="Y126" s="87">
        <v>0</v>
      </c>
      <c r="Z126" s="87">
        <v>0</v>
      </c>
      <c r="AA126" s="87">
        <v>0</v>
      </c>
      <c r="AB126" s="87">
        <v>0</v>
      </c>
      <c r="AC126" s="87">
        <v>0</v>
      </c>
      <c r="AD126" s="87">
        <v>0</v>
      </c>
      <c r="AE126" s="87">
        <v>0</v>
      </c>
      <c r="AF126" s="87">
        <v>0</v>
      </c>
      <c r="AG126" s="87">
        <v>0</v>
      </c>
      <c r="AH126" s="87">
        <v>63.4</v>
      </c>
      <c r="AI126" s="87">
        <v>0</v>
      </c>
      <c r="AJ126" s="87">
        <v>0</v>
      </c>
      <c r="AK126" s="87">
        <v>0</v>
      </c>
      <c r="AL126" s="87">
        <v>0</v>
      </c>
      <c r="AM126" s="87">
        <v>0</v>
      </c>
      <c r="AN126" s="87">
        <v>0</v>
      </c>
      <c r="AO126" s="87">
        <v>0</v>
      </c>
      <c r="AP126" s="87">
        <v>0</v>
      </c>
      <c r="AQ126" s="87">
        <v>0</v>
      </c>
      <c r="AR126" s="87">
        <v>0</v>
      </c>
      <c r="AS126" s="87">
        <v>0</v>
      </c>
      <c r="AT126" s="87">
        <v>0</v>
      </c>
      <c r="AU126" s="87">
        <v>0</v>
      </c>
      <c r="AV126" s="87">
        <v>0</v>
      </c>
      <c r="AW126" s="87">
        <v>0</v>
      </c>
      <c r="AX126" s="87">
        <v>0</v>
      </c>
      <c r="AY126" s="87">
        <v>0</v>
      </c>
      <c r="AZ126" s="87">
        <v>0</v>
      </c>
      <c r="BA126" s="87">
        <v>0</v>
      </c>
      <c r="BB126" s="87">
        <v>0</v>
      </c>
      <c r="BC126" s="87">
        <v>0</v>
      </c>
      <c r="BD126" s="87">
        <v>0</v>
      </c>
      <c r="BE126" s="87">
        <v>0</v>
      </c>
      <c r="BF126" s="87">
        <v>0</v>
      </c>
      <c r="BG126" s="87">
        <v>0</v>
      </c>
      <c r="BH126" s="87">
        <v>0</v>
      </c>
      <c r="BI126" s="87">
        <v>0</v>
      </c>
      <c r="BJ126" s="87">
        <v>0</v>
      </c>
      <c r="BK126" s="87">
        <v>0</v>
      </c>
      <c r="BL126" s="87">
        <v>0</v>
      </c>
      <c r="BM126" s="87">
        <v>0</v>
      </c>
      <c r="BN126" s="87">
        <v>0</v>
      </c>
      <c r="BO126" s="87">
        <v>0</v>
      </c>
      <c r="BP126" s="87">
        <v>0</v>
      </c>
      <c r="BQ126" s="87" t="s">
        <v>310</v>
      </c>
      <c r="BR126" s="87">
        <v>63.4</v>
      </c>
      <c r="BS126" s="87" t="s">
        <v>310</v>
      </c>
      <c r="BT126" s="87">
        <v>0.14000000000000001</v>
      </c>
      <c r="BU126" s="87" t="s">
        <v>310</v>
      </c>
      <c r="BV126" s="87">
        <v>0</v>
      </c>
      <c r="BW126" s="87" t="s">
        <v>310</v>
      </c>
      <c r="BX126" s="87">
        <v>0</v>
      </c>
      <c r="BY126" s="87" t="s">
        <v>310</v>
      </c>
      <c r="BZ126" s="87">
        <v>0.14000000000000001</v>
      </c>
      <c r="CA126" s="87" t="s">
        <v>310</v>
      </c>
      <c r="CB126" s="87">
        <v>0</v>
      </c>
      <c r="CC126" s="87" t="s">
        <v>310</v>
      </c>
      <c r="CD126" s="87">
        <v>0</v>
      </c>
      <c r="CE126" s="87" t="s">
        <v>310</v>
      </c>
      <c r="CF126" s="87">
        <v>0</v>
      </c>
      <c r="CG126" s="87" t="s">
        <v>310</v>
      </c>
      <c r="CH126" s="87">
        <v>0</v>
      </c>
      <c r="CI126" s="87" t="s">
        <v>310</v>
      </c>
      <c r="CJ126" s="87">
        <v>0</v>
      </c>
      <c r="CK126" s="87" t="s">
        <v>310</v>
      </c>
      <c r="CL126" s="87">
        <v>0</v>
      </c>
      <c r="CM126" s="87" t="s">
        <v>310</v>
      </c>
      <c r="CN126" s="87">
        <v>0</v>
      </c>
      <c r="CO126" s="87" t="s">
        <v>310</v>
      </c>
      <c r="CP126" s="87">
        <v>0</v>
      </c>
      <c r="CQ126" s="87" t="s">
        <v>310</v>
      </c>
      <c r="CR126" s="87">
        <v>0</v>
      </c>
      <c r="CS126" s="87" t="s">
        <v>310</v>
      </c>
      <c r="CT126" s="87">
        <v>0</v>
      </c>
      <c r="CU126" s="87" t="s">
        <v>310</v>
      </c>
      <c r="CV126" s="87">
        <v>0.14000000000000001</v>
      </c>
      <c r="CW126" s="87" t="s">
        <v>310</v>
      </c>
      <c r="CX126" s="87">
        <v>63.54</v>
      </c>
      <c r="CY126" s="87" t="s">
        <v>310</v>
      </c>
    </row>
    <row r="127" spans="1:103" ht="14.5" x14ac:dyDescent="0.35">
      <c r="A127" s="86" t="s">
        <v>410</v>
      </c>
      <c r="B127" s="86" t="s">
        <v>359</v>
      </c>
      <c r="C127" s="71" t="str">
        <f>'Correspondance tables'!K33</f>
        <v>ISIC 49</v>
      </c>
      <c r="D127" s="71" t="str">
        <f>VLOOKUP(C127, 'Correspondance tables'!$O$3:$P$73, 2, FALSE)</f>
        <v>ISIC 49T53</v>
      </c>
      <c r="E127" s="87">
        <v>63</v>
      </c>
      <c r="F127" s="87">
        <v>26.07</v>
      </c>
      <c r="G127" s="87">
        <v>2.9</v>
      </c>
      <c r="H127" s="87">
        <v>67.23</v>
      </c>
      <c r="I127" s="87">
        <v>291.88</v>
      </c>
      <c r="J127" s="87">
        <v>31.76</v>
      </c>
      <c r="K127" s="87">
        <v>56.04</v>
      </c>
      <c r="L127" s="87">
        <v>91.08</v>
      </c>
      <c r="M127" s="87">
        <v>13.64</v>
      </c>
      <c r="N127" s="87">
        <v>83.36</v>
      </c>
      <c r="O127" s="87">
        <v>122.79</v>
      </c>
      <c r="P127" s="87">
        <v>25.85</v>
      </c>
      <c r="Q127" s="87">
        <v>51.72</v>
      </c>
      <c r="R127" s="87">
        <v>88.03</v>
      </c>
      <c r="S127" s="87">
        <v>82.55</v>
      </c>
      <c r="T127" s="87">
        <v>63.02</v>
      </c>
      <c r="U127" s="87">
        <v>31.12</v>
      </c>
      <c r="V127" s="87">
        <v>42.32</v>
      </c>
      <c r="W127" s="87">
        <v>75.81</v>
      </c>
      <c r="X127" s="87">
        <v>89.25</v>
      </c>
      <c r="Y127" s="87">
        <v>21.48</v>
      </c>
      <c r="Z127" s="87">
        <v>36.51</v>
      </c>
      <c r="AA127" s="87">
        <v>19.41</v>
      </c>
      <c r="AB127" s="87">
        <v>121.55</v>
      </c>
      <c r="AC127" s="87">
        <v>3.52</v>
      </c>
      <c r="AD127" s="87">
        <v>38</v>
      </c>
      <c r="AE127" s="87">
        <v>284.61</v>
      </c>
      <c r="AF127" s="87">
        <v>71.66</v>
      </c>
      <c r="AG127" s="87">
        <v>1034.47</v>
      </c>
      <c r="AH127" s="87">
        <v>279.02999999999997</v>
      </c>
      <c r="AI127" s="87">
        <v>1248.3699999999999</v>
      </c>
      <c r="AJ127" s="87">
        <v>19.399999999999999</v>
      </c>
      <c r="AK127" s="87">
        <v>7.78</v>
      </c>
      <c r="AL127" s="87">
        <v>1222.1199999999999</v>
      </c>
      <c r="AM127" s="87">
        <v>27.95</v>
      </c>
      <c r="AN127" s="87">
        <v>66.88</v>
      </c>
      <c r="AO127" s="87">
        <v>25.83</v>
      </c>
      <c r="AP127" s="87">
        <v>17.73</v>
      </c>
      <c r="AQ127" s="87">
        <v>19.84</v>
      </c>
      <c r="AR127" s="87">
        <v>60.78</v>
      </c>
      <c r="AS127" s="87">
        <v>16.5</v>
      </c>
      <c r="AT127" s="87">
        <v>10.47</v>
      </c>
      <c r="AU127" s="87">
        <v>7.08</v>
      </c>
      <c r="AV127" s="87">
        <v>14.41</v>
      </c>
      <c r="AW127" s="87">
        <v>36.69</v>
      </c>
      <c r="AX127" s="87">
        <v>13.38</v>
      </c>
      <c r="AY127" s="87">
        <v>15.39</v>
      </c>
      <c r="AZ127" s="87">
        <v>8</v>
      </c>
      <c r="BA127" s="87">
        <v>8.34</v>
      </c>
      <c r="BB127" s="87">
        <v>28.93</v>
      </c>
      <c r="BC127" s="87">
        <v>4.7</v>
      </c>
      <c r="BD127" s="87">
        <v>31.61</v>
      </c>
      <c r="BE127" s="87">
        <v>18.670000000000002</v>
      </c>
      <c r="BF127" s="87">
        <v>126.68</v>
      </c>
      <c r="BG127" s="87">
        <v>36.299999999999997</v>
      </c>
      <c r="BH127" s="87">
        <v>43.77</v>
      </c>
      <c r="BI127" s="87">
        <v>13.35</v>
      </c>
      <c r="BJ127" s="87">
        <v>8.91</v>
      </c>
      <c r="BK127" s="87">
        <v>10.32</v>
      </c>
      <c r="BL127" s="87">
        <v>16.29</v>
      </c>
      <c r="BM127" s="87">
        <v>4.67</v>
      </c>
      <c r="BN127" s="87">
        <v>11.88</v>
      </c>
      <c r="BO127" s="87">
        <v>0</v>
      </c>
      <c r="BP127" s="87">
        <v>0</v>
      </c>
      <c r="BQ127" s="87" t="s">
        <v>310</v>
      </c>
      <c r="BR127" s="87">
        <v>6512.64</v>
      </c>
      <c r="BS127" s="87" t="s">
        <v>310</v>
      </c>
      <c r="BT127" s="87">
        <v>757.71</v>
      </c>
      <c r="BU127" s="87" t="s">
        <v>310</v>
      </c>
      <c r="BV127" s="87">
        <v>0</v>
      </c>
      <c r="BW127" s="87" t="s">
        <v>310</v>
      </c>
      <c r="BX127" s="87">
        <v>137.57</v>
      </c>
      <c r="BY127" s="87" t="s">
        <v>310</v>
      </c>
      <c r="BZ127" s="87">
        <v>895.28</v>
      </c>
      <c r="CA127" s="87" t="s">
        <v>310</v>
      </c>
      <c r="CB127" s="87">
        <v>63.77</v>
      </c>
      <c r="CC127" s="87" t="s">
        <v>310</v>
      </c>
      <c r="CD127" s="87">
        <v>0.12</v>
      </c>
      <c r="CE127" s="87" t="s">
        <v>310</v>
      </c>
      <c r="CF127" s="87">
        <v>0.56999999999999995</v>
      </c>
      <c r="CG127" s="87" t="s">
        <v>310</v>
      </c>
      <c r="CH127" s="87">
        <v>0.69</v>
      </c>
      <c r="CI127" s="87" t="s">
        <v>310</v>
      </c>
      <c r="CJ127" s="87">
        <v>64.459999999999994</v>
      </c>
      <c r="CK127" s="87" t="s">
        <v>310</v>
      </c>
      <c r="CL127" s="87">
        <v>0</v>
      </c>
      <c r="CM127" s="87" t="s">
        <v>310</v>
      </c>
      <c r="CN127" s="87">
        <v>0</v>
      </c>
      <c r="CO127" s="87" t="s">
        <v>310</v>
      </c>
      <c r="CP127" s="87">
        <v>0</v>
      </c>
      <c r="CQ127" s="87" t="s">
        <v>310</v>
      </c>
      <c r="CR127" s="87">
        <v>191.35</v>
      </c>
      <c r="CS127" s="87" t="s">
        <v>310</v>
      </c>
      <c r="CT127" s="87">
        <v>191.35</v>
      </c>
      <c r="CU127" s="87" t="s">
        <v>310</v>
      </c>
      <c r="CV127" s="87">
        <v>1151.0899999999999</v>
      </c>
      <c r="CW127" s="87" t="s">
        <v>310</v>
      </c>
      <c r="CX127" s="87">
        <v>7663.73</v>
      </c>
      <c r="CY127" s="87" t="s">
        <v>310</v>
      </c>
    </row>
    <row r="128" spans="1:103" ht="14.5" x14ac:dyDescent="0.35">
      <c r="A128" s="86" t="s">
        <v>410</v>
      </c>
      <c r="B128" s="86" t="s">
        <v>360</v>
      </c>
      <c r="C128" s="71" t="str">
        <f>'Correspondance tables'!K34</f>
        <v>ISIC 50</v>
      </c>
      <c r="D128" s="71" t="str">
        <f>VLOOKUP(C128, 'Correspondance tables'!$O$3:$P$73, 2, FALSE)</f>
        <v>ISIC 49T53</v>
      </c>
      <c r="E128" s="87">
        <v>2.58</v>
      </c>
      <c r="F128" s="87">
        <v>25.58</v>
      </c>
      <c r="G128" s="87">
        <v>6.33</v>
      </c>
      <c r="H128" s="87">
        <v>12.57</v>
      </c>
      <c r="I128" s="87">
        <v>102.83</v>
      </c>
      <c r="J128" s="87">
        <v>9.2200000000000006</v>
      </c>
      <c r="K128" s="87">
        <v>26.78</v>
      </c>
      <c r="L128" s="87">
        <v>38.15</v>
      </c>
      <c r="M128" s="87">
        <v>2.42</v>
      </c>
      <c r="N128" s="87">
        <v>88.21</v>
      </c>
      <c r="O128" s="87">
        <v>114.74</v>
      </c>
      <c r="P128" s="87">
        <v>3</v>
      </c>
      <c r="Q128" s="87">
        <v>25.59</v>
      </c>
      <c r="R128" s="87">
        <v>44.59</v>
      </c>
      <c r="S128" s="87">
        <v>127.72</v>
      </c>
      <c r="T128" s="87">
        <v>50.45</v>
      </c>
      <c r="U128" s="87">
        <v>18.57</v>
      </c>
      <c r="V128" s="87">
        <v>19.600000000000001</v>
      </c>
      <c r="W128" s="87">
        <v>43.59</v>
      </c>
      <c r="X128" s="87">
        <v>24.82</v>
      </c>
      <c r="Y128" s="87">
        <v>2.87</v>
      </c>
      <c r="Z128" s="87">
        <v>12.14</v>
      </c>
      <c r="AA128" s="87">
        <v>5.19</v>
      </c>
      <c r="AB128" s="87">
        <v>41.27</v>
      </c>
      <c r="AC128" s="87">
        <v>0.09</v>
      </c>
      <c r="AD128" s="87">
        <v>15.03</v>
      </c>
      <c r="AE128" s="87">
        <v>43.91</v>
      </c>
      <c r="AF128" s="87">
        <v>160.85</v>
      </c>
      <c r="AG128" s="87">
        <v>1122.82</v>
      </c>
      <c r="AH128" s="87">
        <v>23.27</v>
      </c>
      <c r="AI128" s="87">
        <v>127.78</v>
      </c>
      <c r="AJ128" s="87">
        <v>2851.9</v>
      </c>
      <c r="AK128" s="87">
        <v>4.97</v>
      </c>
      <c r="AL128" s="87">
        <v>348.01</v>
      </c>
      <c r="AM128" s="87">
        <v>6.77</v>
      </c>
      <c r="AN128" s="87">
        <v>3.06</v>
      </c>
      <c r="AO128" s="87">
        <v>10.97</v>
      </c>
      <c r="AP128" s="87">
        <v>0.28999999999999998</v>
      </c>
      <c r="AQ128" s="87">
        <v>3.41</v>
      </c>
      <c r="AR128" s="87">
        <v>4.18</v>
      </c>
      <c r="AS128" s="87">
        <v>0.64</v>
      </c>
      <c r="AT128" s="87">
        <v>0.08</v>
      </c>
      <c r="AU128" s="87">
        <v>1.28</v>
      </c>
      <c r="AV128" s="87">
        <v>0.93</v>
      </c>
      <c r="AW128" s="87">
        <v>2.81</v>
      </c>
      <c r="AX128" s="87">
        <v>1.76</v>
      </c>
      <c r="AY128" s="87">
        <v>0.68</v>
      </c>
      <c r="AZ128" s="87">
        <v>2.0299999999999998</v>
      </c>
      <c r="BA128" s="87">
        <v>0.84</v>
      </c>
      <c r="BB128" s="87">
        <v>9.1</v>
      </c>
      <c r="BC128" s="87">
        <v>0.47</v>
      </c>
      <c r="BD128" s="87">
        <v>22.8</v>
      </c>
      <c r="BE128" s="87">
        <v>3.39</v>
      </c>
      <c r="BF128" s="87">
        <v>3.99</v>
      </c>
      <c r="BG128" s="87">
        <v>3.31</v>
      </c>
      <c r="BH128" s="87">
        <v>1.5</v>
      </c>
      <c r="BI128" s="87">
        <v>1.86</v>
      </c>
      <c r="BJ128" s="87">
        <v>0.48</v>
      </c>
      <c r="BK128" s="87">
        <v>0.36</v>
      </c>
      <c r="BL128" s="87">
        <v>2.39</v>
      </c>
      <c r="BM128" s="87">
        <v>0.14000000000000001</v>
      </c>
      <c r="BN128" s="87">
        <v>0.3</v>
      </c>
      <c r="BO128" s="87">
        <v>0</v>
      </c>
      <c r="BP128" s="87">
        <v>0</v>
      </c>
      <c r="BQ128" s="87" t="s">
        <v>310</v>
      </c>
      <c r="BR128" s="87">
        <v>5637.29</v>
      </c>
      <c r="BS128" s="87" t="s">
        <v>310</v>
      </c>
      <c r="BT128" s="87">
        <v>114.84</v>
      </c>
      <c r="BU128" s="87" t="s">
        <v>310</v>
      </c>
      <c r="BV128" s="87">
        <v>0</v>
      </c>
      <c r="BW128" s="87" t="s">
        <v>310</v>
      </c>
      <c r="BX128" s="87">
        <v>1.25</v>
      </c>
      <c r="BY128" s="87" t="s">
        <v>310</v>
      </c>
      <c r="BZ128" s="87">
        <v>116.1</v>
      </c>
      <c r="CA128" s="87" t="s">
        <v>310</v>
      </c>
      <c r="CB128" s="87">
        <v>2.98</v>
      </c>
      <c r="CC128" s="87" t="s">
        <v>310</v>
      </c>
      <c r="CD128" s="87">
        <v>0</v>
      </c>
      <c r="CE128" s="87" t="s">
        <v>310</v>
      </c>
      <c r="CF128" s="87">
        <v>0.23</v>
      </c>
      <c r="CG128" s="87" t="s">
        <v>310</v>
      </c>
      <c r="CH128" s="87">
        <v>0.23</v>
      </c>
      <c r="CI128" s="87" t="s">
        <v>310</v>
      </c>
      <c r="CJ128" s="87">
        <v>3.21</v>
      </c>
      <c r="CK128" s="87" t="s">
        <v>310</v>
      </c>
      <c r="CL128" s="87">
        <v>0</v>
      </c>
      <c r="CM128" s="87" t="s">
        <v>310</v>
      </c>
      <c r="CN128" s="87">
        <v>0</v>
      </c>
      <c r="CO128" s="87" t="s">
        <v>310</v>
      </c>
      <c r="CP128" s="87">
        <v>0</v>
      </c>
      <c r="CQ128" s="87" t="s">
        <v>310</v>
      </c>
      <c r="CR128" s="87">
        <v>867.7</v>
      </c>
      <c r="CS128" s="87" t="s">
        <v>310</v>
      </c>
      <c r="CT128" s="87">
        <v>867.7</v>
      </c>
      <c r="CU128" s="87" t="s">
        <v>310</v>
      </c>
      <c r="CV128" s="87">
        <v>987.01</v>
      </c>
      <c r="CW128" s="87" t="s">
        <v>310</v>
      </c>
      <c r="CX128" s="87">
        <v>6624.3</v>
      </c>
      <c r="CY128" s="87" t="s">
        <v>310</v>
      </c>
    </row>
    <row r="129" spans="1:103" ht="14.5" x14ac:dyDescent="0.35">
      <c r="A129" s="86" t="s">
        <v>410</v>
      </c>
      <c r="B129" s="86" t="s">
        <v>361</v>
      </c>
      <c r="C129" s="71" t="str">
        <f>'Correspondance tables'!K35</f>
        <v>ISIC 51</v>
      </c>
      <c r="D129" s="71" t="str">
        <f>VLOOKUP(C129, 'Correspondance tables'!$O$3:$P$73, 2, FALSE)</f>
        <v>ISIC 49T53</v>
      </c>
      <c r="E129" s="87">
        <v>11.35</v>
      </c>
      <c r="F129" s="87">
        <v>5.49</v>
      </c>
      <c r="G129" s="87">
        <v>2.04</v>
      </c>
      <c r="H129" s="87">
        <v>6.91</v>
      </c>
      <c r="I129" s="87">
        <v>123.52</v>
      </c>
      <c r="J129" s="87">
        <v>15.85</v>
      </c>
      <c r="K129" s="87">
        <v>7.45</v>
      </c>
      <c r="L129" s="87">
        <v>14.67</v>
      </c>
      <c r="M129" s="87">
        <v>6.41</v>
      </c>
      <c r="N129" s="87">
        <v>14.87</v>
      </c>
      <c r="O129" s="87">
        <v>57.67</v>
      </c>
      <c r="P129" s="87">
        <v>46.21</v>
      </c>
      <c r="Q129" s="87">
        <v>23.74</v>
      </c>
      <c r="R129" s="87">
        <v>30.2</v>
      </c>
      <c r="S129" s="87">
        <v>19.239999999999998</v>
      </c>
      <c r="T129" s="87">
        <v>35.340000000000003</v>
      </c>
      <c r="U129" s="87">
        <v>60.81</v>
      </c>
      <c r="V129" s="87">
        <v>36.43</v>
      </c>
      <c r="W129" s="87">
        <v>98.14</v>
      </c>
      <c r="X129" s="87">
        <v>46.64</v>
      </c>
      <c r="Y129" s="87">
        <v>20.28</v>
      </c>
      <c r="Z129" s="87">
        <v>34.76</v>
      </c>
      <c r="AA129" s="87">
        <v>21.59</v>
      </c>
      <c r="AB129" s="87">
        <v>77.37</v>
      </c>
      <c r="AC129" s="87">
        <v>2.21</v>
      </c>
      <c r="AD129" s="87">
        <v>18.8</v>
      </c>
      <c r="AE129" s="87">
        <v>89.16</v>
      </c>
      <c r="AF129" s="87">
        <v>45.69</v>
      </c>
      <c r="AG129" s="87">
        <v>365.71</v>
      </c>
      <c r="AH129" s="87">
        <v>163.49</v>
      </c>
      <c r="AI129" s="87">
        <v>120.89</v>
      </c>
      <c r="AJ129" s="87">
        <v>27.81</v>
      </c>
      <c r="AK129" s="87">
        <v>768.04</v>
      </c>
      <c r="AL129" s="87">
        <v>432.89</v>
      </c>
      <c r="AM129" s="87">
        <v>109.1</v>
      </c>
      <c r="AN129" s="87">
        <v>54.44</v>
      </c>
      <c r="AO129" s="87">
        <v>27.02</v>
      </c>
      <c r="AP129" s="87">
        <v>24.19</v>
      </c>
      <c r="AQ129" s="87">
        <v>38.54</v>
      </c>
      <c r="AR129" s="87">
        <v>91.87</v>
      </c>
      <c r="AS129" s="87">
        <v>161.77000000000001</v>
      </c>
      <c r="AT129" s="87">
        <v>83.4</v>
      </c>
      <c r="AU129" s="87">
        <v>133.06</v>
      </c>
      <c r="AV129" s="87">
        <v>27.14</v>
      </c>
      <c r="AW129" s="87">
        <v>224.86</v>
      </c>
      <c r="AX129" s="87">
        <v>113.63</v>
      </c>
      <c r="AY129" s="87">
        <v>71.38</v>
      </c>
      <c r="AZ129" s="87">
        <v>33.29</v>
      </c>
      <c r="BA129" s="87">
        <v>33.770000000000003</v>
      </c>
      <c r="BB129" s="87">
        <v>89.18</v>
      </c>
      <c r="BC129" s="87">
        <v>25.55</v>
      </c>
      <c r="BD129" s="87">
        <v>1057.3699999999999</v>
      </c>
      <c r="BE129" s="87">
        <v>78.98</v>
      </c>
      <c r="BF129" s="87">
        <v>279.06</v>
      </c>
      <c r="BG129" s="87">
        <v>95.19</v>
      </c>
      <c r="BH129" s="87">
        <v>78.06</v>
      </c>
      <c r="BI129" s="87">
        <v>38.159999999999997</v>
      </c>
      <c r="BJ129" s="87">
        <v>44.01</v>
      </c>
      <c r="BK129" s="87">
        <v>32.159999999999997</v>
      </c>
      <c r="BL129" s="87">
        <v>87.51</v>
      </c>
      <c r="BM129" s="87">
        <v>3.55</v>
      </c>
      <c r="BN129" s="87">
        <v>11.1</v>
      </c>
      <c r="BO129" s="87">
        <v>0</v>
      </c>
      <c r="BP129" s="87">
        <v>0</v>
      </c>
      <c r="BQ129" s="87" t="s">
        <v>310</v>
      </c>
      <c r="BR129" s="87">
        <v>5999.01</v>
      </c>
      <c r="BS129" s="87" t="s">
        <v>310</v>
      </c>
      <c r="BT129" s="87">
        <v>6390.71</v>
      </c>
      <c r="BU129" s="87" t="s">
        <v>310</v>
      </c>
      <c r="BV129" s="87">
        <v>0</v>
      </c>
      <c r="BW129" s="87" t="s">
        <v>310</v>
      </c>
      <c r="BX129" s="87">
        <v>3.73</v>
      </c>
      <c r="BY129" s="87" t="s">
        <v>310</v>
      </c>
      <c r="BZ129" s="87">
        <v>6394.44</v>
      </c>
      <c r="CA129" s="87" t="s">
        <v>310</v>
      </c>
      <c r="CB129" s="87">
        <v>2.78</v>
      </c>
      <c r="CC129" s="87" t="s">
        <v>310</v>
      </c>
      <c r="CD129" s="87">
        <v>0.06</v>
      </c>
      <c r="CE129" s="87" t="s">
        <v>310</v>
      </c>
      <c r="CF129" s="87">
        <v>0.02</v>
      </c>
      <c r="CG129" s="87" t="s">
        <v>310</v>
      </c>
      <c r="CH129" s="87">
        <v>0.08</v>
      </c>
      <c r="CI129" s="87" t="s">
        <v>310</v>
      </c>
      <c r="CJ129" s="87">
        <v>2.86</v>
      </c>
      <c r="CK129" s="87" t="s">
        <v>310</v>
      </c>
      <c r="CL129" s="87">
        <v>0</v>
      </c>
      <c r="CM129" s="87" t="s">
        <v>310</v>
      </c>
      <c r="CN129" s="87">
        <v>0</v>
      </c>
      <c r="CO129" s="87" t="s">
        <v>310</v>
      </c>
      <c r="CP129" s="87">
        <v>0</v>
      </c>
      <c r="CQ129" s="87" t="s">
        <v>310</v>
      </c>
      <c r="CR129" s="87">
        <v>129.69999999999999</v>
      </c>
      <c r="CS129" s="87" t="s">
        <v>310</v>
      </c>
      <c r="CT129" s="87">
        <v>129.69999999999999</v>
      </c>
      <c r="CU129" s="87" t="s">
        <v>310</v>
      </c>
      <c r="CV129" s="87">
        <v>6526.99</v>
      </c>
      <c r="CW129" s="87" t="s">
        <v>310</v>
      </c>
      <c r="CX129" s="87">
        <v>12526.01</v>
      </c>
      <c r="CY129" s="87" t="s">
        <v>310</v>
      </c>
    </row>
    <row r="130" spans="1:103" ht="14.5" x14ac:dyDescent="0.35">
      <c r="A130" s="86" t="s">
        <v>410</v>
      </c>
      <c r="B130" s="86" t="s">
        <v>362</v>
      </c>
      <c r="C130" s="71" t="str">
        <f>'Correspondance tables'!K36</f>
        <v>ISIC 52</v>
      </c>
      <c r="D130" s="71" t="str">
        <f>VLOOKUP(C130, 'Correspondance tables'!$O$3:$P$73, 2, FALSE)</f>
        <v>ISIC 49T53</v>
      </c>
      <c r="E130" s="87">
        <v>24.69</v>
      </c>
      <c r="F130" s="87">
        <v>2.4700000000000002</v>
      </c>
      <c r="G130" s="87">
        <v>11.59</v>
      </c>
      <c r="H130" s="87">
        <v>25.15</v>
      </c>
      <c r="I130" s="87">
        <v>255.48</v>
      </c>
      <c r="J130" s="87">
        <v>50.01</v>
      </c>
      <c r="K130" s="87">
        <v>23.97</v>
      </c>
      <c r="L130" s="87">
        <v>37.92</v>
      </c>
      <c r="M130" s="87">
        <v>14.03</v>
      </c>
      <c r="N130" s="87">
        <v>99.73</v>
      </c>
      <c r="O130" s="87">
        <v>162.52000000000001</v>
      </c>
      <c r="P130" s="87">
        <v>35.14</v>
      </c>
      <c r="Q130" s="87">
        <v>43.9</v>
      </c>
      <c r="R130" s="87">
        <v>58.2</v>
      </c>
      <c r="S130" s="87">
        <v>88.74</v>
      </c>
      <c r="T130" s="87">
        <v>72.67</v>
      </c>
      <c r="U130" s="87">
        <v>35.39</v>
      </c>
      <c r="V130" s="87">
        <v>30.68</v>
      </c>
      <c r="W130" s="87">
        <v>76.25</v>
      </c>
      <c r="X130" s="87">
        <v>88.26</v>
      </c>
      <c r="Y130" s="87">
        <v>31.81</v>
      </c>
      <c r="Z130" s="87">
        <v>16.46</v>
      </c>
      <c r="AA130" s="87">
        <v>26.28</v>
      </c>
      <c r="AB130" s="87">
        <v>77.5</v>
      </c>
      <c r="AC130" s="87">
        <v>7.14</v>
      </c>
      <c r="AD130" s="87">
        <v>30.47</v>
      </c>
      <c r="AE130" s="87">
        <v>214.95</v>
      </c>
      <c r="AF130" s="87">
        <v>226.74</v>
      </c>
      <c r="AG130" s="87">
        <v>2083.5300000000002</v>
      </c>
      <c r="AH130" s="87">
        <v>638.29</v>
      </c>
      <c r="AI130" s="87">
        <v>1629.99</v>
      </c>
      <c r="AJ130" s="87">
        <v>16603.38</v>
      </c>
      <c r="AK130" s="87">
        <v>2705.24</v>
      </c>
      <c r="AL130" s="87">
        <v>5331.04</v>
      </c>
      <c r="AM130" s="87">
        <v>1423.25</v>
      </c>
      <c r="AN130" s="87">
        <v>74.44</v>
      </c>
      <c r="AO130" s="87">
        <v>60</v>
      </c>
      <c r="AP130" s="87">
        <v>14</v>
      </c>
      <c r="AQ130" s="87">
        <v>117.64</v>
      </c>
      <c r="AR130" s="87">
        <v>76.5</v>
      </c>
      <c r="AS130" s="87">
        <v>4.7300000000000004</v>
      </c>
      <c r="AT130" s="87">
        <v>4.8</v>
      </c>
      <c r="AU130" s="87">
        <v>2.48</v>
      </c>
      <c r="AV130" s="87">
        <v>34.840000000000003</v>
      </c>
      <c r="AW130" s="87">
        <v>86.09</v>
      </c>
      <c r="AX130" s="87">
        <v>42.41</v>
      </c>
      <c r="AY130" s="87">
        <v>15.24</v>
      </c>
      <c r="AZ130" s="87">
        <v>13.35</v>
      </c>
      <c r="BA130" s="87">
        <v>16.3</v>
      </c>
      <c r="BB130" s="87">
        <v>93.63</v>
      </c>
      <c r="BC130" s="87">
        <v>7.74</v>
      </c>
      <c r="BD130" s="87">
        <v>69.150000000000006</v>
      </c>
      <c r="BE130" s="87">
        <v>77.959999999999994</v>
      </c>
      <c r="BF130" s="87">
        <v>78.27</v>
      </c>
      <c r="BG130" s="87">
        <v>13.96</v>
      </c>
      <c r="BH130" s="87">
        <v>16.13</v>
      </c>
      <c r="BI130" s="87">
        <v>3.53</v>
      </c>
      <c r="BJ130" s="87">
        <v>16.239999999999998</v>
      </c>
      <c r="BK130" s="87">
        <v>11.33</v>
      </c>
      <c r="BL130" s="87">
        <v>1.96</v>
      </c>
      <c r="BM130" s="87">
        <v>5.41</v>
      </c>
      <c r="BN130" s="87">
        <v>4.12</v>
      </c>
      <c r="BO130" s="87">
        <v>0</v>
      </c>
      <c r="BP130" s="87">
        <v>0</v>
      </c>
      <c r="BQ130" s="87" t="s">
        <v>310</v>
      </c>
      <c r="BR130" s="87">
        <v>33245.089999999997</v>
      </c>
      <c r="BS130" s="87" t="s">
        <v>310</v>
      </c>
      <c r="BT130" s="87">
        <v>298.39999999999998</v>
      </c>
      <c r="BU130" s="87" t="s">
        <v>310</v>
      </c>
      <c r="BV130" s="87">
        <v>0</v>
      </c>
      <c r="BW130" s="87" t="s">
        <v>310</v>
      </c>
      <c r="BX130" s="87">
        <v>5.51</v>
      </c>
      <c r="BY130" s="87" t="s">
        <v>310</v>
      </c>
      <c r="BZ130" s="87">
        <v>303.92</v>
      </c>
      <c r="CA130" s="87" t="s">
        <v>310</v>
      </c>
      <c r="CB130" s="87">
        <v>21.77</v>
      </c>
      <c r="CC130" s="87" t="s">
        <v>310</v>
      </c>
      <c r="CD130" s="87">
        <v>0.08</v>
      </c>
      <c r="CE130" s="87" t="s">
        <v>310</v>
      </c>
      <c r="CF130" s="87">
        <v>0.51</v>
      </c>
      <c r="CG130" s="87" t="s">
        <v>310</v>
      </c>
      <c r="CH130" s="87">
        <v>0.59</v>
      </c>
      <c r="CI130" s="87" t="s">
        <v>310</v>
      </c>
      <c r="CJ130" s="87">
        <v>22.36</v>
      </c>
      <c r="CK130" s="87" t="s">
        <v>310</v>
      </c>
      <c r="CL130" s="87">
        <v>0</v>
      </c>
      <c r="CM130" s="87" t="s">
        <v>310</v>
      </c>
      <c r="CN130" s="87">
        <v>0</v>
      </c>
      <c r="CO130" s="87" t="s">
        <v>310</v>
      </c>
      <c r="CP130" s="87">
        <v>0</v>
      </c>
      <c r="CQ130" s="87" t="s">
        <v>310</v>
      </c>
      <c r="CR130" s="87">
        <v>151.04</v>
      </c>
      <c r="CS130" s="87" t="s">
        <v>310</v>
      </c>
      <c r="CT130" s="87">
        <v>151.04</v>
      </c>
      <c r="CU130" s="87" t="s">
        <v>310</v>
      </c>
      <c r="CV130" s="87">
        <v>477.32</v>
      </c>
      <c r="CW130" s="87" t="s">
        <v>310</v>
      </c>
      <c r="CX130" s="87">
        <v>33722.410000000003</v>
      </c>
      <c r="CY130" s="87" t="s">
        <v>310</v>
      </c>
    </row>
    <row r="131" spans="1:103" ht="14.5" x14ac:dyDescent="0.35">
      <c r="A131" s="86" t="s">
        <v>410</v>
      </c>
      <c r="B131" s="86" t="s">
        <v>363</v>
      </c>
      <c r="C131" s="71" t="str">
        <f>'Correspondance tables'!K37</f>
        <v>ISIC 53</v>
      </c>
      <c r="D131" s="71" t="str">
        <f>VLOOKUP(C131, 'Correspondance tables'!$O$3:$P$73, 2, FALSE)</f>
        <v>ISIC 49T53</v>
      </c>
      <c r="E131" s="87">
        <v>2.65</v>
      </c>
      <c r="F131" s="87">
        <v>0.9</v>
      </c>
      <c r="G131" s="87">
        <v>0.19</v>
      </c>
      <c r="H131" s="87">
        <v>0.4</v>
      </c>
      <c r="I131" s="87">
        <v>12.32</v>
      </c>
      <c r="J131" s="87">
        <v>2.19</v>
      </c>
      <c r="K131" s="87">
        <v>1.02</v>
      </c>
      <c r="L131" s="87">
        <v>1.27</v>
      </c>
      <c r="M131" s="87">
        <v>4</v>
      </c>
      <c r="N131" s="87">
        <v>2.09</v>
      </c>
      <c r="O131" s="87">
        <v>7.68</v>
      </c>
      <c r="P131" s="87">
        <v>5.18</v>
      </c>
      <c r="Q131" s="87">
        <v>3.21</v>
      </c>
      <c r="R131" s="87">
        <v>1.74</v>
      </c>
      <c r="S131" s="87">
        <v>1.07</v>
      </c>
      <c r="T131" s="87">
        <v>2.96</v>
      </c>
      <c r="U131" s="87">
        <v>3.2</v>
      </c>
      <c r="V131" s="87">
        <v>2.0099999999999998</v>
      </c>
      <c r="W131" s="87">
        <v>9.59</v>
      </c>
      <c r="X131" s="87">
        <v>4.26</v>
      </c>
      <c r="Y131" s="87">
        <v>1.0900000000000001</v>
      </c>
      <c r="Z131" s="87">
        <v>1.85</v>
      </c>
      <c r="AA131" s="87">
        <v>1.57</v>
      </c>
      <c r="AB131" s="87">
        <v>24.05</v>
      </c>
      <c r="AC131" s="87">
        <v>3.46</v>
      </c>
      <c r="AD131" s="87">
        <v>10.5</v>
      </c>
      <c r="AE131" s="87">
        <v>18.329999999999998</v>
      </c>
      <c r="AF131" s="87">
        <v>9.26</v>
      </c>
      <c r="AG131" s="87">
        <v>106.44</v>
      </c>
      <c r="AH131" s="87">
        <v>91.86</v>
      </c>
      <c r="AI131" s="87">
        <v>10.91</v>
      </c>
      <c r="AJ131" s="87">
        <v>2.16</v>
      </c>
      <c r="AK131" s="87">
        <v>7.16</v>
      </c>
      <c r="AL131" s="87">
        <v>110.77</v>
      </c>
      <c r="AM131" s="87">
        <v>490.44</v>
      </c>
      <c r="AN131" s="87">
        <v>14.88</v>
      </c>
      <c r="AO131" s="87">
        <v>31.14</v>
      </c>
      <c r="AP131" s="87">
        <v>8.4700000000000006</v>
      </c>
      <c r="AQ131" s="87">
        <v>48.74</v>
      </c>
      <c r="AR131" s="87">
        <v>50.07</v>
      </c>
      <c r="AS131" s="87">
        <v>75.13</v>
      </c>
      <c r="AT131" s="87">
        <v>41.23</v>
      </c>
      <c r="AU131" s="87">
        <v>69.16</v>
      </c>
      <c r="AV131" s="87">
        <v>7.94</v>
      </c>
      <c r="AW131" s="87">
        <v>115.62</v>
      </c>
      <c r="AX131" s="87">
        <v>16.32</v>
      </c>
      <c r="AY131" s="87">
        <v>9.36</v>
      </c>
      <c r="AZ131" s="87">
        <v>8.06</v>
      </c>
      <c r="BA131" s="87">
        <v>8.94</v>
      </c>
      <c r="BB131" s="87">
        <v>14.07</v>
      </c>
      <c r="BC131" s="87">
        <v>7</v>
      </c>
      <c r="BD131" s="87">
        <v>4.53</v>
      </c>
      <c r="BE131" s="87">
        <v>31.05</v>
      </c>
      <c r="BF131" s="87">
        <v>145.80000000000001</v>
      </c>
      <c r="BG131" s="87">
        <v>17.98</v>
      </c>
      <c r="BH131" s="87">
        <v>13.41</v>
      </c>
      <c r="BI131" s="87">
        <v>13.1</v>
      </c>
      <c r="BJ131" s="87">
        <v>9.68</v>
      </c>
      <c r="BK131" s="87">
        <v>11.05</v>
      </c>
      <c r="BL131" s="87">
        <v>14.05</v>
      </c>
      <c r="BM131" s="87">
        <v>0.56999999999999995</v>
      </c>
      <c r="BN131" s="87">
        <v>4.54</v>
      </c>
      <c r="BO131" s="87">
        <v>0</v>
      </c>
      <c r="BP131" s="87">
        <v>0</v>
      </c>
      <c r="BQ131" s="87" t="s">
        <v>310</v>
      </c>
      <c r="BR131" s="87">
        <v>1749.66</v>
      </c>
      <c r="BS131" s="87" t="s">
        <v>310</v>
      </c>
      <c r="BT131" s="87">
        <v>175.21</v>
      </c>
      <c r="BU131" s="87" t="s">
        <v>310</v>
      </c>
      <c r="BV131" s="87">
        <v>0</v>
      </c>
      <c r="BW131" s="87" t="s">
        <v>310</v>
      </c>
      <c r="BX131" s="87">
        <v>7.0000000000000007E-2</v>
      </c>
      <c r="BY131" s="87" t="s">
        <v>310</v>
      </c>
      <c r="BZ131" s="87">
        <v>175.28</v>
      </c>
      <c r="CA131" s="87" t="s">
        <v>310</v>
      </c>
      <c r="CB131" s="87">
        <v>0.05</v>
      </c>
      <c r="CC131" s="87" t="s">
        <v>310</v>
      </c>
      <c r="CD131" s="87">
        <v>0</v>
      </c>
      <c r="CE131" s="87" t="s">
        <v>310</v>
      </c>
      <c r="CF131" s="87">
        <v>0</v>
      </c>
      <c r="CG131" s="87" t="s">
        <v>310</v>
      </c>
      <c r="CH131" s="87">
        <v>0</v>
      </c>
      <c r="CI131" s="87" t="s">
        <v>310</v>
      </c>
      <c r="CJ131" s="87">
        <v>0.05</v>
      </c>
      <c r="CK131" s="87" t="s">
        <v>310</v>
      </c>
      <c r="CL131" s="87">
        <v>0</v>
      </c>
      <c r="CM131" s="87" t="s">
        <v>310</v>
      </c>
      <c r="CN131" s="87">
        <v>0</v>
      </c>
      <c r="CO131" s="87" t="s">
        <v>310</v>
      </c>
      <c r="CP131" s="87">
        <v>0</v>
      </c>
      <c r="CQ131" s="87" t="s">
        <v>310</v>
      </c>
      <c r="CR131" s="87">
        <v>7.4</v>
      </c>
      <c r="CS131" s="87" t="s">
        <v>310</v>
      </c>
      <c r="CT131" s="87">
        <v>7.4</v>
      </c>
      <c r="CU131" s="87" t="s">
        <v>310</v>
      </c>
      <c r="CV131" s="87">
        <v>182.72</v>
      </c>
      <c r="CW131" s="87" t="s">
        <v>310</v>
      </c>
      <c r="CX131" s="87">
        <v>1932.38</v>
      </c>
      <c r="CY131" s="87" t="s">
        <v>310</v>
      </c>
    </row>
    <row r="132" spans="1:103" ht="14.5" x14ac:dyDescent="0.35">
      <c r="A132" s="86" t="s">
        <v>410</v>
      </c>
      <c r="B132" s="86" t="s">
        <v>364</v>
      </c>
      <c r="C132" s="71" t="str">
        <f>'Correspondance tables'!K38</f>
        <v>ISIC 55-56</v>
      </c>
      <c r="D132" s="71" t="str">
        <f>VLOOKUP(C132, 'Correspondance tables'!$O$3:$P$73, 2, FALSE)</f>
        <v>ISIC 55T56</v>
      </c>
      <c r="E132" s="87">
        <v>3.13</v>
      </c>
      <c r="F132" s="87">
        <v>0.96</v>
      </c>
      <c r="G132" s="87">
        <v>0.56999999999999995</v>
      </c>
      <c r="H132" s="87">
        <v>5.05</v>
      </c>
      <c r="I132" s="87">
        <v>61.91</v>
      </c>
      <c r="J132" s="87">
        <v>55.24</v>
      </c>
      <c r="K132" s="87">
        <v>4.8499999999999996</v>
      </c>
      <c r="L132" s="87">
        <v>4.3</v>
      </c>
      <c r="M132" s="87">
        <v>3.19</v>
      </c>
      <c r="N132" s="87">
        <v>9.9700000000000006</v>
      </c>
      <c r="O132" s="87">
        <v>158.69999999999999</v>
      </c>
      <c r="P132" s="87">
        <v>7.53</v>
      </c>
      <c r="Q132" s="87">
        <v>46.67</v>
      </c>
      <c r="R132" s="87">
        <v>32.68</v>
      </c>
      <c r="S132" s="87">
        <v>36.979999999999997</v>
      </c>
      <c r="T132" s="87">
        <v>137.65</v>
      </c>
      <c r="U132" s="87">
        <v>79.52</v>
      </c>
      <c r="V132" s="87">
        <v>96.8</v>
      </c>
      <c r="W132" s="87">
        <v>303.88</v>
      </c>
      <c r="X132" s="87">
        <v>145.08000000000001</v>
      </c>
      <c r="Y132" s="87">
        <v>31.88</v>
      </c>
      <c r="Z132" s="87">
        <v>43.02</v>
      </c>
      <c r="AA132" s="87">
        <v>44.62</v>
      </c>
      <c r="AB132" s="87">
        <v>153.07</v>
      </c>
      <c r="AC132" s="87">
        <v>2.0099999999999998</v>
      </c>
      <c r="AD132" s="87">
        <v>10.45</v>
      </c>
      <c r="AE132" s="87">
        <v>432.34</v>
      </c>
      <c r="AF132" s="87">
        <v>42.22</v>
      </c>
      <c r="AG132" s="87">
        <v>559.16</v>
      </c>
      <c r="AH132" s="87">
        <v>141.41</v>
      </c>
      <c r="AI132" s="87">
        <v>306.39</v>
      </c>
      <c r="AJ132" s="87">
        <v>5.4</v>
      </c>
      <c r="AK132" s="87">
        <v>86.93</v>
      </c>
      <c r="AL132" s="87">
        <v>245.38</v>
      </c>
      <c r="AM132" s="87">
        <v>2.76</v>
      </c>
      <c r="AN132" s="87">
        <v>73.56</v>
      </c>
      <c r="AO132" s="87">
        <v>7.78</v>
      </c>
      <c r="AP132" s="87">
        <v>48.33</v>
      </c>
      <c r="AQ132" s="87">
        <v>101.06</v>
      </c>
      <c r="AR132" s="87">
        <v>113</v>
      </c>
      <c r="AS132" s="87">
        <v>139.22</v>
      </c>
      <c r="AT132" s="87">
        <v>44.97</v>
      </c>
      <c r="AU132" s="87">
        <v>128.77000000000001</v>
      </c>
      <c r="AV132" s="87">
        <v>64.03</v>
      </c>
      <c r="AW132" s="87">
        <v>136.88999999999999</v>
      </c>
      <c r="AX132" s="87">
        <v>54.54</v>
      </c>
      <c r="AY132" s="87">
        <v>10.32</v>
      </c>
      <c r="AZ132" s="87">
        <v>7.88</v>
      </c>
      <c r="BA132" s="87">
        <v>34.24</v>
      </c>
      <c r="BB132" s="87">
        <v>6.63</v>
      </c>
      <c r="BC132" s="87">
        <v>6.74</v>
      </c>
      <c r="BD132" s="87">
        <v>785.05</v>
      </c>
      <c r="BE132" s="87">
        <v>150.58000000000001</v>
      </c>
      <c r="BF132" s="87">
        <v>161.63999999999999</v>
      </c>
      <c r="BG132" s="87">
        <v>23.48</v>
      </c>
      <c r="BH132" s="87">
        <v>117.72</v>
      </c>
      <c r="BI132" s="87">
        <v>49.39</v>
      </c>
      <c r="BJ132" s="87">
        <v>57.75</v>
      </c>
      <c r="BK132" s="87">
        <v>42.02</v>
      </c>
      <c r="BL132" s="87">
        <v>133.30000000000001</v>
      </c>
      <c r="BM132" s="87">
        <v>0.95</v>
      </c>
      <c r="BN132" s="87">
        <v>62.43</v>
      </c>
      <c r="BO132" s="87">
        <v>0</v>
      </c>
      <c r="BP132" s="87">
        <v>0</v>
      </c>
      <c r="BQ132" s="87" t="s">
        <v>310</v>
      </c>
      <c r="BR132" s="87">
        <v>5863.97</v>
      </c>
      <c r="BS132" s="87" t="s">
        <v>310</v>
      </c>
      <c r="BT132" s="87">
        <v>1055.18</v>
      </c>
      <c r="BU132" s="87" t="s">
        <v>310</v>
      </c>
      <c r="BV132" s="87">
        <v>0</v>
      </c>
      <c r="BW132" s="87" t="s">
        <v>310</v>
      </c>
      <c r="BX132" s="87">
        <v>6.97</v>
      </c>
      <c r="BY132" s="87" t="s">
        <v>310</v>
      </c>
      <c r="BZ132" s="87">
        <v>1062.1500000000001</v>
      </c>
      <c r="CA132" s="87" t="s">
        <v>310</v>
      </c>
      <c r="CB132" s="87">
        <v>0.13</v>
      </c>
      <c r="CC132" s="87" t="s">
        <v>310</v>
      </c>
      <c r="CD132" s="87">
        <v>0</v>
      </c>
      <c r="CE132" s="87" t="s">
        <v>310</v>
      </c>
      <c r="CF132" s="87">
        <v>-0.01</v>
      </c>
      <c r="CG132" s="87" t="s">
        <v>310</v>
      </c>
      <c r="CH132" s="87">
        <v>-0.01</v>
      </c>
      <c r="CI132" s="87" t="s">
        <v>310</v>
      </c>
      <c r="CJ132" s="87">
        <v>0.12</v>
      </c>
      <c r="CK132" s="87" t="s">
        <v>310</v>
      </c>
      <c r="CL132" s="87">
        <v>0</v>
      </c>
      <c r="CM132" s="87" t="s">
        <v>310</v>
      </c>
      <c r="CN132" s="87">
        <v>0</v>
      </c>
      <c r="CO132" s="87" t="s">
        <v>310</v>
      </c>
      <c r="CP132" s="87">
        <v>0</v>
      </c>
      <c r="CQ132" s="87" t="s">
        <v>310</v>
      </c>
      <c r="CR132" s="87">
        <v>0.53</v>
      </c>
      <c r="CS132" s="87" t="s">
        <v>310</v>
      </c>
      <c r="CT132" s="87">
        <v>0.53</v>
      </c>
      <c r="CU132" s="87" t="s">
        <v>310</v>
      </c>
      <c r="CV132" s="87">
        <v>1062.81</v>
      </c>
      <c r="CW132" s="87" t="s">
        <v>310</v>
      </c>
      <c r="CX132" s="87">
        <v>6926.78</v>
      </c>
      <c r="CY132" s="87" t="s">
        <v>310</v>
      </c>
    </row>
    <row r="133" spans="1:103" ht="14.5" x14ac:dyDescent="0.35">
      <c r="A133" s="86" t="s">
        <v>410</v>
      </c>
      <c r="B133" s="86" t="s">
        <v>365</v>
      </c>
      <c r="C133" s="71" t="str">
        <f>'Correspondance tables'!K39</f>
        <v>ISIC 58</v>
      </c>
      <c r="D133" s="71" t="str">
        <f>VLOOKUP(C133, 'Correspondance tables'!$O$3:$P$73, 2, FALSE)</f>
        <v>ISIC 58T60</v>
      </c>
      <c r="E133" s="87">
        <v>9.0500000000000007</v>
      </c>
      <c r="F133" s="87">
        <v>1.7</v>
      </c>
      <c r="G133" s="87">
        <v>0.13</v>
      </c>
      <c r="H133" s="87">
        <v>5.35</v>
      </c>
      <c r="I133" s="87">
        <v>63.7</v>
      </c>
      <c r="J133" s="87">
        <v>6.89</v>
      </c>
      <c r="K133" s="87">
        <v>7.02</v>
      </c>
      <c r="L133" s="87">
        <v>16.46</v>
      </c>
      <c r="M133" s="87">
        <v>45.27</v>
      </c>
      <c r="N133" s="87">
        <v>15.93</v>
      </c>
      <c r="O133" s="87">
        <v>53.02</v>
      </c>
      <c r="P133" s="87">
        <v>98.76</v>
      </c>
      <c r="Q133" s="87">
        <v>14.61</v>
      </c>
      <c r="R133" s="87">
        <v>14.14</v>
      </c>
      <c r="S133" s="87">
        <v>14.17</v>
      </c>
      <c r="T133" s="87">
        <v>31.06</v>
      </c>
      <c r="U133" s="87">
        <v>51.37</v>
      </c>
      <c r="V133" s="87">
        <v>26.02</v>
      </c>
      <c r="W133" s="87">
        <v>41.38</v>
      </c>
      <c r="X133" s="87">
        <v>67.959999999999994</v>
      </c>
      <c r="Y133" s="87">
        <v>7.38</v>
      </c>
      <c r="Z133" s="87">
        <v>19.5</v>
      </c>
      <c r="AA133" s="87">
        <v>11.11</v>
      </c>
      <c r="AB133" s="87">
        <v>52.56</v>
      </c>
      <c r="AC133" s="87">
        <v>3.23</v>
      </c>
      <c r="AD133" s="87">
        <v>51.86</v>
      </c>
      <c r="AE133" s="87">
        <v>26.69</v>
      </c>
      <c r="AF133" s="87">
        <v>32.200000000000003</v>
      </c>
      <c r="AG133" s="87">
        <v>203.38</v>
      </c>
      <c r="AH133" s="87">
        <v>110.97</v>
      </c>
      <c r="AI133" s="87">
        <v>25</v>
      </c>
      <c r="AJ133" s="87">
        <v>5.39</v>
      </c>
      <c r="AK133" s="87">
        <v>9.65</v>
      </c>
      <c r="AL133" s="87">
        <v>39.369999999999997</v>
      </c>
      <c r="AM133" s="87">
        <v>14.08</v>
      </c>
      <c r="AN133" s="87">
        <v>27.1</v>
      </c>
      <c r="AO133" s="87">
        <v>281.64</v>
      </c>
      <c r="AP133" s="87">
        <v>57.66</v>
      </c>
      <c r="AQ133" s="87">
        <v>68.52</v>
      </c>
      <c r="AR133" s="87">
        <v>177.58</v>
      </c>
      <c r="AS133" s="87">
        <v>127</v>
      </c>
      <c r="AT133" s="87">
        <v>78.34</v>
      </c>
      <c r="AU133" s="87">
        <v>47.49</v>
      </c>
      <c r="AV133" s="87">
        <v>21.52</v>
      </c>
      <c r="AW133" s="87">
        <v>106.51</v>
      </c>
      <c r="AX133" s="87">
        <v>73.3</v>
      </c>
      <c r="AY133" s="87">
        <v>86.74</v>
      </c>
      <c r="AZ133" s="87">
        <v>79.349999999999994</v>
      </c>
      <c r="BA133" s="87">
        <v>41.38</v>
      </c>
      <c r="BB133" s="87">
        <v>16.559999999999999</v>
      </c>
      <c r="BC133" s="87">
        <v>9.2100000000000009</v>
      </c>
      <c r="BD133" s="87">
        <v>9.42</v>
      </c>
      <c r="BE133" s="87">
        <v>77.680000000000007</v>
      </c>
      <c r="BF133" s="87">
        <v>214.19</v>
      </c>
      <c r="BG133" s="87">
        <v>334.01</v>
      </c>
      <c r="BH133" s="87">
        <v>99.03</v>
      </c>
      <c r="BI133" s="87">
        <v>48.03</v>
      </c>
      <c r="BJ133" s="87">
        <v>148.88999999999999</v>
      </c>
      <c r="BK133" s="87">
        <v>29.78</v>
      </c>
      <c r="BL133" s="87">
        <v>52.21</v>
      </c>
      <c r="BM133" s="87">
        <v>1.1399999999999999</v>
      </c>
      <c r="BN133" s="87">
        <v>9.02</v>
      </c>
      <c r="BO133" s="87">
        <v>0</v>
      </c>
      <c r="BP133" s="87">
        <v>0</v>
      </c>
      <c r="BQ133" s="87" t="s">
        <v>310</v>
      </c>
      <c r="BR133" s="87">
        <v>3519.68</v>
      </c>
      <c r="BS133" s="87" t="s">
        <v>310</v>
      </c>
      <c r="BT133" s="87">
        <v>1456.95</v>
      </c>
      <c r="BU133" s="87" t="s">
        <v>310</v>
      </c>
      <c r="BV133" s="87">
        <v>0.01</v>
      </c>
      <c r="BW133" s="87" t="s">
        <v>310</v>
      </c>
      <c r="BX133" s="87">
        <v>9.58</v>
      </c>
      <c r="BY133" s="87" t="s">
        <v>310</v>
      </c>
      <c r="BZ133" s="87">
        <v>1466.54</v>
      </c>
      <c r="CA133" s="87" t="s">
        <v>310</v>
      </c>
      <c r="CB133" s="87">
        <v>1195.26</v>
      </c>
      <c r="CC133" s="87" t="s">
        <v>310</v>
      </c>
      <c r="CD133" s="87">
        <v>0</v>
      </c>
      <c r="CE133" s="87" t="s">
        <v>310</v>
      </c>
      <c r="CF133" s="87">
        <v>0.26</v>
      </c>
      <c r="CG133" s="87" t="s">
        <v>310</v>
      </c>
      <c r="CH133" s="87">
        <v>0.26</v>
      </c>
      <c r="CI133" s="87" t="s">
        <v>310</v>
      </c>
      <c r="CJ133" s="87">
        <v>1195.52</v>
      </c>
      <c r="CK133" s="87" t="s">
        <v>310</v>
      </c>
      <c r="CL133" s="87">
        <v>0</v>
      </c>
      <c r="CM133" s="87" t="s">
        <v>310</v>
      </c>
      <c r="CN133" s="87">
        <v>0</v>
      </c>
      <c r="CO133" s="87" t="s">
        <v>310</v>
      </c>
      <c r="CP133" s="87">
        <v>0</v>
      </c>
      <c r="CQ133" s="87" t="s">
        <v>310</v>
      </c>
      <c r="CR133" s="87">
        <v>86.1</v>
      </c>
      <c r="CS133" s="87" t="s">
        <v>310</v>
      </c>
      <c r="CT133" s="87">
        <v>86.1</v>
      </c>
      <c r="CU133" s="87" t="s">
        <v>310</v>
      </c>
      <c r="CV133" s="87">
        <v>2748.16</v>
      </c>
      <c r="CW133" s="87" t="s">
        <v>310</v>
      </c>
      <c r="CX133" s="87">
        <v>6267.84</v>
      </c>
      <c r="CY133" s="87" t="s">
        <v>310</v>
      </c>
    </row>
    <row r="134" spans="1:103" ht="14.5" x14ac:dyDescent="0.35">
      <c r="A134" s="86" t="s">
        <v>410</v>
      </c>
      <c r="B134" s="86" t="s">
        <v>366</v>
      </c>
      <c r="C134" s="71" t="str">
        <f>'Correspondance tables'!K40</f>
        <v>ISIC 59-60</v>
      </c>
      <c r="D134" s="71" t="str">
        <f>VLOOKUP(C134, 'Correspondance tables'!$O$3:$P$73, 2, FALSE)</f>
        <v>ISIC 58T60</v>
      </c>
      <c r="E134" s="87">
        <v>0.06</v>
      </c>
      <c r="F134" s="87">
        <v>0.06</v>
      </c>
      <c r="G134" s="87">
        <v>0.25</v>
      </c>
      <c r="H134" s="87">
        <v>0.45</v>
      </c>
      <c r="I134" s="87">
        <v>10.59</v>
      </c>
      <c r="J134" s="87">
        <v>1.45</v>
      </c>
      <c r="K134" s="87">
        <v>0.84</v>
      </c>
      <c r="L134" s="87">
        <v>0.78</v>
      </c>
      <c r="M134" s="87">
        <v>2.3199999999999998</v>
      </c>
      <c r="N134" s="87">
        <v>0.35</v>
      </c>
      <c r="O134" s="87">
        <v>2.25</v>
      </c>
      <c r="P134" s="87">
        <v>1.1299999999999999</v>
      </c>
      <c r="Q134" s="87">
        <v>0.78</v>
      </c>
      <c r="R134" s="87">
        <v>0.93</v>
      </c>
      <c r="S134" s="87">
        <v>0.56999999999999995</v>
      </c>
      <c r="T134" s="87">
        <v>1.05</v>
      </c>
      <c r="U134" s="87">
        <v>1.4</v>
      </c>
      <c r="V134" s="87">
        <v>0.65</v>
      </c>
      <c r="W134" s="87">
        <v>1.22</v>
      </c>
      <c r="X134" s="87">
        <v>1.02</v>
      </c>
      <c r="Y134" s="87">
        <v>1.03</v>
      </c>
      <c r="Z134" s="87">
        <v>1.57</v>
      </c>
      <c r="AA134" s="87">
        <v>0.31</v>
      </c>
      <c r="AB134" s="87">
        <v>1.22</v>
      </c>
      <c r="AC134" s="87">
        <v>0.61</v>
      </c>
      <c r="AD134" s="87">
        <v>0.34</v>
      </c>
      <c r="AE134" s="87">
        <v>3.67</v>
      </c>
      <c r="AF134" s="87">
        <v>11.65</v>
      </c>
      <c r="AG134" s="87">
        <v>39.71</v>
      </c>
      <c r="AH134" s="87">
        <v>33.33</v>
      </c>
      <c r="AI134" s="87">
        <v>1.51</v>
      </c>
      <c r="AJ134" s="87">
        <v>1.01</v>
      </c>
      <c r="AK134" s="87">
        <v>1.58</v>
      </c>
      <c r="AL134" s="87">
        <v>6.43</v>
      </c>
      <c r="AM134" s="87">
        <v>0.91</v>
      </c>
      <c r="AN134" s="87">
        <v>18.260000000000002</v>
      </c>
      <c r="AO134" s="87">
        <v>76.739999999999995</v>
      </c>
      <c r="AP134" s="87">
        <v>795.8</v>
      </c>
      <c r="AQ134" s="87">
        <v>312.45</v>
      </c>
      <c r="AR134" s="87">
        <v>247.63</v>
      </c>
      <c r="AS134" s="87">
        <v>8.5500000000000007</v>
      </c>
      <c r="AT134" s="87">
        <v>11.41</v>
      </c>
      <c r="AU134" s="87">
        <v>2.89</v>
      </c>
      <c r="AV134" s="87">
        <v>10.199999999999999</v>
      </c>
      <c r="AW134" s="87">
        <v>95.72</v>
      </c>
      <c r="AX134" s="87">
        <v>34.85</v>
      </c>
      <c r="AY134" s="87">
        <v>25.07</v>
      </c>
      <c r="AZ134" s="87">
        <v>295.51</v>
      </c>
      <c r="BA134" s="87">
        <v>5.74</v>
      </c>
      <c r="BB134" s="87">
        <v>43.24</v>
      </c>
      <c r="BC134" s="87">
        <v>2.67</v>
      </c>
      <c r="BD134" s="87">
        <v>1.95</v>
      </c>
      <c r="BE134" s="87">
        <v>46.11</v>
      </c>
      <c r="BF134" s="87">
        <v>7.94</v>
      </c>
      <c r="BG134" s="87">
        <v>11.36</v>
      </c>
      <c r="BH134" s="87">
        <v>6.92</v>
      </c>
      <c r="BI134" s="87">
        <v>5.94</v>
      </c>
      <c r="BJ134" s="87">
        <v>30.53</v>
      </c>
      <c r="BK134" s="87">
        <v>13.22</v>
      </c>
      <c r="BL134" s="87">
        <v>4.5199999999999996</v>
      </c>
      <c r="BM134" s="87">
        <v>0.36</v>
      </c>
      <c r="BN134" s="87">
        <v>7.93</v>
      </c>
      <c r="BO134" s="87">
        <v>0</v>
      </c>
      <c r="BP134" s="87">
        <v>0</v>
      </c>
      <c r="BQ134" s="87" t="s">
        <v>310</v>
      </c>
      <c r="BR134" s="87">
        <v>2256.56</v>
      </c>
      <c r="BS134" s="87" t="s">
        <v>310</v>
      </c>
      <c r="BT134" s="87">
        <v>657.14</v>
      </c>
      <c r="BU134" s="87" t="s">
        <v>310</v>
      </c>
      <c r="BV134" s="87">
        <v>0.01</v>
      </c>
      <c r="BW134" s="87" t="s">
        <v>310</v>
      </c>
      <c r="BX134" s="87">
        <v>0.98</v>
      </c>
      <c r="BY134" s="87" t="s">
        <v>310</v>
      </c>
      <c r="BZ134" s="87">
        <v>658.12</v>
      </c>
      <c r="CA134" s="87" t="s">
        <v>310</v>
      </c>
      <c r="CB134" s="87">
        <v>133.15</v>
      </c>
      <c r="CC134" s="87" t="s">
        <v>310</v>
      </c>
      <c r="CD134" s="87">
        <v>0</v>
      </c>
      <c r="CE134" s="87" t="s">
        <v>310</v>
      </c>
      <c r="CF134" s="87">
        <v>56.35</v>
      </c>
      <c r="CG134" s="87" t="s">
        <v>310</v>
      </c>
      <c r="CH134" s="87">
        <v>56.35</v>
      </c>
      <c r="CI134" s="87" t="s">
        <v>310</v>
      </c>
      <c r="CJ134" s="87">
        <v>189.5</v>
      </c>
      <c r="CK134" s="87" t="s">
        <v>310</v>
      </c>
      <c r="CL134" s="87">
        <v>0</v>
      </c>
      <c r="CM134" s="87" t="s">
        <v>310</v>
      </c>
      <c r="CN134" s="87">
        <v>0</v>
      </c>
      <c r="CO134" s="87" t="s">
        <v>310</v>
      </c>
      <c r="CP134" s="87">
        <v>0</v>
      </c>
      <c r="CQ134" s="87" t="s">
        <v>310</v>
      </c>
      <c r="CR134" s="87">
        <v>47.58</v>
      </c>
      <c r="CS134" s="87" t="s">
        <v>310</v>
      </c>
      <c r="CT134" s="87">
        <v>47.58</v>
      </c>
      <c r="CU134" s="87" t="s">
        <v>310</v>
      </c>
      <c r="CV134" s="87">
        <v>895.2</v>
      </c>
      <c r="CW134" s="87" t="s">
        <v>310</v>
      </c>
      <c r="CX134" s="87">
        <v>3151.76</v>
      </c>
      <c r="CY134" s="87" t="s">
        <v>310</v>
      </c>
    </row>
    <row r="135" spans="1:103" ht="14.5" x14ac:dyDescent="0.35">
      <c r="A135" s="86" t="s">
        <v>410</v>
      </c>
      <c r="B135" s="86" t="s">
        <v>367</v>
      </c>
      <c r="C135" s="71" t="str">
        <f>'Correspondance tables'!K41</f>
        <v>ISIC 61</v>
      </c>
      <c r="D135" s="71" t="str">
        <f>VLOOKUP(C135, 'Correspondance tables'!$O$3:$P$73, 2, FALSE)</f>
        <v>ISIC 61</v>
      </c>
      <c r="E135" s="87">
        <v>19.43</v>
      </c>
      <c r="F135" s="87">
        <v>1.68</v>
      </c>
      <c r="G135" s="87">
        <v>2.16</v>
      </c>
      <c r="H135" s="87">
        <v>12.52</v>
      </c>
      <c r="I135" s="87">
        <v>56.25</v>
      </c>
      <c r="J135" s="87">
        <v>9.19</v>
      </c>
      <c r="K135" s="87">
        <v>5.27</v>
      </c>
      <c r="L135" s="87">
        <v>9.64</v>
      </c>
      <c r="M135" s="87">
        <v>8.08</v>
      </c>
      <c r="N135" s="87">
        <v>23.32</v>
      </c>
      <c r="O135" s="87">
        <v>49.69</v>
      </c>
      <c r="P135" s="87">
        <v>26.55</v>
      </c>
      <c r="Q135" s="87">
        <v>77.260000000000005</v>
      </c>
      <c r="R135" s="87">
        <v>11.8</v>
      </c>
      <c r="S135" s="87">
        <v>73.3</v>
      </c>
      <c r="T135" s="87">
        <v>86.85</v>
      </c>
      <c r="U135" s="87">
        <v>26.41</v>
      </c>
      <c r="V135" s="87">
        <v>33.22</v>
      </c>
      <c r="W135" s="87">
        <v>106.1</v>
      </c>
      <c r="X135" s="87">
        <v>28.46</v>
      </c>
      <c r="Y135" s="87">
        <v>25.16</v>
      </c>
      <c r="Z135" s="87">
        <v>15.65</v>
      </c>
      <c r="AA135" s="87">
        <v>15.22</v>
      </c>
      <c r="AB135" s="87">
        <v>264.56</v>
      </c>
      <c r="AC135" s="87">
        <v>22.42</v>
      </c>
      <c r="AD135" s="87">
        <v>45.42</v>
      </c>
      <c r="AE135" s="87">
        <v>137.07</v>
      </c>
      <c r="AF135" s="87">
        <v>56.12</v>
      </c>
      <c r="AG135" s="87">
        <v>306.72000000000003</v>
      </c>
      <c r="AH135" s="87">
        <v>199.84</v>
      </c>
      <c r="AI135" s="87">
        <v>57.62</v>
      </c>
      <c r="AJ135" s="87">
        <v>11.07</v>
      </c>
      <c r="AK135" s="87">
        <v>19.61</v>
      </c>
      <c r="AL135" s="87">
        <v>65.39</v>
      </c>
      <c r="AM135" s="87">
        <v>47.87</v>
      </c>
      <c r="AN135" s="87">
        <v>141</v>
      </c>
      <c r="AO135" s="87">
        <v>48.66</v>
      </c>
      <c r="AP135" s="87">
        <v>60.94</v>
      </c>
      <c r="AQ135" s="87">
        <v>4065.02</v>
      </c>
      <c r="AR135" s="87">
        <v>308.43</v>
      </c>
      <c r="AS135" s="87">
        <v>232.9</v>
      </c>
      <c r="AT135" s="87">
        <v>67.33</v>
      </c>
      <c r="AU135" s="87">
        <v>120.02</v>
      </c>
      <c r="AV135" s="87">
        <v>101.3</v>
      </c>
      <c r="AW135" s="87">
        <v>321.64</v>
      </c>
      <c r="AX135" s="87">
        <v>63.52</v>
      </c>
      <c r="AY135" s="87">
        <v>41.3</v>
      </c>
      <c r="AZ135" s="87">
        <v>45.36</v>
      </c>
      <c r="BA135" s="87">
        <v>47.21</v>
      </c>
      <c r="BB135" s="87">
        <v>55.95</v>
      </c>
      <c r="BC135" s="87">
        <v>214.15</v>
      </c>
      <c r="BD135" s="87">
        <v>47.28</v>
      </c>
      <c r="BE135" s="87">
        <v>152.29</v>
      </c>
      <c r="BF135" s="87">
        <v>249.82</v>
      </c>
      <c r="BG135" s="87">
        <v>74.86</v>
      </c>
      <c r="BH135" s="87">
        <v>101.1</v>
      </c>
      <c r="BI135" s="87">
        <v>73.39</v>
      </c>
      <c r="BJ135" s="87">
        <v>49.65</v>
      </c>
      <c r="BK135" s="87">
        <v>38.11</v>
      </c>
      <c r="BL135" s="87">
        <v>46.39</v>
      </c>
      <c r="BM135" s="87">
        <v>4.95</v>
      </c>
      <c r="BN135" s="87">
        <v>21.62</v>
      </c>
      <c r="BO135" s="87">
        <v>0</v>
      </c>
      <c r="BP135" s="87">
        <v>0</v>
      </c>
      <c r="BQ135" s="87" t="s">
        <v>310</v>
      </c>
      <c r="BR135" s="87">
        <v>8751.1</v>
      </c>
      <c r="BS135" s="87" t="s">
        <v>310</v>
      </c>
      <c r="BT135" s="87">
        <v>2183.04</v>
      </c>
      <c r="BU135" s="87" t="s">
        <v>310</v>
      </c>
      <c r="BV135" s="87">
        <v>0.37</v>
      </c>
      <c r="BW135" s="87" t="s">
        <v>310</v>
      </c>
      <c r="BX135" s="87">
        <v>5.35</v>
      </c>
      <c r="BY135" s="87" t="s">
        <v>310</v>
      </c>
      <c r="BZ135" s="87">
        <v>2188.7600000000002</v>
      </c>
      <c r="CA135" s="87" t="s">
        <v>310</v>
      </c>
      <c r="CB135" s="87">
        <v>1.32</v>
      </c>
      <c r="CC135" s="87" t="s">
        <v>310</v>
      </c>
      <c r="CD135" s="87">
        <v>0</v>
      </c>
      <c r="CE135" s="87" t="s">
        <v>310</v>
      </c>
      <c r="CF135" s="87">
        <v>0.03</v>
      </c>
      <c r="CG135" s="87" t="s">
        <v>310</v>
      </c>
      <c r="CH135" s="87">
        <v>0.03</v>
      </c>
      <c r="CI135" s="87" t="s">
        <v>310</v>
      </c>
      <c r="CJ135" s="87">
        <v>1.35</v>
      </c>
      <c r="CK135" s="87" t="s">
        <v>310</v>
      </c>
      <c r="CL135" s="87">
        <v>0</v>
      </c>
      <c r="CM135" s="87" t="s">
        <v>310</v>
      </c>
      <c r="CN135" s="87">
        <v>0</v>
      </c>
      <c r="CO135" s="87" t="s">
        <v>310</v>
      </c>
      <c r="CP135" s="87">
        <v>0</v>
      </c>
      <c r="CQ135" s="87" t="s">
        <v>310</v>
      </c>
      <c r="CR135" s="87">
        <v>94.45</v>
      </c>
      <c r="CS135" s="87" t="s">
        <v>310</v>
      </c>
      <c r="CT135" s="87">
        <v>94.45</v>
      </c>
      <c r="CU135" s="87" t="s">
        <v>310</v>
      </c>
      <c r="CV135" s="87">
        <v>2284.56</v>
      </c>
      <c r="CW135" s="87" t="s">
        <v>310</v>
      </c>
      <c r="CX135" s="87">
        <v>11035.66</v>
      </c>
      <c r="CY135" s="87" t="s">
        <v>310</v>
      </c>
    </row>
    <row r="136" spans="1:103" ht="14.5" x14ac:dyDescent="0.35">
      <c r="A136" s="86" t="s">
        <v>410</v>
      </c>
      <c r="B136" s="86" t="s">
        <v>602</v>
      </c>
      <c r="C136" s="71" t="str">
        <f>'Correspondance tables'!K42</f>
        <v>ISIC 62-63</v>
      </c>
      <c r="D136" s="71" t="str">
        <f>VLOOKUP(C136, 'Correspondance tables'!$O$3:$P$73, 2, FALSE)</f>
        <v>ISIC 62T63</v>
      </c>
      <c r="E136" s="87">
        <v>4.6500000000000004</v>
      </c>
      <c r="F136" s="87">
        <v>3.2</v>
      </c>
      <c r="G136" s="87">
        <v>0.48</v>
      </c>
      <c r="H136" s="87">
        <v>17.2</v>
      </c>
      <c r="I136" s="87">
        <v>98.23</v>
      </c>
      <c r="J136" s="87">
        <v>29.73</v>
      </c>
      <c r="K136" s="87">
        <v>16.88</v>
      </c>
      <c r="L136" s="87">
        <v>32.979999999999997</v>
      </c>
      <c r="M136" s="87">
        <v>33.49</v>
      </c>
      <c r="N136" s="87">
        <v>37.89</v>
      </c>
      <c r="O136" s="87">
        <v>156.66</v>
      </c>
      <c r="P136" s="87">
        <v>81.64</v>
      </c>
      <c r="Q136" s="87">
        <v>50.28</v>
      </c>
      <c r="R136" s="87">
        <v>34.799999999999997</v>
      </c>
      <c r="S136" s="87">
        <v>78.48</v>
      </c>
      <c r="T136" s="87">
        <v>108.63</v>
      </c>
      <c r="U136" s="87">
        <v>448.74</v>
      </c>
      <c r="V136" s="87">
        <v>117.94</v>
      </c>
      <c r="W136" s="87">
        <v>186.75</v>
      </c>
      <c r="X136" s="87">
        <v>170.03</v>
      </c>
      <c r="Y136" s="87">
        <v>52.15</v>
      </c>
      <c r="Z136" s="87">
        <v>40.479999999999997</v>
      </c>
      <c r="AA136" s="87">
        <v>54.3</v>
      </c>
      <c r="AB136" s="87">
        <v>154.80000000000001</v>
      </c>
      <c r="AC136" s="87">
        <v>13.07</v>
      </c>
      <c r="AD136" s="87">
        <v>132.33000000000001</v>
      </c>
      <c r="AE136" s="87">
        <v>162.59</v>
      </c>
      <c r="AF136" s="87">
        <v>85.85</v>
      </c>
      <c r="AG136" s="87">
        <v>635.66</v>
      </c>
      <c r="AH136" s="87">
        <v>302.12</v>
      </c>
      <c r="AI136" s="87">
        <v>193.29</v>
      </c>
      <c r="AJ136" s="87">
        <v>17.7</v>
      </c>
      <c r="AK136" s="87">
        <v>56.5</v>
      </c>
      <c r="AL136" s="87">
        <v>180.59</v>
      </c>
      <c r="AM136" s="87">
        <v>123.03</v>
      </c>
      <c r="AN136" s="87">
        <v>50.1</v>
      </c>
      <c r="AO136" s="87">
        <v>448.47</v>
      </c>
      <c r="AP136" s="87">
        <v>134</v>
      </c>
      <c r="AQ136" s="87">
        <v>408.86</v>
      </c>
      <c r="AR136" s="87">
        <v>6078.47</v>
      </c>
      <c r="AS136" s="87">
        <v>815.35</v>
      </c>
      <c r="AT136" s="87">
        <v>235.37</v>
      </c>
      <c r="AU136" s="87">
        <v>245.08</v>
      </c>
      <c r="AV136" s="87">
        <v>93.54</v>
      </c>
      <c r="AW136" s="87">
        <v>1061.24</v>
      </c>
      <c r="AX136" s="87">
        <v>151.15</v>
      </c>
      <c r="AY136" s="87">
        <v>136.49</v>
      </c>
      <c r="AZ136" s="87">
        <v>126.07</v>
      </c>
      <c r="BA136" s="87">
        <v>117.14</v>
      </c>
      <c r="BB136" s="87">
        <v>130.02000000000001</v>
      </c>
      <c r="BC136" s="87">
        <v>62.77</v>
      </c>
      <c r="BD136" s="87">
        <v>48.18</v>
      </c>
      <c r="BE136" s="87">
        <v>164.02</v>
      </c>
      <c r="BF136" s="87">
        <v>547.5</v>
      </c>
      <c r="BG136" s="87">
        <v>184.1</v>
      </c>
      <c r="BH136" s="87">
        <v>220.56</v>
      </c>
      <c r="BI136" s="87">
        <v>110.57</v>
      </c>
      <c r="BJ136" s="87">
        <v>417.75</v>
      </c>
      <c r="BK136" s="87">
        <v>28.76</v>
      </c>
      <c r="BL136" s="87">
        <v>40.97</v>
      </c>
      <c r="BM136" s="87">
        <v>22.91</v>
      </c>
      <c r="BN136" s="87">
        <v>19.14</v>
      </c>
      <c r="BO136" s="87">
        <v>0</v>
      </c>
      <c r="BP136" s="87">
        <v>0</v>
      </c>
      <c r="BQ136" s="87" t="s">
        <v>310</v>
      </c>
      <c r="BR136" s="87">
        <v>16011.7</v>
      </c>
      <c r="BS136" s="87" t="s">
        <v>310</v>
      </c>
      <c r="BT136" s="87">
        <v>107.2</v>
      </c>
      <c r="BU136" s="87" t="s">
        <v>310</v>
      </c>
      <c r="BV136" s="87">
        <v>0</v>
      </c>
      <c r="BW136" s="87" t="s">
        <v>310</v>
      </c>
      <c r="BX136" s="87">
        <v>1.89</v>
      </c>
      <c r="BY136" s="87" t="s">
        <v>310</v>
      </c>
      <c r="BZ136" s="87">
        <v>109.09</v>
      </c>
      <c r="CA136" s="87" t="s">
        <v>310</v>
      </c>
      <c r="CB136" s="87">
        <v>7210.69</v>
      </c>
      <c r="CC136" s="87" t="s">
        <v>310</v>
      </c>
      <c r="CD136" s="87">
        <v>0</v>
      </c>
      <c r="CE136" s="87" t="s">
        <v>310</v>
      </c>
      <c r="CF136" s="87">
        <v>11.34</v>
      </c>
      <c r="CG136" s="87" t="s">
        <v>310</v>
      </c>
      <c r="CH136" s="87">
        <v>11.34</v>
      </c>
      <c r="CI136" s="87" t="s">
        <v>310</v>
      </c>
      <c r="CJ136" s="87">
        <v>7222.03</v>
      </c>
      <c r="CK136" s="87" t="s">
        <v>310</v>
      </c>
      <c r="CL136" s="87">
        <v>0</v>
      </c>
      <c r="CM136" s="87" t="s">
        <v>310</v>
      </c>
      <c r="CN136" s="87">
        <v>0</v>
      </c>
      <c r="CO136" s="87" t="s">
        <v>310</v>
      </c>
      <c r="CP136" s="87">
        <v>0</v>
      </c>
      <c r="CQ136" s="87" t="s">
        <v>310</v>
      </c>
      <c r="CR136" s="87">
        <v>321.89</v>
      </c>
      <c r="CS136" s="87" t="s">
        <v>310</v>
      </c>
      <c r="CT136" s="87">
        <v>321.89</v>
      </c>
      <c r="CU136" s="87" t="s">
        <v>310</v>
      </c>
      <c r="CV136" s="87">
        <v>7653.02</v>
      </c>
      <c r="CW136" s="87" t="s">
        <v>310</v>
      </c>
      <c r="CX136" s="87">
        <v>23664.720000000001</v>
      </c>
      <c r="CY136" s="87" t="s">
        <v>310</v>
      </c>
    </row>
    <row r="137" spans="1:103" ht="14.5" x14ac:dyDescent="0.35">
      <c r="A137" s="86" t="s">
        <v>410</v>
      </c>
      <c r="B137" s="86" t="s">
        <v>369</v>
      </c>
      <c r="C137" s="71" t="str">
        <f>'Correspondance tables'!K43</f>
        <v>ISIC 64</v>
      </c>
      <c r="D137" s="71" t="str">
        <f>VLOOKUP(C137, 'Correspondance tables'!$O$3:$P$73, 2, FALSE)</f>
        <v>ISIC 64T66</v>
      </c>
      <c r="E137" s="87">
        <v>128.79</v>
      </c>
      <c r="F137" s="87">
        <v>10.83</v>
      </c>
      <c r="G137" s="87">
        <v>8.0500000000000007</v>
      </c>
      <c r="H137" s="87">
        <v>23.09</v>
      </c>
      <c r="I137" s="87">
        <v>276.74</v>
      </c>
      <c r="J137" s="87">
        <v>31.78</v>
      </c>
      <c r="K137" s="87">
        <v>23.11</v>
      </c>
      <c r="L137" s="87">
        <v>32.01</v>
      </c>
      <c r="M137" s="87">
        <v>15.95</v>
      </c>
      <c r="N137" s="87">
        <v>57.15</v>
      </c>
      <c r="O137" s="87">
        <v>126.2</v>
      </c>
      <c r="P137" s="87">
        <v>161.32</v>
      </c>
      <c r="Q137" s="87">
        <v>67.27</v>
      </c>
      <c r="R137" s="87">
        <v>51.06</v>
      </c>
      <c r="S137" s="87">
        <v>60.06</v>
      </c>
      <c r="T137" s="87">
        <v>84.88</v>
      </c>
      <c r="U137" s="87">
        <v>421.54</v>
      </c>
      <c r="V137" s="87">
        <v>47.93</v>
      </c>
      <c r="W137" s="87">
        <v>135.22999999999999</v>
      </c>
      <c r="X137" s="87">
        <v>144.52000000000001</v>
      </c>
      <c r="Y137" s="87">
        <v>24.29</v>
      </c>
      <c r="Z137" s="87">
        <v>70.03</v>
      </c>
      <c r="AA137" s="87">
        <v>37.75</v>
      </c>
      <c r="AB137" s="87">
        <v>252.01</v>
      </c>
      <c r="AC137" s="87">
        <v>19.84</v>
      </c>
      <c r="AD137" s="87">
        <v>55.18</v>
      </c>
      <c r="AE137" s="87">
        <v>602.75</v>
      </c>
      <c r="AF137" s="87">
        <v>66.97</v>
      </c>
      <c r="AG137" s="87">
        <v>717.27</v>
      </c>
      <c r="AH137" s="87">
        <v>463.17</v>
      </c>
      <c r="AI137" s="87">
        <v>126.09</v>
      </c>
      <c r="AJ137" s="87">
        <v>108.11</v>
      </c>
      <c r="AK137" s="87">
        <v>81.55</v>
      </c>
      <c r="AL137" s="87">
        <v>205.87</v>
      </c>
      <c r="AM137" s="87">
        <v>49.32</v>
      </c>
      <c r="AN137" s="87">
        <v>141.82</v>
      </c>
      <c r="AO137" s="87">
        <v>43.94</v>
      </c>
      <c r="AP137" s="87">
        <v>27.17</v>
      </c>
      <c r="AQ137" s="87">
        <v>100.33</v>
      </c>
      <c r="AR137" s="87">
        <v>431.98</v>
      </c>
      <c r="AS137" s="87">
        <v>9041.7800000000007</v>
      </c>
      <c r="AT137" s="87">
        <v>1091.19</v>
      </c>
      <c r="AU137" s="87">
        <v>372.95</v>
      </c>
      <c r="AV137" s="87">
        <v>1864.6</v>
      </c>
      <c r="AW137" s="87">
        <v>480.75</v>
      </c>
      <c r="AX137" s="87">
        <v>76.48</v>
      </c>
      <c r="AY137" s="87">
        <v>27.89</v>
      </c>
      <c r="AZ137" s="87">
        <v>48.13</v>
      </c>
      <c r="BA137" s="87">
        <v>53.67</v>
      </c>
      <c r="BB137" s="87">
        <v>160.52000000000001</v>
      </c>
      <c r="BC137" s="87">
        <v>43.35</v>
      </c>
      <c r="BD137" s="87">
        <v>25.62</v>
      </c>
      <c r="BE137" s="87">
        <v>107.82</v>
      </c>
      <c r="BF137" s="87">
        <v>402.74</v>
      </c>
      <c r="BG137" s="87">
        <v>65.989999999999995</v>
      </c>
      <c r="BH137" s="87">
        <v>123.17</v>
      </c>
      <c r="BI137" s="87">
        <v>68.56</v>
      </c>
      <c r="BJ137" s="87">
        <v>133.11000000000001</v>
      </c>
      <c r="BK137" s="87">
        <v>21.95</v>
      </c>
      <c r="BL137" s="87">
        <v>62.07</v>
      </c>
      <c r="BM137" s="87">
        <v>4.76</v>
      </c>
      <c r="BN137" s="87">
        <v>43.09</v>
      </c>
      <c r="BO137" s="87">
        <v>0</v>
      </c>
      <c r="BP137" s="87">
        <v>0</v>
      </c>
      <c r="BQ137" s="87" t="s">
        <v>310</v>
      </c>
      <c r="BR137" s="87">
        <v>19853.16</v>
      </c>
      <c r="BS137" s="87" t="s">
        <v>310</v>
      </c>
      <c r="BT137" s="87">
        <v>1878.11</v>
      </c>
      <c r="BU137" s="87" t="s">
        <v>310</v>
      </c>
      <c r="BV137" s="87">
        <v>0.03</v>
      </c>
      <c r="BW137" s="87" t="s">
        <v>310</v>
      </c>
      <c r="BX137" s="87">
        <v>1.67</v>
      </c>
      <c r="BY137" s="87" t="s">
        <v>310</v>
      </c>
      <c r="BZ137" s="87">
        <v>1879.81</v>
      </c>
      <c r="CA137" s="87" t="s">
        <v>310</v>
      </c>
      <c r="CB137" s="87">
        <v>8.9700000000000006</v>
      </c>
      <c r="CC137" s="87" t="s">
        <v>310</v>
      </c>
      <c r="CD137" s="87">
        <v>0</v>
      </c>
      <c r="CE137" s="87" t="s">
        <v>310</v>
      </c>
      <c r="CF137" s="87">
        <v>0.01</v>
      </c>
      <c r="CG137" s="87" t="s">
        <v>310</v>
      </c>
      <c r="CH137" s="87">
        <v>0.01</v>
      </c>
      <c r="CI137" s="87" t="s">
        <v>310</v>
      </c>
      <c r="CJ137" s="87">
        <v>8.98</v>
      </c>
      <c r="CK137" s="87" t="s">
        <v>310</v>
      </c>
      <c r="CL137" s="87">
        <v>0</v>
      </c>
      <c r="CM137" s="87" t="s">
        <v>310</v>
      </c>
      <c r="CN137" s="87">
        <v>0</v>
      </c>
      <c r="CO137" s="87" t="s">
        <v>310</v>
      </c>
      <c r="CP137" s="87">
        <v>0</v>
      </c>
      <c r="CQ137" s="87" t="s">
        <v>310</v>
      </c>
      <c r="CR137" s="87">
        <v>432.85</v>
      </c>
      <c r="CS137" s="87" t="s">
        <v>310</v>
      </c>
      <c r="CT137" s="87">
        <v>432.85</v>
      </c>
      <c r="CU137" s="87" t="s">
        <v>310</v>
      </c>
      <c r="CV137" s="87">
        <v>2321.65</v>
      </c>
      <c r="CW137" s="87" t="s">
        <v>310</v>
      </c>
      <c r="CX137" s="87">
        <v>22174.799999999999</v>
      </c>
      <c r="CY137" s="87" t="s">
        <v>310</v>
      </c>
    </row>
    <row r="138" spans="1:103" ht="14.5" x14ac:dyDescent="0.35">
      <c r="A138" s="86" t="s">
        <v>410</v>
      </c>
      <c r="B138" s="86" t="s">
        <v>370</v>
      </c>
      <c r="C138" s="71" t="str">
        <f>'Correspondance tables'!K44</f>
        <v>ISIC 65</v>
      </c>
      <c r="D138" s="71" t="str">
        <f>VLOOKUP(C138, 'Correspondance tables'!$O$3:$P$73, 2, FALSE)</f>
        <v>ISIC 64T66</v>
      </c>
      <c r="E138" s="87">
        <v>54.76</v>
      </c>
      <c r="F138" s="87">
        <v>5.23</v>
      </c>
      <c r="G138" s="87">
        <v>4.9400000000000004</v>
      </c>
      <c r="H138" s="87">
        <v>5.07</v>
      </c>
      <c r="I138" s="87">
        <v>55.61</v>
      </c>
      <c r="J138" s="87">
        <v>6.28</v>
      </c>
      <c r="K138" s="87">
        <v>7.01</v>
      </c>
      <c r="L138" s="87">
        <v>7.78</v>
      </c>
      <c r="M138" s="87">
        <v>4.6100000000000003</v>
      </c>
      <c r="N138" s="87">
        <v>6.57</v>
      </c>
      <c r="O138" s="87">
        <v>35.200000000000003</v>
      </c>
      <c r="P138" s="87">
        <v>21</v>
      </c>
      <c r="Q138" s="87">
        <v>12.51</v>
      </c>
      <c r="R138" s="87">
        <v>11.83</v>
      </c>
      <c r="S138" s="87">
        <v>9.94</v>
      </c>
      <c r="T138" s="87">
        <v>15.19</v>
      </c>
      <c r="U138" s="87">
        <v>21.35</v>
      </c>
      <c r="V138" s="87">
        <v>8.3000000000000007</v>
      </c>
      <c r="W138" s="87">
        <v>23.76</v>
      </c>
      <c r="X138" s="87">
        <v>16.47</v>
      </c>
      <c r="Y138" s="87">
        <v>5.6</v>
      </c>
      <c r="Z138" s="87">
        <v>25.21</v>
      </c>
      <c r="AA138" s="87">
        <v>7.08</v>
      </c>
      <c r="AB138" s="87">
        <v>64.22</v>
      </c>
      <c r="AC138" s="87">
        <v>4.08</v>
      </c>
      <c r="AD138" s="87">
        <v>21.35</v>
      </c>
      <c r="AE138" s="87">
        <v>73.33</v>
      </c>
      <c r="AF138" s="87">
        <v>26.68</v>
      </c>
      <c r="AG138" s="87">
        <v>99.51</v>
      </c>
      <c r="AH138" s="87">
        <v>96.66</v>
      </c>
      <c r="AI138" s="87">
        <v>114.47</v>
      </c>
      <c r="AJ138" s="87">
        <v>41.82</v>
      </c>
      <c r="AK138" s="87">
        <v>19.5</v>
      </c>
      <c r="AL138" s="87">
        <v>59.12</v>
      </c>
      <c r="AM138" s="87">
        <v>9.56</v>
      </c>
      <c r="AN138" s="87">
        <v>36.229999999999997</v>
      </c>
      <c r="AO138" s="87">
        <v>7.15</v>
      </c>
      <c r="AP138" s="87">
        <v>3.28</v>
      </c>
      <c r="AQ138" s="87">
        <v>11.88</v>
      </c>
      <c r="AR138" s="87">
        <v>16.23</v>
      </c>
      <c r="AS138" s="87">
        <v>49.72</v>
      </c>
      <c r="AT138" s="87">
        <v>3250.87</v>
      </c>
      <c r="AU138" s="87">
        <v>71.349999999999994</v>
      </c>
      <c r="AV138" s="87">
        <v>190.98</v>
      </c>
      <c r="AW138" s="87">
        <v>50.82</v>
      </c>
      <c r="AX138" s="87">
        <v>19.350000000000001</v>
      </c>
      <c r="AY138" s="87">
        <v>2.65</v>
      </c>
      <c r="AZ138" s="87">
        <v>3.87</v>
      </c>
      <c r="BA138" s="87">
        <v>7.43</v>
      </c>
      <c r="BB138" s="87">
        <v>58.07</v>
      </c>
      <c r="BC138" s="87">
        <v>4.43</v>
      </c>
      <c r="BD138" s="87">
        <v>4.68</v>
      </c>
      <c r="BE138" s="87">
        <v>21.68</v>
      </c>
      <c r="BF138" s="87">
        <v>150.01</v>
      </c>
      <c r="BG138" s="87">
        <v>41.15</v>
      </c>
      <c r="BH138" s="87">
        <v>53.56</v>
      </c>
      <c r="BI138" s="87">
        <v>4.93</v>
      </c>
      <c r="BJ138" s="87">
        <v>4.37</v>
      </c>
      <c r="BK138" s="87">
        <v>8.85</v>
      </c>
      <c r="BL138" s="87">
        <v>5.58</v>
      </c>
      <c r="BM138" s="87">
        <v>1.07</v>
      </c>
      <c r="BN138" s="87">
        <v>9.06</v>
      </c>
      <c r="BO138" s="87">
        <v>0</v>
      </c>
      <c r="BP138" s="87">
        <v>0</v>
      </c>
      <c r="BQ138" s="87" t="s">
        <v>310</v>
      </c>
      <c r="BR138" s="87">
        <v>5090.8500000000004</v>
      </c>
      <c r="BS138" s="87" t="s">
        <v>310</v>
      </c>
      <c r="BT138" s="87">
        <v>691.34</v>
      </c>
      <c r="BU138" s="87" t="s">
        <v>310</v>
      </c>
      <c r="BV138" s="87">
        <v>0</v>
      </c>
      <c r="BW138" s="87" t="s">
        <v>310</v>
      </c>
      <c r="BX138" s="87">
        <v>132.55000000000001</v>
      </c>
      <c r="BY138" s="87" t="s">
        <v>310</v>
      </c>
      <c r="BZ138" s="87">
        <v>823.89</v>
      </c>
      <c r="CA138" s="87" t="s">
        <v>310</v>
      </c>
      <c r="CB138" s="87">
        <v>2.06</v>
      </c>
      <c r="CC138" s="87" t="s">
        <v>310</v>
      </c>
      <c r="CD138" s="87">
        <v>0</v>
      </c>
      <c r="CE138" s="87" t="s">
        <v>310</v>
      </c>
      <c r="CF138" s="87">
        <v>0</v>
      </c>
      <c r="CG138" s="87" t="s">
        <v>310</v>
      </c>
      <c r="CH138" s="87">
        <v>0</v>
      </c>
      <c r="CI138" s="87" t="s">
        <v>310</v>
      </c>
      <c r="CJ138" s="87">
        <v>2.06</v>
      </c>
      <c r="CK138" s="87" t="s">
        <v>310</v>
      </c>
      <c r="CL138" s="87">
        <v>0</v>
      </c>
      <c r="CM138" s="87" t="s">
        <v>310</v>
      </c>
      <c r="CN138" s="87">
        <v>0</v>
      </c>
      <c r="CO138" s="87" t="s">
        <v>310</v>
      </c>
      <c r="CP138" s="87">
        <v>0</v>
      </c>
      <c r="CQ138" s="87" t="s">
        <v>310</v>
      </c>
      <c r="CR138" s="87">
        <v>59.86</v>
      </c>
      <c r="CS138" s="87" t="s">
        <v>310</v>
      </c>
      <c r="CT138" s="87">
        <v>59.86</v>
      </c>
      <c r="CU138" s="87" t="s">
        <v>310</v>
      </c>
      <c r="CV138" s="87">
        <v>885.81</v>
      </c>
      <c r="CW138" s="87" t="s">
        <v>310</v>
      </c>
      <c r="CX138" s="87">
        <v>5976.65</v>
      </c>
      <c r="CY138" s="87" t="s">
        <v>310</v>
      </c>
    </row>
    <row r="139" spans="1:103" ht="14.5" x14ac:dyDescent="0.35">
      <c r="A139" s="86" t="s">
        <v>410</v>
      </c>
      <c r="B139" s="86" t="s">
        <v>371</v>
      </c>
      <c r="C139" s="71" t="str">
        <f>'Correspondance tables'!K45</f>
        <v>ISIC 66</v>
      </c>
      <c r="D139" s="71" t="str">
        <f>VLOOKUP(C139, 'Correspondance tables'!$O$3:$P$73, 2, FALSE)</f>
        <v>ISIC 64T66</v>
      </c>
      <c r="E139" s="87">
        <v>5.33</v>
      </c>
      <c r="F139" s="87">
        <v>0.09</v>
      </c>
      <c r="G139" s="87">
        <v>0.05</v>
      </c>
      <c r="H139" s="87">
        <v>0.86</v>
      </c>
      <c r="I139" s="87">
        <v>15.37</v>
      </c>
      <c r="J139" s="87">
        <v>10.119999999999999</v>
      </c>
      <c r="K139" s="87">
        <v>3.01</v>
      </c>
      <c r="L139" s="87">
        <v>27.31</v>
      </c>
      <c r="M139" s="87">
        <v>2.04</v>
      </c>
      <c r="N139" s="87">
        <v>3.69</v>
      </c>
      <c r="O139" s="87">
        <v>13.55</v>
      </c>
      <c r="P139" s="87">
        <v>10.199999999999999</v>
      </c>
      <c r="Q139" s="87">
        <v>1.81</v>
      </c>
      <c r="R139" s="87">
        <v>61.46</v>
      </c>
      <c r="S139" s="87">
        <v>3.69</v>
      </c>
      <c r="T139" s="87">
        <v>7.82</v>
      </c>
      <c r="U139" s="87">
        <v>7.48</v>
      </c>
      <c r="V139" s="87">
        <v>3.51</v>
      </c>
      <c r="W139" s="87">
        <v>4.97</v>
      </c>
      <c r="X139" s="87">
        <v>12.38</v>
      </c>
      <c r="Y139" s="87">
        <v>68.260000000000005</v>
      </c>
      <c r="Z139" s="87">
        <v>3.59</v>
      </c>
      <c r="AA139" s="87">
        <v>2.23</v>
      </c>
      <c r="AB139" s="87">
        <v>34.29</v>
      </c>
      <c r="AC139" s="87">
        <v>0.94</v>
      </c>
      <c r="AD139" s="87">
        <v>1.65</v>
      </c>
      <c r="AE139" s="87">
        <v>60.54</v>
      </c>
      <c r="AF139" s="87">
        <v>14.11</v>
      </c>
      <c r="AG139" s="87">
        <v>94.03</v>
      </c>
      <c r="AH139" s="87">
        <v>32.17</v>
      </c>
      <c r="AI139" s="87">
        <v>9.56</v>
      </c>
      <c r="AJ139" s="87">
        <v>12.45</v>
      </c>
      <c r="AK139" s="87">
        <v>6.6</v>
      </c>
      <c r="AL139" s="87">
        <v>42.42</v>
      </c>
      <c r="AM139" s="87">
        <v>1.36</v>
      </c>
      <c r="AN139" s="87">
        <v>6.77</v>
      </c>
      <c r="AO139" s="87">
        <v>1.06</v>
      </c>
      <c r="AP139" s="87">
        <v>0.42</v>
      </c>
      <c r="AQ139" s="87">
        <v>8.98</v>
      </c>
      <c r="AR139" s="87">
        <v>44.69</v>
      </c>
      <c r="AS139" s="87">
        <v>7836.46</v>
      </c>
      <c r="AT139" s="87">
        <v>1757.63</v>
      </c>
      <c r="AU139" s="87">
        <v>4758.24</v>
      </c>
      <c r="AV139" s="87">
        <v>10.89</v>
      </c>
      <c r="AW139" s="87">
        <v>77.47</v>
      </c>
      <c r="AX139" s="87">
        <v>4.42</v>
      </c>
      <c r="AY139" s="87">
        <v>1.71</v>
      </c>
      <c r="AZ139" s="87">
        <v>1.96</v>
      </c>
      <c r="BA139" s="87">
        <v>2.27</v>
      </c>
      <c r="BB139" s="87">
        <v>17.05</v>
      </c>
      <c r="BC139" s="87">
        <v>1.29</v>
      </c>
      <c r="BD139" s="87">
        <v>1.56</v>
      </c>
      <c r="BE139" s="87">
        <v>6.15</v>
      </c>
      <c r="BF139" s="87">
        <v>10.39</v>
      </c>
      <c r="BG139" s="87">
        <v>3.94</v>
      </c>
      <c r="BH139" s="87">
        <v>4.0199999999999996</v>
      </c>
      <c r="BI139" s="87">
        <v>0.57999999999999996</v>
      </c>
      <c r="BJ139" s="87">
        <v>4.1500000000000004</v>
      </c>
      <c r="BK139" s="87">
        <v>1.76</v>
      </c>
      <c r="BL139" s="87">
        <v>3.89</v>
      </c>
      <c r="BM139" s="87">
        <v>0.16</v>
      </c>
      <c r="BN139" s="87">
        <v>0.82</v>
      </c>
      <c r="BO139" s="87">
        <v>0</v>
      </c>
      <c r="BP139" s="87">
        <v>0</v>
      </c>
      <c r="BQ139" s="87" t="s">
        <v>310</v>
      </c>
      <c r="BR139" s="87">
        <v>15147.69</v>
      </c>
      <c r="BS139" s="87" t="s">
        <v>310</v>
      </c>
      <c r="BT139" s="87">
        <v>77.760000000000005</v>
      </c>
      <c r="BU139" s="87" t="s">
        <v>310</v>
      </c>
      <c r="BV139" s="87">
        <v>0</v>
      </c>
      <c r="BW139" s="87" t="s">
        <v>310</v>
      </c>
      <c r="BX139" s="87">
        <v>0</v>
      </c>
      <c r="BY139" s="87" t="s">
        <v>310</v>
      </c>
      <c r="BZ139" s="87">
        <v>77.760000000000005</v>
      </c>
      <c r="CA139" s="87" t="s">
        <v>310</v>
      </c>
      <c r="CB139" s="87">
        <v>1.07</v>
      </c>
      <c r="CC139" s="87" t="s">
        <v>310</v>
      </c>
      <c r="CD139" s="87">
        <v>0</v>
      </c>
      <c r="CE139" s="87" t="s">
        <v>310</v>
      </c>
      <c r="CF139" s="87">
        <v>0</v>
      </c>
      <c r="CG139" s="87" t="s">
        <v>310</v>
      </c>
      <c r="CH139" s="87">
        <v>0</v>
      </c>
      <c r="CI139" s="87" t="s">
        <v>310</v>
      </c>
      <c r="CJ139" s="87">
        <v>1.07</v>
      </c>
      <c r="CK139" s="87" t="s">
        <v>310</v>
      </c>
      <c r="CL139" s="87">
        <v>0</v>
      </c>
      <c r="CM139" s="87" t="s">
        <v>310</v>
      </c>
      <c r="CN139" s="87">
        <v>0</v>
      </c>
      <c r="CO139" s="87" t="s">
        <v>310</v>
      </c>
      <c r="CP139" s="87">
        <v>0</v>
      </c>
      <c r="CQ139" s="87" t="s">
        <v>310</v>
      </c>
      <c r="CR139" s="87">
        <v>75.709999999999994</v>
      </c>
      <c r="CS139" s="87" t="s">
        <v>310</v>
      </c>
      <c r="CT139" s="87">
        <v>75.709999999999994</v>
      </c>
      <c r="CU139" s="87" t="s">
        <v>310</v>
      </c>
      <c r="CV139" s="87">
        <v>154.54</v>
      </c>
      <c r="CW139" s="87" t="s">
        <v>310</v>
      </c>
      <c r="CX139" s="87">
        <v>15302.22</v>
      </c>
      <c r="CY139" s="87" t="s">
        <v>310</v>
      </c>
    </row>
    <row r="140" spans="1:103" ht="14.5" x14ac:dyDescent="0.35">
      <c r="A140" s="86" t="s">
        <v>410</v>
      </c>
      <c r="B140" s="86" t="s">
        <v>372</v>
      </c>
      <c r="C140" s="71" t="str">
        <f>'Correspondance tables'!K46</f>
        <v>ISIC 68</v>
      </c>
      <c r="D140" s="71" t="str">
        <f>VLOOKUP(C140, 'Correspondance tables'!$O$3:$P$73, 2, FALSE)</f>
        <v>ISIC 68</v>
      </c>
      <c r="E140" s="87">
        <v>2.91</v>
      </c>
      <c r="F140" s="87">
        <v>0.04</v>
      </c>
      <c r="G140" s="87">
        <v>0</v>
      </c>
      <c r="H140" s="87">
        <v>0.13</v>
      </c>
      <c r="I140" s="87">
        <v>8.6300000000000008</v>
      </c>
      <c r="J140" s="87">
        <v>0.75</v>
      </c>
      <c r="K140" s="87">
        <v>0.96</v>
      </c>
      <c r="L140" s="87">
        <v>1.0900000000000001</v>
      </c>
      <c r="M140" s="87">
        <v>0.67</v>
      </c>
      <c r="N140" s="87">
        <v>0.77</v>
      </c>
      <c r="O140" s="87">
        <v>7</v>
      </c>
      <c r="P140" s="87">
        <v>1.82</v>
      </c>
      <c r="Q140" s="87">
        <v>6.27</v>
      </c>
      <c r="R140" s="87">
        <v>1.6</v>
      </c>
      <c r="S140" s="87">
        <v>3.38</v>
      </c>
      <c r="T140" s="87">
        <v>6.02</v>
      </c>
      <c r="U140" s="87">
        <v>1.68</v>
      </c>
      <c r="V140" s="87">
        <v>3.64</v>
      </c>
      <c r="W140" s="87">
        <v>7.2</v>
      </c>
      <c r="X140" s="87">
        <v>9.27</v>
      </c>
      <c r="Y140" s="87">
        <v>1.79</v>
      </c>
      <c r="Z140" s="87">
        <v>3.74</v>
      </c>
      <c r="AA140" s="87">
        <v>1.65</v>
      </c>
      <c r="AB140" s="87">
        <v>37.18</v>
      </c>
      <c r="AC140" s="87">
        <v>0.06</v>
      </c>
      <c r="AD140" s="87">
        <v>1.21</v>
      </c>
      <c r="AE140" s="87">
        <v>40.99</v>
      </c>
      <c r="AF140" s="87">
        <v>23.85</v>
      </c>
      <c r="AG140" s="87">
        <v>27.12</v>
      </c>
      <c r="AH140" s="87">
        <v>47.61</v>
      </c>
      <c r="AI140" s="87">
        <v>5.24</v>
      </c>
      <c r="AJ140" s="87">
        <v>0.25</v>
      </c>
      <c r="AK140" s="87">
        <v>3.37</v>
      </c>
      <c r="AL140" s="87">
        <v>8.7899999999999991</v>
      </c>
      <c r="AM140" s="87">
        <v>2.2400000000000002</v>
      </c>
      <c r="AN140" s="87">
        <v>22.71</v>
      </c>
      <c r="AO140" s="87">
        <v>1.01</v>
      </c>
      <c r="AP140" s="87">
        <v>1.54</v>
      </c>
      <c r="AQ140" s="87">
        <v>13.06</v>
      </c>
      <c r="AR140" s="87">
        <v>10.62</v>
      </c>
      <c r="AS140" s="87">
        <v>11.02</v>
      </c>
      <c r="AT140" s="87">
        <v>3.1</v>
      </c>
      <c r="AU140" s="87">
        <v>11.51</v>
      </c>
      <c r="AV140" s="87">
        <v>25.85</v>
      </c>
      <c r="AW140" s="87">
        <v>45.2</v>
      </c>
      <c r="AX140" s="87">
        <v>7.01</v>
      </c>
      <c r="AY140" s="87">
        <v>3.26</v>
      </c>
      <c r="AZ140" s="87">
        <v>3.75</v>
      </c>
      <c r="BA140" s="87">
        <v>2.5</v>
      </c>
      <c r="BB140" s="87">
        <v>5.72</v>
      </c>
      <c r="BC140" s="87">
        <v>3</v>
      </c>
      <c r="BD140" s="87">
        <v>5.18</v>
      </c>
      <c r="BE140" s="87">
        <v>13.96</v>
      </c>
      <c r="BF140" s="87">
        <v>33.46</v>
      </c>
      <c r="BG140" s="87">
        <v>1.66</v>
      </c>
      <c r="BH140" s="87">
        <v>6.87</v>
      </c>
      <c r="BI140" s="87">
        <v>3.04</v>
      </c>
      <c r="BJ140" s="87">
        <v>0.56999999999999995</v>
      </c>
      <c r="BK140" s="87">
        <v>1.98</v>
      </c>
      <c r="BL140" s="87">
        <v>1.33</v>
      </c>
      <c r="BM140" s="87">
        <v>7.0000000000000007E-2</v>
      </c>
      <c r="BN140" s="87">
        <v>5.26</v>
      </c>
      <c r="BO140" s="87">
        <v>0</v>
      </c>
      <c r="BP140" s="87">
        <v>0</v>
      </c>
      <c r="BQ140" s="87" t="s">
        <v>310</v>
      </c>
      <c r="BR140" s="87">
        <v>513.19000000000005</v>
      </c>
      <c r="BS140" s="87" t="s">
        <v>310</v>
      </c>
      <c r="BT140" s="87">
        <v>13.69</v>
      </c>
      <c r="BU140" s="87" t="s">
        <v>310</v>
      </c>
      <c r="BV140" s="87">
        <v>0</v>
      </c>
      <c r="BW140" s="87" t="s">
        <v>310</v>
      </c>
      <c r="BX140" s="87">
        <v>3.12</v>
      </c>
      <c r="BY140" s="87" t="s">
        <v>310</v>
      </c>
      <c r="BZ140" s="87">
        <v>16.809999999999999</v>
      </c>
      <c r="CA140" s="87" t="s">
        <v>310</v>
      </c>
      <c r="CB140" s="87">
        <v>0.02</v>
      </c>
      <c r="CC140" s="87" t="s">
        <v>310</v>
      </c>
      <c r="CD140" s="87">
        <v>0</v>
      </c>
      <c r="CE140" s="87" t="s">
        <v>310</v>
      </c>
      <c r="CF140" s="87">
        <v>0</v>
      </c>
      <c r="CG140" s="87" t="s">
        <v>310</v>
      </c>
      <c r="CH140" s="87">
        <v>0</v>
      </c>
      <c r="CI140" s="87" t="s">
        <v>310</v>
      </c>
      <c r="CJ140" s="87">
        <v>0.02</v>
      </c>
      <c r="CK140" s="87" t="s">
        <v>310</v>
      </c>
      <c r="CL140" s="87">
        <v>0</v>
      </c>
      <c r="CM140" s="87" t="s">
        <v>310</v>
      </c>
      <c r="CN140" s="87">
        <v>0</v>
      </c>
      <c r="CO140" s="87" t="s">
        <v>310</v>
      </c>
      <c r="CP140" s="87">
        <v>0</v>
      </c>
      <c r="CQ140" s="87" t="s">
        <v>310</v>
      </c>
      <c r="CR140" s="87">
        <v>0.01</v>
      </c>
      <c r="CS140" s="87" t="s">
        <v>310</v>
      </c>
      <c r="CT140" s="87">
        <v>0.01</v>
      </c>
      <c r="CU140" s="87" t="s">
        <v>310</v>
      </c>
      <c r="CV140" s="87">
        <v>16.829999999999998</v>
      </c>
      <c r="CW140" s="87" t="s">
        <v>310</v>
      </c>
      <c r="CX140" s="87">
        <v>530.03</v>
      </c>
      <c r="CY140" s="87" t="s">
        <v>310</v>
      </c>
    </row>
    <row r="141" spans="1:103" ht="14.5" x14ac:dyDescent="0.35">
      <c r="A141" s="86" t="s">
        <v>410</v>
      </c>
      <c r="B141" s="86" t="s">
        <v>411</v>
      </c>
      <c r="C141" s="71" t="str">
        <f>'Correspondance tables'!K48</f>
        <v>ISIC 69-70</v>
      </c>
      <c r="D141" s="71" t="str">
        <f>VLOOKUP(C141, 'Correspondance tables'!$O$3:$P$73, 2, FALSE)</f>
        <v>ISIC 69T82</v>
      </c>
      <c r="E141" s="87">
        <v>0</v>
      </c>
      <c r="F141" s="87">
        <v>0</v>
      </c>
      <c r="G141" s="87">
        <v>0</v>
      </c>
      <c r="H141" s="87">
        <v>0</v>
      </c>
      <c r="I141" s="87">
        <v>0</v>
      </c>
      <c r="J141" s="87">
        <v>0</v>
      </c>
      <c r="K141" s="87">
        <v>0</v>
      </c>
      <c r="L141" s="87">
        <v>0</v>
      </c>
      <c r="M141" s="87">
        <v>0</v>
      </c>
      <c r="N141" s="87">
        <v>0</v>
      </c>
      <c r="O141" s="87">
        <v>0</v>
      </c>
      <c r="P141" s="87">
        <v>0</v>
      </c>
      <c r="Q141" s="87">
        <v>0</v>
      </c>
      <c r="R141" s="87">
        <v>0</v>
      </c>
      <c r="S141" s="87">
        <v>0</v>
      </c>
      <c r="T141" s="87">
        <v>0</v>
      </c>
      <c r="U141" s="87">
        <v>0</v>
      </c>
      <c r="V141" s="87">
        <v>0</v>
      </c>
      <c r="W141" s="87">
        <v>0</v>
      </c>
      <c r="X141" s="87">
        <v>0</v>
      </c>
      <c r="Y141" s="87">
        <v>0</v>
      </c>
      <c r="Z141" s="87">
        <v>0</v>
      </c>
      <c r="AA141" s="87">
        <v>0</v>
      </c>
      <c r="AB141" s="87">
        <v>0</v>
      </c>
      <c r="AC141" s="87">
        <v>0</v>
      </c>
      <c r="AD141" s="87">
        <v>0</v>
      </c>
      <c r="AE141" s="87">
        <v>0</v>
      </c>
      <c r="AF141" s="87">
        <v>0</v>
      </c>
      <c r="AG141" s="87">
        <v>0</v>
      </c>
      <c r="AH141" s="87">
        <v>0</v>
      </c>
      <c r="AI141" s="87">
        <v>0</v>
      </c>
      <c r="AJ141" s="87">
        <v>0</v>
      </c>
      <c r="AK141" s="87">
        <v>0</v>
      </c>
      <c r="AL141" s="87">
        <v>0</v>
      </c>
      <c r="AM141" s="87">
        <v>0</v>
      </c>
      <c r="AN141" s="87">
        <v>0</v>
      </c>
      <c r="AO141" s="87">
        <v>0</v>
      </c>
      <c r="AP141" s="87">
        <v>0</v>
      </c>
      <c r="AQ141" s="87">
        <v>0</v>
      </c>
      <c r="AR141" s="87">
        <v>0</v>
      </c>
      <c r="AS141" s="87">
        <v>0</v>
      </c>
      <c r="AT141" s="87">
        <v>0</v>
      </c>
      <c r="AU141" s="87">
        <v>0</v>
      </c>
      <c r="AV141" s="87">
        <v>0</v>
      </c>
      <c r="AW141" s="87">
        <v>0</v>
      </c>
      <c r="AX141" s="87">
        <v>0</v>
      </c>
      <c r="AY141" s="87">
        <v>0</v>
      </c>
      <c r="AZ141" s="87">
        <v>0</v>
      </c>
      <c r="BA141" s="87">
        <v>0</v>
      </c>
      <c r="BB141" s="87">
        <v>0</v>
      </c>
      <c r="BC141" s="87">
        <v>0</v>
      </c>
      <c r="BD141" s="87">
        <v>0</v>
      </c>
      <c r="BE141" s="87">
        <v>0</v>
      </c>
      <c r="BF141" s="87">
        <v>0</v>
      </c>
      <c r="BG141" s="87">
        <v>0</v>
      </c>
      <c r="BH141" s="87">
        <v>0</v>
      </c>
      <c r="BI141" s="87">
        <v>0</v>
      </c>
      <c r="BJ141" s="87">
        <v>0</v>
      </c>
      <c r="BK141" s="87">
        <v>0</v>
      </c>
      <c r="BL141" s="87">
        <v>0</v>
      </c>
      <c r="BM141" s="87">
        <v>0</v>
      </c>
      <c r="BN141" s="87">
        <v>0</v>
      </c>
      <c r="BO141" s="87">
        <v>0</v>
      </c>
      <c r="BP141" s="87">
        <v>0</v>
      </c>
      <c r="BQ141" s="87" t="s">
        <v>310</v>
      </c>
      <c r="BR141" s="87">
        <v>0</v>
      </c>
      <c r="BS141" s="87" t="s">
        <v>310</v>
      </c>
      <c r="BT141" s="87">
        <v>0</v>
      </c>
      <c r="BU141" s="87" t="s">
        <v>310</v>
      </c>
      <c r="BV141" s="87">
        <v>0</v>
      </c>
      <c r="BW141" s="87" t="s">
        <v>310</v>
      </c>
      <c r="BX141" s="87">
        <v>0</v>
      </c>
      <c r="BY141" s="87" t="s">
        <v>310</v>
      </c>
      <c r="BZ141" s="87">
        <v>0</v>
      </c>
      <c r="CA141" s="87" t="s">
        <v>310</v>
      </c>
      <c r="CB141" s="87">
        <v>0</v>
      </c>
      <c r="CC141" s="87" t="s">
        <v>310</v>
      </c>
      <c r="CD141" s="87">
        <v>0</v>
      </c>
      <c r="CE141" s="87" t="s">
        <v>310</v>
      </c>
      <c r="CF141" s="87">
        <v>0</v>
      </c>
      <c r="CG141" s="87" t="s">
        <v>310</v>
      </c>
      <c r="CH141" s="87">
        <v>0</v>
      </c>
      <c r="CI141" s="87" t="s">
        <v>310</v>
      </c>
      <c r="CJ141" s="87">
        <v>0</v>
      </c>
      <c r="CK141" s="87" t="s">
        <v>310</v>
      </c>
      <c r="CL141" s="87">
        <v>0</v>
      </c>
      <c r="CM141" s="87" t="s">
        <v>310</v>
      </c>
      <c r="CN141" s="87">
        <v>0</v>
      </c>
      <c r="CO141" s="87" t="s">
        <v>310</v>
      </c>
      <c r="CP141" s="87">
        <v>0</v>
      </c>
      <c r="CQ141" s="87" t="s">
        <v>310</v>
      </c>
      <c r="CR141" s="87">
        <v>0</v>
      </c>
      <c r="CS141" s="87" t="s">
        <v>310</v>
      </c>
      <c r="CT141" s="87">
        <v>0</v>
      </c>
      <c r="CU141" s="87" t="s">
        <v>310</v>
      </c>
      <c r="CV141" s="87">
        <v>0</v>
      </c>
      <c r="CW141" s="87" t="s">
        <v>310</v>
      </c>
      <c r="CX141" s="87">
        <v>0</v>
      </c>
      <c r="CY141" s="87" t="s">
        <v>310</v>
      </c>
    </row>
    <row r="142" spans="1:103" ht="14.5" x14ac:dyDescent="0.35">
      <c r="A142" s="86" t="s">
        <v>410</v>
      </c>
      <c r="B142" s="86" t="s">
        <v>373</v>
      </c>
      <c r="C142" s="71" t="str">
        <f>'Correspondance tables'!K49</f>
        <v>ISIC 71</v>
      </c>
      <c r="D142" s="71" t="str">
        <f>VLOOKUP(C142, 'Correspondance tables'!$O$3:$P$73, 2, FALSE)</f>
        <v>ISIC 69T82</v>
      </c>
      <c r="E142" s="87">
        <v>50.26</v>
      </c>
      <c r="F142" s="87">
        <v>14.91</v>
      </c>
      <c r="G142" s="87">
        <v>2.72</v>
      </c>
      <c r="H142" s="87">
        <v>64.98</v>
      </c>
      <c r="I142" s="87">
        <v>717.23</v>
      </c>
      <c r="J142" s="87">
        <v>67.14</v>
      </c>
      <c r="K142" s="87">
        <v>60.28</v>
      </c>
      <c r="L142" s="87">
        <v>137.16999999999999</v>
      </c>
      <c r="M142" s="87">
        <v>50.11</v>
      </c>
      <c r="N142" s="87">
        <v>319.64999999999998</v>
      </c>
      <c r="O142" s="87">
        <v>530.64</v>
      </c>
      <c r="P142" s="87">
        <v>599.47</v>
      </c>
      <c r="Q142" s="87">
        <v>164.24</v>
      </c>
      <c r="R142" s="87">
        <v>127.05</v>
      </c>
      <c r="S142" s="87">
        <v>177.06</v>
      </c>
      <c r="T142" s="87">
        <v>188.36</v>
      </c>
      <c r="U142" s="87">
        <v>804.65</v>
      </c>
      <c r="V142" s="87">
        <v>257.58</v>
      </c>
      <c r="W142" s="87">
        <v>691.02</v>
      </c>
      <c r="X142" s="87">
        <v>610.07000000000005</v>
      </c>
      <c r="Y142" s="87">
        <v>117.93</v>
      </c>
      <c r="Z142" s="87">
        <v>110.98</v>
      </c>
      <c r="AA142" s="87">
        <v>117.68</v>
      </c>
      <c r="AB142" s="87">
        <v>230.85</v>
      </c>
      <c r="AC142" s="87">
        <v>21.51</v>
      </c>
      <c r="AD142" s="87">
        <v>110.93</v>
      </c>
      <c r="AE142" s="87">
        <v>559.49</v>
      </c>
      <c r="AF142" s="87">
        <v>227.44</v>
      </c>
      <c r="AG142" s="87">
        <v>2829.84</v>
      </c>
      <c r="AH142" s="87">
        <v>683.52</v>
      </c>
      <c r="AI142" s="87">
        <v>168.28</v>
      </c>
      <c r="AJ142" s="87">
        <v>86.49</v>
      </c>
      <c r="AK142" s="87">
        <v>73.739999999999995</v>
      </c>
      <c r="AL142" s="87">
        <v>279.2</v>
      </c>
      <c r="AM142" s="87">
        <v>92.28</v>
      </c>
      <c r="AN142" s="87">
        <v>247.78</v>
      </c>
      <c r="AO142" s="87">
        <v>221.31</v>
      </c>
      <c r="AP142" s="87">
        <v>105.02</v>
      </c>
      <c r="AQ142" s="87">
        <v>291.19</v>
      </c>
      <c r="AR142" s="87">
        <v>799.29</v>
      </c>
      <c r="AS142" s="87">
        <v>1344.86</v>
      </c>
      <c r="AT142" s="87">
        <v>543.37</v>
      </c>
      <c r="AU142" s="87">
        <v>439.05</v>
      </c>
      <c r="AV142" s="87">
        <v>1124.19</v>
      </c>
      <c r="AW142" s="87">
        <v>5490</v>
      </c>
      <c r="AX142" s="87">
        <v>985.43</v>
      </c>
      <c r="AY142" s="87">
        <v>169.06</v>
      </c>
      <c r="AZ142" s="87">
        <v>167.01</v>
      </c>
      <c r="BA142" s="87">
        <v>284.13</v>
      </c>
      <c r="BB142" s="87">
        <v>311.2</v>
      </c>
      <c r="BC142" s="87">
        <v>164.14</v>
      </c>
      <c r="BD142" s="87">
        <v>366</v>
      </c>
      <c r="BE142" s="87">
        <v>885.53</v>
      </c>
      <c r="BF142" s="87">
        <v>352.07</v>
      </c>
      <c r="BG142" s="87">
        <v>128.52000000000001</v>
      </c>
      <c r="BH142" s="87">
        <v>211.09</v>
      </c>
      <c r="BI142" s="87">
        <v>101.96</v>
      </c>
      <c r="BJ142" s="87">
        <v>90.95</v>
      </c>
      <c r="BK142" s="87">
        <v>55.64</v>
      </c>
      <c r="BL142" s="87">
        <v>125.65</v>
      </c>
      <c r="BM142" s="87">
        <v>14.71</v>
      </c>
      <c r="BN142" s="87">
        <v>54.31</v>
      </c>
      <c r="BO142" s="87">
        <v>0</v>
      </c>
      <c r="BP142" s="87">
        <v>0</v>
      </c>
      <c r="BQ142" s="87" t="s">
        <v>310</v>
      </c>
      <c r="BR142" s="87">
        <v>26418.22</v>
      </c>
      <c r="BS142" s="87" t="s">
        <v>310</v>
      </c>
      <c r="BT142" s="87">
        <v>290.55</v>
      </c>
      <c r="BU142" s="87" t="s">
        <v>310</v>
      </c>
      <c r="BV142" s="87">
        <v>0.01</v>
      </c>
      <c r="BW142" s="87" t="s">
        <v>310</v>
      </c>
      <c r="BX142" s="87">
        <v>0</v>
      </c>
      <c r="BY142" s="87" t="s">
        <v>310</v>
      </c>
      <c r="BZ142" s="87">
        <v>290.56</v>
      </c>
      <c r="CA142" s="87" t="s">
        <v>310</v>
      </c>
      <c r="CB142" s="87">
        <v>492.59</v>
      </c>
      <c r="CC142" s="87" t="s">
        <v>310</v>
      </c>
      <c r="CD142" s="87">
        <v>0</v>
      </c>
      <c r="CE142" s="87" t="s">
        <v>310</v>
      </c>
      <c r="CF142" s="87">
        <v>1.1299999999999999</v>
      </c>
      <c r="CG142" s="87" t="s">
        <v>310</v>
      </c>
      <c r="CH142" s="87">
        <v>1.1299999999999999</v>
      </c>
      <c r="CI142" s="87" t="s">
        <v>310</v>
      </c>
      <c r="CJ142" s="87">
        <v>493.72</v>
      </c>
      <c r="CK142" s="87" t="s">
        <v>310</v>
      </c>
      <c r="CL142" s="87">
        <v>0</v>
      </c>
      <c r="CM142" s="87" t="s">
        <v>310</v>
      </c>
      <c r="CN142" s="87">
        <v>0</v>
      </c>
      <c r="CO142" s="87" t="s">
        <v>310</v>
      </c>
      <c r="CP142" s="87">
        <v>0</v>
      </c>
      <c r="CQ142" s="87" t="s">
        <v>310</v>
      </c>
      <c r="CR142" s="87">
        <v>33.68</v>
      </c>
      <c r="CS142" s="87" t="s">
        <v>310</v>
      </c>
      <c r="CT142" s="87">
        <v>33.68</v>
      </c>
      <c r="CU142" s="87" t="s">
        <v>310</v>
      </c>
      <c r="CV142" s="87">
        <v>817.95</v>
      </c>
      <c r="CW142" s="87" t="s">
        <v>310</v>
      </c>
      <c r="CX142" s="87">
        <v>27236.17</v>
      </c>
      <c r="CY142" s="87" t="s">
        <v>310</v>
      </c>
    </row>
    <row r="143" spans="1:103" ht="14.5" x14ac:dyDescent="0.35">
      <c r="A143" s="86" t="s">
        <v>410</v>
      </c>
      <c r="B143" s="86" t="s">
        <v>374</v>
      </c>
      <c r="C143" s="71" t="str">
        <f>'Correspondance tables'!K50</f>
        <v>ISIC 72</v>
      </c>
      <c r="D143" s="71" t="str">
        <f>VLOOKUP(C143, 'Correspondance tables'!$O$3:$P$73, 2, FALSE)</f>
        <v>ISIC 69T82</v>
      </c>
      <c r="E143" s="87">
        <v>41.99</v>
      </c>
      <c r="F143" s="87">
        <v>5.3</v>
      </c>
      <c r="G143" s="87">
        <v>0.75</v>
      </c>
      <c r="H143" s="87">
        <v>60.89</v>
      </c>
      <c r="I143" s="87">
        <v>104.53</v>
      </c>
      <c r="J143" s="87">
        <v>14.19</v>
      </c>
      <c r="K143" s="87">
        <v>30.6</v>
      </c>
      <c r="L143" s="87">
        <v>36.159999999999997</v>
      </c>
      <c r="M143" s="87">
        <v>9.2100000000000009</v>
      </c>
      <c r="N143" s="87">
        <v>136.99</v>
      </c>
      <c r="O143" s="87">
        <v>182.27</v>
      </c>
      <c r="P143" s="87">
        <v>69.05</v>
      </c>
      <c r="Q143" s="87">
        <v>104.65</v>
      </c>
      <c r="R143" s="87">
        <v>104.12</v>
      </c>
      <c r="S143" s="87">
        <v>68.959999999999994</v>
      </c>
      <c r="T143" s="87">
        <v>163.98</v>
      </c>
      <c r="U143" s="87">
        <v>161.52000000000001</v>
      </c>
      <c r="V143" s="87">
        <v>179.18</v>
      </c>
      <c r="W143" s="87">
        <v>283.23</v>
      </c>
      <c r="X143" s="87">
        <v>249.69</v>
      </c>
      <c r="Y143" s="87">
        <v>176.54</v>
      </c>
      <c r="Z143" s="87">
        <v>27.18</v>
      </c>
      <c r="AA143" s="87">
        <v>102.42</v>
      </c>
      <c r="AB143" s="87">
        <v>239.31</v>
      </c>
      <c r="AC143" s="87">
        <v>36.92</v>
      </c>
      <c r="AD143" s="87">
        <v>235.08</v>
      </c>
      <c r="AE143" s="87">
        <v>1704.71</v>
      </c>
      <c r="AF143" s="87">
        <v>26.92</v>
      </c>
      <c r="AG143" s="87">
        <v>175.06</v>
      </c>
      <c r="AH143" s="87">
        <v>77.510000000000005</v>
      </c>
      <c r="AI143" s="87">
        <v>88.04</v>
      </c>
      <c r="AJ143" s="87">
        <v>23.36</v>
      </c>
      <c r="AK143" s="87">
        <v>33.86</v>
      </c>
      <c r="AL143" s="87">
        <v>128.80000000000001</v>
      </c>
      <c r="AM143" s="87">
        <v>10.46</v>
      </c>
      <c r="AN143" s="87">
        <v>49.72</v>
      </c>
      <c r="AO143" s="87">
        <v>26.88</v>
      </c>
      <c r="AP143" s="87">
        <v>24.5</v>
      </c>
      <c r="AQ143" s="87">
        <v>71.56</v>
      </c>
      <c r="AR143" s="87">
        <v>121.29</v>
      </c>
      <c r="AS143" s="87">
        <v>110.52</v>
      </c>
      <c r="AT143" s="87">
        <v>53.66</v>
      </c>
      <c r="AU143" s="87">
        <v>33.020000000000003</v>
      </c>
      <c r="AV143" s="87">
        <v>207.85</v>
      </c>
      <c r="AW143" s="87">
        <v>224.34</v>
      </c>
      <c r="AX143" s="87">
        <v>1763.96</v>
      </c>
      <c r="AY143" s="87">
        <v>131.81</v>
      </c>
      <c r="AZ143" s="87">
        <v>53.32</v>
      </c>
      <c r="BA143" s="87">
        <v>47.52</v>
      </c>
      <c r="BB143" s="87">
        <v>88.51</v>
      </c>
      <c r="BC143" s="87">
        <v>23.29</v>
      </c>
      <c r="BD143" s="87">
        <v>8.8000000000000007</v>
      </c>
      <c r="BE143" s="87">
        <v>222.31</v>
      </c>
      <c r="BF143" s="87">
        <v>422.98</v>
      </c>
      <c r="BG143" s="87">
        <v>43.18</v>
      </c>
      <c r="BH143" s="87">
        <v>35.54</v>
      </c>
      <c r="BI143" s="87">
        <v>10.16</v>
      </c>
      <c r="BJ143" s="87">
        <v>30.89</v>
      </c>
      <c r="BK143" s="87">
        <v>17.86</v>
      </c>
      <c r="BL143" s="87">
        <v>28.8</v>
      </c>
      <c r="BM143" s="87">
        <v>6.11</v>
      </c>
      <c r="BN143" s="87">
        <v>34.69</v>
      </c>
      <c r="BO143" s="87">
        <v>0</v>
      </c>
      <c r="BP143" s="87">
        <v>0</v>
      </c>
      <c r="BQ143" s="87" t="s">
        <v>310</v>
      </c>
      <c r="BR143" s="87">
        <v>8986.51</v>
      </c>
      <c r="BS143" s="87" t="s">
        <v>310</v>
      </c>
      <c r="BT143" s="87">
        <v>179.48</v>
      </c>
      <c r="BU143" s="87" t="s">
        <v>310</v>
      </c>
      <c r="BV143" s="87">
        <v>0</v>
      </c>
      <c r="BW143" s="87" t="s">
        <v>310</v>
      </c>
      <c r="BX143" s="87">
        <v>0.47</v>
      </c>
      <c r="BY143" s="87" t="s">
        <v>310</v>
      </c>
      <c r="BZ143" s="87">
        <v>179.96</v>
      </c>
      <c r="CA143" s="87" t="s">
        <v>310</v>
      </c>
      <c r="CB143" s="87">
        <v>2506.29</v>
      </c>
      <c r="CC143" s="87" t="s">
        <v>310</v>
      </c>
      <c r="CD143" s="87">
        <v>0</v>
      </c>
      <c r="CE143" s="87" t="s">
        <v>310</v>
      </c>
      <c r="CF143" s="87">
        <v>11.91</v>
      </c>
      <c r="CG143" s="87" t="s">
        <v>310</v>
      </c>
      <c r="CH143" s="87">
        <v>11.91</v>
      </c>
      <c r="CI143" s="87" t="s">
        <v>310</v>
      </c>
      <c r="CJ143" s="87">
        <v>2518.19</v>
      </c>
      <c r="CK143" s="87" t="s">
        <v>310</v>
      </c>
      <c r="CL143" s="87">
        <v>0</v>
      </c>
      <c r="CM143" s="87" t="s">
        <v>310</v>
      </c>
      <c r="CN143" s="87">
        <v>0</v>
      </c>
      <c r="CO143" s="87" t="s">
        <v>310</v>
      </c>
      <c r="CP143" s="87">
        <v>0</v>
      </c>
      <c r="CQ143" s="87" t="s">
        <v>310</v>
      </c>
      <c r="CR143" s="87">
        <v>41.64</v>
      </c>
      <c r="CS143" s="87" t="s">
        <v>310</v>
      </c>
      <c r="CT143" s="87">
        <v>41.64</v>
      </c>
      <c r="CU143" s="87" t="s">
        <v>310</v>
      </c>
      <c r="CV143" s="87">
        <v>2739.79</v>
      </c>
      <c r="CW143" s="87" t="s">
        <v>310</v>
      </c>
      <c r="CX143" s="87">
        <v>11726.29</v>
      </c>
      <c r="CY143" s="87" t="s">
        <v>310</v>
      </c>
    </row>
    <row r="144" spans="1:103" ht="14.5" x14ac:dyDescent="0.35">
      <c r="A144" s="86" t="s">
        <v>410</v>
      </c>
      <c r="B144" s="86" t="s">
        <v>375</v>
      </c>
      <c r="C144" s="71" t="str">
        <f>'Correspondance tables'!K51</f>
        <v>ISIC 73</v>
      </c>
      <c r="D144" s="71" t="str">
        <f>VLOOKUP(C144, 'Correspondance tables'!$O$3:$P$73, 2, FALSE)</f>
        <v>ISIC 69T82</v>
      </c>
      <c r="E144" s="87">
        <v>15.47</v>
      </c>
      <c r="F144" s="87">
        <v>0.01</v>
      </c>
      <c r="G144" s="87">
        <v>0.01</v>
      </c>
      <c r="H144" s="87">
        <v>9.17</v>
      </c>
      <c r="I144" s="87">
        <v>140.13999999999999</v>
      </c>
      <c r="J144" s="87">
        <v>3.15</v>
      </c>
      <c r="K144" s="87">
        <v>8.84</v>
      </c>
      <c r="L144" s="87">
        <v>12.84</v>
      </c>
      <c r="M144" s="87">
        <v>77.2</v>
      </c>
      <c r="N144" s="87">
        <v>2.34</v>
      </c>
      <c r="O144" s="87">
        <v>356.31</v>
      </c>
      <c r="P144" s="87">
        <v>7185.96</v>
      </c>
      <c r="Q144" s="87">
        <v>15.58</v>
      </c>
      <c r="R144" s="87">
        <v>13.02</v>
      </c>
      <c r="S144" s="87">
        <v>4.38</v>
      </c>
      <c r="T144" s="87">
        <v>21.92</v>
      </c>
      <c r="U144" s="87">
        <v>2820.26</v>
      </c>
      <c r="V144" s="87">
        <v>29.7</v>
      </c>
      <c r="W144" s="87">
        <v>8.85</v>
      </c>
      <c r="X144" s="87">
        <v>52.27</v>
      </c>
      <c r="Y144" s="87">
        <v>0</v>
      </c>
      <c r="Z144" s="87">
        <v>273.45</v>
      </c>
      <c r="AA144" s="87">
        <v>7.17</v>
      </c>
      <c r="AB144" s="87">
        <v>3.85</v>
      </c>
      <c r="AC144" s="87">
        <v>10.63</v>
      </c>
      <c r="AD144" s="87">
        <v>27.86</v>
      </c>
      <c r="AE144" s="87">
        <v>1.92</v>
      </c>
      <c r="AF144" s="87">
        <v>0.75</v>
      </c>
      <c r="AG144" s="87">
        <v>348.29</v>
      </c>
      <c r="AH144" s="87">
        <v>1.91</v>
      </c>
      <c r="AI144" s="87">
        <v>1.65</v>
      </c>
      <c r="AJ144" s="87">
        <v>0.04</v>
      </c>
      <c r="AK144" s="87">
        <v>0.32</v>
      </c>
      <c r="AL144" s="87">
        <v>0.22</v>
      </c>
      <c r="AM144" s="87">
        <v>0</v>
      </c>
      <c r="AN144" s="87">
        <v>2.82</v>
      </c>
      <c r="AO144" s="87">
        <v>2660.65</v>
      </c>
      <c r="AP144" s="87">
        <v>0.27</v>
      </c>
      <c r="AQ144" s="87">
        <v>0</v>
      </c>
      <c r="AR144" s="87">
        <v>2789.23</v>
      </c>
      <c r="AS144" s="87">
        <v>14.95</v>
      </c>
      <c r="AT144" s="87">
        <v>6.96</v>
      </c>
      <c r="AU144" s="87">
        <v>0.01</v>
      </c>
      <c r="AV144" s="87">
        <v>31.17</v>
      </c>
      <c r="AW144" s="87">
        <v>1113.47</v>
      </c>
      <c r="AX144" s="87">
        <v>0</v>
      </c>
      <c r="AY144" s="87">
        <v>1000.62</v>
      </c>
      <c r="AZ144" s="87">
        <v>1.1100000000000001</v>
      </c>
      <c r="BA144" s="87">
        <v>3.09</v>
      </c>
      <c r="BB144" s="87">
        <v>8.1999999999999993</v>
      </c>
      <c r="BC144" s="87">
        <v>0.87</v>
      </c>
      <c r="BD144" s="87">
        <v>0.24</v>
      </c>
      <c r="BE144" s="87">
        <v>0</v>
      </c>
      <c r="BF144" s="87">
        <v>206.1</v>
      </c>
      <c r="BG144" s="87">
        <v>39.229999999999997</v>
      </c>
      <c r="BH144" s="87">
        <v>156.15</v>
      </c>
      <c r="BI144" s="87">
        <v>2.5</v>
      </c>
      <c r="BJ144" s="87">
        <v>0.1</v>
      </c>
      <c r="BK144" s="87">
        <v>0.49</v>
      </c>
      <c r="BL144" s="87">
        <v>38</v>
      </c>
      <c r="BM144" s="87">
        <v>0.25</v>
      </c>
      <c r="BN144" s="87">
        <v>0.76</v>
      </c>
      <c r="BO144" s="87">
        <v>0</v>
      </c>
      <c r="BP144" s="87">
        <v>0</v>
      </c>
      <c r="BQ144" s="87" t="s">
        <v>310</v>
      </c>
      <c r="BR144" s="87">
        <v>19532.72</v>
      </c>
      <c r="BS144" s="87" t="s">
        <v>310</v>
      </c>
      <c r="BT144" s="87">
        <v>0.23</v>
      </c>
      <c r="BU144" s="87" t="s">
        <v>310</v>
      </c>
      <c r="BV144" s="87">
        <v>0.06</v>
      </c>
      <c r="BW144" s="87" t="s">
        <v>310</v>
      </c>
      <c r="BX144" s="87">
        <v>179.28</v>
      </c>
      <c r="BY144" s="87" t="s">
        <v>310</v>
      </c>
      <c r="BZ144" s="87">
        <v>179.57</v>
      </c>
      <c r="CA144" s="87" t="s">
        <v>310</v>
      </c>
      <c r="CB144" s="87">
        <v>24905.119999999999</v>
      </c>
      <c r="CC144" s="87" t="s">
        <v>310</v>
      </c>
      <c r="CD144" s="87">
        <v>0</v>
      </c>
      <c r="CE144" s="87" t="s">
        <v>310</v>
      </c>
      <c r="CF144" s="87">
        <v>44.94</v>
      </c>
      <c r="CG144" s="87" t="s">
        <v>310</v>
      </c>
      <c r="CH144" s="87">
        <v>44.94</v>
      </c>
      <c r="CI144" s="87" t="s">
        <v>310</v>
      </c>
      <c r="CJ144" s="87">
        <v>24950.06</v>
      </c>
      <c r="CK144" s="87" t="s">
        <v>310</v>
      </c>
      <c r="CL144" s="87">
        <v>0</v>
      </c>
      <c r="CM144" s="87" t="s">
        <v>310</v>
      </c>
      <c r="CN144" s="87">
        <v>0</v>
      </c>
      <c r="CO144" s="87" t="s">
        <v>310</v>
      </c>
      <c r="CP144" s="87">
        <v>0</v>
      </c>
      <c r="CQ144" s="87" t="s">
        <v>310</v>
      </c>
      <c r="CR144" s="87">
        <v>87.87</v>
      </c>
      <c r="CS144" s="87" t="s">
        <v>310</v>
      </c>
      <c r="CT144" s="87">
        <v>87.87</v>
      </c>
      <c r="CU144" s="87" t="s">
        <v>310</v>
      </c>
      <c r="CV144" s="87">
        <v>25217.5</v>
      </c>
      <c r="CW144" s="87" t="s">
        <v>310</v>
      </c>
      <c r="CX144" s="87">
        <v>44750.23</v>
      </c>
      <c r="CY144" s="87" t="s">
        <v>310</v>
      </c>
    </row>
    <row r="145" spans="1:103" ht="14.5" x14ac:dyDescent="0.35">
      <c r="A145" s="86" t="s">
        <v>410</v>
      </c>
      <c r="B145" s="86" t="s">
        <v>376</v>
      </c>
      <c r="C145" s="71" t="str">
        <f>'Correspondance tables'!K52</f>
        <v>ISIC 74-75</v>
      </c>
      <c r="D145" s="71" t="str">
        <f>VLOOKUP(C145, 'Correspondance tables'!$O$3:$P$73, 2, FALSE)</f>
        <v>ISIC 69T82</v>
      </c>
      <c r="E145" s="87">
        <v>12.36</v>
      </c>
      <c r="F145" s="87">
        <v>2.77</v>
      </c>
      <c r="G145" s="87">
        <v>0.86</v>
      </c>
      <c r="H145" s="87">
        <v>28.85</v>
      </c>
      <c r="I145" s="87">
        <v>2053.79</v>
      </c>
      <c r="J145" s="87">
        <v>72.959999999999994</v>
      </c>
      <c r="K145" s="87">
        <v>21.87</v>
      </c>
      <c r="L145" s="87">
        <v>61.8</v>
      </c>
      <c r="M145" s="87">
        <v>51.23</v>
      </c>
      <c r="N145" s="87">
        <v>92.69</v>
      </c>
      <c r="O145" s="87">
        <v>424.45</v>
      </c>
      <c r="P145" s="87">
        <v>927.52</v>
      </c>
      <c r="Q145" s="87">
        <v>97.84</v>
      </c>
      <c r="R145" s="87">
        <v>80</v>
      </c>
      <c r="S145" s="87">
        <v>34.43</v>
      </c>
      <c r="T145" s="87">
        <v>112.39</v>
      </c>
      <c r="U145" s="87">
        <v>201.61</v>
      </c>
      <c r="V145" s="87">
        <v>115.26</v>
      </c>
      <c r="W145" s="87">
        <v>131.71</v>
      </c>
      <c r="X145" s="87">
        <v>381.6</v>
      </c>
      <c r="Y145" s="87">
        <v>26.59</v>
      </c>
      <c r="Z145" s="87">
        <v>221.28</v>
      </c>
      <c r="AA145" s="87">
        <v>52.03</v>
      </c>
      <c r="AB145" s="87">
        <v>101.11</v>
      </c>
      <c r="AC145" s="87">
        <v>10.18</v>
      </c>
      <c r="AD145" s="87">
        <v>38.950000000000003</v>
      </c>
      <c r="AE145" s="87">
        <v>129.83000000000001</v>
      </c>
      <c r="AF145" s="87">
        <v>332.7</v>
      </c>
      <c r="AG145" s="87">
        <v>1580.56</v>
      </c>
      <c r="AH145" s="87">
        <v>1159.5</v>
      </c>
      <c r="AI145" s="87">
        <v>72.02</v>
      </c>
      <c r="AJ145" s="87">
        <v>12.7</v>
      </c>
      <c r="AK145" s="87">
        <v>43.69</v>
      </c>
      <c r="AL145" s="87">
        <v>59.03</v>
      </c>
      <c r="AM145" s="87">
        <v>35.93</v>
      </c>
      <c r="AN145" s="87">
        <v>130.49</v>
      </c>
      <c r="AO145" s="87">
        <v>298.75</v>
      </c>
      <c r="AP145" s="87">
        <v>102.16</v>
      </c>
      <c r="AQ145" s="87">
        <v>177.23</v>
      </c>
      <c r="AR145" s="87">
        <v>775.59</v>
      </c>
      <c r="AS145" s="87">
        <v>377.13</v>
      </c>
      <c r="AT145" s="87">
        <v>281.27</v>
      </c>
      <c r="AU145" s="87">
        <v>86.58</v>
      </c>
      <c r="AV145" s="87">
        <v>121.02</v>
      </c>
      <c r="AW145" s="87">
        <v>662.97</v>
      </c>
      <c r="AX145" s="87">
        <v>62.81</v>
      </c>
      <c r="AY145" s="87">
        <v>21.6</v>
      </c>
      <c r="AZ145" s="87">
        <v>839.02</v>
      </c>
      <c r="BA145" s="87">
        <v>47.76</v>
      </c>
      <c r="BB145" s="87">
        <v>110.16</v>
      </c>
      <c r="BC145" s="87">
        <v>65.239999999999995</v>
      </c>
      <c r="BD145" s="87">
        <v>712.56</v>
      </c>
      <c r="BE145" s="87">
        <v>111.5</v>
      </c>
      <c r="BF145" s="87">
        <v>200.38</v>
      </c>
      <c r="BG145" s="87">
        <v>44.53</v>
      </c>
      <c r="BH145" s="87">
        <v>165.94</v>
      </c>
      <c r="BI145" s="87">
        <v>16.25</v>
      </c>
      <c r="BJ145" s="87">
        <v>94.41</v>
      </c>
      <c r="BK145" s="87">
        <v>107.95</v>
      </c>
      <c r="BL145" s="87">
        <v>81.02</v>
      </c>
      <c r="BM145" s="87">
        <v>9.6199999999999992</v>
      </c>
      <c r="BN145" s="87">
        <v>22.89</v>
      </c>
      <c r="BO145" s="87">
        <v>0</v>
      </c>
      <c r="BP145" s="87">
        <v>0</v>
      </c>
      <c r="BQ145" s="87" t="s">
        <v>310</v>
      </c>
      <c r="BR145" s="87">
        <v>14508.91</v>
      </c>
      <c r="BS145" s="87" t="s">
        <v>310</v>
      </c>
      <c r="BT145" s="87">
        <v>38.14</v>
      </c>
      <c r="BU145" s="87" t="s">
        <v>310</v>
      </c>
      <c r="BV145" s="87">
        <v>0</v>
      </c>
      <c r="BW145" s="87" t="s">
        <v>310</v>
      </c>
      <c r="BX145" s="87">
        <v>0</v>
      </c>
      <c r="BY145" s="87" t="s">
        <v>310</v>
      </c>
      <c r="BZ145" s="87">
        <v>38.14</v>
      </c>
      <c r="CA145" s="87" t="s">
        <v>310</v>
      </c>
      <c r="CB145" s="87">
        <v>4.9400000000000004</v>
      </c>
      <c r="CC145" s="87" t="s">
        <v>310</v>
      </c>
      <c r="CD145" s="87">
        <v>0</v>
      </c>
      <c r="CE145" s="87" t="s">
        <v>310</v>
      </c>
      <c r="CF145" s="87">
        <v>0.35</v>
      </c>
      <c r="CG145" s="87" t="s">
        <v>310</v>
      </c>
      <c r="CH145" s="87">
        <v>0.35</v>
      </c>
      <c r="CI145" s="87" t="s">
        <v>310</v>
      </c>
      <c r="CJ145" s="87">
        <v>5.29</v>
      </c>
      <c r="CK145" s="87" t="s">
        <v>310</v>
      </c>
      <c r="CL145" s="87">
        <v>0</v>
      </c>
      <c r="CM145" s="87" t="s">
        <v>310</v>
      </c>
      <c r="CN145" s="87">
        <v>0</v>
      </c>
      <c r="CO145" s="87" t="s">
        <v>310</v>
      </c>
      <c r="CP145" s="87">
        <v>0</v>
      </c>
      <c r="CQ145" s="87" t="s">
        <v>310</v>
      </c>
      <c r="CR145" s="87">
        <v>55.85</v>
      </c>
      <c r="CS145" s="87" t="s">
        <v>310</v>
      </c>
      <c r="CT145" s="87">
        <v>55.85</v>
      </c>
      <c r="CU145" s="87" t="s">
        <v>310</v>
      </c>
      <c r="CV145" s="87">
        <v>99.27</v>
      </c>
      <c r="CW145" s="87" t="s">
        <v>310</v>
      </c>
      <c r="CX145" s="87">
        <v>14608.18</v>
      </c>
      <c r="CY145" s="87" t="s">
        <v>310</v>
      </c>
    </row>
    <row r="146" spans="1:103" ht="14.5" x14ac:dyDescent="0.35">
      <c r="A146" s="86" t="s">
        <v>410</v>
      </c>
      <c r="B146" s="86" t="s">
        <v>377</v>
      </c>
      <c r="C146" s="71" t="str">
        <f>'Correspondance tables'!K53</f>
        <v>ISIC 77</v>
      </c>
      <c r="D146" s="71" t="str">
        <f>VLOOKUP(C146, 'Correspondance tables'!$O$3:$P$73, 2, FALSE)</f>
        <v>ISIC 69T82</v>
      </c>
      <c r="E146" s="87">
        <v>19.670000000000002</v>
      </c>
      <c r="F146" s="87">
        <v>1.01</v>
      </c>
      <c r="G146" s="87">
        <v>0.34</v>
      </c>
      <c r="H146" s="87">
        <v>7.69</v>
      </c>
      <c r="I146" s="87">
        <v>60.87</v>
      </c>
      <c r="J146" s="87">
        <v>33.18</v>
      </c>
      <c r="K146" s="87">
        <v>4.04</v>
      </c>
      <c r="L146" s="87">
        <v>14.59</v>
      </c>
      <c r="M146" s="87">
        <v>7.87</v>
      </c>
      <c r="N146" s="87">
        <v>9.19</v>
      </c>
      <c r="O146" s="87">
        <v>43.59</v>
      </c>
      <c r="P146" s="87">
        <v>45.04</v>
      </c>
      <c r="Q146" s="87">
        <v>79.59</v>
      </c>
      <c r="R146" s="87">
        <v>15.12</v>
      </c>
      <c r="S146" s="87">
        <v>51.99</v>
      </c>
      <c r="T146" s="87">
        <v>36.36</v>
      </c>
      <c r="U146" s="87">
        <v>51.08</v>
      </c>
      <c r="V146" s="87">
        <v>43.27</v>
      </c>
      <c r="W146" s="87">
        <v>82.36</v>
      </c>
      <c r="X146" s="87">
        <v>101.2</v>
      </c>
      <c r="Y146" s="87">
        <v>11.81</v>
      </c>
      <c r="Z146" s="87">
        <v>27.62</v>
      </c>
      <c r="AA146" s="87">
        <v>14.85</v>
      </c>
      <c r="AB146" s="87">
        <v>52.68</v>
      </c>
      <c r="AC146" s="87">
        <v>4.42</v>
      </c>
      <c r="AD146" s="87">
        <v>56.16</v>
      </c>
      <c r="AE146" s="87">
        <v>219.18</v>
      </c>
      <c r="AF146" s="87">
        <v>173.66</v>
      </c>
      <c r="AG146" s="87">
        <v>1692.39</v>
      </c>
      <c r="AH146" s="87">
        <v>637.09</v>
      </c>
      <c r="AI146" s="87">
        <v>73.8</v>
      </c>
      <c r="AJ146" s="87">
        <v>15.4</v>
      </c>
      <c r="AK146" s="87">
        <v>87.52</v>
      </c>
      <c r="AL146" s="87">
        <v>56.6</v>
      </c>
      <c r="AM146" s="87">
        <v>23.3</v>
      </c>
      <c r="AN146" s="87">
        <v>137.03</v>
      </c>
      <c r="AO146" s="87">
        <v>1316.15</v>
      </c>
      <c r="AP146" s="87">
        <v>37.35</v>
      </c>
      <c r="AQ146" s="87">
        <v>179.92</v>
      </c>
      <c r="AR146" s="87">
        <v>1355.93</v>
      </c>
      <c r="AS146" s="87">
        <v>439.97</v>
      </c>
      <c r="AT146" s="87">
        <v>97.44</v>
      </c>
      <c r="AU146" s="87">
        <v>397.28</v>
      </c>
      <c r="AV146" s="87">
        <v>111.32</v>
      </c>
      <c r="AW146" s="87">
        <v>595.26</v>
      </c>
      <c r="AX146" s="87">
        <v>109.51</v>
      </c>
      <c r="AY146" s="87">
        <v>52.21</v>
      </c>
      <c r="AZ146" s="87">
        <v>166.16</v>
      </c>
      <c r="BA146" s="87">
        <v>176.75</v>
      </c>
      <c r="BB146" s="87">
        <v>94.62</v>
      </c>
      <c r="BC146" s="87">
        <v>103.2</v>
      </c>
      <c r="BD146" s="87">
        <v>18.350000000000001</v>
      </c>
      <c r="BE146" s="87">
        <v>178.95</v>
      </c>
      <c r="BF146" s="87">
        <v>263.91000000000003</v>
      </c>
      <c r="BG146" s="87">
        <v>75.209999999999994</v>
      </c>
      <c r="BH146" s="87">
        <v>100.85</v>
      </c>
      <c r="BI146" s="87">
        <v>36.43</v>
      </c>
      <c r="BJ146" s="87">
        <v>23.34</v>
      </c>
      <c r="BK146" s="87">
        <v>20.64</v>
      </c>
      <c r="BL146" s="87">
        <v>33.1</v>
      </c>
      <c r="BM146" s="87">
        <v>5.63</v>
      </c>
      <c r="BN146" s="87">
        <v>34.07</v>
      </c>
      <c r="BO146" s="87">
        <v>0</v>
      </c>
      <c r="BP146" s="87">
        <v>0</v>
      </c>
      <c r="BQ146" s="87" t="s">
        <v>310</v>
      </c>
      <c r="BR146" s="87">
        <v>10015.129999999999</v>
      </c>
      <c r="BS146" s="87" t="s">
        <v>310</v>
      </c>
      <c r="BT146" s="87">
        <v>220.04</v>
      </c>
      <c r="BU146" s="87" t="s">
        <v>310</v>
      </c>
      <c r="BV146" s="87">
        <v>0.89</v>
      </c>
      <c r="BW146" s="87" t="s">
        <v>310</v>
      </c>
      <c r="BX146" s="87">
        <v>1.03</v>
      </c>
      <c r="BY146" s="87" t="s">
        <v>310</v>
      </c>
      <c r="BZ146" s="87">
        <v>221.95</v>
      </c>
      <c r="CA146" s="87" t="s">
        <v>310</v>
      </c>
      <c r="CB146" s="87">
        <v>179.13</v>
      </c>
      <c r="CC146" s="87" t="s">
        <v>310</v>
      </c>
      <c r="CD146" s="87">
        <v>0</v>
      </c>
      <c r="CE146" s="87" t="s">
        <v>310</v>
      </c>
      <c r="CF146" s="87">
        <v>-0.17</v>
      </c>
      <c r="CG146" s="87" t="s">
        <v>310</v>
      </c>
      <c r="CH146" s="87">
        <v>-0.17</v>
      </c>
      <c r="CI146" s="87" t="s">
        <v>310</v>
      </c>
      <c r="CJ146" s="87">
        <v>178.96</v>
      </c>
      <c r="CK146" s="87" t="s">
        <v>310</v>
      </c>
      <c r="CL146" s="87">
        <v>0</v>
      </c>
      <c r="CM146" s="87" t="s">
        <v>310</v>
      </c>
      <c r="CN146" s="87">
        <v>0</v>
      </c>
      <c r="CO146" s="87" t="s">
        <v>310</v>
      </c>
      <c r="CP146" s="87">
        <v>0</v>
      </c>
      <c r="CQ146" s="87" t="s">
        <v>310</v>
      </c>
      <c r="CR146" s="87">
        <v>50.86</v>
      </c>
      <c r="CS146" s="87" t="s">
        <v>310</v>
      </c>
      <c r="CT146" s="87">
        <v>50.86</v>
      </c>
      <c r="CU146" s="87" t="s">
        <v>310</v>
      </c>
      <c r="CV146" s="87">
        <v>451.77</v>
      </c>
      <c r="CW146" s="87" t="s">
        <v>310</v>
      </c>
      <c r="CX146" s="87">
        <v>10466.91</v>
      </c>
      <c r="CY146" s="87" t="s">
        <v>310</v>
      </c>
    </row>
    <row r="147" spans="1:103" ht="14.5" x14ac:dyDescent="0.35">
      <c r="A147" s="86" t="s">
        <v>410</v>
      </c>
      <c r="B147" s="86" t="s">
        <v>378</v>
      </c>
      <c r="C147" s="71" t="str">
        <f>'Correspondance tables'!K54</f>
        <v>ISIC 78</v>
      </c>
      <c r="D147" s="71" t="str">
        <f>VLOOKUP(C147, 'Correspondance tables'!$O$3:$P$73, 2, FALSE)</f>
        <v>ISIC 69T82</v>
      </c>
      <c r="E147" s="87">
        <v>160.79</v>
      </c>
      <c r="F147" s="87">
        <v>10.68</v>
      </c>
      <c r="G147" s="87">
        <v>16.11</v>
      </c>
      <c r="H147" s="87">
        <v>134.38999999999999</v>
      </c>
      <c r="I147" s="87">
        <v>1206.5999999999999</v>
      </c>
      <c r="J147" s="87">
        <v>91.63</v>
      </c>
      <c r="K147" s="87">
        <v>40.35</v>
      </c>
      <c r="L147" s="87">
        <v>72.48</v>
      </c>
      <c r="M147" s="87">
        <v>95.9</v>
      </c>
      <c r="N147" s="87">
        <v>74.47</v>
      </c>
      <c r="O147" s="87">
        <v>1709.79</v>
      </c>
      <c r="P147" s="87">
        <v>13859.75</v>
      </c>
      <c r="Q147" s="87">
        <v>190.8</v>
      </c>
      <c r="R147" s="87">
        <v>199.56</v>
      </c>
      <c r="S147" s="87">
        <v>208.41</v>
      </c>
      <c r="T147" s="87">
        <v>202.94</v>
      </c>
      <c r="U147" s="87">
        <v>11382.3</v>
      </c>
      <c r="V147" s="87">
        <v>295.89999999999998</v>
      </c>
      <c r="W147" s="87">
        <v>600.58000000000004</v>
      </c>
      <c r="X147" s="87">
        <v>583.6</v>
      </c>
      <c r="Y147" s="87">
        <v>397.4</v>
      </c>
      <c r="Z147" s="87">
        <v>844.72</v>
      </c>
      <c r="AA147" s="87">
        <v>91.24</v>
      </c>
      <c r="AB147" s="87">
        <v>224.96</v>
      </c>
      <c r="AC147" s="87">
        <v>65.78</v>
      </c>
      <c r="AD147" s="87">
        <v>198.16</v>
      </c>
      <c r="AE147" s="87">
        <v>1440.06</v>
      </c>
      <c r="AF147" s="87">
        <v>330.45</v>
      </c>
      <c r="AG147" s="87">
        <v>6583.5</v>
      </c>
      <c r="AH147" s="87">
        <v>973.19</v>
      </c>
      <c r="AI147" s="87">
        <v>726.3</v>
      </c>
      <c r="AJ147" s="87">
        <v>522.41999999999996</v>
      </c>
      <c r="AK147" s="87">
        <v>638.16999999999996</v>
      </c>
      <c r="AL147" s="87">
        <v>442.71</v>
      </c>
      <c r="AM147" s="87">
        <v>55.67</v>
      </c>
      <c r="AN147" s="87">
        <v>304.04000000000002</v>
      </c>
      <c r="AO147" s="87">
        <v>467.13</v>
      </c>
      <c r="AP147" s="87">
        <v>2224.1</v>
      </c>
      <c r="AQ147" s="87">
        <v>381.98</v>
      </c>
      <c r="AR147" s="87">
        <v>19319.03</v>
      </c>
      <c r="AS147" s="87">
        <v>2577.0700000000002</v>
      </c>
      <c r="AT147" s="87">
        <v>482.56</v>
      </c>
      <c r="AU147" s="87">
        <v>278.64</v>
      </c>
      <c r="AV147" s="87">
        <v>231.85</v>
      </c>
      <c r="AW147" s="87">
        <v>3065.34</v>
      </c>
      <c r="AX147" s="87">
        <v>356.65</v>
      </c>
      <c r="AY147" s="87">
        <v>502.47</v>
      </c>
      <c r="AZ147" s="87">
        <v>235.91</v>
      </c>
      <c r="BA147" s="87">
        <v>551.59</v>
      </c>
      <c r="BB147" s="87">
        <v>3448.35</v>
      </c>
      <c r="BC147" s="87">
        <v>67.400000000000006</v>
      </c>
      <c r="BD147" s="87">
        <v>81.52</v>
      </c>
      <c r="BE147" s="87">
        <v>780.99</v>
      </c>
      <c r="BF147" s="87">
        <v>531.67999999999995</v>
      </c>
      <c r="BG147" s="87">
        <v>280.81</v>
      </c>
      <c r="BH147" s="87">
        <v>250.39</v>
      </c>
      <c r="BI147" s="87">
        <v>142.82</v>
      </c>
      <c r="BJ147" s="87">
        <v>400.8</v>
      </c>
      <c r="BK147" s="87">
        <v>126.11</v>
      </c>
      <c r="BL147" s="87">
        <v>61.54</v>
      </c>
      <c r="BM147" s="87">
        <v>23.68</v>
      </c>
      <c r="BN147" s="87">
        <v>235.28</v>
      </c>
      <c r="BO147" s="87">
        <v>0</v>
      </c>
      <c r="BP147" s="87">
        <v>0</v>
      </c>
      <c r="BQ147" s="87" t="s">
        <v>310</v>
      </c>
      <c r="BR147" s="87">
        <v>82081.52</v>
      </c>
      <c r="BS147" s="87" t="s">
        <v>310</v>
      </c>
      <c r="BT147" s="87">
        <v>615.35</v>
      </c>
      <c r="BU147" s="87" t="s">
        <v>310</v>
      </c>
      <c r="BV147" s="87">
        <v>0</v>
      </c>
      <c r="BW147" s="87" t="s">
        <v>310</v>
      </c>
      <c r="BX147" s="87">
        <v>1.67</v>
      </c>
      <c r="BY147" s="87" t="s">
        <v>310</v>
      </c>
      <c r="BZ147" s="87">
        <v>617.03</v>
      </c>
      <c r="CA147" s="87" t="s">
        <v>310</v>
      </c>
      <c r="CB147" s="87">
        <v>25314.67</v>
      </c>
      <c r="CC147" s="87" t="s">
        <v>310</v>
      </c>
      <c r="CD147" s="87">
        <v>0</v>
      </c>
      <c r="CE147" s="87" t="s">
        <v>310</v>
      </c>
      <c r="CF147" s="87">
        <v>0</v>
      </c>
      <c r="CG147" s="87" t="s">
        <v>310</v>
      </c>
      <c r="CH147" s="87">
        <v>0</v>
      </c>
      <c r="CI147" s="87" t="s">
        <v>310</v>
      </c>
      <c r="CJ147" s="87">
        <v>25314.67</v>
      </c>
      <c r="CK147" s="87" t="s">
        <v>310</v>
      </c>
      <c r="CL147" s="87">
        <v>0</v>
      </c>
      <c r="CM147" s="87" t="s">
        <v>310</v>
      </c>
      <c r="CN147" s="87">
        <v>0</v>
      </c>
      <c r="CO147" s="87" t="s">
        <v>310</v>
      </c>
      <c r="CP147" s="87">
        <v>0</v>
      </c>
      <c r="CQ147" s="87" t="s">
        <v>310</v>
      </c>
      <c r="CR147" s="87">
        <v>3685.18</v>
      </c>
      <c r="CS147" s="87" t="s">
        <v>310</v>
      </c>
      <c r="CT147" s="87">
        <v>3685.18</v>
      </c>
      <c r="CU147" s="87" t="s">
        <v>310</v>
      </c>
      <c r="CV147" s="87">
        <v>29616.880000000001</v>
      </c>
      <c r="CW147" s="87" t="s">
        <v>310</v>
      </c>
      <c r="CX147" s="87">
        <v>111698.41</v>
      </c>
      <c r="CY147" s="87" t="s">
        <v>310</v>
      </c>
    </row>
    <row r="148" spans="1:103" ht="14.5" x14ac:dyDescent="0.35">
      <c r="A148" s="86" t="s">
        <v>410</v>
      </c>
      <c r="B148" s="86" t="s">
        <v>379</v>
      </c>
      <c r="C148" s="71" t="str">
        <f>'Correspondance tables'!K55</f>
        <v>ISIC 79</v>
      </c>
      <c r="D148" s="71" t="str">
        <f>VLOOKUP(C148, 'Correspondance tables'!$O$3:$P$73, 2, FALSE)</f>
        <v>ISIC 69T82</v>
      </c>
      <c r="E148" s="87">
        <v>115.36</v>
      </c>
      <c r="F148" s="87">
        <v>2.61</v>
      </c>
      <c r="G148" s="87">
        <v>0.01</v>
      </c>
      <c r="H148" s="87">
        <v>5.58</v>
      </c>
      <c r="I148" s="87">
        <v>68.53</v>
      </c>
      <c r="J148" s="87">
        <v>13.89</v>
      </c>
      <c r="K148" s="87">
        <v>10.91</v>
      </c>
      <c r="L148" s="87">
        <v>8.69</v>
      </c>
      <c r="M148" s="87">
        <v>8.39</v>
      </c>
      <c r="N148" s="87">
        <v>2.46</v>
      </c>
      <c r="O148" s="87">
        <v>27.22</v>
      </c>
      <c r="P148" s="87">
        <v>18.63</v>
      </c>
      <c r="Q148" s="87">
        <v>37.69</v>
      </c>
      <c r="R148" s="87">
        <v>17.77</v>
      </c>
      <c r="S148" s="87">
        <v>19.39</v>
      </c>
      <c r="T148" s="87">
        <v>76.12</v>
      </c>
      <c r="U148" s="87">
        <v>22.85</v>
      </c>
      <c r="V148" s="87">
        <v>32.19</v>
      </c>
      <c r="W148" s="87">
        <v>96.79</v>
      </c>
      <c r="X148" s="87">
        <v>120.02</v>
      </c>
      <c r="Y148" s="87">
        <v>34.74</v>
      </c>
      <c r="Z148" s="87">
        <v>18.32</v>
      </c>
      <c r="AA148" s="87">
        <v>33.64</v>
      </c>
      <c r="AB148" s="87">
        <v>11.2</v>
      </c>
      <c r="AC148" s="87">
        <v>0.5</v>
      </c>
      <c r="AD148" s="87">
        <v>13.58</v>
      </c>
      <c r="AE148" s="87">
        <v>52.46</v>
      </c>
      <c r="AF148" s="87">
        <v>9.91</v>
      </c>
      <c r="AG148" s="87">
        <v>75.790000000000006</v>
      </c>
      <c r="AH148" s="87">
        <v>29.1</v>
      </c>
      <c r="AI148" s="87">
        <v>19.71</v>
      </c>
      <c r="AJ148" s="87">
        <v>12.6</v>
      </c>
      <c r="AK148" s="87">
        <v>4.4800000000000004</v>
      </c>
      <c r="AL148" s="87">
        <v>142.59</v>
      </c>
      <c r="AM148" s="87">
        <v>4.45</v>
      </c>
      <c r="AN148" s="87">
        <v>19.350000000000001</v>
      </c>
      <c r="AO148" s="87">
        <v>3.19</v>
      </c>
      <c r="AP148" s="87">
        <v>4.1100000000000003</v>
      </c>
      <c r="AQ148" s="87">
        <v>3.69</v>
      </c>
      <c r="AR148" s="87">
        <v>33.24</v>
      </c>
      <c r="AS148" s="87">
        <v>12.19</v>
      </c>
      <c r="AT148" s="87">
        <v>3.73</v>
      </c>
      <c r="AU148" s="87">
        <v>8.17</v>
      </c>
      <c r="AV148" s="87">
        <v>13.76</v>
      </c>
      <c r="AW148" s="87">
        <v>32.33</v>
      </c>
      <c r="AX148" s="87">
        <v>21.31</v>
      </c>
      <c r="AY148" s="87">
        <v>3.56</v>
      </c>
      <c r="AZ148" s="87">
        <v>6.57</v>
      </c>
      <c r="BA148" s="87">
        <v>7.51</v>
      </c>
      <c r="BB148" s="87">
        <v>7.71</v>
      </c>
      <c r="BC148" s="87">
        <v>34.03</v>
      </c>
      <c r="BD148" s="87">
        <v>1.23</v>
      </c>
      <c r="BE148" s="87">
        <v>45.15</v>
      </c>
      <c r="BF148" s="87">
        <v>9.2100000000000009</v>
      </c>
      <c r="BG148" s="87">
        <v>9.07</v>
      </c>
      <c r="BH148" s="87">
        <v>27.82</v>
      </c>
      <c r="BI148" s="87">
        <v>10.18</v>
      </c>
      <c r="BJ148" s="87">
        <v>0.44</v>
      </c>
      <c r="BK148" s="87">
        <v>4.4000000000000004</v>
      </c>
      <c r="BL148" s="87">
        <v>6.61</v>
      </c>
      <c r="BM148" s="87">
        <v>1.81</v>
      </c>
      <c r="BN148" s="87">
        <v>4.9400000000000004</v>
      </c>
      <c r="BO148" s="87">
        <v>0</v>
      </c>
      <c r="BP148" s="87">
        <v>0</v>
      </c>
      <c r="BQ148" s="87" t="s">
        <v>310</v>
      </c>
      <c r="BR148" s="87">
        <v>1503.47</v>
      </c>
      <c r="BS148" s="87" t="s">
        <v>310</v>
      </c>
      <c r="BT148" s="87">
        <v>6.31</v>
      </c>
      <c r="BU148" s="87" t="s">
        <v>310</v>
      </c>
      <c r="BV148" s="87">
        <v>0</v>
      </c>
      <c r="BW148" s="87" t="s">
        <v>310</v>
      </c>
      <c r="BX148" s="87">
        <v>0</v>
      </c>
      <c r="BY148" s="87" t="s">
        <v>310</v>
      </c>
      <c r="BZ148" s="87">
        <v>6.31</v>
      </c>
      <c r="CA148" s="87" t="s">
        <v>310</v>
      </c>
      <c r="CB148" s="87">
        <v>0</v>
      </c>
      <c r="CC148" s="87" t="s">
        <v>310</v>
      </c>
      <c r="CD148" s="87">
        <v>0</v>
      </c>
      <c r="CE148" s="87" t="s">
        <v>310</v>
      </c>
      <c r="CF148" s="87">
        <v>0</v>
      </c>
      <c r="CG148" s="87" t="s">
        <v>310</v>
      </c>
      <c r="CH148" s="87">
        <v>0</v>
      </c>
      <c r="CI148" s="87" t="s">
        <v>310</v>
      </c>
      <c r="CJ148" s="87">
        <v>0</v>
      </c>
      <c r="CK148" s="87" t="s">
        <v>310</v>
      </c>
      <c r="CL148" s="87">
        <v>0</v>
      </c>
      <c r="CM148" s="87" t="s">
        <v>310</v>
      </c>
      <c r="CN148" s="87">
        <v>0</v>
      </c>
      <c r="CO148" s="87" t="s">
        <v>310</v>
      </c>
      <c r="CP148" s="87">
        <v>0</v>
      </c>
      <c r="CQ148" s="87" t="s">
        <v>310</v>
      </c>
      <c r="CR148" s="87">
        <v>0.02</v>
      </c>
      <c r="CS148" s="87" t="s">
        <v>310</v>
      </c>
      <c r="CT148" s="87">
        <v>0.02</v>
      </c>
      <c r="CU148" s="87" t="s">
        <v>310</v>
      </c>
      <c r="CV148" s="87">
        <v>6.33</v>
      </c>
      <c r="CW148" s="87" t="s">
        <v>310</v>
      </c>
      <c r="CX148" s="87">
        <v>1509.8</v>
      </c>
      <c r="CY148" s="87" t="s">
        <v>310</v>
      </c>
    </row>
    <row r="149" spans="1:103" ht="14.5" x14ac:dyDescent="0.35">
      <c r="A149" s="86" t="s">
        <v>410</v>
      </c>
      <c r="B149" s="86" t="s">
        <v>380</v>
      </c>
      <c r="C149" s="71" t="str">
        <f>'Correspondance tables'!K56</f>
        <v>ISIC 80-82</v>
      </c>
      <c r="D149" s="71" t="str">
        <f>VLOOKUP(C149, 'Correspondance tables'!$O$3:$P$73, 2, FALSE)</f>
        <v>ISIC 69T82</v>
      </c>
      <c r="E149" s="87">
        <v>0.47</v>
      </c>
      <c r="F149" s="87">
        <v>0.66</v>
      </c>
      <c r="G149" s="87">
        <v>0.1</v>
      </c>
      <c r="H149" s="87">
        <v>0.22</v>
      </c>
      <c r="I149" s="87">
        <v>10.27</v>
      </c>
      <c r="J149" s="87">
        <v>2.9</v>
      </c>
      <c r="K149" s="87">
        <v>0.28000000000000003</v>
      </c>
      <c r="L149" s="87">
        <v>0.94</v>
      </c>
      <c r="M149" s="87">
        <v>0.33</v>
      </c>
      <c r="N149" s="87">
        <v>3.14</v>
      </c>
      <c r="O149" s="87">
        <v>8.0299999999999994</v>
      </c>
      <c r="P149" s="87">
        <v>18.64</v>
      </c>
      <c r="Q149" s="87">
        <v>3.01</v>
      </c>
      <c r="R149" s="87">
        <v>3.83</v>
      </c>
      <c r="S149" s="87">
        <v>2.57</v>
      </c>
      <c r="T149" s="87">
        <v>4.79</v>
      </c>
      <c r="U149" s="87">
        <v>4.92</v>
      </c>
      <c r="V149" s="87">
        <v>3.29</v>
      </c>
      <c r="W149" s="87">
        <v>21.19</v>
      </c>
      <c r="X149" s="87">
        <v>2.19</v>
      </c>
      <c r="Y149" s="87">
        <v>2.72</v>
      </c>
      <c r="Z149" s="87">
        <v>4.95</v>
      </c>
      <c r="AA149" s="87">
        <v>2.4700000000000002</v>
      </c>
      <c r="AB149" s="87">
        <v>6.16</v>
      </c>
      <c r="AC149" s="87">
        <v>0.94</v>
      </c>
      <c r="AD149" s="87">
        <v>7.19</v>
      </c>
      <c r="AE149" s="87">
        <v>25.66</v>
      </c>
      <c r="AF149" s="87">
        <v>11.83</v>
      </c>
      <c r="AG149" s="87">
        <v>179.71</v>
      </c>
      <c r="AH149" s="87">
        <v>42.08</v>
      </c>
      <c r="AI149" s="87">
        <v>96.26</v>
      </c>
      <c r="AJ149" s="87">
        <v>21.08</v>
      </c>
      <c r="AK149" s="87">
        <v>78.849999999999994</v>
      </c>
      <c r="AL149" s="87">
        <v>130.30000000000001</v>
      </c>
      <c r="AM149" s="87">
        <v>1.84</v>
      </c>
      <c r="AN149" s="87">
        <v>49.75</v>
      </c>
      <c r="AO149" s="87">
        <v>3.34</v>
      </c>
      <c r="AP149" s="87">
        <v>9.74</v>
      </c>
      <c r="AQ149" s="87">
        <v>7.23</v>
      </c>
      <c r="AR149" s="87">
        <v>26.06</v>
      </c>
      <c r="AS149" s="87">
        <v>28.12</v>
      </c>
      <c r="AT149" s="87">
        <v>2.23</v>
      </c>
      <c r="AU149" s="87">
        <v>2.89</v>
      </c>
      <c r="AV149" s="87">
        <v>7.06</v>
      </c>
      <c r="AW149" s="87">
        <v>20.68</v>
      </c>
      <c r="AX149" s="87">
        <v>34.299999999999997</v>
      </c>
      <c r="AY149" s="87">
        <v>5.54</v>
      </c>
      <c r="AZ149" s="87">
        <v>5.62</v>
      </c>
      <c r="BA149" s="87">
        <v>8.8800000000000008</v>
      </c>
      <c r="BB149" s="87">
        <v>19.62</v>
      </c>
      <c r="BC149" s="87">
        <v>5.93</v>
      </c>
      <c r="BD149" s="87">
        <v>504.9</v>
      </c>
      <c r="BE149" s="87">
        <v>12.9</v>
      </c>
      <c r="BF149" s="87">
        <v>32.6</v>
      </c>
      <c r="BG149" s="87">
        <v>10.64</v>
      </c>
      <c r="BH149" s="87">
        <v>4.59</v>
      </c>
      <c r="BI149" s="87">
        <v>8.31</v>
      </c>
      <c r="BJ149" s="87">
        <v>14.4</v>
      </c>
      <c r="BK149" s="87">
        <v>8.17</v>
      </c>
      <c r="BL149" s="87">
        <v>5.7</v>
      </c>
      <c r="BM149" s="87">
        <v>1.33</v>
      </c>
      <c r="BN149" s="87">
        <v>1.2</v>
      </c>
      <c r="BO149" s="87">
        <v>0</v>
      </c>
      <c r="BP149" s="87">
        <v>0</v>
      </c>
      <c r="BQ149" s="87" t="s">
        <v>310</v>
      </c>
      <c r="BR149" s="87">
        <v>1545.52</v>
      </c>
      <c r="BS149" s="87" t="s">
        <v>310</v>
      </c>
      <c r="BT149" s="87">
        <v>441.66</v>
      </c>
      <c r="BU149" s="87" t="s">
        <v>310</v>
      </c>
      <c r="BV149" s="87">
        <v>0.11</v>
      </c>
      <c r="BW149" s="87" t="s">
        <v>310</v>
      </c>
      <c r="BX149" s="87">
        <v>0.43</v>
      </c>
      <c r="BY149" s="87" t="s">
        <v>310</v>
      </c>
      <c r="BZ149" s="87">
        <v>442.2</v>
      </c>
      <c r="CA149" s="87" t="s">
        <v>310</v>
      </c>
      <c r="CB149" s="87">
        <v>0</v>
      </c>
      <c r="CC149" s="87" t="s">
        <v>310</v>
      </c>
      <c r="CD149" s="87">
        <v>0</v>
      </c>
      <c r="CE149" s="87" t="s">
        <v>310</v>
      </c>
      <c r="CF149" s="87">
        <v>0</v>
      </c>
      <c r="CG149" s="87" t="s">
        <v>310</v>
      </c>
      <c r="CH149" s="87">
        <v>0</v>
      </c>
      <c r="CI149" s="87" t="s">
        <v>310</v>
      </c>
      <c r="CJ149" s="87">
        <v>0</v>
      </c>
      <c r="CK149" s="87" t="s">
        <v>310</v>
      </c>
      <c r="CL149" s="87">
        <v>0</v>
      </c>
      <c r="CM149" s="87" t="s">
        <v>310</v>
      </c>
      <c r="CN149" s="87">
        <v>0</v>
      </c>
      <c r="CO149" s="87" t="s">
        <v>310</v>
      </c>
      <c r="CP149" s="87">
        <v>0</v>
      </c>
      <c r="CQ149" s="87" t="s">
        <v>310</v>
      </c>
      <c r="CR149" s="87">
        <v>2.2200000000000002</v>
      </c>
      <c r="CS149" s="87" t="s">
        <v>310</v>
      </c>
      <c r="CT149" s="87">
        <v>2.2200000000000002</v>
      </c>
      <c r="CU149" s="87" t="s">
        <v>310</v>
      </c>
      <c r="CV149" s="87">
        <v>444.41</v>
      </c>
      <c r="CW149" s="87" t="s">
        <v>310</v>
      </c>
      <c r="CX149" s="87">
        <v>1989.93</v>
      </c>
      <c r="CY149" s="87" t="s">
        <v>310</v>
      </c>
    </row>
    <row r="150" spans="1:103" ht="14.5" x14ac:dyDescent="0.35">
      <c r="A150" s="86" t="s">
        <v>410</v>
      </c>
      <c r="B150" s="86" t="s">
        <v>381</v>
      </c>
      <c r="C150" s="71" t="str">
        <f>'Correspondance tables'!K57</f>
        <v>ISIC 84</v>
      </c>
      <c r="D150" s="71" t="str">
        <f>VLOOKUP(C150, 'Correspondance tables'!$O$3:$P$73, 2, FALSE)</f>
        <v>ISIC 84</v>
      </c>
      <c r="E150" s="87">
        <v>29.6</v>
      </c>
      <c r="F150" s="87">
        <v>3.29</v>
      </c>
      <c r="G150" s="87">
        <v>4.16</v>
      </c>
      <c r="H150" s="87">
        <v>23.64</v>
      </c>
      <c r="I150" s="87">
        <v>368.42</v>
      </c>
      <c r="J150" s="87">
        <v>52.15</v>
      </c>
      <c r="K150" s="87">
        <v>32.11</v>
      </c>
      <c r="L150" s="87">
        <v>52.96</v>
      </c>
      <c r="M150" s="87">
        <v>49.81</v>
      </c>
      <c r="N150" s="87">
        <v>66.41</v>
      </c>
      <c r="O150" s="87">
        <v>202.03</v>
      </c>
      <c r="P150" s="87">
        <v>106.94</v>
      </c>
      <c r="Q150" s="87">
        <v>84.79</v>
      </c>
      <c r="R150" s="87">
        <v>85.01</v>
      </c>
      <c r="S150" s="87">
        <v>117.46</v>
      </c>
      <c r="T150" s="87">
        <v>149.51</v>
      </c>
      <c r="U150" s="87">
        <v>90.67</v>
      </c>
      <c r="V150" s="87">
        <v>101.64</v>
      </c>
      <c r="W150" s="87">
        <v>200.86</v>
      </c>
      <c r="X150" s="87">
        <v>270.16000000000003</v>
      </c>
      <c r="Y150" s="87">
        <v>89.84</v>
      </c>
      <c r="Z150" s="87">
        <v>146.13999999999999</v>
      </c>
      <c r="AA150" s="87">
        <v>76.91</v>
      </c>
      <c r="AB150" s="87">
        <v>199.67</v>
      </c>
      <c r="AC150" s="87">
        <v>34.4</v>
      </c>
      <c r="AD150" s="87">
        <v>99.14</v>
      </c>
      <c r="AE150" s="87">
        <v>435.42</v>
      </c>
      <c r="AF150" s="87">
        <v>155.82</v>
      </c>
      <c r="AG150" s="87">
        <v>1555.24</v>
      </c>
      <c r="AH150" s="87">
        <v>643.97</v>
      </c>
      <c r="AI150" s="87">
        <v>149.83000000000001</v>
      </c>
      <c r="AJ150" s="87">
        <v>103.83</v>
      </c>
      <c r="AK150" s="87">
        <v>57.59</v>
      </c>
      <c r="AL150" s="87">
        <v>276.83</v>
      </c>
      <c r="AM150" s="87">
        <v>31.08</v>
      </c>
      <c r="AN150" s="87">
        <v>196.74</v>
      </c>
      <c r="AO150" s="87">
        <v>98.92</v>
      </c>
      <c r="AP150" s="87">
        <v>139.57</v>
      </c>
      <c r="AQ150" s="87">
        <v>260.77999999999997</v>
      </c>
      <c r="AR150" s="87">
        <v>375</v>
      </c>
      <c r="AS150" s="87">
        <v>497.11</v>
      </c>
      <c r="AT150" s="87">
        <v>257.14</v>
      </c>
      <c r="AU150" s="87">
        <v>214.74</v>
      </c>
      <c r="AV150" s="87">
        <v>202.34</v>
      </c>
      <c r="AW150" s="87">
        <v>1037.26</v>
      </c>
      <c r="AX150" s="87">
        <v>213.02</v>
      </c>
      <c r="AY150" s="87">
        <v>395.46</v>
      </c>
      <c r="AZ150" s="87">
        <v>192.83</v>
      </c>
      <c r="BA150" s="87">
        <v>98.12</v>
      </c>
      <c r="BB150" s="87">
        <v>462.86</v>
      </c>
      <c r="BC150" s="87">
        <v>44.22</v>
      </c>
      <c r="BD150" s="87">
        <v>58.41</v>
      </c>
      <c r="BE150" s="87">
        <v>827.91</v>
      </c>
      <c r="BF150" s="87">
        <v>603.5</v>
      </c>
      <c r="BG150" s="87">
        <v>263.44</v>
      </c>
      <c r="BH150" s="87">
        <v>286.68</v>
      </c>
      <c r="BI150" s="87">
        <v>158.66</v>
      </c>
      <c r="BJ150" s="87">
        <v>75.36</v>
      </c>
      <c r="BK150" s="87">
        <v>67.290000000000006</v>
      </c>
      <c r="BL150" s="87">
        <v>62.99</v>
      </c>
      <c r="BM150" s="87">
        <v>35.61</v>
      </c>
      <c r="BN150" s="87">
        <v>57.9</v>
      </c>
      <c r="BO150" s="87">
        <v>0</v>
      </c>
      <c r="BP150" s="87">
        <v>0</v>
      </c>
      <c r="BQ150" s="87" t="s">
        <v>310</v>
      </c>
      <c r="BR150" s="87">
        <v>13331.17</v>
      </c>
      <c r="BS150" s="87" t="s">
        <v>310</v>
      </c>
      <c r="BT150" s="87">
        <v>262.72000000000003</v>
      </c>
      <c r="BU150" s="87" t="s">
        <v>310</v>
      </c>
      <c r="BV150" s="87">
        <v>0</v>
      </c>
      <c r="BW150" s="87" t="s">
        <v>310</v>
      </c>
      <c r="BX150" s="87">
        <v>0.25</v>
      </c>
      <c r="BY150" s="87" t="s">
        <v>310</v>
      </c>
      <c r="BZ150" s="87">
        <v>262.97000000000003</v>
      </c>
      <c r="CA150" s="87" t="s">
        <v>310</v>
      </c>
      <c r="CB150" s="87">
        <v>0</v>
      </c>
      <c r="CC150" s="87" t="s">
        <v>310</v>
      </c>
      <c r="CD150" s="87">
        <v>0</v>
      </c>
      <c r="CE150" s="87" t="s">
        <v>310</v>
      </c>
      <c r="CF150" s="87">
        <v>0.14000000000000001</v>
      </c>
      <c r="CG150" s="87" t="s">
        <v>310</v>
      </c>
      <c r="CH150" s="87">
        <v>0.14000000000000001</v>
      </c>
      <c r="CI150" s="87" t="s">
        <v>310</v>
      </c>
      <c r="CJ150" s="87">
        <v>0.14000000000000001</v>
      </c>
      <c r="CK150" s="87" t="s">
        <v>310</v>
      </c>
      <c r="CL150" s="87">
        <v>0</v>
      </c>
      <c r="CM150" s="87" t="s">
        <v>310</v>
      </c>
      <c r="CN150" s="87">
        <v>0</v>
      </c>
      <c r="CO150" s="87" t="s">
        <v>310</v>
      </c>
      <c r="CP150" s="87">
        <v>0</v>
      </c>
      <c r="CQ150" s="87" t="s">
        <v>310</v>
      </c>
      <c r="CR150" s="87">
        <v>63.38</v>
      </c>
      <c r="CS150" s="87" t="s">
        <v>310</v>
      </c>
      <c r="CT150" s="87">
        <v>63.38</v>
      </c>
      <c r="CU150" s="87" t="s">
        <v>310</v>
      </c>
      <c r="CV150" s="87">
        <v>326.48</v>
      </c>
      <c r="CW150" s="87" t="s">
        <v>310</v>
      </c>
      <c r="CX150" s="87">
        <v>13657.65</v>
      </c>
      <c r="CY150" s="87" t="s">
        <v>310</v>
      </c>
    </row>
    <row r="151" spans="1:103" ht="14.5" x14ac:dyDescent="0.35">
      <c r="A151" s="86" t="s">
        <v>410</v>
      </c>
      <c r="B151" s="86" t="s">
        <v>382</v>
      </c>
      <c r="C151" s="71" t="str">
        <f>'Correspondance tables'!K58</f>
        <v>ISIC 85</v>
      </c>
      <c r="D151" s="71" t="str">
        <f>VLOOKUP(C151, 'Correspondance tables'!$O$3:$P$73, 2, FALSE)</f>
        <v>ISIC 85</v>
      </c>
      <c r="E151" s="87">
        <v>1.64</v>
      </c>
      <c r="F151" s="87">
        <v>0.45</v>
      </c>
      <c r="G151" s="87">
        <v>0.05</v>
      </c>
      <c r="H151" s="87">
        <v>0.48</v>
      </c>
      <c r="I151" s="87">
        <v>2.79</v>
      </c>
      <c r="J151" s="87">
        <v>0.28999999999999998</v>
      </c>
      <c r="K151" s="87">
        <v>0.62</v>
      </c>
      <c r="L151" s="87">
        <v>0.94</v>
      </c>
      <c r="M151" s="87">
        <v>0.5</v>
      </c>
      <c r="N151" s="87">
        <v>0.69</v>
      </c>
      <c r="O151" s="87">
        <v>2.16</v>
      </c>
      <c r="P151" s="87">
        <v>0.65</v>
      </c>
      <c r="Q151" s="87">
        <v>0.8</v>
      </c>
      <c r="R151" s="87">
        <v>0.84</v>
      </c>
      <c r="S151" s="87">
        <v>1.22</v>
      </c>
      <c r="T151" s="87">
        <v>2.06</v>
      </c>
      <c r="U151" s="87">
        <v>0.98</v>
      </c>
      <c r="V151" s="87">
        <v>1.1000000000000001</v>
      </c>
      <c r="W151" s="87">
        <v>2.79</v>
      </c>
      <c r="X151" s="87">
        <v>1.27</v>
      </c>
      <c r="Y151" s="87">
        <v>0.42</v>
      </c>
      <c r="Z151" s="87">
        <v>0.56000000000000005</v>
      </c>
      <c r="AA151" s="87">
        <v>0.53</v>
      </c>
      <c r="AB151" s="87">
        <v>9.64</v>
      </c>
      <c r="AC151" s="87">
        <v>1</v>
      </c>
      <c r="AD151" s="87">
        <v>1.94</v>
      </c>
      <c r="AE151" s="87">
        <v>5.54</v>
      </c>
      <c r="AF151" s="87">
        <v>0.46</v>
      </c>
      <c r="AG151" s="87">
        <v>3.6</v>
      </c>
      <c r="AH151" s="87">
        <v>3.2</v>
      </c>
      <c r="AI151" s="87">
        <v>3.75</v>
      </c>
      <c r="AJ151" s="87">
        <v>0.38</v>
      </c>
      <c r="AK151" s="87">
        <v>0.39</v>
      </c>
      <c r="AL151" s="87">
        <v>2.71</v>
      </c>
      <c r="AM151" s="87">
        <v>0.23</v>
      </c>
      <c r="AN151" s="87">
        <v>1.63</v>
      </c>
      <c r="AO151" s="87">
        <v>0.41</v>
      </c>
      <c r="AP151" s="87">
        <v>0.38</v>
      </c>
      <c r="AQ151" s="87">
        <v>1.54</v>
      </c>
      <c r="AR151" s="87">
        <v>1.93</v>
      </c>
      <c r="AS151" s="87">
        <v>2.91</v>
      </c>
      <c r="AT151" s="87">
        <v>1.05</v>
      </c>
      <c r="AU151" s="87">
        <v>0.93</v>
      </c>
      <c r="AV151" s="87">
        <v>6.13</v>
      </c>
      <c r="AW151" s="87">
        <v>5.83</v>
      </c>
      <c r="AX151" s="87">
        <v>5.83</v>
      </c>
      <c r="AY151" s="87">
        <v>0.33</v>
      </c>
      <c r="AZ151" s="87">
        <v>0.86</v>
      </c>
      <c r="BA151" s="87">
        <v>1.02</v>
      </c>
      <c r="BB151" s="87">
        <v>0.62</v>
      </c>
      <c r="BC151" s="87">
        <v>0.5</v>
      </c>
      <c r="BD151" s="87">
        <v>0.27</v>
      </c>
      <c r="BE151" s="87">
        <v>2.61</v>
      </c>
      <c r="BF151" s="87">
        <v>216.71</v>
      </c>
      <c r="BG151" s="87">
        <v>1.52</v>
      </c>
      <c r="BH151" s="87">
        <v>18.38</v>
      </c>
      <c r="BI151" s="87">
        <v>15.05</v>
      </c>
      <c r="BJ151" s="87">
        <v>0.93</v>
      </c>
      <c r="BK151" s="87">
        <v>0.44</v>
      </c>
      <c r="BL151" s="87">
        <v>1.5</v>
      </c>
      <c r="BM151" s="87">
        <v>7.0000000000000007E-2</v>
      </c>
      <c r="BN151" s="87">
        <v>0.2</v>
      </c>
      <c r="BO151" s="87">
        <v>0</v>
      </c>
      <c r="BP151" s="87">
        <v>0</v>
      </c>
      <c r="BQ151" s="87" t="s">
        <v>310</v>
      </c>
      <c r="BR151" s="87">
        <v>346.25</v>
      </c>
      <c r="BS151" s="87" t="s">
        <v>310</v>
      </c>
      <c r="BT151" s="87">
        <v>64.930000000000007</v>
      </c>
      <c r="BU151" s="87" t="s">
        <v>310</v>
      </c>
      <c r="BV151" s="87">
        <v>0</v>
      </c>
      <c r="BW151" s="87" t="s">
        <v>310</v>
      </c>
      <c r="BX151" s="87">
        <v>47.64</v>
      </c>
      <c r="BY151" s="87" t="s">
        <v>310</v>
      </c>
      <c r="BZ151" s="87">
        <v>112.57</v>
      </c>
      <c r="CA151" s="87" t="s">
        <v>310</v>
      </c>
      <c r="CB151" s="87">
        <v>29.25</v>
      </c>
      <c r="CC151" s="87" t="s">
        <v>310</v>
      </c>
      <c r="CD151" s="87">
        <v>0</v>
      </c>
      <c r="CE151" s="87" t="s">
        <v>310</v>
      </c>
      <c r="CF151" s="87">
        <v>0</v>
      </c>
      <c r="CG151" s="87" t="s">
        <v>310</v>
      </c>
      <c r="CH151" s="87">
        <v>0</v>
      </c>
      <c r="CI151" s="87" t="s">
        <v>310</v>
      </c>
      <c r="CJ151" s="87">
        <v>29.25</v>
      </c>
      <c r="CK151" s="87" t="s">
        <v>310</v>
      </c>
      <c r="CL151" s="87">
        <v>0</v>
      </c>
      <c r="CM151" s="87" t="s">
        <v>310</v>
      </c>
      <c r="CN151" s="87">
        <v>0</v>
      </c>
      <c r="CO151" s="87" t="s">
        <v>310</v>
      </c>
      <c r="CP151" s="87">
        <v>0</v>
      </c>
      <c r="CQ151" s="87" t="s">
        <v>310</v>
      </c>
      <c r="CR151" s="87">
        <v>17.579999999999998</v>
      </c>
      <c r="CS151" s="87" t="s">
        <v>310</v>
      </c>
      <c r="CT151" s="87">
        <v>17.579999999999998</v>
      </c>
      <c r="CU151" s="87" t="s">
        <v>310</v>
      </c>
      <c r="CV151" s="87">
        <v>159.4</v>
      </c>
      <c r="CW151" s="87" t="s">
        <v>310</v>
      </c>
      <c r="CX151" s="87">
        <v>505.65</v>
      </c>
      <c r="CY151" s="87" t="s">
        <v>310</v>
      </c>
    </row>
    <row r="152" spans="1:103" ht="14.5" x14ac:dyDescent="0.35">
      <c r="A152" s="86" t="s">
        <v>410</v>
      </c>
      <c r="B152" s="86" t="s">
        <v>383</v>
      </c>
      <c r="C152" s="71" t="str">
        <f>'Correspondance tables'!K59</f>
        <v>ISIC 86</v>
      </c>
      <c r="D152" s="71" t="str">
        <f>VLOOKUP(C152, 'Correspondance tables'!$O$3:$P$73, 2, FALSE)</f>
        <v>ISIC 86T88</v>
      </c>
      <c r="E152" s="87">
        <v>0.51</v>
      </c>
      <c r="F152" s="87">
        <v>0.05</v>
      </c>
      <c r="G152" s="87">
        <v>0.23</v>
      </c>
      <c r="H152" s="87">
        <v>0.87</v>
      </c>
      <c r="I152" s="87">
        <v>5.45</v>
      </c>
      <c r="J152" s="87">
        <v>0.54</v>
      </c>
      <c r="K152" s="87">
        <v>0.24</v>
      </c>
      <c r="L152" s="87">
        <v>0.4</v>
      </c>
      <c r="M152" s="87">
        <v>1.55</v>
      </c>
      <c r="N152" s="87">
        <v>0.75</v>
      </c>
      <c r="O152" s="87">
        <v>1.41</v>
      </c>
      <c r="P152" s="87">
        <v>3.05</v>
      </c>
      <c r="Q152" s="87">
        <v>1</v>
      </c>
      <c r="R152" s="87">
        <v>0.56000000000000005</v>
      </c>
      <c r="S152" s="87">
        <v>1.88</v>
      </c>
      <c r="T152" s="87">
        <v>1.03</v>
      </c>
      <c r="U152" s="87">
        <v>1.03</v>
      </c>
      <c r="V152" s="87">
        <v>1.93</v>
      </c>
      <c r="W152" s="87">
        <v>4.45</v>
      </c>
      <c r="X152" s="87">
        <v>2.46</v>
      </c>
      <c r="Y152" s="87">
        <v>1.28</v>
      </c>
      <c r="Z152" s="87">
        <v>0.78</v>
      </c>
      <c r="AA152" s="87">
        <v>1</v>
      </c>
      <c r="AB152" s="87">
        <v>3.51</v>
      </c>
      <c r="AC152" s="87">
        <v>0.71</v>
      </c>
      <c r="AD152" s="87">
        <v>0.68</v>
      </c>
      <c r="AE152" s="87">
        <v>2.36</v>
      </c>
      <c r="AF152" s="87">
        <v>3.34</v>
      </c>
      <c r="AG152" s="87">
        <v>11.83</v>
      </c>
      <c r="AH152" s="87">
        <v>4.55</v>
      </c>
      <c r="AI152" s="87">
        <v>1.58</v>
      </c>
      <c r="AJ152" s="87">
        <v>1.1200000000000001</v>
      </c>
      <c r="AK152" s="87">
        <v>1.72</v>
      </c>
      <c r="AL152" s="87">
        <v>1.31</v>
      </c>
      <c r="AM152" s="87">
        <v>0.78</v>
      </c>
      <c r="AN152" s="87">
        <v>1.3</v>
      </c>
      <c r="AO152" s="87">
        <v>0.98</v>
      </c>
      <c r="AP152" s="87">
        <v>0.59</v>
      </c>
      <c r="AQ152" s="87">
        <v>5.65</v>
      </c>
      <c r="AR152" s="87">
        <v>10.02</v>
      </c>
      <c r="AS152" s="87">
        <v>6.83</v>
      </c>
      <c r="AT152" s="87">
        <v>2.4500000000000002</v>
      </c>
      <c r="AU152" s="87">
        <v>1.33</v>
      </c>
      <c r="AV152" s="87">
        <v>1.58</v>
      </c>
      <c r="AW152" s="87">
        <v>5.97</v>
      </c>
      <c r="AX152" s="87">
        <v>3.03</v>
      </c>
      <c r="AY152" s="87">
        <v>3.15</v>
      </c>
      <c r="AZ152" s="87">
        <v>1.04</v>
      </c>
      <c r="BA152" s="87">
        <v>0.88</v>
      </c>
      <c r="BB152" s="87">
        <v>0.89</v>
      </c>
      <c r="BC152" s="87">
        <v>1.54</v>
      </c>
      <c r="BD152" s="87">
        <v>0.15</v>
      </c>
      <c r="BE152" s="87">
        <v>3.17</v>
      </c>
      <c r="BF152" s="87">
        <v>15.78</v>
      </c>
      <c r="BG152" s="87">
        <v>69.650000000000006</v>
      </c>
      <c r="BH152" s="87">
        <v>7.24</v>
      </c>
      <c r="BI152" s="87">
        <v>5.46</v>
      </c>
      <c r="BJ152" s="87">
        <v>0.85</v>
      </c>
      <c r="BK152" s="87">
        <v>0.66</v>
      </c>
      <c r="BL152" s="87">
        <v>3.73</v>
      </c>
      <c r="BM152" s="87">
        <v>0.28000000000000003</v>
      </c>
      <c r="BN152" s="87">
        <v>0.52</v>
      </c>
      <c r="BO152" s="87">
        <v>0</v>
      </c>
      <c r="BP152" s="87">
        <v>0</v>
      </c>
      <c r="BQ152" s="87" t="s">
        <v>310</v>
      </c>
      <c r="BR152" s="87">
        <v>220.64</v>
      </c>
      <c r="BS152" s="87" t="s">
        <v>310</v>
      </c>
      <c r="BT152" s="87">
        <v>93.3</v>
      </c>
      <c r="BU152" s="87" t="s">
        <v>310</v>
      </c>
      <c r="BV152" s="87">
        <v>1.46</v>
      </c>
      <c r="BW152" s="87" t="s">
        <v>310</v>
      </c>
      <c r="BX152" s="87">
        <v>52.38</v>
      </c>
      <c r="BY152" s="87" t="s">
        <v>310</v>
      </c>
      <c r="BZ152" s="87">
        <v>147.13</v>
      </c>
      <c r="CA152" s="87" t="s">
        <v>310</v>
      </c>
      <c r="CB152" s="87">
        <v>0</v>
      </c>
      <c r="CC152" s="87" t="s">
        <v>310</v>
      </c>
      <c r="CD152" s="87">
        <v>0</v>
      </c>
      <c r="CE152" s="87" t="s">
        <v>310</v>
      </c>
      <c r="CF152" s="87">
        <v>0</v>
      </c>
      <c r="CG152" s="87" t="s">
        <v>310</v>
      </c>
      <c r="CH152" s="87">
        <v>0</v>
      </c>
      <c r="CI152" s="87" t="s">
        <v>310</v>
      </c>
      <c r="CJ152" s="87">
        <v>0</v>
      </c>
      <c r="CK152" s="87" t="s">
        <v>310</v>
      </c>
      <c r="CL152" s="87">
        <v>0</v>
      </c>
      <c r="CM152" s="87" t="s">
        <v>310</v>
      </c>
      <c r="CN152" s="87">
        <v>0</v>
      </c>
      <c r="CO152" s="87" t="s">
        <v>310</v>
      </c>
      <c r="CP152" s="87">
        <v>0</v>
      </c>
      <c r="CQ152" s="87" t="s">
        <v>310</v>
      </c>
      <c r="CR152" s="87">
        <v>0.62</v>
      </c>
      <c r="CS152" s="87" t="s">
        <v>310</v>
      </c>
      <c r="CT152" s="87">
        <v>0.62</v>
      </c>
      <c r="CU152" s="87" t="s">
        <v>310</v>
      </c>
      <c r="CV152" s="87">
        <v>147.75</v>
      </c>
      <c r="CW152" s="87" t="s">
        <v>310</v>
      </c>
      <c r="CX152" s="87">
        <v>368.39</v>
      </c>
      <c r="CY152" s="87" t="s">
        <v>310</v>
      </c>
    </row>
    <row r="153" spans="1:103" ht="14.5" x14ac:dyDescent="0.35">
      <c r="A153" s="86" t="s">
        <v>410</v>
      </c>
      <c r="B153" s="86" t="s">
        <v>384</v>
      </c>
      <c r="C153" s="71" t="str">
        <f>'Correspondance tables'!K60</f>
        <v>ISIC 87-88</v>
      </c>
      <c r="D153" s="71" t="str">
        <f>VLOOKUP(C153, 'Correspondance tables'!$O$3:$P$73, 2, FALSE)</f>
        <v>ISIC 86T88</v>
      </c>
      <c r="E153" s="87">
        <v>0.04</v>
      </c>
      <c r="F153" s="87">
        <v>0</v>
      </c>
      <c r="G153" s="87">
        <v>0</v>
      </c>
      <c r="H153" s="87">
        <v>0.19</v>
      </c>
      <c r="I153" s="87">
        <v>0.94</v>
      </c>
      <c r="J153" s="87">
        <v>0.06</v>
      </c>
      <c r="K153" s="87">
        <v>0.01</v>
      </c>
      <c r="L153" s="87">
        <v>0.03</v>
      </c>
      <c r="M153" s="87">
        <v>0.05</v>
      </c>
      <c r="N153" s="87">
        <v>1.43</v>
      </c>
      <c r="O153" s="87">
        <v>0.25</v>
      </c>
      <c r="P153" s="87">
        <v>0.21</v>
      </c>
      <c r="Q153" s="87">
        <v>7.0000000000000007E-2</v>
      </c>
      <c r="R153" s="87">
        <v>0.21</v>
      </c>
      <c r="S153" s="87">
        <v>0.1</v>
      </c>
      <c r="T153" s="87">
        <v>0.08</v>
      </c>
      <c r="U153" s="87">
        <v>0.05</v>
      </c>
      <c r="V153" s="87">
        <v>7.0000000000000007E-2</v>
      </c>
      <c r="W153" s="87">
        <v>0.13</v>
      </c>
      <c r="X153" s="87">
        <v>0.12</v>
      </c>
      <c r="Y153" s="87">
        <v>0.09</v>
      </c>
      <c r="Z153" s="87">
        <v>0.06</v>
      </c>
      <c r="AA153" s="87">
        <v>0.12</v>
      </c>
      <c r="AB153" s="87">
        <v>0.33</v>
      </c>
      <c r="AC153" s="87">
        <v>0.05</v>
      </c>
      <c r="AD153" s="87">
        <v>0.53</v>
      </c>
      <c r="AE153" s="87">
        <v>1.0900000000000001</v>
      </c>
      <c r="AF153" s="87">
        <v>0.31</v>
      </c>
      <c r="AG153" s="87">
        <v>2.27</v>
      </c>
      <c r="AH153" s="87">
        <v>2.38</v>
      </c>
      <c r="AI153" s="87">
        <v>0.28000000000000003</v>
      </c>
      <c r="AJ153" s="87">
        <v>0.04</v>
      </c>
      <c r="AK153" s="87">
        <v>0.09</v>
      </c>
      <c r="AL153" s="87">
        <v>0.23</v>
      </c>
      <c r="AM153" s="87">
        <v>0.03</v>
      </c>
      <c r="AN153" s="87">
        <v>0.94</v>
      </c>
      <c r="AO153" s="87">
        <v>0.09</v>
      </c>
      <c r="AP153" s="87">
        <v>0.03</v>
      </c>
      <c r="AQ153" s="87">
        <v>0.37</v>
      </c>
      <c r="AR153" s="87">
        <v>0.17</v>
      </c>
      <c r="AS153" s="87">
        <v>0.25</v>
      </c>
      <c r="AT153" s="87">
        <v>0.4</v>
      </c>
      <c r="AU153" s="87">
        <v>0.27</v>
      </c>
      <c r="AV153" s="87">
        <v>0.21</v>
      </c>
      <c r="AW153" s="87">
        <v>0.57999999999999996</v>
      </c>
      <c r="AX153" s="87">
        <v>0.15</v>
      </c>
      <c r="AY153" s="87">
        <v>0.37</v>
      </c>
      <c r="AZ153" s="87">
        <v>0.09</v>
      </c>
      <c r="BA153" s="87">
        <v>0.11</v>
      </c>
      <c r="BB153" s="87">
        <v>0.28000000000000003</v>
      </c>
      <c r="BC153" s="87">
        <v>0.04</v>
      </c>
      <c r="BD153" s="87">
        <v>0.02</v>
      </c>
      <c r="BE153" s="87">
        <v>0.66</v>
      </c>
      <c r="BF153" s="87">
        <v>1.75</v>
      </c>
      <c r="BG153" s="87">
        <v>0.47</v>
      </c>
      <c r="BH153" s="87">
        <v>50.32</v>
      </c>
      <c r="BI153" s="87">
        <v>1.88</v>
      </c>
      <c r="BJ153" s="87">
        <v>0.18</v>
      </c>
      <c r="BK153" s="87">
        <v>0.64</v>
      </c>
      <c r="BL153" s="87">
        <v>0.23</v>
      </c>
      <c r="BM153" s="87">
        <v>0.01</v>
      </c>
      <c r="BN153" s="87">
        <v>0.47</v>
      </c>
      <c r="BO153" s="87">
        <v>0</v>
      </c>
      <c r="BP153" s="87">
        <v>0</v>
      </c>
      <c r="BQ153" s="87" t="s">
        <v>310</v>
      </c>
      <c r="BR153" s="87">
        <v>72.98</v>
      </c>
      <c r="BS153" s="87" t="s">
        <v>310</v>
      </c>
      <c r="BT153" s="87">
        <v>100.85</v>
      </c>
      <c r="BU153" s="87" t="s">
        <v>310</v>
      </c>
      <c r="BV153" s="87">
        <v>0.94</v>
      </c>
      <c r="BW153" s="87" t="s">
        <v>310</v>
      </c>
      <c r="BX153" s="87">
        <v>163.58000000000001</v>
      </c>
      <c r="BY153" s="87" t="s">
        <v>310</v>
      </c>
      <c r="BZ153" s="87">
        <v>265.37</v>
      </c>
      <c r="CA153" s="87" t="s">
        <v>310</v>
      </c>
      <c r="CB153" s="87">
        <v>0.02</v>
      </c>
      <c r="CC153" s="87" t="s">
        <v>310</v>
      </c>
      <c r="CD153" s="87">
        <v>0</v>
      </c>
      <c r="CE153" s="87" t="s">
        <v>310</v>
      </c>
      <c r="CF153" s="87">
        <v>0</v>
      </c>
      <c r="CG153" s="87" t="s">
        <v>310</v>
      </c>
      <c r="CH153" s="87">
        <v>0</v>
      </c>
      <c r="CI153" s="87" t="s">
        <v>310</v>
      </c>
      <c r="CJ153" s="87">
        <v>0.02</v>
      </c>
      <c r="CK153" s="87" t="s">
        <v>310</v>
      </c>
      <c r="CL153" s="87">
        <v>0</v>
      </c>
      <c r="CM153" s="87" t="s">
        <v>310</v>
      </c>
      <c r="CN153" s="87">
        <v>0</v>
      </c>
      <c r="CO153" s="87" t="s">
        <v>310</v>
      </c>
      <c r="CP153" s="87">
        <v>0</v>
      </c>
      <c r="CQ153" s="87" t="s">
        <v>310</v>
      </c>
      <c r="CR153" s="87">
        <v>7.0000000000000007E-2</v>
      </c>
      <c r="CS153" s="87" t="s">
        <v>310</v>
      </c>
      <c r="CT153" s="87">
        <v>7.0000000000000007E-2</v>
      </c>
      <c r="CU153" s="87" t="s">
        <v>310</v>
      </c>
      <c r="CV153" s="87">
        <v>265.45999999999998</v>
      </c>
      <c r="CW153" s="87" t="s">
        <v>310</v>
      </c>
      <c r="CX153" s="87">
        <v>338.44</v>
      </c>
      <c r="CY153" s="87" t="s">
        <v>310</v>
      </c>
    </row>
    <row r="154" spans="1:103" ht="14.5" x14ac:dyDescent="0.35">
      <c r="A154" s="86" t="s">
        <v>410</v>
      </c>
      <c r="B154" s="86" t="s">
        <v>385</v>
      </c>
      <c r="C154" s="71" t="str">
        <f>'Correspondance tables'!K61</f>
        <v>ISIC 90-92</v>
      </c>
      <c r="D154" s="71" t="str">
        <f>VLOOKUP(C154, 'Correspondance tables'!$O$3:$P$73, 2, FALSE)</f>
        <v>ISIC 90T96</v>
      </c>
      <c r="E154" s="87">
        <v>0</v>
      </c>
      <c r="F154" s="87">
        <v>0</v>
      </c>
      <c r="G154" s="87">
        <v>0</v>
      </c>
      <c r="H154" s="87">
        <v>0</v>
      </c>
      <c r="I154" s="87">
        <v>0</v>
      </c>
      <c r="J154" s="87">
        <v>0.02</v>
      </c>
      <c r="K154" s="87">
        <v>0</v>
      </c>
      <c r="L154" s="87">
        <v>0</v>
      </c>
      <c r="M154" s="87">
        <v>0</v>
      </c>
      <c r="N154" s="87">
        <v>0</v>
      </c>
      <c r="O154" s="87">
        <v>0.15</v>
      </c>
      <c r="P154" s="87">
        <v>0</v>
      </c>
      <c r="Q154" s="87">
        <v>0</v>
      </c>
      <c r="R154" s="87">
        <v>0</v>
      </c>
      <c r="S154" s="87">
        <v>0</v>
      </c>
      <c r="T154" s="87">
        <v>0</v>
      </c>
      <c r="U154" s="87">
        <v>0</v>
      </c>
      <c r="V154" s="87">
        <v>0.02</v>
      </c>
      <c r="W154" s="87">
        <v>0</v>
      </c>
      <c r="X154" s="87">
        <v>0</v>
      </c>
      <c r="Y154" s="87">
        <v>0.02</v>
      </c>
      <c r="Z154" s="87">
        <v>0</v>
      </c>
      <c r="AA154" s="87">
        <v>0</v>
      </c>
      <c r="AB154" s="87">
        <v>0.03</v>
      </c>
      <c r="AC154" s="87">
        <v>0</v>
      </c>
      <c r="AD154" s="87">
        <v>0</v>
      </c>
      <c r="AE154" s="87">
        <v>0</v>
      </c>
      <c r="AF154" s="87">
        <v>0</v>
      </c>
      <c r="AG154" s="87">
        <v>0.17</v>
      </c>
      <c r="AH154" s="87">
        <v>0</v>
      </c>
      <c r="AI154" s="87">
        <v>0.02</v>
      </c>
      <c r="AJ154" s="87">
        <v>0</v>
      </c>
      <c r="AK154" s="87">
        <v>0</v>
      </c>
      <c r="AL154" s="87">
        <v>0</v>
      </c>
      <c r="AM154" s="87">
        <v>0</v>
      </c>
      <c r="AN154" s="87">
        <v>0</v>
      </c>
      <c r="AO154" s="87">
        <v>0</v>
      </c>
      <c r="AP154" s="87">
        <v>0</v>
      </c>
      <c r="AQ154" s="87">
        <v>0</v>
      </c>
      <c r="AR154" s="87">
        <v>0.1</v>
      </c>
      <c r="AS154" s="87">
        <v>0</v>
      </c>
      <c r="AT154" s="87">
        <v>0.03</v>
      </c>
      <c r="AU154" s="87">
        <v>0</v>
      </c>
      <c r="AV154" s="87">
        <v>0</v>
      </c>
      <c r="AW154" s="87">
        <v>0.02</v>
      </c>
      <c r="AX154" s="87">
        <v>0</v>
      </c>
      <c r="AY154" s="87">
        <v>0.02</v>
      </c>
      <c r="AZ154" s="87">
        <v>0</v>
      </c>
      <c r="BA154" s="87">
        <v>0</v>
      </c>
      <c r="BB154" s="87">
        <v>0</v>
      </c>
      <c r="BC154" s="87">
        <v>0</v>
      </c>
      <c r="BD154" s="87">
        <v>0</v>
      </c>
      <c r="BE154" s="87">
        <v>0</v>
      </c>
      <c r="BF154" s="87">
        <v>0.03</v>
      </c>
      <c r="BG154" s="87">
        <v>0</v>
      </c>
      <c r="BH154" s="87">
        <v>0.26</v>
      </c>
      <c r="BI154" s="87">
        <v>0.46</v>
      </c>
      <c r="BJ154" s="87">
        <v>0</v>
      </c>
      <c r="BK154" s="87">
        <v>0</v>
      </c>
      <c r="BL154" s="87">
        <v>0</v>
      </c>
      <c r="BM154" s="87">
        <v>0</v>
      </c>
      <c r="BN154" s="87">
        <v>0</v>
      </c>
      <c r="BO154" s="87">
        <v>0</v>
      </c>
      <c r="BP154" s="87">
        <v>0</v>
      </c>
      <c r="BQ154" s="87" t="s">
        <v>310</v>
      </c>
      <c r="BR154" s="87">
        <v>1.33</v>
      </c>
      <c r="BS154" s="87" t="s">
        <v>310</v>
      </c>
      <c r="BT154" s="87">
        <v>0</v>
      </c>
      <c r="BU154" s="87" t="s">
        <v>310</v>
      </c>
      <c r="BV154" s="87">
        <v>1.31</v>
      </c>
      <c r="BW154" s="87" t="s">
        <v>310</v>
      </c>
      <c r="BX154" s="87">
        <v>3.07</v>
      </c>
      <c r="BY154" s="87" t="s">
        <v>310</v>
      </c>
      <c r="BZ154" s="87">
        <v>4.38</v>
      </c>
      <c r="CA154" s="87" t="s">
        <v>310</v>
      </c>
      <c r="CB154" s="87">
        <v>0</v>
      </c>
      <c r="CC154" s="87" t="s">
        <v>310</v>
      </c>
      <c r="CD154" s="87">
        <v>0</v>
      </c>
      <c r="CE154" s="87" t="s">
        <v>310</v>
      </c>
      <c r="CF154" s="87">
        <v>0</v>
      </c>
      <c r="CG154" s="87" t="s">
        <v>310</v>
      </c>
      <c r="CH154" s="87">
        <v>0</v>
      </c>
      <c r="CI154" s="87" t="s">
        <v>310</v>
      </c>
      <c r="CJ154" s="87">
        <v>0</v>
      </c>
      <c r="CK154" s="87" t="s">
        <v>310</v>
      </c>
      <c r="CL154" s="87">
        <v>0</v>
      </c>
      <c r="CM154" s="87" t="s">
        <v>310</v>
      </c>
      <c r="CN154" s="87">
        <v>0</v>
      </c>
      <c r="CO154" s="87" t="s">
        <v>310</v>
      </c>
      <c r="CP154" s="87">
        <v>0</v>
      </c>
      <c r="CQ154" s="87" t="s">
        <v>310</v>
      </c>
      <c r="CR154" s="87">
        <v>0</v>
      </c>
      <c r="CS154" s="87" t="s">
        <v>310</v>
      </c>
      <c r="CT154" s="87">
        <v>0</v>
      </c>
      <c r="CU154" s="87" t="s">
        <v>310</v>
      </c>
      <c r="CV154" s="87">
        <v>4.3899999999999997</v>
      </c>
      <c r="CW154" s="87" t="s">
        <v>310</v>
      </c>
      <c r="CX154" s="87">
        <v>5.72</v>
      </c>
      <c r="CY154" s="87" t="s">
        <v>310</v>
      </c>
    </row>
    <row r="155" spans="1:103" ht="14.5" x14ac:dyDescent="0.35">
      <c r="A155" s="86" t="s">
        <v>410</v>
      </c>
      <c r="B155" s="86" t="s">
        <v>386</v>
      </c>
      <c r="C155" s="71" t="str">
        <f>'Correspondance tables'!K62</f>
        <v>ISIC 93</v>
      </c>
      <c r="D155" s="71" t="str">
        <f>VLOOKUP(C155, 'Correspondance tables'!$O$3:$P$73, 2, FALSE)</f>
        <v>ISIC 90T96</v>
      </c>
      <c r="E155" s="87">
        <v>0.17</v>
      </c>
      <c r="F155" s="87">
        <v>0.04</v>
      </c>
      <c r="G155" s="87">
        <v>0.02</v>
      </c>
      <c r="H155" s="87">
        <v>0.25</v>
      </c>
      <c r="I155" s="87">
        <v>6.43</v>
      </c>
      <c r="J155" s="87">
        <v>0.55000000000000004</v>
      </c>
      <c r="K155" s="87">
        <v>0.32</v>
      </c>
      <c r="L155" s="87">
        <v>0.35</v>
      </c>
      <c r="M155" s="87">
        <v>3.4</v>
      </c>
      <c r="N155" s="87">
        <v>0.62</v>
      </c>
      <c r="O155" s="87">
        <v>2.04</v>
      </c>
      <c r="P155" s="87">
        <v>4.25</v>
      </c>
      <c r="Q155" s="87">
        <v>0.64</v>
      </c>
      <c r="R155" s="87">
        <v>0.95</v>
      </c>
      <c r="S155" s="87">
        <v>0.61</v>
      </c>
      <c r="T155" s="87">
        <v>1.25</v>
      </c>
      <c r="U155" s="87">
        <v>0.84</v>
      </c>
      <c r="V155" s="87">
        <v>0.42</v>
      </c>
      <c r="W155" s="87">
        <v>0.91</v>
      </c>
      <c r="X155" s="87">
        <v>1.04</v>
      </c>
      <c r="Y155" s="87">
        <v>4.33</v>
      </c>
      <c r="Z155" s="87">
        <v>4.91</v>
      </c>
      <c r="AA155" s="87">
        <v>0.59</v>
      </c>
      <c r="AB155" s="87">
        <v>2.62</v>
      </c>
      <c r="AC155" s="87">
        <v>0.23</v>
      </c>
      <c r="AD155" s="87">
        <v>0.86</v>
      </c>
      <c r="AE155" s="87">
        <v>3.13</v>
      </c>
      <c r="AF155" s="87">
        <v>3.07</v>
      </c>
      <c r="AG155" s="87">
        <v>10.66</v>
      </c>
      <c r="AH155" s="87">
        <v>6.06</v>
      </c>
      <c r="AI155" s="87">
        <v>0.2</v>
      </c>
      <c r="AJ155" s="87">
        <v>0.25</v>
      </c>
      <c r="AK155" s="87">
        <v>5.21</v>
      </c>
      <c r="AL155" s="87">
        <v>0.54</v>
      </c>
      <c r="AM155" s="87">
        <v>0.12</v>
      </c>
      <c r="AN155" s="87">
        <v>84.9</v>
      </c>
      <c r="AO155" s="87">
        <v>8.11</v>
      </c>
      <c r="AP155" s="87">
        <v>50.27</v>
      </c>
      <c r="AQ155" s="87">
        <v>5.68</v>
      </c>
      <c r="AR155" s="87">
        <v>22.8</v>
      </c>
      <c r="AS155" s="87">
        <v>4.6900000000000004</v>
      </c>
      <c r="AT155" s="87">
        <v>0.96</v>
      </c>
      <c r="AU155" s="87">
        <v>0.37</v>
      </c>
      <c r="AV155" s="87">
        <v>8.3800000000000008</v>
      </c>
      <c r="AW155" s="87">
        <v>6.53</v>
      </c>
      <c r="AX155" s="87">
        <v>3.02</v>
      </c>
      <c r="AY155" s="87">
        <v>3.44</v>
      </c>
      <c r="AZ155" s="87">
        <v>5.92</v>
      </c>
      <c r="BA155" s="87">
        <v>12.57</v>
      </c>
      <c r="BB155" s="87">
        <v>6.17</v>
      </c>
      <c r="BC155" s="87">
        <v>4.05</v>
      </c>
      <c r="BD155" s="87">
        <v>64.97</v>
      </c>
      <c r="BE155" s="87">
        <v>11.5</v>
      </c>
      <c r="BF155" s="87">
        <v>40.380000000000003</v>
      </c>
      <c r="BG155" s="87">
        <v>34.69</v>
      </c>
      <c r="BH155" s="87">
        <v>2.5099999999999998</v>
      </c>
      <c r="BI155" s="87">
        <v>8.6300000000000008</v>
      </c>
      <c r="BJ155" s="87">
        <v>484.01</v>
      </c>
      <c r="BK155" s="87">
        <v>82.07</v>
      </c>
      <c r="BL155" s="87">
        <v>152.79</v>
      </c>
      <c r="BM155" s="87">
        <v>0</v>
      </c>
      <c r="BN155" s="87">
        <v>1.47</v>
      </c>
      <c r="BO155" s="87">
        <v>0</v>
      </c>
      <c r="BP155" s="87">
        <v>0</v>
      </c>
      <c r="BQ155" s="87" t="s">
        <v>310</v>
      </c>
      <c r="BR155" s="87">
        <v>1178.78</v>
      </c>
      <c r="BS155" s="87" t="s">
        <v>310</v>
      </c>
      <c r="BT155" s="87">
        <v>1020.15</v>
      </c>
      <c r="BU155" s="87" t="s">
        <v>310</v>
      </c>
      <c r="BV155" s="87">
        <v>0.43</v>
      </c>
      <c r="BW155" s="87" t="s">
        <v>310</v>
      </c>
      <c r="BX155" s="87">
        <v>11.26</v>
      </c>
      <c r="BY155" s="87" t="s">
        <v>310</v>
      </c>
      <c r="BZ155" s="87">
        <v>1031.8399999999999</v>
      </c>
      <c r="CA155" s="87" t="s">
        <v>310</v>
      </c>
      <c r="CB155" s="87">
        <v>86.03</v>
      </c>
      <c r="CC155" s="87" t="s">
        <v>310</v>
      </c>
      <c r="CD155" s="87">
        <v>261.94</v>
      </c>
      <c r="CE155" s="87" t="s">
        <v>310</v>
      </c>
      <c r="CF155" s="87">
        <v>0.06</v>
      </c>
      <c r="CG155" s="87" t="s">
        <v>310</v>
      </c>
      <c r="CH155" s="87">
        <v>262</v>
      </c>
      <c r="CI155" s="87" t="s">
        <v>310</v>
      </c>
      <c r="CJ155" s="87">
        <v>348.04</v>
      </c>
      <c r="CK155" s="87" t="s">
        <v>310</v>
      </c>
      <c r="CL155" s="87">
        <v>0</v>
      </c>
      <c r="CM155" s="87" t="s">
        <v>310</v>
      </c>
      <c r="CN155" s="87">
        <v>0</v>
      </c>
      <c r="CO155" s="87" t="s">
        <v>310</v>
      </c>
      <c r="CP155" s="87">
        <v>0</v>
      </c>
      <c r="CQ155" s="87" t="s">
        <v>310</v>
      </c>
      <c r="CR155" s="87">
        <v>206.4</v>
      </c>
      <c r="CS155" s="87" t="s">
        <v>310</v>
      </c>
      <c r="CT155" s="87">
        <v>206.4</v>
      </c>
      <c r="CU155" s="87" t="s">
        <v>310</v>
      </c>
      <c r="CV155" s="87">
        <v>1586.28</v>
      </c>
      <c r="CW155" s="87" t="s">
        <v>310</v>
      </c>
      <c r="CX155" s="87">
        <v>2765.06</v>
      </c>
      <c r="CY155" s="87" t="s">
        <v>310</v>
      </c>
    </row>
    <row r="156" spans="1:103" ht="14.5" x14ac:dyDescent="0.35">
      <c r="A156" s="86" t="s">
        <v>410</v>
      </c>
      <c r="B156" s="86" t="s">
        <v>387</v>
      </c>
      <c r="C156" s="71" t="str">
        <f>'Correspondance tables'!K63</f>
        <v>ISIC 94</v>
      </c>
      <c r="D156" s="71" t="str">
        <f>VLOOKUP(C156, 'Correspondance tables'!$O$3:$P$73, 2, FALSE)</f>
        <v>ISIC 90T96</v>
      </c>
      <c r="E156" s="87">
        <v>0.03</v>
      </c>
      <c r="F156" s="87">
        <v>0.11</v>
      </c>
      <c r="G156" s="87">
        <v>0.01</v>
      </c>
      <c r="H156" s="87">
        <v>0.08</v>
      </c>
      <c r="I156" s="87">
        <v>1.45</v>
      </c>
      <c r="J156" s="87">
        <v>0.26</v>
      </c>
      <c r="K156" s="87">
        <v>0.04</v>
      </c>
      <c r="L156" s="87">
        <v>0.05</v>
      </c>
      <c r="M156" s="87">
        <v>0.13</v>
      </c>
      <c r="N156" s="87">
        <v>0.2</v>
      </c>
      <c r="O156" s="87">
        <v>0.2</v>
      </c>
      <c r="P156" s="87">
        <v>0.49</v>
      </c>
      <c r="Q156" s="87">
        <v>0.28999999999999998</v>
      </c>
      <c r="R156" s="87">
        <v>0.16</v>
      </c>
      <c r="S156" s="87">
        <v>0.08</v>
      </c>
      <c r="T156" s="87">
        <v>0.25</v>
      </c>
      <c r="U156" s="87">
        <v>0.7</v>
      </c>
      <c r="V156" s="87">
        <v>0.14000000000000001</v>
      </c>
      <c r="W156" s="87">
        <v>0.23</v>
      </c>
      <c r="X156" s="87">
        <v>0.12</v>
      </c>
      <c r="Y156" s="87">
        <v>0.17</v>
      </c>
      <c r="Z156" s="87">
        <v>0.63</v>
      </c>
      <c r="AA156" s="87">
        <v>0.16</v>
      </c>
      <c r="AB156" s="87">
        <v>0.68</v>
      </c>
      <c r="AC156" s="87">
        <v>0.02</v>
      </c>
      <c r="AD156" s="87">
        <v>0.35</v>
      </c>
      <c r="AE156" s="87">
        <v>0.81</v>
      </c>
      <c r="AF156" s="87">
        <v>0.37</v>
      </c>
      <c r="AG156" s="87">
        <v>1.67</v>
      </c>
      <c r="AH156" s="87">
        <v>0.98</v>
      </c>
      <c r="AI156" s="87">
        <v>0.36</v>
      </c>
      <c r="AJ156" s="87">
        <v>0.33</v>
      </c>
      <c r="AK156" s="87">
        <v>0.08</v>
      </c>
      <c r="AL156" s="87">
        <v>0.26</v>
      </c>
      <c r="AM156" s="87">
        <v>0.15</v>
      </c>
      <c r="AN156" s="87">
        <v>2.78</v>
      </c>
      <c r="AO156" s="87">
        <v>0.36</v>
      </c>
      <c r="AP156" s="87">
        <v>2.41</v>
      </c>
      <c r="AQ156" s="87">
        <v>0.61</v>
      </c>
      <c r="AR156" s="87">
        <v>1.66</v>
      </c>
      <c r="AS156" s="87">
        <v>1.4</v>
      </c>
      <c r="AT156" s="87">
        <v>0.59</v>
      </c>
      <c r="AU156" s="87">
        <v>0.23</v>
      </c>
      <c r="AV156" s="87">
        <v>0.94</v>
      </c>
      <c r="AW156" s="87">
        <v>1.18</v>
      </c>
      <c r="AX156" s="87">
        <v>0.36</v>
      </c>
      <c r="AY156" s="87">
        <v>0.09</v>
      </c>
      <c r="AZ156" s="87">
        <v>0.86</v>
      </c>
      <c r="BA156" s="87">
        <v>0.2</v>
      </c>
      <c r="BB156" s="87">
        <v>0.39</v>
      </c>
      <c r="BC156" s="87">
        <v>0.11</v>
      </c>
      <c r="BD156" s="87">
        <v>8.52</v>
      </c>
      <c r="BE156" s="87">
        <v>0.92</v>
      </c>
      <c r="BF156" s="87">
        <v>22.01</v>
      </c>
      <c r="BG156" s="87">
        <v>3.48</v>
      </c>
      <c r="BH156" s="87">
        <v>1.35</v>
      </c>
      <c r="BI156" s="87">
        <v>0.83</v>
      </c>
      <c r="BJ156" s="87">
        <v>8.73</v>
      </c>
      <c r="BK156" s="87">
        <v>27.5</v>
      </c>
      <c r="BL156" s="87">
        <v>10.87</v>
      </c>
      <c r="BM156" s="87">
        <v>0.01</v>
      </c>
      <c r="BN156" s="87">
        <v>1.35</v>
      </c>
      <c r="BO156" s="87">
        <v>0</v>
      </c>
      <c r="BP156" s="87">
        <v>0</v>
      </c>
      <c r="BQ156" s="87" t="s">
        <v>310</v>
      </c>
      <c r="BR156" s="87">
        <v>111.77</v>
      </c>
      <c r="BS156" s="87" t="s">
        <v>310</v>
      </c>
      <c r="BT156" s="87">
        <v>46.3</v>
      </c>
      <c r="BU156" s="87" t="s">
        <v>310</v>
      </c>
      <c r="BV156" s="87">
        <v>3.89</v>
      </c>
      <c r="BW156" s="87" t="s">
        <v>310</v>
      </c>
      <c r="BX156" s="87">
        <v>4.7300000000000004</v>
      </c>
      <c r="BY156" s="87" t="s">
        <v>310</v>
      </c>
      <c r="BZ156" s="87">
        <v>54.92</v>
      </c>
      <c r="CA156" s="87" t="s">
        <v>310</v>
      </c>
      <c r="CB156" s="87">
        <v>0.01</v>
      </c>
      <c r="CC156" s="87" t="s">
        <v>310</v>
      </c>
      <c r="CD156" s="87">
        <v>0</v>
      </c>
      <c r="CE156" s="87" t="s">
        <v>310</v>
      </c>
      <c r="CF156" s="87">
        <v>0</v>
      </c>
      <c r="CG156" s="87" t="s">
        <v>310</v>
      </c>
      <c r="CH156" s="87">
        <v>0</v>
      </c>
      <c r="CI156" s="87" t="s">
        <v>310</v>
      </c>
      <c r="CJ156" s="87">
        <v>0.01</v>
      </c>
      <c r="CK156" s="87" t="s">
        <v>310</v>
      </c>
      <c r="CL156" s="87">
        <v>0</v>
      </c>
      <c r="CM156" s="87" t="s">
        <v>310</v>
      </c>
      <c r="CN156" s="87">
        <v>0</v>
      </c>
      <c r="CO156" s="87" t="s">
        <v>310</v>
      </c>
      <c r="CP156" s="87">
        <v>0</v>
      </c>
      <c r="CQ156" s="87" t="s">
        <v>310</v>
      </c>
      <c r="CR156" s="87">
        <v>2.0499999999999998</v>
      </c>
      <c r="CS156" s="87" t="s">
        <v>310</v>
      </c>
      <c r="CT156" s="87">
        <v>2.0499999999999998</v>
      </c>
      <c r="CU156" s="87" t="s">
        <v>310</v>
      </c>
      <c r="CV156" s="87">
        <v>56.99</v>
      </c>
      <c r="CW156" s="87" t="s">
        <v>310</v>
      </c>
      <c r="CX156" s="87">
        <v>168.76</v>
      </c>
      <c r="CY156" s="87" t="s">
        <v>310</v>
      </c>
    </row>
    <row r="157" spans="1:103" ht="14.5" x14ac:dyDescent="0.35">
      <c r="A157" s="86" t="s">
        <v>410</v>
      </c>
      <c r="B157" s="86" t="s">
        <v>388</v>
      </c>
      <c r="C157" s="71" t="str">
        <f>'Correspondance tables'!K64</f>
        <v>ISIC 95</v>
      </c>
      <c r="D157" s="71" t="str">
        <f>VLOOKUP(C157, 'Correspondance tables'!$O$3:$P$73, 2, FALSE)</f>
        <v>ISIC 90T96</v>
      </c>
      <c r="E157" s="87">
        <v>2.2000000000000002</v>
      </c>
      <c r="F157" s="87">
        <v>0</v>
      </c>
      <c r="G157" s="87">
        <v>0</v>
      </c>
      <c r="H157" s="87">
        <v>0.36</v>
      </c>
      <c r="I157" s="87">
        <v>2.61</v>
      </c>
      <c r="J157" s="87">
        <v>0.03</v>
      </c>
      <c r="K157" s="87">
        <v>0.01</v>
      </c>
      <c r="L157" s="87">
        <v>0.31</v>
      </c>
      <c r="M157" s="87">
        <v>0.33</v>
      </c>
      <c r="N157" s="87">
        <v>0.67</v>
      </c>
      <c r="O157" s="87">
        <v>0.98</v>
      </c>
      <c r="P157" s="87">
        <v>0.39</v>
      </c>
      <c r="Q157" s="87">
        <v>0.36</v>
      </c>
      <c r="R157" s="87">
        <v>0.39</v>
      </c>
      <c r="S157" s="87">
        <v>0.82</v>
      </c>
      <c r="T157" s="87">
        <v>0.76</v>
      </c>
      <c r="U157" s="87">
        <v>0.64</v>
      </c>
      <c r="V157" s="87">
        <v>0.65</v>
      </c>
      <c r="W157" s="87">
        <v>0.71</v>
      </c>
      <c r="X157" s="87">
        <v>0.92</v>
      </c>
      <c r="Y157" s="87">
        <v>0.03</v>
      </c>
      <c r="Z157" s="87">
        <v>0.35</v>
      </c>
      <c r="AA157" s="87">
        <v>0.02</v>
      </c>
      <c r="AB157" s="87">
        <v>1.64</v>
      </c>
      <c r="AC157" s="87">
        <v>0.03</v>
      </c>
      <c r="AD157" s="87">
        <v>0.95</v>
      </c>
      <c r="AE157" s="87">
        <v>5.38</v>
      </c>
      <c r="AF157" s="87">
        <v>1.08</v>
      </c>
      <c r="AG157" s="87">
        <v>2.4900000000000002</v>
      </c>
      <c r="AH157" s="87">
        <v>9.36</v>
      </c>
      <c r="AI157" s="87">
        <v>1.1399999999999999</v>
      </c>
      <c r="AJ157" s="87">
        <v>0.05</v>
      </c>
      <c r="AK157" s="87">
        <v>0.04</v>
      </c>
      <c r="AL157" s="87">
        <v>1.9</v>
      </c>
      <c r="AM157" s="87">
        <v>0.02</v>
      </c>
      <c r="AN157" s="87">
        <v>0.74</v>
      </c>
      <c r="AO157" s="87">
        <v>0.34</v>
      </c>
      <c r="AP157" s="87">
        <v>0.04</v>
      </c>
      <c r="AQ157" s="87">
        <v>0.14000000000000001</v>
      </c>
      <c r="AR157" s="87">
        <v>0.56999999999999995</v>
      </c>
      <c r="AS157" s="87">
        <v>2.78</v>
      </c>
      <c r="AT157" s="87">
        <v>0.86</v>
      </c>
      <c r="AU157" s="87">
        <v>7.0000000000000007E-2</v>
      </c>
      <c r="AV157" s="87">
        <v>0.1</v>
      </c>
      <c r="AW157" s="87">
        <v>4.54</v>
      </c>
      <c r="AX157" s="87">
        <v>1.7</v>
      </c>
      <c r="AY157" s="87">
        <v>0.06</v>
      </c>
      <c r="AZ157" s="87">
        <v>0.46</v>
      </c>
      <c r="BA157" s="87">
        <v>0.59</v>
      </c>
      <c r="BB157" s="87">
        <v>0.42</v>
      </c>
      <c r="BC157" s="87">
        <v>0.06</v>
      </c>
      <c r="BD157" s="87">
        <v>0.32</v>
      </c>
      <c r="BE157" s="87">
        <v>1.44</v>
      </c>
      <c r="BF157" s="87">
        <v>1.1100000000000001</v>
      </c>
      <c r="BG157" s="87">
        <v>0.04</v>
      </c>
      <c r="BH157" s="87">
        <v>0.93</v>
      </c>
      <c r="BI157" s="87">
        <v>0.08</v>
      </c>
      <c r="BJ157" s="87">
        <v>0.09</v>
      </c>
      <c r="BK157" s="87">
        <v>0.19</v>
      </c>
      <c r="BL157" s="87">
        <v>1.32</v>
      </c>
      <c r="BM157" s="87">
        <v>0.02</v>
      </c>
      <c r="BN157" s="87">
        <v>0.64</v>
      </c>
      <c r="BO157" s="87">
        <v>0</v>
      </c>
      <c r="BP157" s="87">
        <v>0</v>
      </c>
      <c r="BQ157" s="87" t="s">
        <v>310</v>
      </c>
      <c r="BR157" s="87">
        <v>57.28</v>
      </c>
      <c r="BS157" s="87" t="s">
        <v>310</v>
      </c>
      <c r="BT157" s="87">
        <v>3.18</v>
      </c>
      <c r="BU157" s="87" t="s">
        <v>310</v>
      </c>
      <c r="BV157" s="87">
        <v>14.01</v>
      </c>
      <c r="BW157" s="87" t="s">
        <v>310</v>
      </c>
      <c r="BX157" s="87">
        <v>0</v>
      </c>
      <c r="BY157" s="87" t="s">
        <v>310</v>
      </c>
      <c r="BZ157" s="87">
        <v>17.18</v>
      </c>
      <c r="CA157" s="87" t="s">
        <v>310</v>
      </c>
      <c r="CB157" s="87">
        <v>0</v>
      </c>
      <c r="CC157" s="87" t="s">
        <v>310</v>
      </c>
      <c r="CD157" s="87">
        <v>0</v>
      </c>
      <c r="CE157" s="87" t="s">
        <v>310</v>
      </c>
      <c r="CF157" s="87">
        <v>0</v>
      </c>
      <c r="CG157" s="87" t="s">
        <v>310</v>
      </c>
      <c r="CH157" s="87">
        <v>0</v>
      </c>
      <c r="CI157" s="87" t="s">
        <v>310</v>
      </c>
      <c r="CJ157" s="87">
        <v>0</v>
      </c>
      <c r="CK157" s="87" t="s">
        <v>310</v>
      </c>
      <c r="CL157" s="87">
        <v>0</v>
      </c>
      <c r="CM157" s="87" t="s">
        <v>310</v>
      </c>
      <c r="CN157" s="87">
        <v>0</v>
      </c>
      <c r="CO157" s="87" t="s">
        <v>310</v>
      </c>
      <c r="CP157" s="87">
        <v>0</v>
      </c>
      <c r="CQ157" s="87" t="s">
        <v>310</v>
      </c>
      <c r="CR157" s="87">
        <v>0</v>
      </c>
      <c r="CS157" s="87" t="s">
        <v>310</v>
      </c>
      <c r="CT157" s="87">
        <v>0</v>
      </c>
      <c r="CU157" s="87" t="s">
        <v>310</v>
      </c>
      <c r="CV157" s="87">
        <v>17.18</v>
      </c>
      <c r="CW157" s="87" t="s">
        <v>310</v>
      </c>
      <c r="CX157" s="87">
        <v>74.459999999999994</v>
      </c>
      <c r="CY157" s="87" t="s">
        <v>310</v>
      </c>
    </row>
    <row r="158" spans="1:103" ht="14.5" x14ac:dyDescent="0.35">
      <c r="A158" s="86" t="s">
        <v>410</v>
      </c>
      <c r="B158" s="86" t="s">
        <v>389</v>
      </c>
      <c r="C158" s="71" t="str">
        <f>'Correspondance tables'!K65</f>
        <v>ISIC 96</v>
      </c>
      <c r="D158" s="71" t="str">
        <f>VLOOKUP(C158, 'Correspondance tables'!$O$3:$P$73, 2, FALSE)</f>
        <v>ISIC 90T96</v>
      </c>
      <c r="E158" s="87">
        <v>1.29</v>
      </c>
      <c r="F158" s="87">
        <v>0.21</v>
      </c>
      <c r="G158" s="87">
        <v>0</v>
      </c>
      <c r="H158" s="87">
        <v>0.09</v>
      </c>
      <c r="I158" s="87">
        <v>4.55</v>
      </c>
      <c r="J158" s="87">
        <v>1.49</v>
      </c>
      <c r="K158" s="87">
        <v>0.21</v>
      </c>
      <c r="L158" s="87">
        <v>1.23</v>
      </c>
      <c r="M158" s="87">
        <v>1.1499999999999999</v>
      </c>
      <c r="N158" s="87">
        <v>2.54</v>
      </c>
      <c r="O158" s="87">
        <v>3.95</v>
      </c>
      <c r="P158" s="87">
        <v>2.52</v>
      </c>
      <c r="Q158" s="87">
        <v>2.23</v>
      </c>
      <c r="R158" s="87">
        <v>2.95</v>
      </c>
      <c r="S158" s="87">
        <v>2.46</v>
      </c>
      <c r="T158" s="87">
        <v>3.07</v>
      </c>
      <c r="U158" s="87">
        <v>6.43</v>
      </c>
      <c r="V158" s="87">
        <v>5.98</v>
      </c>
      <c r="W158" s="87">
        <v>5.14</v>
      </c>
      <c r="X158" s="87">
        <v>4.18</v>
      </c>
      <c r="Y158" s="87">
        <v>1.84</v>
      </c>
      <c r="Z158" s="87">
        <v>7.58</v>
      </c>
      <c r="AA158" s="87">
        <v>2.68</v>
      </c>
      <c r="AB158" s="87">
        <v>12.5</v>
      </c>
      <c r="AC158" s="87">
        <v>0.2</v>
      </c>
      <c r="AD158" s="87">
        <v>2.88</v>
      </c>
      <c r="AE158" s="87">
        <v>13.02</v>
      </c>
      <c r="AF158" s="87">
        <v>3.46</v>
      </c>
      <c r="AG158" s="87">
        <v>73.010000000000005</v>
      </c>
      <c r="AH158" s="87">
        <v>24.05</v>
      </c>
      <c r="AI158" s="87">
        <v>4.46</v>
      </c>
      <c r="AJ158" s="87">
        <v>1.72</v>
      </c>
      <c r="AK158" s="87">
        <v>2.5</v>
      </c>
      <c r="AL158" s="87">
        <v>6.16</v>
      </c>
      <c r="AM158" s="87">
        <v>1.94</v>
      </c>
      <c r="AN158" s="87">
        <v>10.029999999999999</v>
      </c>
      <c r="AO158" s="87">
        <v>1.95</v>
      </c>
      <c r="AP158" s="87">
        <v>0.04</v>
      </c>
      <c r="AQ158" s="87">
        <v>14.19</v>
      </c>
      <c r="AR158" s="87">
        <v>86.04</v>
      </c>
      <c r="AS158" s="87">
        <v>24.43</v>
      </c>
      <c r="AT158" s="87">
        <v>6.11</v>
      </c>
      <c r="AU158" s="87">
        <v>8.06</v>
      </c>
      <c r="AV158" s="87">
        <v>10.199999999999999</v>
      </c>
      <c r="AW158" s="87">
        <v>81.87</v>
      </c>
      <c r="AX158" s="87">
        <v>8.31</v>
      </c>
      <c r="AY158" s="87">
        <v>2.06</v>
      </c>
      <c r="AZ158" s="87">
        <v>2.2799999999999998</v>
      </c>
      <c r="BA158" s="87">
        <v>1.77</v>
      </c>
      <c r="BB158" s="87">
        <v>2.95</v>
      </c>
      <c r="BC158" s="87">
        <v>1.55</v>
      </c>
      <c r="BD158" s="87">
        <v>2.16</v>
      </c>
      <c r="BE158" s="87">
        <v>11.64</v>
      </c>
      <c r="BF158" s="87">
        <v>5.29</v>
      </c>
      <c r="BG158" s="87">
        <v>7.45</v>
      </c>
      <c r="BH158" s="87">
        <v>27.01</v>
      </c>
      <c r="BI158" s="87">
        <v>2.77</v>
      </c>
      <c r="BJ158" s="87">
        <v>1.85</v>
      </c>
      <c r="BK158" s="87">
        <v>3.05</v>
      </c>
      <c r="BL158" s="87">
        <v>2.1800000000000002</v>
      </c>
      <c r="BM158" s="87">
        <v>10.72</v>
      </c>
      <c r="BN158" s="87">
        <v>0.3</v>
      </c>
      <c r="BO158" s="87">
        <v>0</v>
      </c>
      <c r="BP158" s="87">
        <v>0</v>
      </c>
      <c r="BQ158" s="87" t="s">
        <v>310</v>
      </c>
      <c r="BR158" s="87">
        <v>545.91</v>
      </c>
      <c r="BS158" s="87" t="s">
        <v>310</v>
      </c>
      <c r="BT158" s="87">
        <v>60.3</v>
      </c>
      <c r="BU158" s="87" t="s">
        <v>310</v>
      </c>
      <c r="BV158" s="87">
        <v>0</v>
      </c>
      <c r="BW158" s="87" t="s">
        <v>310</v>
      </c>
      <c r="BX158" s="87">
        <v>0</v>
      </c>
      <c r="BY158" s="87" t="s">
        <v>310</v>
      </c>
      <c r="BZ158" s="87">
        <v>60.3</v>
      </c>
      <c r="CA158" s="87" t="s">
        <v>310</v>
      </c>
      <c r="CB158" s="87">
        <v>0</v>
      </c>
      <c r="CC158" s="87" t="s">
        <v>310</v>
      </c>
      <c r="CD158" s="87">
        <v>0</v>
      </c>
      <c r="CE158" s="87" t="s">
        <v>310</v>
      </c>
      <c r="CF158" s="87">
        <v>0</v>
      </c>
      <c r="CG158" s="87" t="s">
        <v>310</v>
      </c>
      <c r="CH158" s="87">
        <v>0</v>
      </c>
      <c r="CI158" s="87" t="s">
        <v>310</v>
      </c>
      <c r="CJ158" s="87">
        <v>0</v>
      </c>
      <c r="CK158" s="87" t="s">
        <v>310</v>
      </c>
      <c r="CL158" s="87">
        <v>0</v>
      </c>
      <c r="CM158" s="87" t="s">
        <v>310</v>
      </c>
      <c r="CN158" s="87">
        <v>0</v>
      </c>
      <c r="CO158" s="87" t="s">
        <v>310</v>
      </c>
      <c r="CP158" s="87">
        <v>0</v>
      </c>
      <c r="CQ158" s="87" t="s">
        <v>310</v>
      </c>
      <c r="CR158" s="87">
        <v>0</v>
      </c>
      <c r="CS158" s="87" t="s">
        <v>310</v>
      </c>
      <c r="CT158" s="87">
        <v>0</v>
      </c>
      <c r="CU158" s="87" t="s">
        <v>310</v>
      </c>
      <c r="CV158" s="87">
        <v>60.3</v>
      </c>
      <c r="CW158" s="87" t="s">
        <v>310</v>
      </c>
      <c r="CX158" s="87">
        <v>606.21</v>
      </c>
      <c r="CY158" s="87" t="s">
        <v>310</v>
      </c>
    </row>
    <row r="159" spans="1:103" ht="14.5" x14ac:dyDescent="0.35">
      <c r="A159" s="86" t="s">
        <v>410</v>
      </c>
      <c r="B159" s="86" t="s">
        <v>390</v>
      </c>
      <c r="C159" s="71" t="str">
        <f>'Correspondance tables'!K66</f>
        <v>ISIC 97-98</v>
      </c>
      <c r="D159" s="71" t="str">
        <f>VLOOKUP(C159, 'Correspondance tables'!$O$3:$P$73, 2, FALSE)</f>
        <v>ISIC 97T98</v>
      </c>
      <c r="E159" s="87">
        <v>0</v>
      </c>
      <c r="F159" s="87">
        <v>0.02</v>
      </c>
      <c r="G159" s="87">
        <v>0.43</v>
      </c>
      <c r="H159" s="87">
        <v>7.0000000000000007E-2</v>
      </c>
      <c r="I159" s="87">
        <v>10.74</v>
      </c>
      <c r="J159" s="87">
        <v>0.99</v>
      </c>
      <c r="K159" s="87">
        <v>0.18</v>
      </c>
      <c r="L159" s="87">
        <v>0.84</v>
      </c>
      <c r="M159" s="87">
        <v>0.45</v>
      </c>
      <c r="N159" s="87">
        <v>2.56</v>
      </c>
      <c r="O159" s="87">
        <v>3.4</v>
      </c>
      <c r="P159" s="87">
        <v>1.08</v>
      </c>
      <c r="Q159" s="87">
        <v>1.79</v>
      </c>
      <c r="R159" s="87">
        <v>1.3</v>
      </c>
      <c r="S159" s="87">
        <v>2.21</v>
      </c>
      <c r="T159" s="87">
        <v>2.06</v>
      </c>
      <c r="U159" s="87">
        <v>0.76</v>
      </c>
      <c r="V159" s="87">
        <v>0.57999999999999996</v>
      </c>
      <c r="W159" s="87">
        <v>1.86</v>
      </c>
      <c r="X159" s="87">
        <v>2.4</v>
      </c>
      <c r="Y159" s="87">
        <v>3.36</v>
      </c>
      <c r="Z159" s="87">
        <v>8.49</v>
      </c>
      <c r="AA159" s="87">
        <v>1.3</v>
      </c>
      <c r="AB159" s="87">
        <v>10.73</v>
      </c>
      <c r="AC159" s="87">
        <v>0.49</v>
      </c>
      <c r="AD159" s="87">
        <v>0.73</v>
      </c>
      <c r="AE159" s="87">
        <v>20.59</v>
      </c>
      <c r="AF159" s="87">
        <v>3.21</v>
      </c>
      <c r="AG159" s="87">
        <v>20.420000000000002</v>
      </c>
      <c r="AH159" s="87">
        <v>11.01</v>
      </c>
      <c r="AI159" s="87">
        <v>8.58</v>
      </c>
      <c r="AJ159" s="87">
        <v>1.66</v>
      </c>
      <c r="AK159" s="87">
        <v>3.02</v>
      </c>
      <c r="AL159" s="87">
        <v>6.75</v>
      </c>
      <c r="AM159" s="87">
        <v>0.75</v>
      </c>
      <c r="AN159" s="87">
        <v>8.4700000000000006</v>
      </c>
      <c r="AO159" s="87">
        <v>1</v>
      </c>
      <c r="AP159" s="87">
        <v>2.73</v>
      </c>
      <c r="AQ159" s="87">
        <v>4.62</v>
      </c>
      <c r="AR159" s="87">
        <v>6.12</v>
      </c>
      <c r="AS159" s="87">
        <v>1.72</v>
      </c>
      <c r="AT159" s="87">
        <v>0.21</v>
      </c>
      <c r="AU159" s="87">
        <v>0.08</v>
      </c>
      <c r="AV159" s="87">
        <v>2.2599999999999998</v>
      </c>
      <c r="AW159" s="87">
        <v>7.77</v>
      </c>
      <c r="AX159" s="87">
        <v>4.24</v>
      </c>
      <c r="AY159" s="87">
        <v>2.87</v>
      </c>
      <c r="AZ159" s="87">
        <v>3.93</v>
      </c>
      <c r="BA159" s="87">
        <v>0.85</v>
      </c>
      <c r="BB159" s="87">
        <v>23.4</v>
      </c>
      <c r="BC159" s="87">
        <v>0.6</v>
      </c>
      <c r="BD159" s="87">
        <v>169.25</v>
      </c>
      <c r="BE159" s="87">
        <v>11.59</v>
      </c>
      <c r="BF159" s="87">
        <v>11.6</v>
      </c>
      <c r="BG159" s="87">
        <v>2.63</v>
      </c>
      <c r="BH159" s="87">
        <v>6.2</v>
      </c>
      <c r="BI159" s="87">
        <v>4.9800000000000004</v>
      </c>
      <c r="BJ159" s="87">
        <v>2.23</v>
      </c>
      <c r="BK159" s="87">
        <v>6.52</v>
      </c>
      <c r="BL159" s="87">
        <v>8.68</v>
      </c>
      <c r="BM159" s="87">
        <v>0.16</v>
      </c>
      <c r="BN159" s="87">
        <v>69.150000000000006</v>
      </c>
      <c r="BO159" s="87">
        <v>0</v>
      </c>
      <c r="BP159" s="87">
        <v>0</v>
      </c>
      <c r="BQ159" s="87" t="s">
        <v>310</v>
      </c>
      <c r="BR159" s="87">
        <v>498.65</v>
      </c>
      <c r="BS159" s="87" t="s">
        <v>310</v>
      </c>
      <c r="BT159" s="87">
        <v>1063.7</v>
      </c>
      <c r="BU159" s="87" t="s">
        <v>310</v>
      </c>
      <c r="BV159" s="87">
        <v>0</v>
      </c>
      <c r="BW159" s="87" t="s">
        <v>310</v>
      </c>
      <c r="BX159" s="87">
        <v>24.41</v>
      </c>
      <c r="BY159" s="87" t="s">
        <v>310</v>
      </c>
      <c r="BZ159" s="87">
        <v>1088.1099999999999</v>
      </c>
      <c r="CA159" s="87" t="s">
        <v>310</v>
      </c>
      <c r="CB159" s="87">
        <v>0</v>
      </c>
      <c r="CC159" s="87" t="s">
        <v>310</v>
      </c>
      <c r="CD159" s="87">
        <v>0</v>
      </c>
      <c r="CE159" s="87" t="s">
        <v>310</v>
      </c>
      <c r="CF159" s="87">
        <v>0</v>
      </c>
      <c r="CG159" s="87" t="s">
        <v>310</v>
      </c>
      <c r="CH159" s="87">
        <v>0</v>
      </c>
      <c r="CI159" s="87" t="s">
        <v>310</v>
      </c>
      <c r="CJ159" s="87">
        <v>0</v>
      </c>
      <c r="CK159" s="87" t="s">
        <v>310</v>
      </c>
      <c r="CL159" s="87">
        <v>0</v>
      </c>
      <c r="CM159" s="87" t="s">
        <v>310</v>
      </c>
      <c r="CN159" s="87">
        <v>0</v>
      </c>
      <c r="CO159" s="87" t="s">
        <v>310</v>
      </c>
      <c r="CP159" s="87">
        <v>0</v>
      </c>
      <c r="CQ159" s="87" t="s">
        <v>310</v>
      </c>
      <c r="CR159" s="87">
        <v>0.25</v>
      </c>
      <c r="CS159" s="87" t="s">
        <v>310</v>
      </c>
      <c r="CT159" s="87">
        <v>0.25</v>
      </c>
      <c r="CU159" s="87" t="s">
        <v>310</v>
      </c>
      <c r="CV159" s="87">
        <v>1088.3599999999999</v>
      </c>
      <c r="CW159" s="87" t="s">
        <v>310</v>
      </c>
      <c r="CX159" s="87">
        <v>1587.01</v>
      </c>
      <c r="CY159" s="87" t="s">
        <v>310</v>
      </c>
    </row>
    <row r="160" spans="1:103" ht="14.5" x14ac:dyDescent="0.35">
      <c r="A160" s="86" t="s">
        <v>410</v>
      </c>
      <c r="B160" s="86" t="s">
        <v>391</v>
      </c>
      <c r="C160" s="71" t="str">
        <f>'Correspondance tables'!K67</f>
        <v>ISIC 99</v>
      </c>
      <c r="D160" s="71" t="str">
        <f>VLOOKUP(C160, 'Correspondance tables'!$O$3:$P$73, 2, FALSE)</f>
        <v>ISIC 99</v>
      </c>
      <c r="E160" s="87">
        <v>0</v>
      </c>
      <c r="F160" s="87">
        <v>0</v>
      </c>
      <c r="G160" s="87">
        <v>0</v>
      </c>
      <c r="H160" s="87">
        <v>0</v>
      </c>
      <c r="I160" s="87">
        <v>0</v>
      </c>
      <c r="J160" s="87">
        <v>0</v>
      </c>
      <c r="K160" s="87">
        <v>0</v>
      </c>
      <c r="L160" s="87">
        <v>0</v>
      </c>
      <c r="M160" s="87">
        <v>0</v>
      </c>
      <c r="N160" s="87">
        <v>0</v>
      </c>
      <c r="O160" s="87">
        <v>0</v>
      </c>
      <c r="P160" s="87">
        <v>0</v>
      </c>
      <c r="Q160" s="87">
        <v>0</v>
      </c>
      <c r="R160" s="87">
        <v>0</v>
      </c>
      <c r="S160" s="87">
        <v>0</v>
      </c>
      <c r="T160" s="87">
        <v>0</v>
      </c>
      <c r="U160" s="87">
        <v>0</v>
      </c>
      <c r="V160" s="87">
        <v>0</v>
      </c>
      <c r="W160" s="87">
        <v>0</v>
      </c>
      <c r="X160" s="87">
        <v>0</v>
      </c>
      <c r="Y160" s="87">
        <v>0</v>
      </c>
      <c r="Z160" s="87">
        <v>0</v>
      </c>
      <c r="AA160" s="87">
        <v>0</v>
      </c>
      <c r="AB160" s="87">
        <v>0</v>
      </c>
      <c r="AC160" s="87">
        <v>0</v>
      </c>
      <c r="AD160" s="87">
        <v>0</v>
      </c>
      <c r="AE160" s="87">
        <v>0</v>
      </c>
      <c r="AF160" s="87">
        <v>0</v>
      </c>
      <c r="AG160" s="87">
        <v>0</v>
      </c>
      <c r="AH160" s="87">
        <v>0</v>
      </c>
      <c r="AI160" s="87">
        <v>0</v>
      </c>
      <c r="AJ160" s="87">
        <v>0</v>
      </c>
      <c r="AK160" s="87">
        <v>0</v>
      </c>
      <c r="AL160" s="87">
        <v>0</v>
      </c>
      <c r="AM160" s="87">
        <v>0</v>
      </c>
      <c r="AN160" s="87">
        <v>0</v>
      </c>
      <c r="AO160" s="87">
        <v>0</v>
      </c>
      <c r="AP160" s="87">
        <v>0</v>
      </c>
      <c r="AQ160" s="87">
        <v>0</v>
      </c>
      <c r="AR160" s="87">
        <v>0</v>
      </c>
      <c r="AS160" s="87">
        <v>0</v>
      </c>
      <c r="AT160" s="87">
        <v>0</v>
      </c>
      <c r="AU160" s="87">
        <v>0</v>
      </c>
      <c r="AV160" s="87">
        <v>0</v>
      </c>
      <c r="AW160" s="87">
        <v>0</v>
      </c>
      <c r="AX160" s="87">
        <v>0</v>
      </c>
      <c r="AY160" s="87">
        <v>0</v>
      </c>
      <c r="AZ160" s="87">
        <v>0</v>
      </c>
      <c r="BA160" s="87">
        <v>0</v>
      </c>
      <c r="BB160" s="87">
        <v>0</v>
      </c>
      <c r="BC160" s="87">
        <v>0</v>
      </c>
      <c r="BD160" s="87">
        <v>0</v>
      </c>
      <c r="BE160" s="87">
        <v>0</v>
      </c>
      <c r="BF160" s="87">
        <v>0</v>
      </c>
      <c r="BG160" s="87">
        <v>0</v>
      </c>
      <c r="BH160" s="87">
        <v>0</v>
      </c>
      <c r="BI160" s="87">
        <v>0</v>
      </c>
      <c r="BJ160" s="87">
        <v>0</v>
      </c>
      <c r="BK160" s="87">
        <v>0</v>
      </c>
      <c r="BL160" s="87">
        <v>0</v>
      </c>
      <c r="BM160" s="87">
        <v>0</v>
      </c>
      <c r="BN160" s="87">
        <v>0</v>
      </c>
      <c r="BO160" s="87">
        <v>0</v>
      </c>
      <c r="BP160" s="87">
        <v>0</v>
      </c>
      <c r="BQ160" s="87" t="s">
        <v>310</v>
      </c>
      <c r="BR160" s="87">
        <v>0</v>
      </c>
      <c r="BS160" s="87" t="s">
        <v>310</v>
      </c>
      <c r="BT160" s="87">
        <v>0.19</v>
      </c>
      <c r="BU160" s="87" t="s">
        <v>310</v>
      </c>
      <c r="BV160" s="87">
        <v>0</v>
      </c>
      <c r="BW160" s="87" t="s">
        <v>310</v>
      </c>
      <c r="BX160" s="87">
        <v>0</v>
      </c>
      <c r="BY160" s="87" t="s">
        <v>310</v>
      </c>
      <c r="BZ160" s="87">
        <v>0.19</v>
      </c>
      <c r="CA160" s="87" t="s">
        <v>310</v>
      </c>
      <c r="CB160" s="87">
        <v>0</v>
      </c>
      <c r="CC160" s="87" t="s">
        <v>310</v>
      </c>
      <c r="CD160" s="87">
        <v>0</v>
      </c>
      <c r="CE160" s="87" t="s">
        <v>310</v>
      </c>
      <c r="CF160" s="87">
        <v>0</v>
      </c>
      <c r="CG160" s="87" t="s">
        <v>310</v>
      </c>
      <c r="CH160" s="87">
        <v>0</v>
      </c>
      <c r="CI160" s="87" t="s">
        <v>310</v>
      </c>
      <c r="CJ160" s="87">
        <v>0</v>
      </c>
      <c r="CK160" s="87" t="s">
        <v>310</v>
      </c>
      <c r="CL160" s="87">
        <v>0</v>
      </c>
      <c r="CM160" s="87" t="s">
        <v>310</v>
      </c>
      <c r="CN160" s="87">
        <v>0</v>
      </c>
      <c r="CO160" s="87" t="s">
        <v>310</v>
      </c>
      <c r="CP160" s="87">
        <v>0</v>
      </c>
      <c r="CQ160" s="87" t="s">
        <v>310</v>
      </c>
      <c r="CR160" s="87">
        <v>0</v>
      </c>
      <c r="CS160" s="87" t="s">
        <v>310</v>
      </c>
      <c r="CT160" s="87">
        <v>0</v>
      </c>
      <c r="CU160" s="87" t="s">
        <v>310</v>
      </c>
      <c r="CV160" s="87">
        <v>0.19</v>
      </c>
      <c r="CW160" s="87" t="s">
        <v>310</v>
      </c>
      <c r="CX160" s="87">
        <v>0.19</v>
      </c>
      <c r="CY160" s="87" t="s">
        <v>310</v>
      </c>
    </row>
    <row r="161" spans="1:104" ht="14.5" x14ac:dyDescent="0.35">
      <c r="A161" s="86" t="s">
        <v>410</v>
      </c>
      <c r="B161" s="86" t="s">
        <v>392</v>
      </c>
      <c r="C161" s="71"/>
      <c r="D161" s="71"/>
      <c r="E161" s="87">
        <v>0</v>
      </c>
      <c r="F161" s="87">
        <v>0</v>
      </c>
      <c r="G161" s="87">
        <v>0</v>
      </c>
      <c r="H161" s="87">
        <v>0</v>
      </c>
      <c r="I161" s="87">
        <v>0</v>
      </c>
      <c r="J161" s="87">
        <v>0</v>
      </c>
      <c r="K161" s="87">
        <v>0</v>
      </c>
      <c r="L161" s="87">
        <v>0</v>
      </c>
      <c r="M161" s="87">
        <v>0</v>
      </c>
      <c r="N161" s="87">
        <v>0</v>
      </c>
      <c r="O161" s="87">
        <v>0</v>
      </c>
      <c r="P161" s="87">
        <v>0</v>
      </c>
      <c r="Q161" s="87">
        <v>0</v>
      </c>
      <c r="R161" s="87">
        <v>0</v>
      </c>
      <c r="S161" s="87">
        <v>0</v>
      </c>
      <c r="T161" s="87">
        <v>0</v>
      </c>
      <c r="U161" s="87">
        <v>0</v>
      </c>
      <c r="V161" s="87">
        <v>0</v>
      </c>
      <c r="W161" s="87">
        <v>0</v>
      </c>
      <c r="X161" s="87">
        <v>0</v>
      </c>
      <c r="Y161" s="87">
        <v>0</v>
      </c>
      <c r="Z161" s="87">
        <v>0</v>
      </c>
      <c r="AA161" s="87">
        <v>0</v>
      </c>
      <c r="AB161" s="87">
        <v>0</v>
      </c>
      <c r="AC161" s="87">
        <v>0</v>
      </c>
      <c r="AD161" s="87">
        <v>0</v>
      </c>
      <c r="AE161" s="87">
        <v>0</v>
      </c>
      <c r="AF161" s="87">
        <v>0</v>
      </c>
      <c r="AG161" s="87">
        <v>0</v>
      </c>
      <c r="AH161" s="87">
        <v>0</v>
      </c>
      <c r="AI161" s="87">
        <v>0</v>
      </c>
      <c r="AJ161" s="87">
        <v>0</v>
      </c>
      <c r="AK161" s="87">
        <v>0</v>
      </c>
      <c r="AL161" s="87">
        <v>0</v>
      </c>
      <c r="AM161" s="87">
        <v>0</v>
      </c>
      <c r="AN161" s="87">
        <v>0</v>
      </c>
      <c r="AO161" s="87">
        <v>0</v>
      </c>
      <c r="AP161" s="87">
        <v>0</v>
      </c>
      <c r="AQ161" s="87">
        <v>0</v>
      </c>
      <c r="AR161" s="87">
        <v>0</v>
      </c>
      <c r="AS161" s="87">
        <v>0</v>
      </c>
      <c r="AT161" s="87">
        <v>0</v>
      </c>
      <c r="AU161" s="87">
        <v>0</v>
      </c>
      <c r="AV161" s="87">
        <v>0</v>
      </c>
      <c r="AW161" s="87">
        <v>0</v>
      </c>
      <c r="AX161" s="87">
        <v>0</v>
      </c>
      <c r="AY161" s="87">
        <v>0</v>
      </c>
      <c r="AZ161" s="87">
        <v>0</v>
      </c>
      <c r="BA161" s="87">
        <v>0</v>
      </c>
      <c r="BB161" s="87">
        <v>0</v>
      </c>
      <c r="BC161" s="87">
        <v>0</v>
      </c>
      <c r="BD161" s="87">
        <v>0</v>
      </c>
      <c r="BE161" s="87">
        <v>0</v>
      </c>
      <c r="BF161" s="87">
        <v>0</v>
      </c>
      <c r="BG161" s="87">
        <v>0</v>
      </c>
      <c r="BH161" s="87">
        <v>0</v>
      </c>
      <c r="BI161" s="87">
        <v>0</v>
      </c>
      <c r="BJ161" s="87">
        <v>0</v>
      </c>
      <c r="BK161" s="87">
        <v>0</v>
      </c>
      <c r="BL161" s="87">
        <v>0</v>
      </c>
      <c r="BM161" s="87">
        <v>0</v>
      </c>
      <c r="BN161" s="87">
        <v>0</v>
      </c>
      <c r="BO161" s="87">
        <v>0</v>
      </c>
      <c r="BP161" s="87">
        <v>0</v>
      </c>
      <c r="BQ161" s="87" t="s">
        <v>310</v>
      </c>
      <c r="BR161" s="87">
        <v>0</v>
      </c>
      <c r="BS161" s="87" t="s">
        <v>310</v>
      </c>
      <c r="BT161" s="87">
        <v>0</v>
      </c>
      <c r="BU161" s="87" t="s">
        <v>310</v>
      </c>
      <c r="BV161" s="87">
        <v>0</v>
      </c>
      <c r="BW161" s="87" t="s">
        <v>310</v>
      </c>
      <c r="BX161" s="87">
        <v>0</v>
      </c>
      <c r="BY161" s="87" t="s">
        <v>310</v>
      </c>
      <c r="BZ161" s="87">
        <v>0</v>
      </c>
      <c r="CA161" s="87" t="s">
        <v>310</v>
      </c>
      <c r="CB161" s="87">
        <v>0</v>
      </c>
      <c r="CC161" s="87" t="s">
        <v>310</v>
      </c>
      <c r="CD161" s="87">
        <v>0</v>
      </c>
      <c r="CE161" s="87" t="s">
        <v>310</v>
      </c>
      <c r="CF161" s="87">
        <v>0</v>
      </c>
      <c r="CG161" s="87" t="s">
        <v>310</v>
      </c>
      <c r="CH161" s="87">
        <v>0</v>
      </c>
      <c r="CI161" s="87" t="s">
        <v>310</v>
      </c>
      <c r="CJ161" s="87">
        <v>0</v>
      </c>
      <c r="CK161" s="87" t="s">
        <v>310</v>
      </c>
      <c r="CL161" s="87">
        <v>0</v>
      </c>
      <c r="CM161" s="87" t="s">
        <v>310</v>
      </c>
      <c r="CN161" s="87">
        <v>0</v>
      </c>
      <c r="CO161" s="87" t="s">
        <v>310</v>
      </c>
      <c r="CP161" s="87">
        <v>0</v>
      </c>
      <c r="CQ161" s="87" t="s">
        <v>310</v>
      </c>
      <c r="CR161" s="87">
        <v>0</v>
      </c>
      <c r="CS161" s="87" t="s">
        <v>310</v>
      </c>
      <c r="CT161" s="87">
        <v>0</v>
      </c>
      <c r="CU161" s="87" t="s">
        <v>310</v>
      </c>
      <c r="CV161" s="87">
        <v>0</v>
      </c>
      <c r="CW161" s="87" t="s">
        <v>310</v>
      </c>
      <c r="CX161" s="87">
        <v>0</v>
      </c>
      <c r="CY161" s="87" t="s">
        <v>310</v>
      </c>
    </row>
    <row r="162" spans="1:104" s="69" customFormat="1" ht="14.5" x14ac:dyDescent="0.35">
      <c r="A162" s="112" t="s">
        <v>410</v>
      </c>
      <c r="B162" s="112" t="s">
        <v>311</v>
      </c>
      <c r="C162" s="113"/>
      <c r="D162" s="113"/>
      <c r="E162" s="87">
        <v>11643.7</v>
      </c>
      <c r="F162" s="87">
        <v>606.77</v>
      </c>
      <c r="G162" s="87">
        <v>492.96</v>
      </c>
      <c r="H162" s="87">
        <v>4437.59</v>
      </c>
      <c r="I162" s="87">
        <v>50904.17</v>
      </c>
      <c r="J162" s="87">
        <v>22143.65</v>
      </c>
      <c r="K162" s="87">
        <v>4054.77</v>
      </c>
      <c r="L162" s="87">
        <v>8081.25</v>
      </c>
      <c r="M162" s="87">
        <v>2549.96</v>
      </c>
      <c r="N162" s="87">
        <v>139305.4</v>
      </c>
      <c r="O162" s="87">
        <v>43950.35</v>
      </c>
      <c r="P162" s="87">
        <v>37992.86</v>
      </c>
      <c r="Q162" s="87">
        <v>18231.830000000002</v>
      </c>
      <c r="R162" s="87">
        <v>8590.51</v>
      </c>
      <c r="S162" s="87">
        <v>40496.980000000003</v>
      </c>
      <c r="T162" s="87">
        <v>20417.900000000001</v>
      </c>
      <c r="U162" s="87">
        <v>55676.9</v>
      </c>
      <c r="V162" s="87">
        <v>22064.44</v>
      </c>
      <c r="W162" s="87">
        <v>35740.65</v>
      </c>
      <c r="X162" s="87">
        <v>47344.01</v>
      </c>
      <c r="Y162" s="87">
        <v>26574.42</v>
      </c>
      <c r="Z162" s="87">
        <v>14458.02</v>
      </c>
      <c r="AA162" s="87">
        <v>10525.91</v>
      </c>
      <c r="AB162" s="87">
        <v>48113.69</v>
      </c>
      <c r="AC162" s="87">
        <v>976.15</v>
      </c>
      <c r="AD162" s="87">
        <v>4076.52</v>
      </c>
      <c r="AE162" s="87">
        <v>41585.35</v>
      </c>
      <c r="AF162" s="87">
        <v>6170.03</v>
      </c>
      <c r="AG162" s="87">
        <v>37427.300000000003</v>
      </c>
      <c r="AH162" s="87">
        <v>12074.7</v>
      </c>
      <c r="AI162" s="87">
        <v>11716.29</v>
      </c>
      <c r="AJ162" s="87">
        <v>24731.91</v>
      </c>
      <c r="AK162" s="87">
        <v>11988.07</v>
      </c>
      <c r="AL162" s="87">
        <v>12683.39</v>
      </c>
      <c r="AM162" s="87">
        <v>3251.87</v>
      </c>
      <c r="AN162" s="87">
        <v>9783.94</v>
      </c>
      <c r="AO162" s="87">
        <v>7499.15</v>
      </c>
      <c r="AP162" s="87">
        <v>5037.4799999999996</v>
      </c>
      <c r="AQ162" s="87">
        <v>12136.46</v>
      </c>
      <c r="AR162" s="87">
        <v>39896.11</v>
      </c>
      <c r="AS162" s="87">
        <v>24731.63</v>
      </c>
      <c r="AT162" s="87">
        <v>8812.2999999999993</v>
      </c>
      <c r="AU162" s="87">
        <v>7818.04</v>
      </c>
      <c r="AV162" s="87">
        <v>6511.86</v>
      </c>
      <c r="AW162" s="87">
        <v>17062.740000000002</v>
      </c>
      <c r="AX162" s="87">
        <v>6461.17</v>
      </c>
      <c r="AY162" s="87">
        <v>5068.32</v>
      </c>
      <c r="AZ162" s="87">
        <v>2961.21</v>
      </c>
      <c r="BA162" s="87">
        <v>2669.28</v>
      </c>
      <c r="BB162" s="87">
        <v>7343.92</v>
      </c>
      <c r="BC162" s="87">
        <v>1145.1199999999999</v>
      </c>
      <c r="BD162" s="87">
        <v>4336.91</v>
      </c>
      <c r="BE162" s="87">
        <v>6951.01</v>
      </c>
      <c r="BF162" s="87">
        <v>12549.3</v>
      </c>
      <c r="BG162" s="87">
        <v>3831.05</v>
      </c>
      <c r="BH162" s="87">
        <v>20174.400000000001</v>
      </c>
      <c r="BI162" s="87">
        <v>3299.81</v>
      </c>
      <c r="BJ162" s="87">
        <v>3216.07</v>
      </c>
      <c r="BK162" s="87">
        <v>1895.14</v>
      </c>
      <c r="BL162" s="87">
        <v>1767.15</v>
      </c>
      <c r="BM162" s="87">
        <v>1274.17</v>
      </c>
      <c r="BN162" s="87">
        <v>1594.12</v>
      </c>
      <c r="BO162" s="87">
        <v>0.9</v>
      </c>
      <c r="BP162" s="87">
        <v>0</v>
      </c>
      <c r="BQ162" s="87" t="s">
        <v>310</v>
      </c>
      <c r="BR162" s="87">
        <v>1066909.04</v>
      </c>
      <c r="BS162" s="87" t="s">
        <v>310</v>
      </c>
      <c r="BT162" s="87">
        <v>228063.23</v>
      </c>
      <c r="BU162" s="87" t="s">
        <v>310</v>
      </c>
      <c r="BV162" s="87">
        <v>29.82</v>
      </c>
      <c r="BW162" s="87" t="s">
        <v>310</v>
      </c>
      <c r="BX162" s="87">
        <v>20552.189999999999</v>
      </c>
      <c r="BY162" s="87" t="s">
        <v>310</v>
      </c>
      <c r="BZ162" s="87">
        <v>248645.24</v>
      </c>
      <c r="CA162" s="87" t="s">
        <v>310</v>
      </c>
      <c r="CB162" s="87">
        <v>173053.61</v>
      </c>
      <c r="CC162" s="87" t="s">
        <v>310</v>
      </c>
      <c r="CD162" s="87">
        <v>1044.98</v>
      </c>
      <c r="CE162" s="87" t="s">
        <v>310</v>
      </c>
      <c r="CF162" s="87">
        <v>39076.78</v>
      </c>
      <c r="CG162" s="87" t="s">
        <v>310</v>
      </c>
      <c r="CH162" s="87">
        <v>40121.760000000002</v>
      </c>
      <c r="CI162" s="87" t="s">
        <v>310</v>
      </c>
      <c r="CJ162" s="87">
        <v>213175.37</v>
      </c>
      <c r="CK162" s="87" t="s">
        <v>310</v>
      </c>
      <c r="CL162" s="87">
        <v>0</v>
      </c>
      <c r="CM162" s="87" t="s">
        <v>310</v>
      </c>
      <c r="CN162" s="87">
        <v>0</v>
      </c>
      <c r="CO162" s="87" t="s">
        <v>310</v>
      </c>
      <c r="CP162" s="87">
        <v>0</v>
      </c>
      <c r="CQ162" s="87" t="s">
        <v>310</v>
      </c>
      <c r="CR162" s="87">
        <v>97224.93</v>
      </c>
      <c r="CS162" s="87" t="s">
        <v>310</v>
      </c>
      <c r="CT162" s="87">
        <v>97224.93</v>
      </c>
      <c r="CU162" s="87" t="s">
        <v>310</v>
      </c>
      <c r="CV162" s="87">
        <v>559045.53</v>
      </c>
      <c r="CW162" s="87" t="s">
        <v>310</v>
      </c>
      <c r="CX162" s="87">
        <v>1625954.56</v>
      </c>
      <c r="CY162" s="87" t="s">
        <v>310</v>
      </c>
      <c r="CZ162" s="66"/>
    </row>
    <row r="163" spans="1:104" ht="14.5" x14ac:dyDescent="0.35">
      <c r="A163" s="86" t="s">
        <v>410</v>
      </c>
      <c r="B163" s="86" t="s">
        <v>393</v>
      </c>
      <c r="C163" s="71"/>
      <c r="D163" s="71"/>
      <c r="E163" s="87" t="s">
        <v>394</v>
      </c>
      <c r="F163" s="87" t="s">
        <v>394</v>
      </c>
      <c r="G163" s="87" t="s">
        <v>394</v>
      </c>
      <c r="H163" s="87" t="s">
        <v>394</v>
      </c>
      <c r="I163" s="87" t="s">
        <v>394</v>
      </c>
      <c r="J163" s="87" t="s">
        <v>394</v>
      </c>
      <c r="K163" s="87" t="s">
        <v>394</v>
      </c>
      <c r="L163" s="87" t="s">
        <v>394</v>
      </c>
      <c r="M163" s="87" t="s">
        <v>394</v>
      </c>
      <c r="N163" s="87" t="s">
        <v>394</v>
      </c>
      <c r="O163" s="87" t="s">
        <v>394</v>
      </c>
      <c r="P163" s="87" t="s">
        <v>394</v>
      </c>
      <c r="Q163" s="87" t="s">
        <v>394</v>
      </c>
      <c r="R163" s="87" t="s">
        <v>394</v>
      </c>
      <c r="S163" s="87" t="s">
        <v>394</v>
      </c>
      <c r="T163" s="87" t="s">
        <v>394</v>
      </c>
      <c r="U163" s="87" t="s">
        <v>394</v>
      </c>
      <c r="V163" s="87" t="s">
        <v>394</v>
      </c>
      <c r="W163" s="87" t="s">
        <v>394</v>
      </c>
      <c r="X163" s="87" t="s">
        <v>394</v>
      </c>
      <c r="Y163" s="87" t="s">
        <v>394</v>
      </c>
      <c r="Z163" s="87" t="s">
        <v>394</v>
      </c>
      <c r="AA163" s="87" t="s">
        <v>394</v>
      </c>
      <c r="AB163" s="87" t="s">
        <v>394</v>
      </c>
      <c r="AC163" s="87" t="s">
        <v>394</v>
      </c>
      <c r="AD163" s="87" t="s">
        <v>394</v>
      </c>
      <c r="AE163" s="87" t="s">
        <v>394</v>
      </c>
      <c r="AF163" s="87" t="s">
        <v>394</v>
      </c>
      <c r="AG163" s="87" t="s">
        <v>394</v>
      </c>
      <c r="AH163" s="87" t="s">
        <v>394</v>
      </c>
      <c r="AI163" s="87" t="s">
        <v>394</v>
      </c>
      <c r="AJ163" s="87" t="s">
        <v>394</v>
      </c>
      <c r="AK163" s="87" t="s">
        <v>394</v>
      </c>
      <c r="AL163" s="87" t="s">
        <v>394</v>
      </c>
      <c r="AM163" s="87" t="s">
        <v>394</v>
      </c>
      <c r="AN163" s="87" t="s">
        <v>394</v>
      </c>
      <c r="AO163" s="87" t="s">
        <v>394</v>
      </c>
      <c r="AP163" s="87" t="s">
        <v>394</v>
      </c>
      <c r="AQ163" s="87" t="s">
        <v>394</v>
      </c>
      <c r="AR163" s="87" t="s">
        <v>394</v>
      </c>
      <c r="AS163" s="87" t="s">
        <v>394</v>
      </c>
      <c r="AT163" s="87" t="s">
        <v>394</v>
      </c>
      <c r="AU163" s="87" t="s">
        <v>394</v>
      </c>
      <c r="AV163" s="87" t="s">
        <v>394</v>
      </c>
      <c r="AW163" s="87" t="s">
        <v>394</v>
      </c>
      <c r="AX163" s="87" t="s">
        <v>394</v>
      </c>
      <c r="AY163" s="87" t="s">
        <v>394</v>
      </c>
      <c r="AZ163" s="87" t="s">
        <v>394</v>
      </c>
      <c r="BA163" s="87" t="s">
        <v>394</v>
      </c>
      <c r="BB163" s="87" t="s">
        <v>394</v>
      </c>
      <c r="BC163" s="87" t="s">
        <v>394</v>
      </c>
      <c r="BD163" s="87" t="s">
        <v>394</v>
      </c>
      <c r="BE163" s="87" t="s">
        <v>394</v>
      </c>
      <c r="BF163" s="87" t="s">
        <v>394</v>
      </c>
      <c r="BG163" s="87" t="s">
        <v>394</v>
      </c>
      <c r="BH163" s="87" t="s">
        <v>394</v>
      </c>
      <c r="BI163" s="87" t="s">
        <v>394</v>
      </c>
      <c r="BJ163" s="87" t="s">
        <v>394</v>
      </c>
      <c r="BK163" s="87" t="s">
        <v>394</v>
      </c>
      <c r="BL163" s="87" t="s">
        <v>394</v>
      </c>
      <c r="BM163" s="87" t="s">
        <v>394</v>
      </c>
      <c r="BN163" s="87" t="s">
        <v>394</v>
      </c>
      <c r="BO163" s="87" t="s">
        <v>394</v>
      </c>
      <c r="BP163" s="87" t="s">
        <v>394</v>
      </c>
      <c r="BQ163" s="87" t="s">
        <v>310</v>
      </c>
      <c r="BR163" s="87" t="s">
        <v>394</v>
      </c>
      <c r="BS163" s="87" t="s">
        <v>310</v>
      </c>
      <c r="BT163" s="87" t="s">
        <v>394</v>
      </c>
      <c r="BU163" s="87" t="s">
        <v>310</v>
      </c>
      <c r="BV163" s="87" t="s">
        <v>394</v>
      </c>
      <c r="BW163" s="87" t="s">
        <v>310</v>
      </c>
      <c r="BX163" s="87" t="s">
        <v>394</v>
      </c>
      <c r="BY163" s="87" t="s">
        <v>310</v>
      </c>
      <c r="BZ163" s="87" t="s">
        <v>394</v>
      </c>
      <c r="CA163" s="87" t="s">
        <v>310</v>
      </c>
      <c r="CB163" s="87" t="s">
        <v>394</v>
      </c>
      <c r="CC163" s="87" t="s">
        <v>310</v>
      </c>
      <c r="CD163" s="87" t="s">
        <v>394</v>
      </c>
      <c r="CE163" s="87" t="s">
        <v>310</v>
      </c>
      <c r="CF163" s="87" t="s">
        <v>394</v>
      </c>
      <c r="CG163" s="87" t="s">
        <v>310</v>
      </c>
      <c r="CH163" s="87" t="s">
        <v>394</v>
      </c>
      <c r="CI163" s="87" t="s">
        <v>310</v>
      </c>
      <c r="CJ163" s="87" t="s">
        <v>394</v>
      </c>
      <c r="CK163" s="87" t="s">
        <v>310</v>
      </c>
      <c r="CL163" s="87" t="s">
        <v>394</v>
      </c>
      <c r="CM163" s="87" t="s">
        <v>310</v>
      </c>
      <c r="CN163" s="87" t="s">
        <v>394</v>
      </c>
      <c r="CO163" s="87" t="s">
        <v>310</v>
      </c>
      <c r="CP163" s="87" t="s">
        <v>394</v>
      </c>
      <c r="CQ163" s="87" t="s">
        <v>310</v>
      </c>
      <c r="CR163" s="87" t="s">
        <v>394</v>
      </c>
      <c r="CS163" s="87" t="s">
        <v>310</v>
      </c>
      <c r="CT163" s="87" t="s">
        <v>394</v>
      </c>
      <c r="CU163" s="87" t="s">
        <v>310</v>
      </c>
      <c r="CV163" s="87" t="s">
        <v>394</v>
      </c>
      <c r="CW163" s="87" t="s">
        <v>310</v>
      </c>
      <c r="CX163" s="87" t="s">
        <v>394</v>
      </c>
      <c r="CY163" s="87" t="s">
        <v>310</v>
      </c>
    </row>
    <row r="164" spans="1:104" ht="14.5" x14ac:dyDescent="0.35">
      <c r="A164" s="86" t="s">
        <v>410</v>
      </c>
      <c r="B164" s="86" t="s">
        <v>395</v>
      </c>
      <c r="C164" s="71"/>
      <c r="D164" s="71"/>
      <c r="E164" s="87" t="s">
        <v>394</v>
      </c>
      <c r="F164" s="87" t="s">
        <v>394</v>
      </c>
      <c r="G164" s="87" t="s">
        <v>394</v>
      </c>
      <c r="H164" s="87" t="s">
        <v>394</v>
      </c>
      <c r="I164" s="87" t="s">
        <v>394</v>
      </c>
      <c r="J164" s="87" t="s">
        <v>394</v>
      </c>
      <c r="K164" s="87" t="s">
        <v>394</v>
      </c>
      <c r="L164" s="87" t="s">
        <v>394</v>
      </c>
      <c r="M164" s="87" t="s">
        <v>394</v>
      </c>
      <c r="N164" s="87" t="s">
        <v>394</v>
      </c>
      <c r="O164" s="87" t="s">
        <v>394</v>
      </c>
      <c r="P164" s="87" t="s">
        <v>394</v>
      </c>
      <c r="Q164" s="87" t="s">
        <v>394</v>
      </c>
      <c r="R164" s="87" t="s">
        <v>394</v>
      </c>
      <c r="S164" s="87" t="s">
        <v>394</v>
      </c>
      <c r="T164" s="87" t="s">
        <v>394</v>
      </c>
      <c r="U164" s="87" t="s">
        <v>394</v>
      </c>
      <c r="V164" s="87" t="s">
        <v>394</v>
      </c>
      <c r="W164" s="87" t="s">
        <v>394</v>
      </c>
      <c r="X164" s="87" t="s">
        <v>394</v>
      </c>
      <c r="Y164" s="87" t="s">
        <v>394</v>
      </c>
      <c r="Z164" s="87" t="s">
        <v>394</v>
      </c>
      <c r="AA164" s="87" t="s">
        <v>394</v>
      </c>
      <c r="AB164" s="87" t="s">
        <v>394</v>
      </c>
      <c r="AC164" s="87" t="s">
        <v>394</v>
      </c>
      <c r="AD164" s="87" t="s">
        <v>394</v>
      </c>
      <c r="AE164" s="87" t="s">
        <v>394</v>
      </c>
      <c r="AF164" s="87" t="s">
        <v>394</v>
      </c>
      <c r="AG164" s="87" t="s">
        <v>394</v>
      </c>
      <c r="AH164" s="87" t="s">
        <v>394</v>
      </c>
      <c r="AI164" s="87" t="s">
        <v>394</v>
      </c>
      <c r="AJ164" s="87" t="s">
        <v>394</v>
      </c>
      <c r="AK164" s="87" t="s">
        <v>394</v>
      </c>
      <c r="AL164" s="87" t="s">
        <v>394</v>
      </c>
      <c r="AM164" s="87" t="s">
        <v>394</v>
      </c>
      <c r="AN164" s="87" t="s">
        <v>394</v>
      </c>
      <c r="AO164" s="87" t="s">
        <v>394</v>
      </c>
      <c r="AP164" s="87" t="s">
        <v>394</v>
      </c>
      <c r="AQ164" s="87" t="s">
        <v>394</v>
      </c>
      <c r="AR164" s="87" t="s">
        <v>394</v>
      </c>
      <c r="AS164" s="87" t="s">
        <v>394</v>
      </c>
      <c r="AT164" s="87" t="s">
        <v>394</v>
      </c>
      <c r="AU164" s="87" t="s">
        <v>394</v>
      </c>
      <c r="AV164" s="87" t="s">
        <v>394</v>
      </c>
      <c r="AW164" s="87" t="s">
        <v>394</v>
      </c>
      <c r="AX164" s="87" t="s">
        <v>394</v>
      </c>
      <c r="AY164" s="87" t="s">
        <v>394</v>
      </c>
      <c r="AZ164" s="87" t="s">
        <v>394</v>
      </c>
      <c r="BA164" s="87" t="s">
        <v>394</v>
      </c>
      <c r="BB164" s="87" t="s">
        <v>394</v>
      </c>
      <c r="BC164" s="87" t="s">
        <v>394</v>
      </c>
      <c r="BD164" s="87" t="s">
        <v>394</v>
      </c>
      <c r="BE164" s="87" t="s">
        <v>394</v>
      </c>
      <c r="BF164" s="87" t="s">
        <v>394</v>
      </c>
      <c r="BG164" s="87" t="s">
        <v>394</v>
      </c>
      <c r="BH164" s="87" t="s">
        <v>394</v>
      </c>
      <c r="BI164" s="87" t="s">
        <v>394</v>
      </c>
      <c r="BJ164" s="87" t="s">
        <v>394</v>
      </c>
      <c r="BK164" s="87" t="s">
        <v>394</v>
      </c>
      <c r="BL164" s="87" t="s">
        <v>394</v>
      </c>
      <c r="BM164" s="87" t="s">
        <v>394</v>
      </c>
      <c r="BN164" s="87" t="s">
        <v>394</v>
      </c>
      <c r="BO164" s="87" t="s">
        <v>394</v>
      </c>
      <c r="BP164" s="87" t="s">
        <v>394</v>
      </c>
      <c r="BQ164" s="87" t="s">
        <v>310</v>
      </c>
      <c r="BR164" s="87" t="s">
        <v>394</v>
      </c>
      <c r="BS164" s="87" t="s">
        <v>310</v>
      </c>
      <c r="BT164" s="87" t="s">
        <v>394</v>
      </c>
      <c r="BU164" s="87" t="s">
        <v>310</v>
      </c>
      <c r="BV164" s="87" t="s">
        <v>394</v>
      </c>
      <c r="BW164" s="87" t="s">
        <v>310</v>
      </c>
      <c r="BX164" s="87" t="s">
        <v>394</v>
      </c>
      <c r="BY164" s="87" t="s">
        <v>310</v>
      </c>
      <c r="BZ164" s="87" t="s">
        <v>394</v>
      </c>
      <c r="CA164" s="87" t="s">
        <v>310</v>
      </c>
      <c r="CB164" s="87" t="s">
        <v>394</v>
      </c>
      <c r="CC164" s="87" t="s">
        <v>310</v>
      </c>
      <c r="CD164" s="87" t="s">
        <v>394</v>
      </c>
      <c r="CE164" s="87" t="s">
        <v>310</v>
      </c>
      <c r="CF164" s="87" t="s">
        <v>394</v>
      </c>
      <c r="CG164" s="87" t="s">
        <v>310</v>
      </c>
      <c r="CH164" s="87" t="s">
        <v>394</v>
      </c>
      <c r="CI164" s="87" t="s">
        <v>310</v>
      </c>
      <c r="CJ164" s="87" t="s">
        <v>394</v>
      </c>
      <c r="CK164" s="87" t="s">
        <v>310</v>
      </c>
      <c r="CL164" s="87" t="s">
        <v>394</v>
      </c>
      <c r="CM164" s="87" t="s">
        <v>310</v>
      </c>
      <c r="CN164" s="87" t="s">
        <v>394</v>
      </c>
      <c r="CO164" s="87" t="s">
        <v>310</v>
      </c>
      <c r="CP164" s="87" t="s">
        <v>394</v>
      </c>
      <c r="CQ164" s="87" t="s">
        <v>310</v>
      </c>
      <c r="CR164" s="87" t="s">
        <v>394</v>
      </c>
      <c r="CS164" s="87" t="s">
        <v>310</v>
      </c>
      <c r="CT164" s="87" t="s">
        <v>394</v>
      </c>
      <c r="CU164" s="87" t="s">
        <v>310</v>
      </c>
      <c r="CV164" s="87" t="s">
        <v>394</v>
      </c>
      <c r="CW164" s="87" t="s">
        <v>310</v>
      </c>
      <c r="CX164" s="87" t="s">
        <v>394</v>
      </c>
      <c r="CY164" s="87" t="s">
        <v>310</v>
      </c>
    </row>
    <row r="165" spans="1:104" ht="14.5" x14ac:dyDescent="0.35">
      <c r="A165" s="86" t="s">
        <v>410</v>
      </c>
      <c r="B165" s="86" t="s">
        <v>396</v>
      </c>
      <c r="C165" s="71"/>
      <c r="D165" s="71"/>
      <c r="E165" s="87" t="s">
        <v>394</v>
      </c>
      <c r="F165" s="87" t="s">
        <v>394</v>
      </c>
      <c r="G165" s="87" t="s">
        <v>394</v>
      </c>
      <c r="H165" s="87" t="s">
        <v>394</v>
      </c>
      <c r="I165" s="87" t="s">
        <v>394</v>
      </c>
      <c r="J165" s="87" t="s">
        <v>394</v>
      </c>
      <c r="K165" s="87" t="s">
        <v>394</v>
      </c>
      <c r="L165" s="87" t="s">
        <v>394</v>
      </c>
      <c r="M165" s="87" t="s">
        <v>394</v>
      </c>
      <c r="N165" s="87" t="s">
        <v>394</v>
      </c>
      <c r="O165" s="87" t="s">
        <v>394</v>
      </c>
      <c r="P165" s="87" t="s">
        <v>394</v>
      </c>
      <c r="Q165" s="87" t="s">
        <v>394</v>
      </c>
      <c r="R165" s="87" t="s">
        <v>394</v>
      </c>
      <c r="S165" s="87" t="s">
        <v>394</v>
      </c>
      <c r="T165" s="87" t="s">
        <v>394</v>
      </c>
      <c r="U165" s="87" t="s">
        <v>394</v>
      </c>
      <c r="V165" s="87" t="s">
        <v>394</v>
      </c>
      <c r="W165" s="87" t="s">
        <v>394</v>
      </c>
      <c r="X165" s="87" t="s">
        <v>394</v>
      </c>
      <c r="Y165" s="87" t="s">
        <v>394</v>
      </c>
      <c r="Z165" s="87" t="s">
        <v>394</v>
      </c>
      <c r="AA165" s="87" t="s">
        <v>394</v>
      </c>
      <c r="AB165" s="87" t="s">
        <v>394</v>
      </c>
      <c r="AC165" s="87" t="s">
        <v>394</v>
      </c>
      <c r="AD165" s="87" t="s">
        <v>394</v>
      </c>
      <c r="AE165" s="87" t="s">
        <v>394</v>
      </c>
      <c r="AF165" s="87" t="s">
        <v>394</v>
      </c>
      <c r="AG165" s="87" t="s">
        <v>394</v>
      </c>
      <c r="AH165" s="87" t="s">
        <v>394</v>
      </c>
      <c r="AI165" s="87" t="s">
        <v>394</v>
      </c>
      <c r="AJ165" s="87" t="s">
        <v>394</v>
      </c>
      <c r="AK165" s="87" t="s">
        <v>394</v>
      </c>
      <c r="AL165" s="87" t="s">
        <v>394</v>
      </c>
      <c r="AM165" s="87" t="s">
        <v>394</v>
      </c>
      <c r="AN165" s="87" t="s">
        <v>394</v>
      </c>
      <c r="AO165" s="87" t="s">
        <v>394</v>
      </c>
      <c r="AP165" s="87" t="s">
        <v>394</v>
      </c>
      <c r="AQ165" s="87" t="s">
        <v>394</v>
      </c>
      <c r="AR165" s="87" t="s">
        <v>394</v>
      </c>
      <c r="AS165" s="87" t="s">
        <v>394</v>
      </c>
      <c r="AT165" s="87" t="s">
        <v>394</v>
      </c>
      <c r="AU165" s="87" t="s">
        <v>394</v>
      </c>
      <c r="AV165" s="87" t="s">
        <v>394</v>
      </c>
      <c r="AW165" s="87" t="s">
        <v>394</v>
      </c>
      <c r="AX165" s="87" t="s">
        <v>394</v>
      </c>
      <c r="AY165" s="87" t="s">
        <v>394</v>
      </c>
      <c r="AZ165" s="87" t="s">
        <v>394</v>
      </c>
      <c r="BA165" s="87" t="s">
        <v>394</v>
      </c>
      <c r="BB165" s="87" t="s">
        <v>394</v>
      </c>
      <c r="BC165" s="87" t="s">
        <v>394</v>
      </c>
      <c r="BD165" s="87" t="s">
        <v>394</v>
      </c>
      <c r="BE165" s="87" t="s">
        <v>394</v>
      </c>
      <c r="BF165" s="87" t="s">
        <v>394</v>
      </c>
      <c r="BG165" s="87" t="s">
        <v>394</v>
      </c>
      <c r="BH165" s="87" t="s">
        <v>394</v>
      </c>
      <c r="BI165" s="87" t="s">
        <v>394</v>
      </c>
      <c r="BJ165" s="87" t="s">
        <v>394</v>
      </c>
      <c r="BK165" s="87" t="s">
        <v>394</v>
      </c>
      <c r="BL165" s="87" t="s">
        <v>394</v>
      </c>
      <c r="BM165" s="87" t="s">
        <v>394</v>
      </c>
      <c r="BN165" s="87" t="s">
        <v>394</v>
      </c>
      <c r="BO165" s="87" t="s">
        <v>394</v>
      </c>
      <c r="BP165" s="87" t="s">
        <v>394</v>
      </c>
      <c r="BQ165" s="87" t="s">
        <v>310</v>
      </c>
      <c r="BR165" s="87" t="s">
        <v>394</v>
      </c>
      <c r="BS165" s="87" t="s">
        <v>310</v>
      </c>
      <c r="BT165" s="87" t="s">
        <v>394</v>
      </c>
      <c r="BU165" s="87" t="s">
        <v>310</v>
      </c>
      <c r="BV165" s="87" t="s">
        <v>394</v>
      </c>
      <c r="BW165" s="87" t="s">
        <v>310</v>
      </c>
      <c r="BX165" s="87" t="s">
        <v>394</v>
      </c>
      <c r="BY165" s="87" t="s">
        <v>310</v>
      </c>
      <c r="BZ165" s="87" t="s">
        <v>394</v>
      </c>
      <c r="CA165" s="87" t="s">
        <v>310</v>
      </c>
      <c r="CB165" s="87" t="s">
        <v>394</v>
      </c>
      <c r="CC165" s="87" t="s">
        <v>310</v>
      </c>
      <c r="CD165" s="87" t="s">
        <v>394</v>
      </c>
      <c r="CE165" s="87" t="s">
        <v>310</v>
      </c>
      <c r="CF165" s="87" t="s">
        <v>394</v>
      </c>
      <c r="CG165" s="87" t="s">
        <v>310</v>
      </c>
      <c r="CH165" s="87" t="s">
        <v>394</v>
      </c>
      <c r="CI165" s="87" t="s">
        <v>310</v>
      </c>
      <c r="CJ165" s="87" t="s">
        <v>394</v>
      </c>
      <c r="CK165" s="87" t="s">
        <v>310</v>
      </c>
      <c r="CL165" s="87" t="s">
        <v>394</v>
      </c>
      <c r="CM165" s="87" t="s">
        <v>310</v>
      </c>
      <c r="CN165" s="87" t="s">
        <v>394</v>
      </c>
      <c r="CO165" s="87" t="s">
        <v>310</v>
      </c>
      <c r="CP165" s="87" t="s">
        <v>394</v>
      </c>
      <c r="CQ165" s="87" t="s">
        <v>310</v>
      </c>
      <c r="CR165" s="87" t="s">
        <v>394</v>
      </c>
      <c r="CS165" s="87" t="s">
        <v>310</v>
      </c>
      <c r="CT165" s="87" t="s">
        <v>394</v>
      </c>
      <c r="CU165" s="87" t="s">
        <v>310</v>
      </c>
      <c r="CV165" s="87" t="s">
        <v>394</v>
      </c>
      <c r="CW165" s="87" t="s">
        <v>310</v>
      </c>
      <c r="CX165" s="87" t="s">
        <v>394</v>
      </c>
      <c r="CY165" s="87" t="s">
        <v>310</v>
      </c>
    </row>
    <row r="166" spans="1:104" ht="14.5" x14ac:dyDescent="0.35">
      <c r="A166" s="86" t="s">
        <v>410</v>
      </c>
      <c r="B166" s="86" t="s">
        <v>397</v>
      </c>
      <c r="C166" s="71"/>
      <c r="D166" s="71"/>
      <c r="E166" s="87" t="s">
        <v>394</v>
      </c>
      <c r="F166" s="87" t="s">
        <v>394</v>
      </c>
      <c r="G166" s="87" t="s">
        <v>394</v>
      </c>
      <c r="H166" s="87" t="s">
        <v>394</v>
      </c>
      <c r="I166" s="87" t="s">
        <v>394</v>
      </c>
      <c r="J166" s="87" t="s">
        <v>394</v>
      </c>
      <c r="K166" s="87" t="s">
        <v>394</v>
      </c>
      <c r="L166" s="87" t="s">
        <v>394</v>
      </c>
      <c r="M166" s="87" t="s">
        <v>394</v>
      </c>
      <c r="N166" s="87" t="s">
        <v>394</v>
      </c>
      <c r="O166" s="87" t="s">
        <v>394</v>
      </c>
      <c r="P166" s="87" t="s">
        <v>394</v>
      </c>
      <c r="Q166" s="87" t="s">
        <v>394</v>
      </c>
      <c r="R166" s="87" t="s">
        <v>394</v>
      </c>
      <c r="S166" s="87" t="s">
        <v>394</v>
      </c>
      <c r="T166" s="87" t="s">
        <v>394</v>
      </c>
      <c r="U166" s="87" t="s">
        <v>394</v>
      </c>
      <c r="V166" s="87" t="s">
        <v>394</v>
      </c>
      <c r="W166" s="87" t="s">
        <v>394</v>
      </c>
      <c r="X166" s="87" t="s">
        <v>394</v>
      </c>
      <c r="Y166" s="87" t="s">
        <v>394</v>
      </c>
      <c r="Z166" s="87" t="s">
        <v>394</v>
      </c>
      <c r="AA166" s="87" t="s">
        <v>394</v>
      </c>
      <c r="AB166" s="87" t="s">
        <v>394</v>
      </c>
      <c r="AC166" s="87" t="s">
        <v>394</v>
      </c>
      <c r="AD166" s="87" t="s">
        <v>394</v>
      </c>
      <c r="AE166" s="87" t="s">
        <v>394</v>
      </c>
      <c r="AF166" s="87" t="s">
        <v>394</v>
      </c>
      <c r="AG166" s="87" t="s">
        <v>394</v>
      </c>
      <c r="AH166" s="87" t="s">
        <v>394</v>
      </c>
      <c r="AI166" s="87" t="s">
        <v>394</v>
      </c>
      <c r="AJ166" s="87" t="s">
        <v>394</v>
      </c>
      <c r="AK166" s="87" t="s">
        <v>394</v>
      </c>
      <c r="AL166" s="87" t="s">
        <v>394</v>
      </c>
      <c r="AM166" s="87" t="s">
        <v>394</v>
      </c>
      <c r="AN166" s="87" t="s">
        <v>394</v>
      </c>
      <c r="AO166" s="87" t="s">
        <v>394</v>
      </c>
      <c r="AP166" s="87" t="s">
        <v>394</v>
      </c>
      <c r="AQ166" s="87" t="s">
        <v>394</v>
      </c>
      <c r="AR166" s="87" t="s">
        <v>394</v>
      </c>
      <c r="AS166" s="87" t="s">
        <v>394</v>
      </c>
      <c r="AT166" s="87" t="s">
        <v>394</v>
      </c>
      <c r="AU166" s="87" t="s">
        <v>394</v>
      </c>
      <c r="AV166" s="87" t="s">
        <v>394</v>
      </c>
      <c r="AW166" s="87" t="s">
        <v>394</v>
      </c>
      <c r="AX166" s="87" t="s">
        <v>394</v>
      </c>
      <c r="AY166" s="87" t="s">
        <v>394</v>
      </c>
      <c r="AZ166" s="87" t="s">
        <v>394</v>
      </c>
      <c r="BA166" s="87" t="s">
        <v>394</v>
      </c>
      <c r="BB166" s="87" t="s">
        <v>394</v>
      </c>
      <c r="BC166" s="87" t="s">
        <v>394</v>
      </c>
      <c r="BD166" s="87" t="s">
        <v>394</v>
      </c>
      <c r="BE166" s="87" t="s">
        <v>394</v>
      </c>
      <c r="BF166" s="87" t="s">
        <v>394</v>
      </c>
      <c r="BG166" s="87" t="s">
        <v>394</v>
      </c>
      <c r="BH166" s="87" t="s">
        <v>394</v>
      </c>
      <c r="BI166" s="87" t="s">
        <v>394</v>
      </c>
      <c r="BJ166" s="87" t="s">
        <v>394</v>
      </c>
      <c r="BK166" s="87" t="s">
        <v>394</v>
      </c>
      <c r="BL166" s="87" t="s">
        <v>394</v>
      </c>
      <c r="BM166" s="87" t="s">
        <v>394</v>
      </c>
      <c r="BN166" s="87" t="s">
        <v>394</v>
      </c>
      <c r="BO166" s="87" t="s">
        <v>394</v>
      </c>
      <c r="BP166" s="87" t="s">
        <v>394</v>
      </c>
      <c r="BQ166" s="87" t="s">
        <v>310</v>
      </c>
      <c r="BR166" s="87" t="s">
        <v>394</v>
      </c>
      <c r="BS166" s="87" t="s">
        <v>310</v>
      </c>
      <c r="BT166" s="87" t="s">
        <v>394</v>
      </c>
      <c r="BU166" s="87" t="s">
        <v>310</v>
      </c>
      <c r="BV166" s="87" t="s">
        <v>394</v>
      </c>
      <c r="BW166" s="87" t="s">
        <v>310</v>
      </c>
      <c r="BX166" s="87" t="s">
        <v>394</v>
      </c>
      <c r="BY166" s="87" t="s">
        <v>310</v>
      </c>
      <c r="BZ166" s="87" t="s">
        <v>394</v>
      </c>
      <c r="CA166" s="87" t="s">
        <v>310</v>
      </c>
      <c r="CB166" s="87" t="s">
        <v>394</v>
      </c>
      <c r="CC166" s="87" t="s">
        <v>310</v>
      </c>
      <c r="CD166" s="87" t="s">
        <v>394</v>
      </c>
      <c r="CE166" s="87" t="s">
        <v>310</v>
      </c>
      <c r="CF166" s="87" t="s">
        <v>394</v>
      </c>
      <c r="CG166" s="87" t="s">
        <v>310</v>
      </c>
      <c r="CH166" s="87" t="s">
        <v>394</v>
      </c>
      <c r="CI166" s="87" t="s">
        <v>310</v>
      </c>
      <c r="CJ166" s="87" t="s">
        <v>394</v>
      </c>
      <c r="CK166" s="87" t="s">
        <v>310</v>
      </c>
      <c r="CL166" s="87" t="s">
        <v>394</v>
      </c>
      <c r="CM166" s="87" t="s">
        <v>310</v>
      </c>
      <c r="CN166" s="87" t="s">
        <v>394</v>
      </c>
      <c r="CO166" s="87" t="s">
        <v>310</v>
      </c>
      <c r="CP166" s="87" t="s">
        <v>394</v>
      </c>
      <c r="CQ166" s="87" t="s">
        <v>310</v>
      </c>
      <c r="CR166" s="87" t="s">
        <v>394</v>
      </c>
      <c r="CS166" s="87" t="s">
        <v>310</v>
      </c>
      <c r="CT166" s="87" t="s">
        <v>394</v>
      </c>
      <c r="CU166" s="87" t="s">
        <v>310</v>
      </c>
      <c r="CV166" s="87" t="s">
        <v>394</v>
      </c>
      <c r="CW166" s="87" t="s">
        <v>310</v>
      </c>
      <c r="CX166" s="87" t="s">
        <v>394</v>
      </c>
      <c r="CY166" s="87" t="s">
        <v>310</v>
      </c>
    </row>
    <row r="167" spans="1:104" ht="14.5" x14ac:dyDescent="0.35">
      <c r="A167" s="86" t="s">
        <v>410</v>
      </c>
      <c r="B167" s="86" t="s">
        <v>398</v>
      </c>
      <c r="C167" s="71"/>
      <c r="D167" s="71"/>
      <c r="E167" s="87" t="s">
        <v>394</v>
      </c>
      <c r="F167" s="87" t="s">
        <v>394</v>
      </c>
      <c r="G167" s="87" t="s">
        <v>394</v>
      </c>
      <c r="H167" s="87" t="s">
        <v>394</v>
      </c>
      <c r="I167" s="87" t="s">
        <v>394</v>
      </c>
      <c r="J167" s="87" t="s">
        <v>394</v>
      </c>
      <c r="K167" s="87" t="s">
        <v>394</v>
      </c>
      <c r="L167" s="87" t="s">
        <v>394</v>
      </c>
      <c r="M167" s="87" t="s">
        <v>394</v>
      </c>
      <c r="N167" s="87" t="s">
        <v>394</v>
      </c>
      <c r="O167" s="87" t="s">
        <v>394</v>
      </c>
      <c r="P167" s="87" t="s">
        <v>394</v>
      </c>
      <c r="Q167" s="87" t="s">
        <v>394</v>
      </c>
      <c r="R167" s="87" t="s">
        <v>394</v>
      </c>
      <c r="S167" s="87" t="s">
        <v>394</v>
      </c>
      <c r="T167" s="87" t="s">
        <v>394</v>
      </c>
      <c r="U167" s="87" t="s">
        <v>394</v>
      </c>
      <c r="V167" s="87" t="s">
        <v>394</v>
      </c>
      <c r="W167" s="87" t="s">
        <v>394</v>
      </c>
      <c r="X167" s="87" t="s">
        <v>394</v>
      </c>
      <c r="Y167" s="87" t="s">
        <v>394</v>
      </c>
      <c r="Z167" s="87" t="s">
        <v>394</v>
      </c>
      <c r="AA167" s="87" t="s">
        <v>394</v>
      </c>
      <c r="AB167" s="87" t="s">
        <v>394</v>
      </c>
      <c r="AC167" s="87" t="s">
        <v>394</v>
      </c>
      <c r="AD167" s="87" t="s">
        <v>394</v>
      </c>
      <c r="AE167" s="87" t="s">
        <v>394</v>
      </c>
      <c r="AF167" s="87" t="s">
        <v>394</v>
      </c>
      <c r="AG167" s="87" t="s">
        <v>394</v>
      </c>
      <c r="AH167" s="87" t="s">
        <v>394</v>
      </c>
      <c r="AI167" s="87" t="s">
        <v>394</v>
      </c>
      <c r="AJ167" s="87" t="s">
        <v>394</v>
      </c>
      <c r="AK167" s="87" t="s">
        <v>394</v>
      </c>
      <c r="AL167" s="87" t="s">
        <v>394</v>
      </c>
      <c r="AM167" s="87" t="s">
        <v>394</v>
      </c>
      <c r="AN167" s="87" t="s">
        <v>394</v>
      </c>
      <c r="AO167" s="87" t="s">
        <v>394</v>
      </c>
      <c r="AP167" s="87" t="s">
        <v>394</v>
      </c>
      <c r="AQ167" s="87" t="s">
        <v>394</v>
      </c>
      <c r="AR167" s="87" t="s">
        <v>394</v>
      </c>
      <c r="AS167" s="87" t="s">
        <v>394</v>
      </c>
      <c r="AT167" s="87" t="s">
        <v>394</v>
      </c>
      <c r="AU167" s="87" t="s">
        <v>394</v>
      </c>
      <c r="AV167" s="87" t="s">
        <v>394</v>
      </c>
      <c r="AW167" s="87" t="s">
        <v>394</v>
      </c>
      <c r="AX167" s="87" t="s">
        <v>394</v>
      </c>
      <c r="AY167" s="87" t="s">
        <v>394</v>
      </c>
      <c r="AZ167" s="87" t="s">
        <v>394</v>
      </c>
      <c r="BA167" s="87" t="s">
        <v>394</v>
      </c>
      <c r="BB167" s="87" t="s">
        <v>394</v>
      </c>
      <c r="BC167" s="87" t="s">
        <v>394</v>
      </c>
      <c r="BD167" s="87" t="s">
        <v>394</v>
      </c>
      <c r="BE167" s="87" t="s">
        <v>394</v>
      </c>
      <c r="BF167" s="87" t="s">
        <v>394</v>
      </c>
      <c r="BG167" s="87" t="s">
        <v>394</v>
      </c>
      <c r="BH167" s="87" t="s">
        <v>394</v>
      </c>
      <c r="BI167" s="87" t="s">
        <v>394</v>
      </c>
      <c r="BJ167" s="87" t="s">
        <v>394</v>
      </c>
      <c r="BK167" s="87" t="s">
        <v>394</v>
      </c>
      <c r="BL167" s="87" t="s">
        <v>394</v>
      </c>
      <c r="BM167" s="87" t="s">
        <v>394</v>
      </c>
      <c r="BN167" s="87" t="s">
        <v>394</v>
      </c>
      <c r="BO167" s="87" t="s">
        <v>394</v>
      </c>
      <c r="BP167" s="87" t="s">
        <v>394</v>
      </c>
      <c r="BQ167" s="87" t="s">
        <v>310</v>
      </c>
      <c r="BR167" s="87" t="s">
        <v>394</v>
      </c>
      <c r="BS167" s="87" t="s">
        <v>310</v>
      </c>
      <c r="BT167" s="87" t="s">
        <v>394</v>
      </c>
      <c r="BU167" s="87" t="s">
        <v>310</v>
      </c>
      <c r="BV167" s="87" t="s">
        <v>394</v>
      </c>
      <c r="BW167" s="87" t="s">
        <v>310</v>
      </c>
      <c r="BX167" s="87" t="s">
        <v>394</v>
      </c>
      <c r="BY167" s="87" t="s">
        <v>310</v>
      </c>
      <c r="BZ167" s="87" t="s">
        <v>394</v>
      </c>
      <c r="CA167" s="87" t="s">
        <v>310</v>
      </c>
      <c r="CB167" s="87" t="s">
        <v>394</v>
      </c>
      <c r="CC167" s="87" t="s">
        <v>310</v>
      </c>
      <c r="CD167" s="87" t="s">
        <v>394</v>
      </c>
      <c r="CE167" s="87" t="s">
        <v>310</v>
      </c>
      <c r="CF167" s="87" t="s">
        <v>394</v>
      </c>
      <c r="CG167" s="87" t="s">
        <v>310</v>
      </c>
      <c r="CH167" s="87" t="s">
        <v>394</v>
      </c>
      <c r="CI167" s="87" t="s">
        <v>310</v>
      </c>
      <c r="CJ167" s="87" t="s">
        <v>394</v>
      </c>
      <c r="CK167" s="87" t="s">
        <v>310</v>
      </c>
      <c r="CL167" s="87" t="s">
        <v>394</v>
      </c>
      <c r="CM167" s="87" t="s">
        <v>310</v>
      </c>
      <c r="CN167" s="87" t="s">
        <v>394</v>
      </c>
      <c r="CO167" s="87" t="s">
        <v>310</v>
      </c>
      <c r="CP167" s="87" t="s">
        <v>394</v>
      </c>
      <c r="CQ167" s="87" t="s">
        <v>310</v>
      </c>
      <c r="CR167" s="87" t="s">
        <v>394</v>
      </c>
      <c r="CS167" s="87" t="s">
        <v>310</v>
      </c>
      <c r="CT167" s="87" t="s">
        <v>394</v>
      </c>
      <c r="CU167" s="87" t="s">
        <v>310</v>
      </c>
      <c r="CV167" s="87" t="s">
        <v>394</v>
      </c>
      <c r="CW167" s="87" t="s">
        <v>310</v>
      </c>
      <c r="CX167" s="87" t="s">
        <v>394</v>
      </c>
      <c r="CY167" s="87" t="s">
        <v>310</v>
      </c>
    </row>
    <row r="168" spans="1:104" ht="14.5" x14ac:dyDescent="0.35">
      <c r="A168" s="86" t="s">
        <v>410</v>
      </c>
      <c r="B168" s="86" t="s">
        <v>399</v>
      </c>
      <c r="C168" s="71"/>
      <c r="D168" s="71"/>
      <c r="E168" s="87" t="s">
        <v>394</v>
      </c>
      <c r="F168" s="87" t="s">
        <v>394</v>
      </c>
      <c r="G168" s="87" t="s">
        <v>394</v>
      </c>
      <c r="H168" s="87" t="s">
        <v>394</v>
      </c>
      <c r="I168" s="87" t="s">
        <v>394</v>
      </c>
      <c r="J168" s="87" t="s">
        <v>394</v>
      </c>
      <c r="K168" s="87" t="s">
        <v>394</v>
      </c>
      <c r="L168" s="87" t="s">
        <v>394</v>
      </c>
      <c r="M168" s="87" t="s">
        <v>394</v>
      </c>
      <c r="N168" s="87" t="s">
        <v>394</v>
      </c>
      <c r="O168" s="87" t="s">
        <v>394</v>
      </c>
      <c r="P168" s="87" t="s">
        <v>394</v>
      </c>
      <c r="Q168" s="87" t="s">
        <v>394</v>
      </c>
      <c r="R168" s="87" t="s">
        <v>394</v>
      </c>
      <c r="S168" s="87" t="s">
        <v>394</v>
      </c>
      <c r="T168" s="87" t="s">
        <v>394</v>
      </c>
      <c r="U168" s="87" t="s">
        <v>394</v>
      </c>
      <c r="V168" s="87" t="s">
        <v>394</v>
      </c>
      <c r="W168" s="87" t="s">
        <v>394</v>
      </c>
      <c r="X168" s="87" t="s">
        <v>394</v>
      </c>
      <c r="Y168" s="87" t="s">
        <v>394</v>
      </c>
      <c r="Z168" s="87" t="s">
        <v>394</v>
      </c>
      <c r="AA168" s="87" t="s">
        <v>394</v>
      </c>
      <c r="AB168" s="87" t="s">
        <v>394</v>
      </c>
      <c r="AC168" s="87" t="s">
        <v>394</v>
      </c>
      <c r="AD168" s="87" t="s">
        <v>394</v>
      </c>
      <c r="AE168" s="87" t="s">
        <v>394</v>
      </c>
      <c r="AF168" s="87" t="s">
        <v>394</v>
      </c>
      <c r="AG168" s="87" t="s">
        <v>394</v>
      </c>
      <c r="AH168" s="87" t="s">
        <v>394</v>
      </c>
      <c r="AI168" s="87" t="s">
        <v>394</v>
      </c>
      <c r="AJ168" s="87" t="s">
        <v>394</v>
      </c>
      <c r="AK168" s="87" t="s">
        <v>394</v>
      </c>
      <c r="AL168" s="87" t="s">
        <v>394</v>
      </c>
      <c r="AM168" s="87" t="s">
        <v>394</v>
      </c>
      <c r="AN168" s="87" t="s">
        <v>394</v>
      </c>
      <c r="AO168" s="87" t="s">
        <v>394</v>
      </c>
      <c r="AP168" s="87" t="s">
        <v>394</v>
      </c>
      <c r="AQ168" s="87" t="s">
        <v>394</v>
      </c>
      <c r="AR168" s="87" t="s">
        <v>394</v>
      </c>
      <c r="AS168" s="87" t="s">
        <v>394</v>
      </c>
      <c r="AT168" s="87" t="s">
        <v>394</v>
      </c>
      <c r="AU168" s="87" t="s">
        <v>394</v>
      </c>
      <c r="AV168" s="87" t="s">
        <v>394</v>
      </c>
      <c r="AW168" s="87" t="s">
        <v>394</v>
      </c>
      <c r="AX168" s="87" t="s">
        <v>394</v>
      </c>
      <c r="AY168" s="87" t="s">
        <v>394</v>
      </c>
      <c r="AZ168" s="87" t="s">
        <v>394</v>
      </c>
      <c r="BA168" s="87" t="s">
        <v>394</v>
      </c>
      <c r="BB168" s="87" t="s">
        <v>394</v>
      </c>
      <c r="BC168" s="87" t="s">
        <v>394</v>
      </c>
      <c r="BD168" s="87" t="s">
        <v>394</v>
      </c>
      <c r="BE168" s="87" t="s">
        <v>394</v>
      </c>
      <c r="BF168" s="87" t="s">
        <v>394</v>
      </c>
      <c r="BG168" s="87" t="s">
        <v>394</v>
      </c>
      <c r="BH168" s="87" t="s">
        <v>394</v>
      </c>
      <c r="BI168" s="87" t="s">
        <v>394</v>
      </c>
      <c r="BJ168" s="87" t="s">
        <v>394</v>
      </c>
      <c r="BK168" s="87" t="s">
        <v>394</v>
      </c>
      <c r="BL168" s="87" t="s">
        <v>394</v>
      </c>
      <c r="BM168" s="87" t="s">
        <v>394</v>
      </c>
      <c r="BN168" s="87" t="s">
        <v>394</v>
      </c>
      <c r="BO168" s="87" t="s">
        <v>394</v>
      </c>
      <c r="BP168" s="87" t="s">
        <v>394</v>
      </c>
      <c r="BQ168" s="87" t="s">
        <v>310</v>
      </c>
      <c r="BR168" s="87" t="s">
        <v>394</v>
      </c>
      <c r="BS168" s="87" t="s">
        <v>310</v>
      </c>
      <c r="BT168" s="87" t="s">
        <v>394</v>
      </c>
      <c r="BU168" s="87" t="s">
        <v>310</v>
      </c>
      <c r="BV168" s="87" t="s">
        <v>394</v>
      </c>
      <c r="BW168" s="87" t="s">
        <v>310</v>
      </c>
      <c r="BX168" s="87" t="s">
        <v>394</v>
      </c>
      <c r="BY168" s="87" t="s">
        <v>310</v>
      </c>
      <c r="BZ168" s="87" t="s">
        <v>394</v>
      </c>
      <c r="CA168" s="87" t="s">
        <v>310</v>
      </c>
      <c r="CB168" s="87" t="s">
        <v>394</v>
      </c>
      <c r="CC168" s="87" t="s">
        <v>310</v>
      </c>
      <c r="CD168" s="87" t="s">
        <v>394</v>
      </c>
      <c r="CE168" s="87" t="s">
        <v>310</v>
      </c>
      <c r="CF168" s="87" t="s">
        <v>394</v>
      </c>
      <c r="CG168" s="87" t="s">
        <v>310</v>
      </c>
      <c r="CH168" s="87" t="s">
        <v>394</v>
      </c>
      <c r="CI168" s="87" t="s">
        <v>310</v>
      </c>
      <c r="CJ168" s="87" t="s">
        <v>394</v>
      </c>
      <c r="CK168" s="87" t="s">
        <v>310</v>
      </c>
      <c r="CL168" s="87" t="s">
        <v>394</v>
      </c>
      <c r="CM168" s="87" t="s">
        <v>310</v>
      </c>
      <c r="CN168" s="87" t="s">
        <v>394</v>
      </c>
      <c r="CO168" s="87" t="s">
        <v>310</v>
      </c>
      <c r="CP168" s="87" t="s">
        <v>394</v>
      </c>
      <c r="CQ168" s="87" t="s">
        <v>310</v>
      </c>
      <c r="CR168" s="87" t="s">
        <v>394</v>
      </c>
      <c r="CS168" s="87" t="s">
        <v>310</v>
      </c>
      <c r="CT168" s="87" t="s">
        <v>394</v>
      </c>
      <c r="CU168" s="87" t="s">
        <v>310</v>
      </c>
      <c r="CV168" s="87" t="s">
        <v>394</v>
      </c>
      <c r="CW168" s="87" t="s">
        <v>310</v>
      </c>
      <c r="CX168" s="87" t="s">
        <v>394</v>
      </c>
      <c r="CY168" s="87" t="s">
        <v>310</v>
      </c>
    </row>
    <row r="169" spans="1:104" ht="14.5" x14ac:dyDescent="0.35">
      <c r="A169" s="86" t="s">
        <v>410</v>
      </c>
      <c r="B169" s="86" t="s">
        <v>400</v>
      </c>
      <c r="C169" s="71"/>
      <c r="D169" s="71"/>
      <c r="E169" s="87" t="s">
        <v>394</v>
      </c>
      <c r="F169" s="87" t="s">
        <v>394</v>
      </c>
      <c r="G169" s="87" t="s">
        <v>394</v>
      </c>
      <c r="H169" s="87" t="s">
        <v>394</v>
      </c>
      <c r="I169" s="87" t="s">
        <v>394</v>
      </c>
      <c r="J169" s="87" t="s">
        <v>394</v>
      </c>
      <c r="K169" s="87" t="s">
        <v>394</v>
      </c>
      <c r="L169" s="87" t="s">
        <v>394</v>
      </c>
      <c r="M169" s="87" t="s">
        <v>394</v>
      </c>
      <c r="N169" s="87" t="s">
        <v>394</v>
      </c>
      <c r="O169" s="87" t="s">
        <v>394</v>
      </c>
      <c r="P169" s="87" t="s">
        <v>394</v>
      </c>
      <c r="Q169" s="87" t="s">
        <v>394</v>
      </c>
      <c r="R169" s="87" t="s">
        <v>394</v>
      </c>
      <c r="S169" s="87" t="s">
        <v>394</v>
      </c>
      <c r="T169" s="87" t="s">
        <v>394</v>
      </c>
      <c r="U169" s="87" t="s">
        <v>394</v>
      </c>
      <c r="V169" s="87" t="s">
        <v>394</v>
      </c>
      <c r="W169" s="87" t="s">
        <v>394</v>
      </c>
      <c r="X169" s="87" t="s">
        <v>394</v>
      </c>
      <c r="Y169" s="87" t="s">
        <v>394</v>
      </c>
      <c r="Z169" s="87" t="s">
        <v>394</v>
      </c>
      <c r="AA169" s="87" t="s">
        <v>394</v>
      </c>
      <c r="AB169" s="87" t="s">
        <v>394</v>
      </c>
      <c r="AC169" s="87" t="s">
        <v>394</v>
      </c>
      <c r="AD169" s="87" t="s">
        <v>394</v>
      </c>
      <c r="AE169" s="87" t="s">
        <v>394</v>
      </c>
      <c r="AF169" s="87" t="s">
        <v>394</v>
      </c>
      <c r="AG169" s="87" t="s">
        <v>394</v>
      </c>
      <c r="AH169" s="87" t="s">
        <v>394</v>
      </c>
      <c r="AI169" s="87" t="s">
        <v>394</v>
      </c>
      <c r="AJ169" s="87" t="s">
        <v>394</v>
      </c>
      <c r="AK169" s="87" t="s">
        <v>394</v>
      </c>
      <c r="AL169" s="87" t="s">
        <v>394</v>
      </c>
      <c r="AM169" s="87" t="s">
        <v>394</v>
      </c>
      <c r="AN169" s="87" t="s">
        <v>394</v>
      </c>
      <c r="AO169" s="87" t="s">
        <v>394</v>
      </c>
      <c r="AP169" s="87" t="s">
        <v>394</v>
      </c>
      <c r="AQ169" s="87" t="s">
        <v>394</v>
      </c>
      <c r="AR169" s="87" t="s">
        <v>394</v>
      </c>
      <c r="AS169" s="87" t="s">
        <v>394</v>
      </c>
      <c r="AT169" s="87" t="s">
        <v>394</v>
      </c>
      <c r="AU169" s="87" t="s">
        <v>394</v>
      </c>
      <c r="AV169" s="87" t="s">
        <v>394</v>
      </c>
      <c r="AW169" s="87" t="s">
        <v>394</v>
      </c>
      <c r="AX169" s="87" t="s">
        <v>394</v>
      </c>
      <c r="AY169" s="87" t="s">
        <v>394</v>
      </c>
      <c r="AZ169" s="87" t="s">
        <v>394</v>
      </c>
      <c r="BA169" s="87" t="s">
        <v>394</v>
      </c>
      <c r="BB169" s="87" t="s">
        <v>394</v>
      </c>
      <c r="BC169" s="87" t="s">
        <v>394</v>
      </c>
      <c r="BD169" s="87" t="s">
        <v>394</v>
      </c>
      <c r="BE169" s="87" t="s">
        <v>394</v>
      </c>
      <c r="BF169" s="87" t="s">
        <v>394</v>
      </c>
      <c r="BG169" s="87" t="s">
        <v>394</v>
      </c>
      <c r="BH169" s="87" t="s">
        <v>394</v>
      </c>
      <c r="BI169" s="87" t="s">
        <v>394</v>
      </c>
      <c r="BJ169" s="87" t="s">
        <v>394</v>
      </c>
      <c r="BK169" s="87" t="s">
        <v>394</v>
      </c>
      <c r="BL169" s="87" t="s">
        <v>394</v>
      </c>
      <c r="BM169" s="87" t="s">
        <v>394</v>
      </c>
      <c r="BN169" s="87" t="s">
        <v>394</v>
      </c>
      <c r="BO169" s="87" t="s">
        <v>394</v>
      </c>
      <c r="BP169" s="87" t="s">
        <v>394</v>
      </c>
      <c r="BQ169" s="87" t="s">
        <v>310</v>
      </c>
      <c r="BR169" s="87" t="s">
        <v>394</v>
      </c>
      <c r="BS169" s="87" t="s">
        <v>310</v>
      </c>
      <c r="BT169" s="87" t="s">
        <v>394</v>
      </c>
      <c r="BU169" s="87" t="s">
        <v>310</v>
      </c>
      <c r="BV169" s="87" t="s">
        <v>394</v>
      </c>
      <c r="BW169" s="87" t="s">
        <v>310</v>
      </c>
      <c r="BX169" s="87" t="s">
        <v>394</v>
      </c>
      <c r="BY169" s="87" t="s">
        <v>310</v>
      </c>
      <c r="BZ169" s="87" t="s">
        <v>394</v>
      </c>
      <c r="CA169" s="87" t="s">
        <v>310</v>
      </c>
      <c r="CB169" s="87" t="s">
        <v>394</v>
      </c>
      <c r="CC169" s="87" t="s">
        <v>310</v>
      </c>
      <c r="CD169" s="87" t="s">
        <v>394</v>
      </c>
      <c r="CE169" s="87" t="s">
        <v>310</v>
      </c>
      <c r="CF169" s="87" t="s">
        <v>394</v>
      </c>
      <c r="CG169" s="87" t="s">
        <v>310</v>
      </c>
      <c r="CH169" s="87" t="s">
        <v>394</v>
      </c>
      <c r="CI169" s="87" t="s">
        <v>310</v>
      </c>
      <c r="CJ169" s="87" t="s">
        <v>394</v>
      </c>
      <c r="CK169" s="87" t="s">
        <v>310</v>
      </c>
      <c r="CL169" s="87" t="s">
        <v>394</v>
      </c>
      <c r="CM169" s="87" t="s">
        <v>310</v>
      </c>
      <c r="CN169" s="87" t="s">
        <v>394</v>
      </c>
      <c r="CO169" s="87" t="s">
        <v>310</v>
      </c>
      <c r="CP169" s="87" t="s">
        <v>394</v>
      </c>
      <c r="CQ169" s="87" t="s">
        <v>310</v>
      </c>
      <c r="CR169" s="87" t="s">
        <v>394</v>
      </c>
      <c r="CS169" s="87" t="s">
        <v>310</v>
      </c>
      <c r="CT169" s="87" t="s">
        <v>394</v>
      </c>
      <c r="CU169" s="87" t="s">
        <v>310</v>
      </c>
      <c r="CV169" s="87" t="s">
        <v>394</v>
      </c>
      <c r="CW169" s="87" t="s">
        <v>310</v>
      </c>
      <c r="CX169" s="87" t="s">
        <v>394</v>
      </c>
      <c r="CY169" s="87" t="s">
        <v>310</v>
      </c>
    </row>
    <row r="170" spans="1:104" ht="14.5" x14ac:dyDescent="0.35">
      <c r="A170" s="86" t="s">
        <v>410</v>
      </c>
      <c r="B170" s="86" t="s">
        <v>401</v>
      </c>
      <c r="C170" s="71"/>
      <c r="D170" s="71"/>
      <c r="E170" s="87" t="s">
        <v>394</v>
      </c>
      <c r="F170" s="87" t="s">
        <v>394</v>
      </c>
      <c r="G170" s="87" t="s">
        <v>394</v>
      </c>
      <c r="H170" s="87" t="s">
        <v>394</v>
      </c>
      <c r="I170" s="87" t="s">
        <v>394</v>
      </c>
      <c r="J170" s="87" t="s">
        <v>394</v>
      </c>
      <c r="K170" s="87" t="s">
        <v>394</v>
      </c>
      <c r="L170" s="87" t="s">
        <v>394</v>
      </c>
      <c r="M170" s="87" t="s">
        <v>394</v>
      </c>
      <c r="N170" s="87" t="s">
        <v>394</v>
      </c>
      <c r="O170" s="87" t="s">
        <v>394</v>
      </c>
      <c r="P170" s="87" t="s">
        <v>394</v>
      </c>
      <c r="Q170" s="87" t="s">
        <v>394</v>
      </c>
      <c r="R170" s="87" t="s">
        <v>394</v>
      </c>
      <c r="S170" s="87" t="s">
        <v>394</v>
      </c>
      <c r="T170" s="87" t="s">
        <v>394</v>
      </c>
      <c r="U170" s="87" t="s">
        <v>394</v>
      </c>
      <c r="V170" s="87" t="s">
        <v>394</v>
      </c>
      <c r="W170" s="87" t="s">
        <v>394</v>
      </c>
      <c r="X170" s="87" t="s">
        <v>394</v>
      </c>
      <c r="Y170" s="87" t="s">
        <v>394</v>
      </c>
      <c r="Z170" s="87" t="s">
        <v>394</v>
      </c>
      <c r="AA170" s="87" t="s">
        <v>394</v>
      </c>
      <c r="AB170" s="87" t="s">
        <v>394</v>
      </c>
      <c r="AC170" s="87" t="s">
        <v>394</v>
      </c>
      <c r="AD170" s="87" t="s">
        <v>394</v>
      </c>
      <c r="AE170" s="87" t="s">
        <v>394</v>
      </c>
      <c r="AF170" s="87" t="s">
        <v>394</v>
      </c>
      <c r="AG170" s="87" t="s">
        <v>394</v>
      </c>
      <c r="AH170" s="87" t="s">
        <v>394</v>
      </c>
      <c r="AI170" s="87" t="s">
        <v>394</v>
      </c>
      <c r="AJ170" s="87" t="s">
        <v>394</v>
      </c>
      <c r="AK170" s="87" t="s">
        <v>394</v>
      </c>
      <c r="AL170" s="87" t="s">
        <v>394</v>
      </c>
      <c r="AM170" s="87" t="s">
        <v>394</v>
      </c>
      <c r="AN170" s="87" t="s">
        <v>394</v>
      </c>
      <c r="AO170" s="87" t="s">
        <v>394</v>
      </c>
      <c r="AP170" s="87" t="s">
        <v>394</v>
      </c>
      <c r="AQ170" s="87" t="s">
        <v>394</v>
      </c>
      <c r="AR170" s="87" t="s">
        <v>394</v>
      </c>
      <c r="AS170" s="87" t="s">
        <v>394</v>
      </c>
      <c r="AT170" s="87" t="s">
        <v>394</v>
      </c>
      <c r="AU170" s="87" t="s">
        <v>394</v>
      </c>
      <c r="AV170" s="87" t="s">
        <v>394</v>
      </c>
      <c r="AW170" s="87" t="s">
        <v>394</v>
      </c>
      <c r="AX170" s="87" t="s">
        <v>394</v>
      </c>
      <c r="AY170" s="87" t="s">
        <v>394</v>
      </c>
      <c r="AZ170" s="87" t="s">
        <v>394</v>
      </c>
      <c r="BA170" s="87" t="s">
        <v>394</v>
      </c>
      <c r="BB170" s="87" t="s">
        <v>394</v>
      </c>
      <c r="BC170" s="87" t="s">
        <v>394</v>
      </c>
      <c r="BD170" s="87" t="s">
        <v>394</v>
      </c>
      <c r="BE170" s="87" t="s">
        <v>394</v>
      </c>
      <c r="BF170" s="87" t="s">
        <v>394</v>
      </c>
      <c r="BG170" s="87" t="s">
        <v>394</v>
      </c>
      <c r="BH170" s="87" t="s">
        <v>394</v>
      </c>
      <c r="BI170" s="87" t="s">
        <v>394</v>
      </c>
      <c r="BJ170" s="87" t="s">
        <v>394</v>
      </c>
      <c r="BK170" s="87" t="s">
        <v>394</v>
      </c>
      <c r="BL170" s="87" t="s">
        <v>394</v>
      </c>
      <c r="BM170" s="87" t="s">
        <v>394</v>
      </c>
      <c r="BN170" s="87" t="s">
        <v>394</v>
      </c>
      <c r="BO170" s="87" t="s">
        <v>394</v>
      </c>
      <c r="BP170" s="87" t="s">
        <v>394</v>
      </c>
      <c r="BQ170" s="87" t="s">
        <v>310</v>
      </c>
      <c r="BR170" s="87" t="s">
        <v>394</v>
      </c>
      <c r="BS170" s="87" t="s">
        <v>310</v>
      </c>
      <c r="BT170" s="87" t="s">
        <v>394</v>
      </c>
      <c r="BU170" s="87" t="s">
        <v>310</v>
      </c>
      <c r="BV170" s="87" t="s">
        <v>394</v>
      </c>
      <c r="BW170" s="87" t="s">
        <v>310</v>
      </c>
      <c r="BX170" s="87" t="s">
        <v>394</v>
      </c>
      <c r="BY170" s="87" t="s">
        <v>310</v>
      </c>
      <c r="BZ170" s="87" t="s">
        <v>394</v>
      </c>
      <c r="CA170" s="87" t="s">
        <v>310</v>
      </c>
      <c r="CB170" s="87" t="s">
        <v>394</v>
      </c>
      <c r="CC170" s="87" t="s">
        <v>310</v>
      </c>
      <c r="CD170" s="87" t="s">
        <v>394</v>
      </c>
      <c r="CE170" s="87" t="s">
        <v>310</v>
      </c>
      <c r="CF170" s="87" t="s">
        <v>394</v>
      </c>
      <c r="CG170" s="87" t="s">
        <v>310</v>
      </c>
      <c r="CH170" s="87" t="s">
        <v>394</v>
      </c>
      <c r="CI170" s="87" t="s">
        <v>310</v>
      </c>
      <c r="CJ170" s="87" t="s">
        <v>394</v>
      </c>
      <c r="CK170" s="87" t="s">
        <v>310</v>
      </c>
      <c r="CL170" s="87" t="s">
        <v>394</v>
      </c>
      <c r="CM170" s="87" t="s">
        <v>310</v>
      </c>
      <c r="CN170" s="87" t="s">
        <v>394</v>
      </c>
      <c r="CO170" s="87" t="s">
        <v>310</v>
      </c>
      <c r="CP170" s="87" t="s">
        <v>394</v>
      </c>
      <c r="CQ170" s="87" t="s">
        <v>310</v>
      </c>
      <c r="CR170" s="87" t="s">
        <v>394</v>
      </c>
      <c r="CS170" s="87" t="s">
        <v>310</v>
      </c>
      <c r="CT170" s="87" t="s">
        <v>394</v>
      </c>
      <c r="CU170" s="87" t="s">
        <v>310</v>
      </c>
      <c r="CV170" s="87" t="s">
        <v>394</v>
      </c>
      <c r="CW170" s="87" t="s">
        <v>310</v>
      </c>
      <c r="CX170" s="87" t="s">
        <v>394</v>
      </c>
      <c r="CY170" s="87" t="s">
        <v>310</v>
      </c>
    </row>
    <row r="171" spans="1:104" ht="14.5" x14ac:dyDescent="0.35">
      <c r="A171" s="86" t="s">
        <v>410</v>
      </c>
      <c r="B171" s="86" t="s">
        <v>402</v>
      </c>
      <c r="C171" s="71"/>
      <c r="D171" s="71"/>
      <c r="E171" s="87" t="s">
        <v>394</v>
      </c>
      <c r="F171" s="87" t="s">
        <v>394</v>
      </c>
      <c r="G171" s="87" t="s">
        <v>394</v>
      </c>
      <c r="H171" s="87" t="s">
        <v>394</v>
      </c>
      <c r="I171" s="87" t="s">
        <v>394</v>
      </c>
      <c r="J171" s="87" t="s">
        <v>394</v>
      </c>
      <c r="K171" s="87" t="s">
        <v>394</v>
      </c>
      <c r="L171" s="87" t="s">
        <v>394</v>
      </c>
      <c r="M171" s="87" t="s">
        <v>394</v>
      </c>
      <c r="N171" s="87" t="s">
        <v>394</v>
      </c>
      <c r="O171" s="87" t="s">
        <v>394</v>
      </c>
      <c r="P171" s="87" t="s">
        <v>394</v>
      </c>
      <c r="Q171" s="87" t="s">
        <v>394</v>
      </c>
      <c r="R171" s="87" t="s">
        <v>394</v>
      </c>
      <c r="S171" s="87" t="s">
        <v>394</v>
      </c>
      <c r="T171" s="87" t="s">
        <v>394</v>
      </c>
      <c r="U171" s="87" t="s">
        <v>394</v>
      </c>
      <c r="V171" s="87" t="s">
        <v>394</v>
      </c>
      <c r="W171" s="87" t="s">
        <v>394</v>
      </c>
      <c r="X171" s="87" t="s">
        <v>394</v>
      </c>
      <c r="Y171" s="87" t="s">
        <v>394</v>
      </c>
      <c r="Z171" s="87" t="s">
        <v>394</v>
      </c>
      <c r="AA171" s="87" t="s">
        <v>394</v>
      </c>
      <c r="AB171" s="87" t="s">
        <v>394</v>
      </c>
      <c r="AC171" s="87" t="s">
        <v>394</v>
      </c>
      <c r="AD171" s="87" t="s">
        <v>394</v>
      </c>
      <c r="AE171" s="87" t="s">
        <v>394</v>
      </c>
      <c r="AF171" s="87" t="s">
        <v>394</v>
      </c>
      <c r="AG171" s="87" t="s">
        <v>394</v>
      </c>
      <c r="AH171" s="87" t="s">
        <v>394</v>
      </c>
      <c r="AI171" s="87" t="s">
        <v>394</v>
      </c>
      <c r="AJ171" s="87" t="s">
        <v>394</v>
      </c>
      <c r="AK171" s="87" t="s">
        <v>394</v>
      </c>
      <c r="AL171" s="87" t="s">
        <v>394</v>
      </c>
      <c r="AM171" s="87" t="s">
        <v>394</v>
      </c>
      <c r="AN171" s="87" t="s">
        <v>394</v>
      </c>
      <c r="AO171" s="87" t="s">
        <v>394</v>
      </c>
      <c r="AP171" s="87" t="s">
        <v>394</v>
      </c>
      <c r="AQ171" s="87" t="s">
        <v>394</v>
      </c>
      <c r="AR171" s="87" t="s">
        <v>394</v>
      </c>
      <c r="AS171" s="87" t="s">
        <v>394</v>
      </c>
      <c r="AT171" s="87" t="s">
        <v>394</v>
      </c>
      <c r="AU171" s="87" t="s">
        <v>394</v>
      </c>
      <c r="AV171" s="87" t="s">
        <v>394</v>
      </c>
      <c r="AW171" s="87" t="s">
        <v>394</v>
      </c>
      <c r="AX171" s="87" t="s">
        <v>394</v>
      </c>
      <c r="AY171" s="87" t="s">
        <v>394</v>
      </c>
      <c r="AZ171" s="87" t="s">
        <v>394</v>
      </c>
      <c r="BA171" s="87" t="s">
        <v>394</v>
      </c>
      <c r="BB171" s="87" t="s">
        <v>394</v>
      </c>
      <c r="BC171" s="87" t="s">
        <v>394</v>
      </c>
      <c r="BD171" s="87" t="s">
        <v>394</v>
      </c>
      <c r="BE171" s="87" t="s">
        <v>394</v>
      </c>
      <c r="BF171" s="87" t="s">
        <v>394</v>
      </c>
      <c r="BG171" s="87" t="s">
        <v>394</v>
      </c>
      <c r="BH171" s="87" t="s">
        <v>394</v>
      </c>
      <c r="BI171" s="87" t="s">
        <v>394</v>
      </c>
      <c r="BJ171" s="87" t="s">
        <v>394</v>
      </c>
      <c r="BK171" s="87" t="s">
        <v>394</v>
      </c>
      <c r="BL171" s="87" t="s">
        <v>394</v>
      </c>
      <c r="BM171" s="87" t="s">
        <v>394</v>
      </c>
      <c r="BN171" s="87" t="s">
        <v>394</v>
      </c>
      <c r="BO171" s="87" t="s">
        <v>394</v>
      </c>
      <c r="BP171" s="87" t="s">
        <v>394</v>
      </c>
      <c r="BQ171" s="87" t="s">
        <v>310</v>
      </c>
      <c r="BR171" s="87" t="s">
        <v>394</v>
      </c>
      <c r="BS171" s="87" t="s">
        <v>310</v>
      </c>
      <c r="BT171" s="87" t="s">
        <v>394</v>
      </c>
      <c r="BU171" s="87" t="s">
        <v>310</v>
      </c>
      <c r="BV171" s="87" t="s">
        <v>394</v>
      </c>
      <c r="BW171" s="87" t="s">
        <v>310</v>
      </c>
      <c r="BX171" s="87" t="s">
        <v>394</v>
      </c>
      <c r="BY171" s="87" t="s">
        <v>310</v>
      </c>
      <c r="BZ171" s="87" t="s">
        <v>394</v>
      </c>
      <c r="CA171" s="87" t="s">
        <v>310</v>
      </c>
      <c r="CB171" s="87" t="s">
        <v>394</v>
      </c>
      <c r="CC171" s="87" t="s">
        <v>310</v>
      </c>
      <c r="CD171" s="87" t="s">
        <v>394</v>
      </c>
      <c r="CE171" s="87" t="s">
        <v>310</v>
      </c>
      <c r="CF171" s="87" t="s">
        <v>394</v>
      </c>
      <c r="CG171" s="87" t="s">
        <v>310</v>
      </c>
      <c r="CH171" s="87" t="s">
        <v>394</v>
      </c>
      <c r="CI171" s="87" t="s">
        <v>310</v>
      </c>
      <c r="CJ171" s="87" t="s">
        <v>394</v>
      </c>
      <c r="CK171" s="87" t="s">
        <v>310</v>
      </c>
      <c r="CL171" s="87" t="s">
        <v>394</v>
      </c>
      <c r="CM171" s="87" t="s">
        <v>310</v>
      </c>
      <c r="CN171" s="87" t="s">
        <v>394</v>
      </c>
      <c r="CO171" s="87" t="s">
        <v>310</v>
      </c>
      <c r="CP171" s="87" t="s">
        <v>394</v>
      </c>
      <c r="CQ171" s="87" t="s">
        <v>310</v>
      </c>
      <c r="CR171" s="87" t="s">
        <v>394</v>
      </c>
      <c r="CS171" s="87" t="s">
        <v>310</v>
      </c>
      <c r="CT171" s="87" t="s">
        <v>394</v>
      </c>
      <c r="CU171" s="87" t="s">
        <v>310</v>
      </c>
      <c r="CV171" s="87" t="s">
        <v>394</v>
      </c>
      <c r="CW171" s="87" t="s">
        <v>310</v>
      </c>
      <c r="CX171" s="87" t="s">
        <v>394</v>
      </c>
      <c r="CY171" s="87" t="s">
        <v>310</v>
      </c>
    </row>
    <row r="172" spans="1:104" ht="14.5" x14ac:dyDescent="0.35">
      <c r="A172" s="86" t="s">
        <v>410</v>
      </c>
      <c r="B172" s="86" t="s">
        <v>403</v>
      </c>
      <c r="C172" s="71"/>
      <c r="D172" s="71"/>
      <c r="E172" s="87" t="s">
        <v>394</v>
      </c>
      <c r="F172" s="87" t="s">
        <v>394</v>
      </c>
      <c r="G172" s="87" t="s">
        <v>394</v>
      </c>
      <c r="H172" s="87" t="s">
        <v>394</v>
      </c>
      <c r="I172" s="87" t="s">
        <v>394</v>
      </c>
      <c r="J172" s="87" t="s">
        <v>394</v>
      </c>
      <c r="K172" s="87" t="s">
        <v>394</v>
      </c>
      <c r="L172" s="87" t="s">
        <v>394</v>
      </c>
      <c r="M172" s="87" t="s">
        <v>394</v>
      </c>
      <c r="N172" s="87" t="s">
        <v>394</v>
      </c>
      <c r="O172" s="87" t="s">
        <v>394</v>
      </c>
      <c r="P172" s="87" t="s">
        <v>394</v>
      </c>
      <c r="Q172" s="87" t="s">
        <v>394</v>
      </c>
      <c r="R172" s="87" t="s">
        <v>394</v>
      </c>
      <c r="S172" s="87" t="s">
        <v>394</v>
      </c>
      <c r="T172" s="87" t="s">
        <v>394</v>
      </c>
      <c r="U172" s="87" t="s">
        <v>394</v>
      </c>
      <c r="V172" s="87" t="s">
        <v>394</v>
      </c>
      <c r="W172" s="87" t="s">
        <v>394</v>
      </c>
      <c r="X172" s="87" t="s">
        <v>394</v>
      </c>
      <c r="Y172" s="87" t="s">
        <v>394</v>
      </c>
      <c r="Z172" s="87" t="s">
        <v>394</v>
      </c>
      <c r="AA172" s="87" t="s">
        <v>394</v>
      </c>
      <c r="AB172" s="87" t="s">
        <v>394</v>
      </c>
      <c r="AC172" s="87" t="s">
        <v>394</v>
      </c>
      <c r="AD172" s="87" t="s">
        <v>394</v>
      </c>
      <c r="AE172" s="87" t="s">
        <v>394</v>
      </c>
      <c r="AF172" s="87" t="s">
        <v>394</v>
      </c>
      <c r="AG172" s="87" t="s">
        <v>394</v>
      </c>
      <c r="AH172" s="87" t="s">
        <v>394</v>
      </c>
      <c r="AI172" s="87" t="s">
        <v>394</v>
      </c>
      <c r="AJ172" s="87" t="s">
        <v>394</v>
      </c>
      <c r="AK172" s="87" t="s">
        <v>394</v>
      </c>
      <c r="AL172" s="87" t="s">
        <v>394</v>
      </c>
      <c r="AM172" s="87" t="s">
        <v>394</v>
      </c>
      <c r="AN172" s="87" t="s">
        <v>394</v>
      </c>
      <c r="AO172" s="87" t="s">
        <v>394</v>
      </c>
      <c r="AP172" s="87" t="s">
        <v>394</v>
      </c>
      <c r="AQ172" s="87" t="s">
        <v>394</v>
      </c>
      <c r="AR172" s="87" t="s">
        <v>394</v>
      </c>
      <c r="AS172" s="87" t="s">
        <v>394</v>
      </c>
      <c r="AT172" s="87" t="s">
        <v>394</v>
      </c>
      <c r="AU172" s="87" t="s">
        <v>394</v>
      </c>
      <c r="AV172" s="87" t="s">
        <v>394</v>
      </c>
      <c r="AW172" s="87" t="s">
        <v>394</v>
      </c>
      <c r="AX172" s="87" t="s">
        <v>394</v>
      </c>
      <c r="AY172" s="87" t="s">
        <v>394</v>
      </c>
      <c r="AZ172" s="87" t="s">
        <v>394</v>
      </c>
      <c r="BA172" s="87" t="s">
        <v>394</v>
      </c>
      <c r="BB172" s="87" t="s">
        <v>394</v>
      </c>
      <c r="BC172" s="87" t="s">
        <v>394</v>
      </c>
      <c r="BD172" s="87" t="s">
        <v>394</v>
      </c>
      <c r="BE172" s="87" t="s">
        <v>394</v>
      </c>
      <c r="BF172" s="87" t="s">
        <v>394</v>
      </c>
      <c r="BG172" s="87" t="s">
        <v>394</v>
      </c>
      <c r="BH172" s="87" t="s">
        <v>394</v>
      </c>
      <c r="BI172" s="87" t="s">
        <v>394</v>
      </c>
      <c r="BJ172" s="87" t="s">
        <v>394</v>
      </c>
      <c r="BK172" s="87" t="s">
        <v>394</v>
      </c>
      <c r="BL172" s="87" t="s">
        <v>394</v>
      </c>
      <c r="BM172" s="87" t="s">
        <v>394</v>
      </c>
      <c r="BN172" s="87" t="s">
        <v>394</v>
      </c>
      <c r="BO172" s="87" t="s">
        <v>394</v>
      </c>
      <c r="BP172" s="87" t="s">
        <v>394</v>
      </c>
      <c r="BQ172" s="87" t="s">
        <v>310</v>
      </c>
      <c r="BR172" s="87" t="s">
        <v>394</v>
      </c>
      <c r="BS172" s="87" t="s">
        <v>310</v>
      </c>
      <c r="BT172" s="87" t="s">
        <v>394</v>
      </c>
      <c r="BU172" s="87" t="s">
        <v>310</v>
      </c>
      <c r="BV172" s="87" t="s">
        <v>394</v>
      </c>
      <c r="BW172" s="87" t="s">
        <v>310</v>
      </c>
      <c r="BX172" s="87" t="s">
        <v>394</v>
      </c>
      <c r="BY172" s="87" t="s">
        <v>310</v>
      </c>
      <c r="BZ172" s="87" t="s">
        <v>394</v>
      </c>
      <c r="CA172" s="87" t="s">
        <v>310</v>
      </c>
      <c r="CB172" s="87" t="s">
        <v>394</v>
      </c>
      <c r="CC172" s="87" t="s">
        <v>310</v>
      </c>
      <c r="CD172" s="87" t="s">
        <v>394</v>
      </c>
      <c r="CE172" s="87" t="s">
        <v>310</v>
      </c>
      <c r="CF172" s="87" t="s">
        <v>394</v>
      </c>
      <c r="CG172" s="87" t="s">
        <v>310</v>
      </c>
      <c r="CH172" s="87" t="s">
        <v>394</v>
      </c>
      <c r="CI172" s="87" t="s">
        <v>310</v>
      </c>
      <c r="CJ172" s="87" t="s">
        <v>394</v>
      </c>
      <c r="CK172" s="87" t="s">
        <v>310</v>
      </c>
      <c r="CL172" s="87" t="s">
        <v>394</v>
      </c>
      <c r="CM172" s="87" t="s">
        <v>310</v>
      </c>
      <c r="CN172" s="87" t="s">
        <v>394</v>
      </c>
      <c r="CO172" s="87" t="s">
        <v>310</v>
      </c>
      <c r="CP172" s="87" t="s">
        <v>394</v>
      </c>
      <c r="CQ172" s="87" t="s">
        <v>310</v>
      </c>
      <c r="CR172" s="87" t="s">
        <v>394</v>
      </c>
      <c r="CS172" s="87" t="s">
        <v>310</v>
      </c>
      <c r="CT172" s="87" t="s">
        <v>394</v>
      </c>
      <c r="CU172" s="87" t="s">
        <v>310</v>
      </c>
      <c r="CV172" s="87" t="s">
        <v>394</v>
      </c>
      <c r="CW172" s="87" t="s">
        <v>310</v>
      </c>
      <c r="CX172" s="87" t="s">
        <v>394</v>
      </c>
      <c r="CY172" s="87" t="s">
        <v>310</v>
      </c>
    </row>
    <row r="173" spans="1:104" ht="14.5" x14ac:dyDescent="0.35">
      <c r="A173" s="86" t="s">
        <v>410</v>
      </c>
      <c r="B173" s="86" t="s">
        <v>404</v>
      </c>
      <c r="C173" s="71"/>
      <c r="D173" s="71"/>
      <c r="E173" s="87" t="s">
        <v>394</v>
      </c>
      <c r="F173" s="87" t="s">
        <v>394</v>
      </c>
      <c r="G173" s="87" t="s">
        <v>394</v>
      </c>
      <c r="H173" s="87" t="s">
        <v>394</v>
      </c>
      <c r="I173" s="87" t="s">
        <v>394</v>
      </c>
      <c r="J173" s="87" t="s">
        <v>394</v>
      </c>
      <c r="K173" s="87" t="s">
        <v>394</v>
      </c>
      <c r="L173" s="87" t="s">
        <v>394</v>
      </c>
      <c r="M173" s="87" t="s">
        <v>394</v>
      </c>
      <c r="N173" s="87" t="s">
        <v>394</v>
      </c>
      <c r="O173" s="87" t="s">
        <v>394</v>
      </c>
      <c r="P173" s="87" t="s">
        <v>394</v>
      </c>
      <c r="Q173" s="87" t="s">
        <v>394</v>
      </c>
      <c r="R173" s="87" t="s">
        <v>394</v>
      </c>
      <c r="S173" s="87" t="s">
        <v>394</v>
      </c>
      <c r="T173" s="87" t="s">
        <v>394</v>
      </c>
      <c r="U173" s="87" t="s">
        <v>394</v>
      </c>
      <c r="V173" s="87" t="s">
        <v>394</v>
      </c>
      <c r="W173" s="87" t="s">
        <v>394</v>
      </c>
      <c r="X173" s="87" t="s">
        <v>394</v>
      </c>
      <c r="Y173" s="87" t="s">
        <v>394</v>
      </c>
      <c r="Z173" s="87" t="s">
        <v>394</v>
      </c>
      <c r="AA173" s="87" t="s">
        <v>394</v>
      </c>
      <c r="AB173" s="87" t="s">
        <v>394</v>
      </c>
      <c r="AC173" s="87" t="s">
        <v>394</v>
      </c>
      <c r="AD173" s="87" t="s">
        <v>394</v>
      </c>
      <c r="AE173" s="87" t="s">
        <v>394</v>
      </c>
      <c r="AF173" s="87" t="s">
        <v>394</v>
      </c>
      <c r="AG173" s="87" t="s">
        <v>394</v>
      </c>
      <c r="AH173" s="87" t="s">
        <v>394</v>
      </c>
      <c r="AI173" s="87" t="s">
        <v>394</v>
      </c>
      <c r="AJ173" s="87" t="s">
        <v>394</v>
      </c>
      <c r="AK173" s="87" t="s">
        <v>394</v>
      </c>
      <c r="AL173" s="87" t="s">
        <v>394</v>
      </c>
      <c r="AM173" s="87" t="s">
        <v>394</v>
      </c>
      <c r="AN173" s="87" t="s">
        <v>394</v>
      </c>
      <c r="AO173" s="87" t="s">
        <v>394</v>
      </c>
      <c r="AP173" s="87" t="s">
        <v>394</v>
      </c>
      <c r="AQ173" s="87" t="s">
        <v>394</v>
      </c>
      <c r="AR173" s="87" t="s">
        <v>394</v>
      </c>
      <c r="AS173" s="87" t="s">
        <v>394</v>
      </c>
      <c r="AT173" s="87" t="s">
        <v>394</v>
      </c>
      <c r="AU173" s="87" t="s">
        <v>394</v>
      </c>
      <c r="AV173" s="87" t="s">
        <v>394</v>
      </c>
      <c r="AW173" s="87" t="s">
        <v>394</v>
      </c>
      <c r="AX173" s="87" t="s">
        <v>394</v>
      </c>
      <c r="AY173" s="87" t="s">
        <v>394</v>
      </c>
      <c r="AZ173" s="87" t="s">
        <v>394</v>
      </c>
      <c r="BA173" s="87" t="s">
        <v>394</v>
      </c>
      <c r="BB173" s="87" t="s">
        <v>394</v>
      </c>
      <c r="BC173" s="87" t="s">
        <v>394</v>
      </c>
      <c r="BD173" s="87" t="s">
        <v>394</v>
      </c>
      <c r="BE173" s="87" t="s">
        <v>394</v>
      </c>
      <c r="BF173" s="87" t="s">
        <v>394</v>
      </c>
      <c r="BG173" s="87" t="s">
        <v>394</v>
      </c>
      <c r="BH173" s="87" t="s">
        <v>394</v>
      </c>
      <c r="BI173" s="87" t="s">
        <v>394</v>
      </c>
      <c r="BJ173" s="87" t="s">
        <v>394</v>
      </c>
      <c r="BK173" s="87" t="s">
        <v>394</v>
      </c>
      <c r="BL173" s="87" t="s">
        <v>394</v>
      </c>
      <c r="BM173" s="87" t="s">
        <v>394</v>
      </c>
      <c r="BN173" s="87" t="s">
        <v>394</v>
      </c>
      <c r="BO173" s="87" t="s">
        <v>394</v>
      </c>
      <c r="BP173" s="87" t="s">
        <v>394</v>
      </c>
      <c r="BQ173" s="87" t="s">
        <v>310</v>
      </c>
      <c r="BR173" s="87" t="s">
        <v>394</v>
      </c>
      <c r="BS173" s="87" t="s">
        <v>310</v>
      </c>
      <c r="BT173" s="87" t="s">
        <v>394</v>
      </c>
      <c r="BU173" s="87" t="s">
        <v>310</v>
      </c>
      <c r="BV173" s="87" t="s">
        <v>394</v>
      </c>
      <c r="BW173" s="87" t="s">
        <v>310</v>
      </c>
      <c r="BX173" s="87" t="s">
        <v>394</v>
      </c>
      <c r="BY173" s="87" t="s">
        <v>310</v>
      </c>
      <c r="BZ173" s="87" t="s">
        <v>394</v>
      </c>
      <c r="CA173" s="87" t="s">
        <v>310</v>
      </c>
      <c r="CB173" s="87" t="s">
        <v>394</v>
      </c>
      <c r="CC173" s="87" t="s">
        <v>310</v>
      </c>
      <c r="CD173" s="87" t="s">
        <v>394</v>
      </c>
      <c r="CE173" s="87" t="s">
        <v>310</v>
      </c>
      <c r="CF173" s="87" t="s">
        <v>394</v>
      </c>
      <c r="CG173" s="87" t="s">
        <v>310</v>
      </c>
      <c r="CH173" s="87" t="s">
        <v>394</v>
      </c>
      <c r="CI173" s="87" t="s">
        <v>310</v>
      </c>
      <c r="CJ173" s="87" t="s">
        <v>394</v>
      </c>
      <c r="CK173" s="87" t="s">
        <v>310</v>
      </c>
      <c r="CL173" s="87" t="s">
        <v>394</v>
      </c>
      <c r="CM173" s="87" t="s">
        <v>310</v>
      </c>
      <c r="CN173" s="87" t="s">
        <v>394</v>
      </c>
      <c r="CO173" s="87" t="s">
        <v>310</v>
      </c>
      <c r="CP173" s="87" t="s">
        <v>394</v>
      </c>
      <c r="CQ173" s="87" t="s">
        <v>310</v>
      </c>
      <c r="CR173" s="87" t="s">
        <v>394</v>
      </c>
      <c r="CS173" s="87" t="s">
        <v>310</v>
      </c>
      <c r="CT173" s="87" t="s">
        <v>394</v>
      </c>
      <c r="CU173" s="87" t="s">
        <v>310</v>
      </c>
      <c r="CV173" s="87" t="s">
        <v>394</v>
      </c>
      <c r="CW173" s="87" t="s">
        <v>310</v>
      </c>
      <c r="CX173" s="87" t="s">
        <v>394</v>
      </c>
      <c r="CY173" s="87" t="s">
        <v>310</v>
      </c>
    </row>
    <row r="174" spans="1:104" ht="14.5" x14ac:dyDescent="0.35">
      <c r="A174" s="86" t="s">
        <v>410</v>
      </c>
      <c r="B174" s="86" t="s">
        <v>405</v>
      </c>
      <c r="C174" s="71"/>
      <c r="D174" s="71"/>
      <c r="E174" s="87" t="s">
        <v>394</v>
      </c>
      <c r="F174" s="87" t="s">
        <v>394</v>
      </c>
      <c r="G174" s="87" t="s">
        <v>394</v>
      </c>
      <c r="H174" s="87" t="s">
        <v>394</v>
      </c>
      <c r="I174" s="87" t="s">
        <v>394</v>
      </c>
      <c r="J174" s="87" t="s">
        <v>394</v>
      </c>
      <c r="K174" s="87" t="s">
        <v>394</v>
      </c>
      <c r="L174" s="87" t="s">
        <v>394</v>
      </c>
      <c r="M174" s="87" t="s">
        <v>394</v>
      </c>
      <c r="N174" s="87" t="s">
        <v>394</v>
      </c>
      <c r="O174" s="87" t="s">
        <v>394</v>
      </c>
      <c r="P174" s="87" t="s">
        <v>394</v>
      </c>
      <c r="Q174" s="87" t="s">
        <v>394</v>
      </c>
      <c r="R174" s="87" t="s">
        <v>394</v>
      </c>
      <c r="S174" s="87" t="s">
        <v>394</v>
      </c>
      <c r="T174" s="87" t="s">
        <v>394</v>
      </c>
      <c r="U174" s="87" t="s">
        <v>394</v>
      </c>
      <c r="V174" s="87" t="s">
        <v>394</v>
      </c>
      <c r="W174" s="87" t="s">
        <v>394</v>
      </c>
      <c r="X174" s="87" t="s">
        <v>394</v>
      </c>
      <c r="Y174" s="87" t="s">
        <v>394</v>
      </c>
      <c r="Z174" s="87" t="s">
        <v>394</v>
      </c>
      <c r="AA174" s="87" t="s">
        <v>394</v>
      </c>
      <c r="AB174" s="87" t="s">
        <v>394</v>
      </c>
      <c r="AC174" s="87" t="s">
        <v>394</v>
      </c>
      <c r="AD174" s="87" t="s">
        <v>394</v>
      </c>
      <c r="AE174" s="87" t="s">
        <v>394</v>
      </c>
      <c r="AF174" s="87" t="s">
        <v>394</v>
      </c>
      <c r="AG174" s="87" t="s">
        <v>394</v>
      </c>
      <c r="AH174" s="87" t="s">
        <v>394</v>
      </c>
      <c r="AI174" s="87" t="s">
        <v>394</v>
      </c>
      <c r="AJ174" s="87" t="s">
        <v>394</v>
      </c>
      <c r="AK174" s="87" t="s">
        <v>394</v>
      </c>
      <c r="AL174" s="87" t="s">
        <v>394</v>
      </c>
      <c r="AM174" s="87" t="s">
        <v>394</v>
      </c>
      <c r="AN174" s="87" t="s">
        <v>394</v>
      </c>
      <c r="AO174" s="87" t="s">
        <v>394</v>
      </c>
      <c r="AP174" s="87" t="s">
        <v>394</v>
      </c>
      <c r="AQ174" s="87" t="s">
        <v>394</v>
      </c>
      <c r="AR174" s="87" t="s">
        <v>394</v>
      </c>
      <c r="AS174" s="87" t="s">
        <v>394</v>
      </c>
      <c r="AT174" s="87" t="s">
        <v>394</v>
      </c>
      <c r="AU174" s="87" t="s">
        <v>394</v>
      </c>
      <c r="AV174" s="87" t="s">
        <v>394</v>
      </c>
      <c r="AW174" s="87" t="s">
        <v>394</v>
      </c>
      <c r="AX174" s="87" t="s">
        <v>394</v>
      </c>
      <c r="AY174" s="87" t="s">
        <v>394</v>
      </c>
      <c r="AZ174" s="87" t="s">
        <v>394</v>
      </c>
      <c r="BA174" s="87" t="s">
        <v>394</v>
      </c>
      <c r="BB174" s="87" t="s">
        <v>394</v>
      </c>
      <c r="BC174" s="87" t="s">
        <v>394</v>
      </c>
      <c r="BD174" s="87" t="s">
        <v>394</v>
      </c>
      <c r="BE174" s="87" t="s">
        <v>394</v>
      </c>
      <c r="BF174" s="87" t="s">
        <v>394</v>
      </c>
      <c r="BG174" s="87" t="s">
        <v>394</v>
      </c>
      <c r="BH174" s="87" t="s">
        <v>394</v>
      </c>
      <c r="BI174" s="87" t="s">
        <v>394</v>
      </c>
      <c r="BJ174" s="87" t="s">
        <v>394</v>
      </c>
      <c r="BK174" s="87" t="s">
        <v>394</v>
      </c>
      <c r="BL174" s="87" t="s">
        <v>394</v>
      </c>
      <c r="BM174" s="87" t="s">
        <v>394</v>
      </c>
      <c r="BN174" s="87" t="s">
        <v>394</v>
      </c>
      <c r="BO174" s="87" t="s">
        <v>394</v>
      </c>
      <c r="BP174" s="87" t="s">
        <v>394</v>
      </c>
      <c r="BQ174" s="87" t="s">
        <v>310</v>
      </c>
      <c r="BR174" s="87" t="s">
        <v>394</v>
      </c>
      <c r="BS174" s="87" t="s">
        <v>310</v>
      </c>
      <c r="BT174" s="87" t="s">
        <v>394</v>
      </c>
      <c r="BU174" s="87" t="s">
        <v>310</v>
      </c>
      <c r="BV174" s="87" t="s">
        <v>394</v>
      </c>
      <c r="BW174" s="87" t="s">
        <v>310</v>
      </c>
      <c r="BX174" s="87" t="s">
        <v>394</v>
      </c>
      <c r="BY174" s="87" t="s">
        <v>310</v>
      </c>
      <c r="BZ174" s="87" t="s">
        <v>394</v>
      </c>
      <c r="CA174" s="87" t="s">
        <v>310</v>
      </c>
      <c r="CB174" s="87" t="s">
        <v>394</v>
      </c>
      <c r="CC174" s="87" t="s">
        <v>310</v>
      </c>
      <c r="CD174" s="87" t="s">
        <v>394</v>
      </c>
      <c r="CE174" s="87" t="s">
        <v>310</v>
      </c>
      <c r="CF174" s="87" t="s">
        <v>394</v>
      </c>
      <c r="CG174" s="87" t="s">
        <v>310</v>
      </c>
      <c r="CH174" s="87" t="s">
        <v>394</v>
      </c>
      <c r="CI174" s="87" t="s">
        <v>310</v>
      </c>
      <c r="CJ174" s="87" t="s">
        <v>394</v>
      </c>
      <c r="CK174" s="87" t="s">
        <v>310</v>
      </c>
      <c r="CL174" s="87" t="s">
        <v>394</v>
      </c>
      <c r="CM174" s="87" t="s">
        <v>310</v>
      </c>
      <c r="CN174" s="87" t="s">
        <v>394</v>
      </c>
      <c r="CO174" s="87" t="s">
        <v>310</v>
      </c>
      <c r="CP174" s="87" t="s">
        <v>394</v>
      </c>
      <c r="CQ174" s="87" t="s">
        <v>310</v>
      </c>
      <c r="CR174" s="87" t="s">
        <v>394</v>
      </c>
      <c r="CS174" s="87" t="s">
        <v>310</v>
      </c>
      <c r="CT174" s="87" t="s">
        <v>394</v>
      </c>
      <c r="CU174" s="87" t="s">
        <v>310</v>
      </c>
      <c r="CV174" s="87" t="s">
        <v>394</v>
      </c>
      <c r="CW174" s="87" t="s">
        <v>310</v>
      </c>
      <c r="CX174" s="87" t="s">
        <v>394</v>
      </c>
      <c r="CY174" s="87" t="s">
        <v>310</v>
      </c>
    </row>
    <row r="175" spans="1:104" ht="14.5" x14ac:dyDescent="0.35">
      <c r="A175" s="86" t="s">
        <v>410</v>
      </c>
      <c r="B175" s="86" t="s">
        <v>52</v>
      </c>
      <c r="C175" s="71"/>
      <c r="D175" s="71"/>
      <c r="E175" s="87" t="s">
        <v>394</v>
      </c>
      <c r="F175" s="87" t="s">
        <v>394</v>
      </c>
      <c r="G175" s="87" t="s">
        <v>394</v>
      </c>
      <c r="H175" s="87" t="s">
        <v>394</v>
      </c>
      <c r="I175" s="87" t="s">
        <v>394</v>
      </c>
      <c r="J175" s="87" t="s">
        <v>394</v>
      </c>
      <c r="K175" s="87" t="s">
        <v>394</v>
      </c>
      <c r="L175" s="87" t="s">
        <v>394</v>
      </c>
      <c r="M175" s="87" t="s">
        <v>394</v>
      </c>
      <c r="N175" s="87" t="s">
        <v>394</v>
      </c>
      <c r="O175" s="87" t="s">
        <v>394</v>
      </c>
      <c r="P175" s="87" t="s">
        <v>394</v>
      </c>
      <c r="Q175" s="87" t="s">
        <v>394</v>
      </c>
      <c r="R175" s="87" t="s">
        <v>394</v>
      </c>
      <c r="S175" s="87" t="s">
        <v>394</v>
      </c>
      <c r="T175" s="87" t="s">
        <v>394</v>
      </c>
      <c r="U175" s="87" t="s">
        <v>394</v>
      </c>
      <c r="V175" s="87" t="s">
        <v>394</v>
      </c>
      <c r="W175" s="87" t="s">
        <v>394</v>
      </c>
      <c r="X175" s="87" t="s">
        <v>394</v>
      </c>
      <c r="Y175" s="87" t="s">
        <v>394</v>
      </c>
      <c r="Z175" s="87" t="s">
        <v>394</v>
      </c>
      <c r="AA175" s="87" t="s">
        <v>394</v>
      </c>
      <c r="AB175" s="87" t="s">
        <v>394</v>
      </c>
      <c r="AC175" s="87" t="s">
        <v>394</v>
      </c>
      <c r="AD175" s="87" t="s">
        <v>394</v>
      </c>
      <c r="AE175" s="87" t="s">
        <v>394</v>
      </c>
      <c r="AF175" s="87" t="s">
        <v>394</v>
      </c>
      <c r="AG175" s="87" t="s">
        <v>394</v>
      </c>
      <c r="AH175" s="87" t="s">
        <v>394</v>
      </c>
      <c r="AI175" s="87" t="s">
        <v>394</v>
      </c>
      <c r="AJ175" s="87" t="s">
        <v>394</v>
      </c>
      <c r="AK175" s="87" t="s">
        <v>394</v>
      </c>
      <c r="AL175" s="87" t="s">
        <v>394</v>
      </c>
      <c r="AM175" s="87" t="s">
        <v>394</v>
      </c>
      <c r="AN175" s="87" t="s">
        <v>394</v>
      </c>
      <c r="AO175" s="87" t="s">
        <v>394</v>
      </c>
      <c r="AP175" s="87" t="s">
        <v>394</v>
      </c>
      <c r="AQ175" s="87" t="s">
        <v>394</v>
      </c>
      <c r="AR175" s="87" t="s">
        <v>394</v>
      </c>
      <c r="AS175" s="87" t="s">
        <v>394</v>
      </c>
      <c r="AT175" s="87" t="s">
        <v>394</v>
      </c>
      <c r="AU175" s="87" t="s">
        <v>394</v>
      </c>
      <c r="AV175" s="87" t="s">
        <v>394</v>
      </c>
      <c r="AW175" s="87" t="s">
        <v>394</v>
      </c>
      <c r="AX175" s="87" t="s">
        <v>394</v>
      </c>
      <c r="AY175" s="87" t="s">
        <v>394</v>
      </c>
      <c r="AZ175" s="87" t="s">
        <v>394</v>
      </c>
      <c r="BA175" s="87" t="s">
        <v>394</v>
      </c>
      <c r="BB175" s="87" t="s">
        <v>394</v>
      </c>
      <c r="BC175" s="87" t="s">
        <v>394</v>
      </c>
      <c r="BD175" s="87" t="s">
        <v>394</v>
      </c>
      <c r="BE175" s="87" t="s">
        <v>394</v>
      </c>
      <c r="BF175" s="87" t="s">
        <v>394</v>
      </c>
      <c r="BG175" s="87" t="s">
        <v>394</v>
      </c>
      <c r="BH175" s="87" t="s">
        <v>394</v>
      </c>
      <c r="BI175" s="87" t="s">
        <v>394</v>
      </c>
      <c r="BJ175" s="87" t="s">
        <v>394</v>
      </c>
      <c r="BK175" s="87" t="s">
        <v>394</v>
      </c>
      <c r="BL175" s="87" t="s">
        <v>394</v>
      </c>
      <c r="BM175" s="87" t="s">
        <v>394</v>
      </c>
      <c r="BN175" s="87" t="s">
        <v>394</v>
      </c>
      <c r="BO175" s="87" t="s">
        <v>394</v>
      </c>
      <c r="BP175" s="87" t="s">
        <v>394</v>
      </c>
      <c r="BQ175" s="87" t="s">
        <v>310</v>
      </c>
      <c r="BR175" s="87" t="s">
        <v>394</v>
      </c>
      <c r="BS175" s="87" t="s">
        <v>310</v>
      </c>
      <c r="BT175" s="87" t="s">
        <v>394</v>
      </c>
      <c r="BU175" s="87" t="s">
        <v>310</v>
      </c>
      <c r="BV175" s="87" t="s">
        <v>394</v>
      </c>
      <c r="BW175" s="87" t="s">
        <v>310</v>
      </c>
      <c r="BX175" s="87" t="s">
        <v>394</v>
      </c>
      <c r="BY175" s="87" t="s">
        <v>310</v>
      </c>
      <c r="BZ175" s="87" t="s">
        <v>394</v>
      </c>
      <c r="CA175" s="87" t="s">
        <v>310</v>
      </c>
      <c r="CB175" s="87" t="s">
        <v>394</v>
      </c>
      <c r="CC175" s="87" t="s">
        <v>310</v>
      </c>
      <c r="CD175" s="87" t="s">
        <v>394</v>
      </c>
      <c r="CE175" s="87" t="s">
        <v>310</v>
      </c>
      <c r="CF175" s="87" t="s">
        <v>394</v>
      </c>
      <c r="CG175" s="87" t="s">
        <v>310</v>
      </c>
      <c r="CH175" s="87" t="s">
        <v>394</v>
      </c>
      <c r="CI175" s="87" t="s">
        <v>310</v>
      </c>
      <c r="CJ175" s="87" t="s">
        <v>394</v>
      </c>
      <c r="CK175" s="87" t="s">
        <v>310</v>
      </c>
      <c r="CL175" s="87" t="s">
        <v>394</v>
      </c>
      <c r="CM175" s="87" t="s">
        <v>310</v>
      </c>
      <c r="CN175" s="87" t="s">
        <v>394</v>
      </c>
      <c r="CO175" s="87" t="s">
        <v>310</v>
      </c>
      <c r="CP175" s="87" t="s">
        <v>394</v>
      </c>
      <c r="CQ175" s="87" t="s">
        <v>310</v>
      </c>
      <c r="CR175" s="87" t="s">
        <v>394</v>
      </c>
      <c r="CS175" s="87" t="s">
        <v>310</v>
      </c>
      <c r="CT175" s="87" t="s">
        <v>394</v>
      </c>
      <c r="CU175" s="87" t="s">
        <v>310</v>
      </c>
      <c r="CV175" s="87" t="s">
        <v>394</v>
      </c>
      <c r="CW175" s="87" t="s">
        <v>310</v>
      </c>
      <c r="CX175" s="87" t="s">
        <v>394</v>
      </c>
      <c r="CY175" s="87" t="s">
        <v>310</v>
      </c>
    </row>
    <row r="176" spans="1:104" ht="14.5" x14ac:dyDescent="0.35">
      <c r="A176" s="86" t="s">
        <v>410</v>
      </c>
      <c r="B176" s="86" t="s">
        <v>406</v>
      </c>
      <c r="C176" s="71"/>
      <c r="D176" s="71"/>
      <c r="E176" s="87" t="s">
        <v>394</v>
      </c>
      <c r="F176" s="87" t="s">
        <v>394</v>
      </c>
      <c r="G176" s="87" t="s">
        <v>394</v>
      </c>
      <c r="H176" s="87" t="s">
        <v>394</v>
      </c>
      <c r="I176" s="87" t="s">
        <v>394</v>
      </c>
      <c r="J176" s="87" t="s">
        <v>394</v>
      </c>
      <c r="K176" s="87" t="s">
        <v>394</v>
      </c>
      <c r="L176" s="87" t="s">
        <v>394</v>
      </c>
      <c r="M176" s="87" t="s">
        <v>394</v>
      </c>
      <c r="N176" s="87" t="s">
        <v>394</v>
      </c>
      <c r="O176" s="87" t="s">
        <v>394</v>
      </c>
      <c r="P176" s="87" t="s">
        <v>394</v>
      </c>
      <c r="Q176" s="87" t="s">
        <v>394</v>
      </c>
      <c r="R176" s="87" t="s">
        <v>394</v>
      </c>
      <c r="S176" s="87" t="s">
        <v>394</v>
      </c>
      <c r="T176" s="87" t="s">
        <v>394</v>
      </c>
      <c r="U176" s="87" t="s">
        <v>394</v>
      </c>
      <c r="V176" s="87" t="s">
        <v>394</v>
      </c>
      <c r="W176" s="87" t="s">
        <v>394</v>
      </c>
      <c r="X176" s="87" t="s">
        <v>394</v>
      </c>
      <c r="Y176" s="87" t="s">
        <v>394</v>
      </c>
      <c r="Z176" s="87" t="s">
        <v>394</v>
      </c>
      <c r="AA176" s="87" t="s">
        <v>394</v>
      </c>
      <c r="AB176" s="87" t="s">
        <v>394</v>
      </c>
      <c r="AC176" s="87" t="s">
        <v>394</v>
      </c>
      <c r="AD176" s="87" t="s">
        <v>394</v>
      </c>
      <c r="AE176" s="87" t="s">
        <v>394</v>
      </c>
      <c r="AF176" s="87" t="s">
        <v>394</v>
      </c>
      <c r="AG176" s="87" t="s">
        <v>394</v>
      </c>
      <c r="AH176" s="87" t="s">
        <v>394</v>
      </c>
      <c r="AI176" s="87" t="s">
        <v>394</v>
      </c>
      <c r="AJ176" s="87" t="s">
        <v>394</v>
      </c>
      <c r="AK176" s="87" t="s">
        <v>394</v>
      </c>
      <c r="AL176" s="87" t="s">
        <v>394</v>
      </c>
      <c r="AM176" s="87" t="s">
        <v>394</v>
      </c>
      <c r="AN176" s="87" t="s">
        <v>394</v>
      </c>
      <c r="AO176" s="87" t="s">
        <v>394</v>
      </c>
      <c r="AP176" s="87" t="s">
        <v>394</v>
      </c>
      <c r="AQ176" s="87" t="s">
        <v>394</v>
      </c>
      <c r="AR176" s="87" t="s">
        <v>394</v>
      </c>
      <c r="AS176" s="87" t="s">
        <v>394</v>
      </c>
      <c r="AT176" s="87" t="s">
        <v>394</v>
      </c>
      <c r="AU176" s="87" t="s">
        <v>394</v>
      </c>
      <c r="AV176" s="87" t="s">
        <v>394</v>
      </c>
      <c r="AW176" s="87" t="s">
        <v>394</v>
      </c>
      <c r="AX176" s="87" t="s">
        <v>394</v>
      </c>
      <c r="AY176" s="87" t="s">
        <v>394</v>
      </c>
      <c r="AZ176" s="87" t="s">
        <v>394</v>
      </c>
      <c r="BA176" s="87" t="s">
        <v>394</v>
      </c>
      <c r="BB176" s="87" t="s">
        <v>394</v>
      </c>
      <c r="BC176" s="87" t="s">
        <v>394</v>
      </c>
      <c r="BD176" s="87" t="s">
        <v>394</v>
      </c>
      <c r="BE176" s="87" t="s">
        <v>394</v>
      </c>
      <c r="BF176" s="87" t="s">
        <v>394</v>
      </c>
      <c r="BG176" s="87" t="s">
        <v>394</v>
      </c>
      <c r="BH176" s="87" t="s">
        <v>394</v>
      </c>
      <c r="BI176" s="87" t="s">
        <v>394</v>
      </c>
      <c r="BJ176" s="87" t="s">
        <v>394</v>
      </c>
      <c r="BK176" s="87" t="s">
        <v>394</v>
      </c>
      <c r="BL176" s="87" t="s">
        <v>394</v>
      </c>
      <c r="BM176" s="87" t="s">
        <v>394</v>
      </c>
      <c r="BN176" s="87" t="s">
        <v>394</v>
      </c>
      <c r="BO176" s="87" t="s">
        <v>394</v>
      </c>
      <c r="BP176" s="87" t="s">
        <v>394</v>
      </c>
      <c r="BQ176" s="87" t="s">
        <v>310</v>
      </c>
      <c r="BR176" s="87" t="s">
        <v>394</v>
      </c>
      <c r="BS176" s="87" t="s">
        <v>310</v>
      </c>
      <c r="BT176" s="87" t="s">
        <v>394</v>
      </c>
      <c r="BU176" s="87" t="s">
        <v>310</v>
      </c>
      <c r="BV176" s="87" t="s">
        <v>394</v>
      </c>
      <c r="BW176" s="87" t="s">
        <v>310</v>
      </c>
      <c r="BX176" s="87" t="s">
        <v>394</v>
      </c>
      <c r="BY176" s="87" t="s">
        <v>310</v>
      </c>
      <c r="BZ176" s="87" t="s">
        <v>394</v>
      </c>
      <c r="CA176" s="87" t="s">
        <v>310</v>
      </c>
      <c r="CB176" s="87" t="s">
        <v>394</v>
      </c>
      <c r="CC176" s="87" t="s">
        <v>310</v>
      </c>
      <c r="CD176" s="87" t="s">
        <v>394</v>
      </c>
      <c r="CE176" s="87" t="s">
        <v>310</v>
      </c>
      <c r="CF176" s="87" t="s">
        <v>394</v>
      </c>
      <c r="CG176" s="87" t="s">
        <v>310</v>
      </c>
      <c r="CH176" s="87" t="s">
        <v>394</v>
      </c>
      <c r="CI176" s="87" t="s">
        <v>310</v>
      </c>
      <c r="CJ176" s="87" t="s">
        <v>394</v>
      </c>
      <c r="CK176" s="87" t="s">
        <v>310</v>
      </c>
      <c r="CL176" s="87" t="s">
        <v>394</v>
      </c>
      <c r="CM176" s="87" t="s">
        <v>310</v>
      </c>
      <c r="CN176" s="87" t="s">
        <v>394</v>
      </c>
      <c r="CO176" s="87" t="s">
        <v>310</v>
      </c>
      <c r="CP176" s="87" t="s">
        <v>394</v>
      </c>
      <c r="CQ176" s="87" t="s">
        <v>310</v>
      </c>
      <c r="CR176" s="87" t="s">
        <v>394</v>
      </c>
      <c r="CS176" s="87" t="s">
        <v>310</v>
      </c>
      <c r="CT176" s="87" t="s">
        <v>394</v>
      </c>
      <c r="CU176" s="87" t="s">
        <v>310</v>
      </c>
      <c r="CV176" s="87" t="s">
        <v>394</v>
      </c>
      <c r="CW176" s="87" t="s">
        <v>310</v>
      </c>
      <c r="CX176" s="87" t="s">
        <v>394</v>
      </c>
      <c r="CY176" s="87" t="s">
        <v>310</v>
      </c>
    </row>
    <row r="177" spans="1:103" ht="14.5" x14ac:dyDescent="0.35">
      <c r="A177" s="86" t="s">
        <v>410</v>
      </c>
      <c r="B177" s="86" t="s">
        <v>407</v>
      </c>
      <c r="C177" s="71"/>
      <c r="D177" s="71"/>
      <c r="E177" s="87" t="s">
        <v>394</v>
      </c>
      <c r="F177" s="87" t="s">
        <v>394</v>
      </c>
      <c r="G177" s="87" t="s">
        <v>394</v>
      </c>
      <c r="H177" s="87" t="s">
        <v>394</v>
      </c>
      <c r="I177" s="87" t="s">
        <v>394</v>
      </c>
      <c r="J177" s="87" t="s">
        <v>394</v>
      </c>
      <c r="K177" s="87" t="s">
        <v>394</v>
      </c>
      <c r="L177" s="87" t="s">
        <v>394</v>
      </c>
      <c r="M177" s="87" t="s">
        <v>394</v>
      </c>
      <c r="N177" s="87" t="s">
        <v>394</v>
      </c>
      <c r="O177" s="87" t="s">
        <v>394</v>
      </c>
      <c r="P177" s="87" t="s">
        <v>394</v>
      </c>
      <c r="Q177" s="87" t="s">
        <v>394</v>
      </c>
      <c r="R177" s="87" t="s">
        <v>394</v>
      </c>
      <c r="S177" s="87" t="s">
        <v>394</v>
      </c>
      <c r="T177" s="87" t="s">
        <v>394</v>
      </c>
      <c r="U177" s="87" t="s">
        <v>394</v>
      </c>
      <c r="V177" s="87" t="s">
        <v>394</v>
      </c>
      <c r="W177" s="87" t="s">
        <v>394</v>
      </c>
      <c r="X177" s="87" t="s">
        <v>394</v>
      </c>
      <c r="Y177" s="87" t="s">
        <v>394</v>
      </c>
      <c r="Z177" s="87" t="s">
        <v>394</v>
      </c>
      <c r="AA177" s="87" t="s">
        <v>394</v>
      </c>
      <c r="AB177" s="87" t="s">
        <v>394</v>
      </c>
      <c r="AC177" s="87" t="s">
        <v>394</v>
      </c>
      <c r="AD177" s="87" t="s">
        <v>394</v>
      </c>
      <c r="AE177" s="87" t="s">
        <v>394</v>
      </c>
      <c r="AF177" s="87" t="s">
        <v>394</v>
      </c>
      <c r="AG177" s="87" t="s">
        <v>394</v>
      </c>
      <c r="AH177" s="87" t="s">
        <v>394</v>
      </c>
      <c r="AI177" s="87" t="s">
        <v>394</v>
      </c>
      <c r="AJ177" s="87" t="s">
        <v>394</v>
      </c>
      <c r="AK177" s="87" t="s">
        <v>394</v>
      </c>
      <c r="AL177" s="87" t="s">
        <v>394</v>
      </c>
      <c r="AM177" s="87" t="s">
        <v>394</v>
      </c>
      <c r="AN177" s="87" t="s">
        <v>394</v>
      </c>
      <c r="AO177" s="87" t="s">
        <v>394</v>
      </c>
      <c r="AP177" s="87" t="s">
        <v>394</v>
      </c>
      <c r="AQ177" s="87" t="s">
        <v>394</v>
      </c>
      <c r="AR177" s="87" t="s">
        <v>394</v>
      </c>
      <c r="AS177" s="87" t="s">
        <v>394</v>
      </c>
      <c r="AT177" s="87" t="s">
        <v>394</v>
      </c>
      <c r="AU177" s="87" t="s">
        <v>394</v>
      </c>
      <c r="AV177" s="87" t="s">
        <v>394</v>
      </c>
      <c r="AW177" s="87" t="s">
        <v>394</v>
      </c>
      <c r="AX177" s="87" t="s">
        <v>394</v>
      </c>
      <c r="AY177" s="87" t="s">
        <v>394</v>
      </c>
      <c r="AZ177" s="87" t="s">
        <v>394</v>
      </c>
      <c r="BA177" s="87" t="s">
        <v>394</v>
      </c>
      <c r="BB177" s="87" t="s">
        <v>394</v>
      </c>
      <c r="BC177" s="87" t="s">
        <v>394</v>
      </c>
      <c r="BD177" s="87" t="s">
        <v>394</v>
      </c>
      <c r="BE177" s="87" t="s">
        <v>394</v>
      </c>
      <c r="BF177" s="87" t="s">
        <v>394</v>
      </c>
      <c r="BG177" s="87" t="s">
        <v>394</v>
      </c>
      <c r="BH177" s="87" t="s">
        <v>394</v>
      </c>
      <c r="BI177" s="87" t="s">
        <v>394</v>
      </c>
      <c r="BJ177" s="87" t="s">
        <v>394</v>
      </c>
      <c r="BK177" s="87" t="s">
        <v>394</v>
      </c>
      <c r="BL177" s="87" t="s">
        <v>394</v>
      </c>
      <c r="BM177" s="87" t="s">
        <v>394</v>
      </c>
      <c r="BN177" s="87" t="s">
        <v>394</v>
      </c>
      <c r="BO177" s="87" t="s">
        <v>394</v>
      </c>
      <c r="BP177" s="87" t="s">
        <v>394</v>
      </c>
      <c r="BQ177" s="87" t="s">
        <v>310</v>
      </c>
      <c r="BR177" s="87" t="s">
        <v>394</v>
      </c>
      <c r="BS177" s="87" t="s">
        <v>310</v>
      </c>
      <c r="BT177" s="87" t="s">
        <v>394</v>
      </c>
      <c r="BU177" s="87" t="s">
        <v>310</v>
      </c>
      <c r="BV177" s="87" t="s">
        <v>394</v>
      </c>
      <c r="BW177" s="87" t="s">
        <v>310</v>
      </c>
      <c r="BX177" s="87" t="s">
        <v>394</v>
      </c>
      <c r="BY177" s="87" t="s">
        <v>310</v>
      </c>
      <c r="BZ177" s="87" t="s">
        <v>394</v>
      </c>
      <c r="CA177" s="87" t="s">
        <v>310</v>
      </c>
      <c r="CB177" s="87" t="s">
        <v>394</v>
      </c>
      <c r="CC177" s="87" t="s">
        <v>310</v>
      </c>
      <c r="CD177" s="87" t="s">
        <v>394</v>
      </c>
      <c r="CE177" s="87" t="s">
        <v>310</v>
      </c>
      <c r="CF177" s="87" t="s">
        <v>394</v>
      </c>
      <c r="CG177" s="87" t="s">
        <v>310</v>
      </c>
      <c r="CH177" s="87" t="s">
        <v>394</v>
      </c>
      <c r="CI177" s="87" t="s">
        <v>310</v>
      </c>
      <c r="CJ177" s="87" t="s">
        <v>394</v>
      </c>
      <c r="CK177" s="87" t="s">
        <v>310</v>
      </c>
      <c r="CL177" s="87" t="s">
        <v>394</v>
      </c>
      <c r="CM177" s="87" t="s">
        <v>310</v>
      </c>
      <c r="CN177" s="87" t="s">
        <v>394</v>
      </c>
      <c r="CO177" s="87" t="s">
        <v>310</v>
      </c>
      <c r="CP177" s="87" t="s">
        <v>394</v>
      </c>
      <c r="CQ177" s="87" t="s">
        <v>310</v>
      </c>
      <c r="CR177" s="87" t="s">
        <v>394</v>
      </c>
      <c r="CS177" s="87" t="s">
        <v>310</v>
      </c>
      <c r="CT177" s="87" t="s">
        <v>394</v>
      </c>
      <c r="CU177" s="87" t="s">
        <v>310</v>
      </c>
      <c r="CV177" s="87" t="s">
        <v>394</v>
      </c>
      <c r="CW177" s="87" t="s">
        <v>310</v>
      </c>
      <c r="CX177" s="87" t="s">
        <v>394</v>
      </c>
      <c r="CY177" s="87" t="s">
        <v>310</v>
      </c>
    </row>
    <row r="178" spans="1:103" ht="14.5" x14ac:dyDescent="0.35">
      <c r="A178" s="86" t="s">
        <v>410</v>
      </c>
      <c r="B178" s="86" t="s">
        <v>408</v>
      </c>
      <c r="C178" s="71"/>
      <c r="D178" s="71"/>
      <c r="E178" s="87" t="s">
        <v>394</v>
      </c>
      <c r="F178" s="87" t="s">
        <v>394</v>
      </c>
      <c r="G178" s="87" t="s">
        <v>394</v>
      </c>
      <c r="H178" s="87" t="s">
        <v>394</v>
      </c>
      <c r="I178" s="87" t="s">
        <v>394</v>
      </c>
      <c r="J178" s="87" t="s">
        <v>394</v>
      </c>
      <c r="K178" s="87" t="s">
        <v>394</v>
      </c>
      <c r="L178" s="87" t="s">
        <v>394</v>
      </c>
      <c r="M178" s="87" t="s">
        <v>394</v>
      </c>
      <c r="N178" s="87" t="s">
        <v>394</v>
      </c>
      <c r="O178" s="87" t="s">
        <v>394</v>
      </c>
      <c r="P178" s="87" t="s">
        <v>394</v>
      </c>
      <c r="Q178" s="87" t="s">
        <v>394</v>
      </c>
      <c r="R178" s="87" t="s">
        <v>394</v>
      </c>
      <c r="S178" s="87" t="s">
        <v>394</v>
      </c>
      <c r="T178" s="87" t="s">
        <v>394</v>
      </c>
      <c r="U178" s="87" t="s">
        <v>394</v>
      </c>
      <c r="V178" s="87" t="s">
        <v>394</v>
      </c>
      <c r="W178" s="87" t="s">
        <v>394</v>
      </c>
      <c r="X178" s="87" t="s">
        <v>394</v>
      </c>
      <c r="Y178" s="87" t="s">
        <v>394</v>
      </c>
      <c r="Z178" s="87" t="s">
        <v>394</v>
      </c>
      <c r="AA178" s="87" t="s">
        <v>394</v>
      </c>
      <c r="AB178" s="87" t="s">
        <v>394</v>
      </c>
      <c r="AC178" s="87" t="s">
        <v>394</v>
      </c>
      <c r="AD178" s="87" t="s">
        <v>394</v>
      </c>
      <c r="AE178" s="87" t="s">
        <v>394</v>
      </c>
      <c r="AF178" s="87" t="s">
        <v>394</v>
      </c>
      <c r="AG178" s="87" t="s">
        <v>394</v>
      </c>
      <c r="AH178" s="87" t="s">
        <v>394</v>
      </c>
      <c r="AI178" s="87" t="s">
        <v>394</v>
      </c>
      <c r="AJ178" s="87" t="s">
        <v>394</v>
      </c>
      <c r="AK178" s="87" t="s">
        <v>394</v>
      </c>
      <c r="AL178" s="87" t="s">
        <v>394</v>
      </c>
      <c r="AM178" s="87" t="s">
        <v>394</v>
      </c>
      <c r="AN178" s="87" t="s">
        <v>394</v>
      </c>
      <c r="AO178" s="87" t="s">
        <v>394</v>
      </c>
      <c r="AP178" s="87" t="s">
        <v>394</v>
      </c>
      <c r="AQ178" s="87" t="s">
        <v>394</v>
      </c>
      <c r="AR178" s="87" t="s">
        <v>394</v>
      </c>
      <c r="AS178" s="87" t="s">
        <v>394</v>
      </c>
      <c r="AT178" s="87" t="s">
        <v>394</v>
      </c>
      <c r="AU178" s="87" t="s">
        <v>394</v>
      </c>
      <c r="AV178" s="87" t="s">
        <v>394</v>
      </c>
      <c r="AW178" s="87" t="s">
        <v>394</v>
      </c>
      <c r="AX178" s="87" t="s">
        <v>394</v>
      </c>
      <c r="AY178" s="87" t="s">
        <v>394</v>
      </c>
      <c r="AZ178" s="87" t="s">
        <v>394</v>
      </c>
      <c r="BA178" s="87" t="s">
        <v>394</v>
      </c>
      <c r="BB178" s="87" t="s">
        <v>394</v>
      </c>
      <c r="BC178" s="87" t="s">
        <v>394</v>
      </c>
      <c r="BD178" s="87" t="s">
        <v>394</v>
      </c>
      <c r="BE178" s="87" t="s">
        <v>394</v>
      </c>
      <c r="BF178" s="87" t="s">
        <v>394</v>
      </c>
      <c r="BG178" s="87" t="s">
        <v>394</v>
      </c>
      <c r="BH178" s="87" t="s">
        <v>394</v>
      </c>
      <c r="BI178" s="87" t="s">
        <v>394</v>
      </c>
      <c r="BJ178" s="87" t="s">
        <v>394</v>
      </c>
      <c r="BK178" s="87" t="s">
        <v>394</v>
      </c>
      <c r="BL178" s="87" t="s">
        <v>394</v>
      </c>
      <c r="BM178" s="87" t="s">
        <v>394</v>
      </c>
      <c r="BN178" s="87" t="s">
        <v>394</v>
      </c>
      <c r="BO178" s="87" t="s">
        <v>394</v>
      </c>
      <c r="BP178" s="87" t="s">
        <v>394</v>
      </c>
      <c r="BQ178" s="87" t="s">
        <v>310</v>
      </c>
      <c r="BR178" s="87" t="s">
        <v>394</v>
      </c>
      <c r="BS178" s="87" t="s">
        <v>310</v>
      </c>
      <c r="BT178" s="87" t="s">
        <v>394</v>
      </c>
      <c r="BU178" s="87" t="s">
        <v>310</v>
      </c>
      <c r="BV178" s="87" t="s">
        <v>394</v>
      </c>
      <c r="BW178" s="87" t="s">
        <v>310</v>
      </c>
      <c r="BX178" s="87" t="s">
        <v>394</v>
      </c>
      <c r="BY178" s="87" t="s">
        <v>310</v>
      </c>
      <c r="BZ178" s="87" t="s">
        <v>394</v>
      </c>
      <c r="CA178" s="87" t="s">
        <v>310</v>
      </c>
      <c r="CB178" s="87" t="s">
        <v>394</v>
      </c>
      <c r="CC178" s="87" t="s">
        <v>310</v>
      </c>
      <c r="CD178" s="87" t="s">
        <v>394</v>
      </c>
      <c r="CE178" s="87" t="s">
        <v>310</v>
      </c>
      <c r="CF178" s="87" t="s">
        <v>394</v>
      </c>
      <c r="CG178" s="87" t="s">
        <v>310</v>
      </c>
      <c r="CH178" s="87" t="s">
        <v>394</v>
      </c>
      <c r="CI178" s="87" t="s">
        <v>310</v>
      </c>
      <c r="CJ178" s="87" t="s">
        <v>394</v>
      </c>
      <c r="CK178" s="87" t="s">
        <v>310</v>
      </c>
      <c r="CL178" s="87" t="s">
        <v>394</v>
      </c>
      <c r="CM178" s="87" t="s">
        <v>310</v>
      </c>
      <c r="CN178" s="87" t="s">
        <v>394</v>
      </c>
      <c r="CO178" s="87" t="s">
        <v>310</v>
      </c>
      <c r="CP178" s="87" t="s">
        <v>394</v>
      </c>
      <c r="CQ178" s="87" t="s">
        <v>310</v>
      </c>
      <c r="CR178" s="87" t="s">
        <v>394</v>
      </c>
      <c r="CS178" s="87" t="s">
        <v>310</v>
      </c>
      <c r="CT178" s="87" t="s">
        <v>394</v>
      </c>
      <c r="CU178" s="87" t="s">
        <v>310</v>
      </c>
      <c r="CV178" s="87" t="s">
        <v>394</v>
      </c>
      <c r="CW178" s="87" t="s">
        <v>310</v>
      </c>
      <c r="CX178" s="87" t="s">
        <v>394</v>
      </c>
      <c r="CY178" s="87" t="s">
        <v>310</v>
      </c>
    </row>
    <row r="179" spans="1:103" ht="14.5" x14ac:dyDescent="0.35">
      <c r="A179" s="86" t="s">
        <v>410</v>
      </c>
      <c r="B179" s="86" t="s">
        <v>409</v>
      </c>
      <c r="C179" s="71"/>
      <c r="D179" s="71"/>
      <c r="E179" s="87" t="s">
        <v>394</v>
      </c>
      <c r="F179" s="87" t="s">
        <v>394</v>
      </c>
      <c r="G179" s="87" t="s">
        <v>394</v>
      </c>
      <c r="H179" s="87" t="s">
        <v>394</v>
      </c>
      <c r="I179" s="87" t="s">
        <v>394</v>
      </c>
      <c r="J179" s="87" t="s">
        <v>394</v>
      </c>
      <c r="K179" s="87" t="s">
        <v>394</v>
      </c>
      <c r="L179" s="87" t="s">
        <v>394</v>
      </c>
      <c r="M179" s="87" t="s">
        <v>394</v>
      </c>
      <c r="N179" s="87" t="s">
        <v>394</v>
      </c>
      <c r="O179" s="87" t="s">
        <v>394</v>
      </c>
      <c r="P179" s="87" t="s">
        <v>394</v>
      </c>
      <c r="Q179" s="87" t="s">
        <v>394</v>
      </c>
      <c r="R179" s="87" t="s">
        <v>394</v>
      </c>
      <c r="S179" s="87" t="s">
        <v>394</v>
      </c>
      <c r="T179" s="87" t="s">
        <v>394</v>
      </c>
      <c r="U179" s="87" t="s">
        <v>394</v>
      </c>
      <c r="V179" s="87" t="s">
        <v>394</v>
      </c>
      <c r="W179" s="87" t="s">
        <v>394</v>
      </c>
      <c r="X179" s="87" t="s">
        <v>394</v>
      </c>
      <c r="Y179" s="87" t="s">
        <v>394</v>
      </c>
      <c r="Z179" s="87" t="s">
        <v>394</v>
      </c>
      <c r="AA179" s="87" t="s">
        <v>394</v>
      </c>
      <c r="AB179" s="87" t="s">
        <v>394</v>
      </c>
      <c r="AC179" s="87" t="s">
        <v>394</v>
      </c>
      <c r="AD179" s="87" t="s">
        <v>394</v>
      </c>
      <c r="AE179" s="87" t="s">
        <v>394</v>
      </c>
      <c r="AF179" s="87" t="s">
        <v>394</v>
      </c>
      <c r="AG179" s="87" t="s">
        <v>394</v>
      </c>
      <c r="AH179" s="87" t="s">
        <v>394</v>
      </c>
      <c r="AI179" s="87" t="s">
        <v>394</v>
      </c>
      <c r="AJ179" s="87" t="s">
        <v>394</v>
      </c>
      <c r="AK179" s="87" t="s">
        <v>394</v>
      </c>
      <c r="AL179" s="87" t="s">
        <v>394</v>
      </c>
      <c r="AM179" s="87" t="s">
        <v>394</v>
      </c>
      <c r="AN179" s="87" t="s">
        <v>394</v>
      </c>
      <c r="AO179" s="87" t="s">
        <v>394</v>
      </c>
      <c r="AP179" s="87" t="s">
        <v>394</v>
      </c>
      <c r="AQ179" s="87" t="s">
        <v>394</v>
      </c>
      <c r="AR179" s="87" t="s">
        <v>394</v>
      </c>
      <c r="AS179" s="87" t="s">
        <v>394</v>
      </c>
      <c r="AT179" s="87" t="s">
        <v>394</v>
      </c>
      <c r="AU179" s="87" t="s">
        <v>394</v>
      </c>
      <c r="AV179" s="87" t="s">
        <v>394</v>
      </c>
      <c r="AW179" s="87" t="s">
        <v>394</v>
      </c>
      <c r="AX179" s="87" t="s">
        <v>394</v>
      </c>
      <c r="AY179" s="87" t="s">
        <v>394</v>
      </c>
      <c r="AZ179" s="87" t="s">
        <v>394</v>
      </c>
      <c r="BA179" s="87" t="s">
        <v>394</v>
      </c>
      <c r="BB179" s="87" t="s">
        <v>394</v>
      </c>
      <c r="BC179" s="87" t="s">
        <v>394</v>
      </c>
      <c r="BD179" s="87" t="s">
        <v>394</v>
      </c>
      <c r="BE179" s="87" t="s">
        <v>394</v>
      </c>
      <c r="BF179" s="87" t="s">
        <v>394</v>
      </c>
      <c r="BG179" s="87" t="s">
        <v>394</v>
      </c>
      <c r="BH179" s="87" t="s">
        <v>394</v>
      </c>
      <c r="BI179" s="87" t="s">
        <v>394</v>
      </c>
      <c r="BJ179" s="87" t="s">
        <v>394</v>
      </c>
      <c r="BK179" s="87" t="s">
        <v>394</v>
      </c>
      <c r="BL179" s="87" t="s">
        <v>394</v>
      </c>
      <c r="BM179" s="87" t="s">
        <v>394</v>
      </c>
      <c r="BN179" s="87" t="s">
        <v>394</v>
      </c>
      <c r="BO179" s="87" t="s">
        <v>394</v>
      </c>
      <c r="BP179" s="87" t="s">
        <v>394</v>
      </c>
      <c r="BQ179" s="87" t="s">
        <v>310</v>
      </c>
      <c r="BR179" s="87" t="s">
        <v>394</v>
      </c>
      <c r="BS179" s="87" t="s">
        <v>310</v>
      </c>
      <c r="BT179" s="87" t="s">
        <v>394</v>
      </c>
      <c r="BU179" s="87" t="s">
        <v>310</v>
      </c>
      <c r="BV179" s="87" t="s">
        <v>394</v>
      </c>
      <c r="BW179" s="87" t="s">
        <v>310</v>
      </c>
      <c r="BX179" s="87" t="s">
        <v>394</v>
      </c>
      <c r="BY179" s="87" t="s">
        <v>310</v>
      </c>
      <c r="BZ179" s="87" t="s">
        <v>394</v>
      </c>
      <c r="CA179" s="87" t="s">
        <v>310</v>
      </c>
      <c r="CB179" s="87" t="s">
        <v>394</v>
      </c>
      <c r="CC179" s="87" t="s">
        <v>310</v>
      </c>
      <c r="CD179" s="87" t="s">
        <v>394</v>
      </c>
      <c r="CE179" s="87" t="s">
        <v>310</v>
      </c>
      <c r="CF179" s="87" t="s">
        <v>394</v>
      </c>
      <c r="CG179" s="87" t="s">
        <v>310</v>
      </c>
      <c r="CH179" s="87" t="s">
        <v>394</v>
      </c>
      <c r="CI179" s="87" t="s">
        <v>310</v>
      </c>
      <c r="CJ179" s="87" t="s">
        <v>394</v>
      </c>
      <c r="CK179" s="87" t="s">
        <v>310</v>
      </c>
      <c r="CL179" s="87" t="s">
        <v>394</v>
      </c>
      <c r="CM179" s="87" t="s">
        <v>310</v>
      </c>
      <c r="CN179" s="87" t="s">
        <v>394</v>
      </c>
      <c r="CO179" s="87" t="s">
        <v>310</v>
      </c>
      <c r="CP179" s="87" t="s">
        <v>394</v>
      </c>
      <c r="CQ179" s="87" t="s">
        <v>310</v>
      </c>
      <c r="CR179" s="87" t="s">
        <v>394</v>
      </c>
      <c r="CS179" s="87" t="s">
        <v>310</v>
      </c>
      <c r="CT179" s="87" t="s">
        <v>394</v>
      </c>
      <c r="CU179" s="87" t="s">
        <v>310</v>
      </c>
      <c r="CV179" s="87" t="s">
        <v>394</v>
      </c>
      <c r="CW179" s="87" t="s">
        <v>310</v>
      </c>
      <c r="CX179" s="87" t="s">
        <v>394</v>
      </c>
      <c r="CY179" s="87" t="s">
        <v>310</v>
      </c>
    </row>
    <row r="180" spans="1:103" ht="14.5" x14ac:dyDescent="0.35">
      <c r="A180" s="86" t="s">
        <v>412</v>
      </c>
      <c r="B180" s="86" t="s">
        <v>330</v>
      </c>
      <c r="C180" s="71" t="str">
        <f>'Correspondance tables'!K3</f>
        <v>ISIC 1</v>
      </c>
      <c r="D180" s="71" t="str">
        <f>VLOOKUP(C180, 'Correspondance tables'!$O$3:$P$73, 2, FALSE)</f>
        <v>ISIC 01T03</v>
      </c>
      <c r="E180" s="87">
        <v>48810.25</v>
      </c>
      <c r="F180" s="87">
        <v>536.80999999999995</v>
      </c>
      <c r="G180" s="87">
        <v>54.27</v>
      </c>
      <c r="H180" s="87">
        <v>8.3000000000000007</v>
      </c>
      <c r="I180" s="87">
        <v>179031.94</v>
      </c>
      <c r="J180" s="87">
        <v>1466.41</v>
      </c>
      <c r="K180" s="87">
        <v>33.79</v>
      </c>
      <c r="L180" s="87">
        <v>34.9</v>
      </c>
      <c r="M180" s="87">
        <v>2.33</v>
      </c>
      <c r="N180" s="87">
        <v>11.17</v>
      </c>
      <c r="O180" s="87">
        <v>1049.55</v>
      </c>
      <c r="P180" s="87">
        <v>162.43</v>
      </c>
      <c r="Q180" s="87">
        <v>1194.25</v>
      </c>
      <c r="R180" s="87">
        <v>7.24</v>
      </c>
      <c r="S180" s="87">
        <v>2.14</v>
      </c>
      <c r="T180" s="87">
        <v>13.58</v>
      </c>
      <c r="U180" s="87">
        <v>108.11</v>
      </c>
      <c r="V180" s="87">
        <v>3.19</v>
      </c>
      <c r="W180" s="87">
        <v>14.36</v>
      </c>
      <c r="X180" s="87">
        <v>11.78</v>
      </c>
      <c r="Y180" s="87">
        <v>0.51</v>
      </c>
      <c r="Z180" s="87">
        <v>87.5</v>
      </c>
      <c r="AA180" s="87">
        <v>2.84</v>
      </c>
      <c r="AB180" s="87">
        <v>353.93</v>
      </c>
      <c r="AC180" s="87">
        <v>14.62</v>
      </c>
      <c r="AD180" s="87">
        <v>31.26</v>
      </c>
      <c r="AE180" s="87">
        <v>257.83999999999997</v>
      </c>
      <c r="AF180" s="87">
        <v>8.68</v>
      </c>
      <c r="AG180" s="87">
        <v>3101.7</v>
      </c>
      <c r="AH180" s="87">
        <v>1866.44</v>
      </c>
      <c r="AI180" s="87">
        <v>44.03</v>
      </c>
      <c r="AJ180" s="87">
        <v>45.9</v>
      </c>
      <c r="AK180" s="87">
        <v>3.58</v>
      </c>
      <c r="AL180" s="87">
        <v>28.96</v>
      </c>
      <c r="AM180" s="87">
        <v>0.14000000000000001</v>
      </c>
      <c r="AN180" s="87">
        <v>7522.38</v>
      </c>
      <c r="AO180" s="87">
        <v>0.15</v>
      </c>
      <c r="AP180" s="87">
        <v>18.46</v>
      </c>
      <c r="AQ180" s="87">
        <v>3.1</v>
      </c>
      <c r="AR180" s="87">
        <v>2.11</v>
      </c>
      <c r="AS180" s="87">
        <v>2.64</v>
      </c>
      <c r="AT180" s="87">
        <v>14.77</v>
      </c>
      <c r="AU180" s="87">
        <v>0.43</v>
      </c>
      <c r="AV180" s="87">
        <v>39.39</v>
      </c>
      <c r="AW180" s="87">
        <v>28.21</v>
      </c>
      <c r="AX180" s="87">
        <v>96.07</v>
      </c>
      <c r="AY180" s="87">
        <v>55.29</v>
      </c>
      <c r="AZ180" s="87">
        <v>4.21</v>
      </c>
      <c r="BA180" s="87">
        <v>21.77</v>
      </c>
      <c r="BB180" s="87">
        <v>5.14</v>
      </c>
      <c r="BC180" s="87">
        <v>3.4</v>
      </c>
      <c r="BD180" s="87">
        <v>2.2400000000000002</v>
      </c>
      <c r="BE180" s="87">
        <v>1457.74</v>
      </c>
      <c r="BF180" s="87">
        <v>706.36</v>
      </c>
      <c r="BG180" s="87">
        <v>147.22999999999999</v>
      </c>
      <c r="BH180" s="87">
        <v>508.43</v>
      </c>
      <c r="BI180" s="87">
        <v>474.5</v>
      </c>
      <c r="BJ180" s="87">
        <v>118</v>
      </c>
      <c r="BK180" s="87">
        <v>204.03</v>
      </c>
      <c r="BL180" s="87">
        <v>57.11</v>
      </c>
      <c r="BM180" s="87">
        <v>2.14</v>
      </c>
      <c r="BN180" s="87">
        <v>98.84</v>
      </c>
      <c r="BO180" s="87">
        <v>0</v>
      </c>
      <c r="BP180" s="87">
        <v>0</v>
      </c>
      <c r="BQ180" s="87" t="s">
        <v>310</v>
      </c>
      <c r="BR180" s="87">
        <v>249998.89</v>
      </c>
      <c r="BS180" s="87" t="s">
        <v>310</v>
      </c>
      <c r="BT180" s="87">
        <v>80313.59</v>
      </c>
      <c r="BU180" s="87" t="s">
        <v>310</v>
      </c>
      <c r="BV180" s="87">
        <v>-17.809999999999999</v>
      </c>
      <c r="BW180" s="87" t="s">
        <v>310</v>
      </c>
      <c r="BX180" s="87">
        <v>826.69</v>
      </c>
      <c r="BY180" s="87" t="s">
        <v>310</v>
      </c>
      <c r="BZ180" s="87">
        <v>81122.47</v>
      </c>
      <c r="CA180" s="87" t="s">
        <v>310</v>
      </c>
      <c r="CB180" s="87">
        <v>6014.46</v>
      </c>
      <c r="CC180" s="87" t="s">
        <v>310</v>
      </c>
      <c r="CD180" s="87">
        <v>0</v>
      </c>
      <c r="CE180" s="87" t="s">
        <v>310</v>
      </c>
      <c r="CF180" s="87">
        <v>6057.04</v>
      </c>
      <c r="CG180" s="87" t="s">
        <v>310</v>
      </c>
      <c r="CH180" s="87">
        <v>6057.04</v>
      </c>
      <c r="CI180" s="87" t="s">
        <v>310</v>
      </c>
      <c r="CJ180" s="87">
        <v>12071.5</v>
      </c>
      <c r="CK180" s="87" t="s">
        <v>310</v>
      </c>
      <c r="CL180" s="87">
        <v>0</v>
      </c>
      <c r="CM180" s="87" t="s">
        <v>310</v>
      </c>
      <c r="CN180" s="87">
        <v>0</v>
      </c>
      <c r="CO180" s="87" t="s">
        <v>310</v>
      </c>
      <c r="CP180" s="87">
        <v>0</v>
      </c>
      <c r="CQ180" s="87" t="s">
        <v>310</v>
      </c>
      <c r="CR180" s="87">
        <v>22282.41</v>
      </c>
      <c r="CS180" s="87" t="s">
        <v>310</v>
      </c>
      <c r="CT180" s="87">
        <v>22282.41</v>
      </c>
      <c r="CU180" s="87" t="s">
        <v>310</v>
      </c>
      <c r="CV180" s="87">
        <v>115476.39</v>
      </c>
      <c r="CW180" s="87" t="s">
        <v>310</v>
      </c>
      <c r="CX180" s="87">
        <v>365475.27</v>
      </c>
      <c r="CY180" s="87" t="s">
        <v>310</v>
      </c>
    </row>
    <row r="181" spans="1:103" ht="14.5" x14ac:dyDescent="0.35">
      <c r="A181" s="86" t="s">
        <v>412</v>
      </c>
      <c r="B181" s="86" t="s">
        <v>331</v>
      </c>
      <c r="C181" s="71" t="str">
        <f>'Correspondance tables'!K4</f>
        <v>ISIC 2</v>
      </c>
      <c r="D181" s="71" t="str">
        <f>VLOOKUP(C181, 'Correspondance tables'!$O$3:$P$73, 2, FALSE)</f>
        <v>ISIC 01T03</v>
      </c>
      <c r="E181" s="87">
        <v>567.44000000000005</v>
      </c>
      <c r="F181" s="87">
        <v>11130.68</v>
      </c>
      <c r="G181" s="87">
        <v>11.47</v>
      </c>
      <c r="H181" s="87">
        <v>58.74</v>
      </c>
      <c r="I181" s="87">
        <v>352.15</v>
      </c>
      <c r="J181" s="87">
        <v>7.23</v>
      </c>
      <c r="K181" s="87">
        <v>14136.24</v>
      </c>
      <c r="L181" s="87">
        <v>5103.07</v>
      </c>
      <c r="M181" s="87">
        <v>20.22</v>
      </c>
      <c r="N181" s="87">
        <v>2.3199999999999998</v>
      </c>
      <c r="O181" s="87">
        <v>98.56</v>
      </c>
      <c r="P181" s="87">
        <v>16.72</v>
      </c>
      <c r="Q181" s="87">
        <v>101.77</v>
      </c>
      <c r="R181" s="87">
        <v>18.78</v>
      </c>
      <c r="S181" s="87">
        <v>20.73</v>
      </c>
      <c r="T181" s="87">
        <v>14.99</v>
      </c>
      <c r="U181" s="87">
        <v>0.2</v>
      </c>
      <c r="V181" s="87">
        <v>3.41</v>
      </c>
      <c r="W181" s="87">
        <v>5.87</v>
      </c>
      <c r="X181" s="87">
        <v>5.0999999999999996</v>
      </c>
      <c r="Y181" s="87">
        <v>6.46</v>
      </c>
      <c r="Z181" s="87">
        <v>273.77</v>
      </c>
      <c r="AA181" s="87">
        <v>1.48</v>
      </c>
      <c r="AB181" s="87">
        <v>669.64</v>
      </c>
      <c r="AC181" s="87">
        <v>3.45</v>
      </c>
      <c r="AD181" s="87">
        <v>3.33</v>
      </c>
      <c r="AE181" s="87">
        <v>409.65</v>
      </c>
      <c r="AF181" s="87">
        <v>11.16</v>
      </c>
      <c r="AG181" s="87">
        <v>192.09</v>
      </c>
      <c r="AH181" s="87">
        <v>38.299999999999997</v>
      </c>
      <c r="AI181" s="87">
        <v>33.340000000000003</v>
      </c>
      <c r="AJ181" s="87">
        <v>0.24</v>
      </c>
      <c r="AK181" s="87">
        <v>0.06</v>
      </c>
      <c r="AL181" s="87">
        <v>9.5500000000000007</v>
      </c>
      <c r="AM181" s="87">
        <v>0.16</v>
      </c>
      <c r="AN181" s="87">
        <v>37.28</v>
      </c>
      <c r="AO181" s="87">
        <v>0.7</v>
      </c>
      <c r="AP181" s="87">
        <v>5.33</v>
      </c>
      <c r="AQ181" s="87">
        <v>0.09</v>
      </c>
      <c r="AR181" s="87">
        <v>1.42</v>
      </c>
      <c r="AS181" s="87">
        <v>1.43</v>
      </c>
      <c r="AT181" s="87">
        <v>0.01</v>
      </c>
      <c r="AU181" s="87">
        <v>1.83</v>
      </c>
      <c r="AV181" s="87">
        <v>32.96</v>
      </c>
      <c r="AW181" s="87">
        <v>8.3000000000000007</v>
      </c>
      <c r="AX181" s="87">
        <v>17.649999999999999</v>
      </c>
      <c r="AY181" s="87">
        <v>4.33</v>
      </c>
      <c r="AZ181" s="87">
        <v>3.45</v>
      </c>
      <c r="BA181" s="87">
        <v>3.45</v>
      </c>
      <c r="BB181" s="87">
        <v>1.2</v>
      </c>
      <c r="BC181" s="87">
        <v>1.08</v>
      </c>
      <c r="BD181" s="87">
        <v>0.04</v>
      </c>
      <c r="BE181" s="87">
        <v>236.67</v>
      </c>
      <c r="BF181" s="87">
        <v>153.61000000000001</v>
      </c>
      <c r="BG181" s="87">
        <v>14.16</v>
      </c>
      <c r="BH181" s="87">
        <v>11.75</v>
      </c>
      <c r="BI181" s="87">
        <v>3.81</v>
      </c>
      <c r="BJ181" s="87">
        <v>13.17</v>
      </c>
      <c r="BK181" s="87">
        <v>36.71</v>
      </c>
      <c r="BL181" s="87">
        <v>8.5500000000000007</v>
      </c>
      <c r="BM181" s="87">
        <v>2.76</v>
      </c>
      <c r="BN181" s="87">
        <v>15.83</v>
      </c>
      <c r="BO181" s="87">
        <v>0</v>
      </c>
      <c r="BP181" s="87">
        <v>0</v>
      </c>
      <c r="BQ181" s="87" t="s">
        <v>310</v>
      </c>
      <c r="BR181" s="87">
        <v>33945.910000000003</v>
      </c>
      <c r="BS181" s="87" t="s">
        <v>310</v>
      </c>
      <c r="BT181" s="87">
        <v>6085.89</v>
      </c>
      <c r="BU181" s="87" t="s">
        <v>310</v>
      </c>
      <c r="BV181" s="87">
        <v>-86.12</v>
      </c>
      <c r="BW181" s="87" t="s">
        <v>310</v>
      </c>
      <c r="BX181" s="87">
        <v>871.67</v>
      </c>
      <c r="BY181" s="87" t="s">
        <v>310</v>
      </c>
      <c r="BZ181" s="87">
        <v>6871.43</v>
      </c>
      <c r="CA181" s="87" t="s">
        <v>310</v>
      </c>
      <c r="CB181" s="87">
        <v>497.59</v>
      </c>
      <c r="CC181" s="87" t="s">
        <v>310</v>
      </c>
      <c r="CD181" s="87">
        <v>0</v>
      </c>
      <c r="CE181" s="87" t="s">
        <v>310</v>
      </c>
      <c r="CF181" s="87">
        <v>4893.97</v>
      </c>
      <c r="CG181" s="87" t="s">
        <v>310</v>
      </c>
      <c r="CH181" s="87">
        <v>4893.97</v>
      </c>
      <c r="CI181" s="87" t="s">
        <v>310</v>
      </c>
      <c r="CJ181" s="87">
        <v>5391.56</v>
      </c>
      <c r="CK181" s="87" t="s">
        <v>310</v>
      </c>
      <c r="CL181" s="87">
        <v>0</v>
      </c>
      <c r="CM181" s="87" t="s">
        <v>310</v>
      </c>
      <c r="CN181" s="87">
        <v>0</v>
      </c>
      <c r="CO181" s="87" t="s">
        <v>310</v>
      </c>
      <c r="CP181" s="87">
        <v>0</v>
      </c>
      <c r="CQ181" s="87" t="s">
        <v>310</v>
      </c>
      <c r="CR181" s="87">
        <v>575.39</v>
      </c>
      <c r="CS181" s="87" t="s">
        <v>310</v>
      </c>
      <c r="CT181" s="87">
        <v>575.39</v>
      </c>
      <c r="CU181" s="87" t="s">
        <v>310</v>
      </c>
      <c r="CV181" s="87">
        <v>12838.39</v>
      </c>
      <c r="CW181" s="87" t="s">
        <v>310</v>
      </c>
      <c r="CX181" s="87">
        <v>46784.3</v>
      </c>
      <c r="CY181" s="87" t="s">
        <v>310</v>
      </c>
    </row>
    <row r="182" spans="1:103" ht="14.5" x14ac:dyDescent="0.35">
      <c r="A182" s="86" t="s">
        <v>412</v>
      </c>
      <c r="B182" s="86" t="s">
        <v>332</v>
      </c>
      <c r="C182" s="71" t="str">
        <f>'Correspondance tables'!K5</f>
        <v>ISIC 3</v>
      </c>
      <c r="D182" s="71" t="str">
        <f>VLOOKUP(C182, 'Correspondance tables'!$O$3:$P$73, 2, FALSE)</f>
        <v>ISIC 01T03</v>
      </c>
      <c r="E182" s="87">
        <v>5.6</v>
      </c>
      <c r="F182" s="87">
        <v>3.67</v>
      </c>
      <c r="G182" s="87">
        <v>475.67</v>
      </c>
      <c r="H182" s="87">
        <v>6.42</v>
      </c>
      <c r="I182" s="87">
        <v>2768.28</v>
      </c>
      <c r="J182" s="87">
        <v>5.49</v>
      </c>
      <c r="K182" s="87">
        <v>0.1</v>
      </c>
      <c r="L182" s="87">
        <v>0</v>
      </c>
      <c r="M182" s="87">
        <v>0</v>
      </c>
      <c r="N182" s="87">
        <v>0</v>
      </c>
      <c r="O182" s="87">
        <v>22.28</v>
      </c>
      <c r="P182" s="87">
        <v>4.6399999999999997</v>
      </c>
      <c r="Q182" s="87">
        <v>0</v>
      </c>
      <c r="R182" s="87">
        <v>0.1</v>
      </c>
      <c r="S182" s="87">
        <v>0</v>
      </c>
      <c r="T182" s="87">
        <v>0.42</v>
      </c>
      <c r="U182" s="87">
        <v>0.02</v>
      </c>
      <c r="V182" s="87">
        <v>0</v>
      </c>
      <c r="W182" s="87">
        <v>0.02</v>
      </c>
      <c r="X182" s="87">
        <v>0.03</v>
      </c>
      <c r="Y182" s="87">
        <v>0.01</v>
      </c>
      <c r="Z182" s="87">
        <v>19.29</v>
      </c>
      <c r="AA182" s="87">
        <v>0</v>
      </c>
      <c r="AB182" s="87">
        <v>12.44</v>
      </c>
      <c r="AC182" s="87">
        <v>0.03</v>
      </c>
      <c r="AD182" s="87">
        <v>1.77</v>
      </c>
      <c r="AE182" s="87">
        <v>70.02</v>
      </c>
      <c r="AF182" s="87">
        <v>0.28999999999999998</v>
      </c>
      <c r="AG182" s="87">
        <v>31.71</v>
      </c>
      <c r="AH182" s="87">
        <v>8.75</v>
      </c>
      <c r="AI182" s="87">
        <v>0.93</v>
      </c>
      <c r="AJ182" s="87">
        <v>85.14</v>
      </c>
      <c r="AK182" s="87">
        <v>0.18</v>
      </c>
      <c r="AL182" s="87">
        <v>4.63</v>
      </c>
      <c r="AM182" s="87">
        <v>0.03</v>
      </c>
      <c r="AN182" s="87">
        <v>1743.94</v>
      </c>
      <c r="AO182" s="87">
        <v>0.16</v>
      </c>
      <c r="AP182" s="87">
        <v>3.62</v>
      </c>
      <c r="AQ182" s="87">
        <v>0.89</v>
      </c>
      <c r="AR182" s="87">
        <v>1.07</v>
      </c>
      <c r="AS182" s="87">
        <v>0.5</v>
      </c>
      <c r="AT182" s="87">
        <v>0.48</v>
      </c>
      <c r="AU182" s="87">
        <v>0.25</v>
      </c>
      <c r="AV182" s="87">
        <v>3.49</v>
      </c>
      <c r="AW182" s="87">
        <v>0.66</v>
      </c>
      <c r="AX182" s="87">
        <v>0.65</v>
      </c>
      <c r="AY182" s="87">
        <v>0.54</v>
      </c>
      <c r="AZ182" s="87">
        <v>0.56999999999999995</v>
      </c>
      <c r="BA182" s="87">
        <v>4.5</v>
      </c>
      <c r="BB182" s="87">
        <v>0.98</v>
      </c>
      <c r="BC182" s="87">
        <v>0.06</v>
      </c>
      <c r="BD182" s="87">
        <v>0.24</v>
      </c>
      <c r="BE182" s="87">
        <v>3.77</v>
      </c>
      <c r="BF182" s="87">
        <v>15.67</v>
      </c>
      <c r="BG182" s="87">
        <v>16.04</v>
      </c>
      <c r="BH182" s="87">
        <v>24.37</v>
      </c>
      <c r="BI182" s="87">
        <v>23.97</v>
      </c>
      <c r="BJ182" s="87">
        <v>2.96</v>
      </c>
      <c r="BK182" s="87">
        <v>5.32</v>
      </c>
      <c r="BL182" s="87">
        <v>16.16</v>
      </c>
      <c r="BM182" s="87">
        <v>0</v>
      </c>
      <c r="BN182" s="87">
        <v>2.0099999999999998</v>
      </c>
      <c r="BO182" s="87">
        <v>0</v>
      </c>
      <c r="BP182" s="87">
        <v>0</v>
      </c>
      <c r="BQ182" s="87" t="s">
        <v>310</v>
      </c>
      <c r="BR182" s="87">
        <v>5400.82</v>
      </c>
      <c r="BS182" s="87" t="s">
        <v>310</v>
      </c>
      <c r="BT182" s="87">
        <v>4843.9399999999996</v>
      </c>
      <c r="BU182" s="87" t="s">
        <v>310</v>
      </c>
      <c r="BV182" s="87">
        <v>1.0900000000000001</v>
      </c>
      <c r="BW182" s="87" t="s">
        <v>310</v>
      </c>
      <c r="BX182" s="87">
        <v>11.33</v>
      </c>
      <c r="BY182" s="87" t="s">
        <v>310</v>
      </c>
      <c r="BZ182" s="87">
        <v>4856.3599999999997</v>
      </c>
      <c r="CA182" s="87" t="s">
        <v>310</v>
      </c>
      <c r="CB182" s="87">
        <v>17.05</v>
      </c>
      <c r="CC182" s="87" t="s">
        <v>310</v>
      </c>
      <c r="CD182" s="87">
        <v>0</v>
      </c>
      <c r="CE182" s="87" t="s">
        <v>310</v>
      </c>
      <c r="CF182" s="87">
        <v>-76.36</v>
      </c>
      <c r="CG182" s="87" t="s">
        <v>310</v>
      </c>
      <c r="CH182" s="87">
        <v>-76.36</v>
      </c>
      <c r="CI182" s="87" t="s">
        <v>310</v>
      </c>
      <c r="CJ182" s="87">
        <v>-59.31</v>
      </c>
      <c r="CK182" s="87" t="s">
        <v>310</v>
      </c>
      <c r="CL182" s="87">
        <v>0</v>
      </c>
      <c r="CM182" s="87" t="s">
        <v>310</v>
      </c>
      <c r="CN182" s="87">
        <v>0</v>
      </c>
      <c r="CO182" s="87" t="s">
        <v>310</v>
      </c>
      <c r="CP182" s="87">
        <v>0</v>
      </c>
      <c r="CQ182" s="87" t="s">
        <v>310</v>
      </c>
      <c r="CR182" s="87">
        <v>1277.8900000000001</v>
      </c>
      <c r="CS182" s="87" t="s">
        <v>310</v>
      </c>
      <c r="CT182" s="87">
        <v>1277.8900000000001</v>
      </c>
      <c r="CU182" s="87" t="s">
        <v>310</v>
      </c>
      <c r="CV182" s="87">
        <v>6074.94</v>
      </c>
      <c r="CW182" s="87" t="s">
        <v>310</v>
      </c>
      <c r="CX182" s="87">
        <v>11475.76</v>
      </c>
      <c r="CY182" s="87" t="s">
        <v>310</v>
      </c>
    </row>
    <row r="183" spans="1:103" ht="14.5" x14ac:dyDescent="0.35">
      <c r="A183" s="86" t="s">
        <v>412</v>
      </c>
      <c r="B183" s="86" t="s">
        <v>249</v>
      </c>
      <c r="C183" s="71" t="str">
        <f>'Correspondance tables'!K6</f>
        <v>ISIC 05-09</v>
      </c>
      <c r="D183" s="71" t="str">
        <f>VLOOKUP(C183, 'Correspondance tables'!$O$3:$P$73, 2, FALSE)</f>
        <v>ISIC 05T09</v>
      </c>
      <c r="E183" s="87">
        <v>838.06</v>
      </c>
      <c r="F183" s="87">
        <v>26.1</v>
      </c>
      <c r="G183" s="87">
        <v>52.2</v>
      </c>
      <c r="H183" s="87">
        <v>4293.9799999999996</v>
      </c>
      <c r="I183" s="87">
        <v>1310.76</v>
      </c>
      <c r="J183" s="87">
        <v>82.24</v>
      </c>
      <c r="K183" s="87">
        <v>26.92</v>
      </c>
      <c r="L183" s="87">
        <v>530.13</v>
      </c>
      <c r="M183" s="87">
        <v>32.22</v>
      </c>
      <c r="N183" s="87">
        <v>18154.37</v>
      </c>
      <c r="O183" s="87">
        <v>3248.31</v>
      </c>
      <c r="P183" s="87">
        <v>104.74</v>
      </c>
      <c r="Q183" s="87">
        <v>170.66</v>
      </c>
      <c r="R183" s="87">
        <v>7258.65</v>
      </c>
      <c r="S183" s="87">
        <v>4513.5</v>
      </c>
      <c r="T183" s="87">
        <v>290.99</v>
      </c>
      <c r="U183" s="87">
        <v>30.17</v>
      </c>
      <c r="V183" s="87">
        <v>120.53</v>
      </c>
      <c r="W183" s="87">
        <v>172.98</v>
      </c>
      <c r="X183" s="87">
        <v>133.18</v>
      </c>
      <c r="Y183" s="87">
        <v>67.819999999999993</v>
      </c>
      <c r="Z183" s="87">
        <v>186.93</v>
      </c>
      <c r="AA183" s="87">
        <v>75</v>
      </c>
      <c r="AB183" s="87">
        <v>12328.88</v>
      </c>
      <c r="AC183" s="87">
        <v>110.87</v>
      </c>
      <c r="AD183" s="87">
        <v>266.39</v>
      </c>
      <c r="AE183" s="87">
        <v>8468.98</v>
      </c>
      <c r="AF183" s="87">
        <v>44.14</v>
      </c>
      <c r="AG183" s="87">
        <v>439.37</v>
      </c>
      <c r="AH183" s="87">
        <v>122.25</v>
      </c>
      <c r="AI183" s="87">
        <v>360.69</v>
      </c>
      <c r="AJ183" s="87">
        <v>5.65</v>
      </c>
      <c r="AK183" s="87">
        <v>6.43</v>
      </c>
      <c r="AL183" s="87">
        <v>326.18</v>
      </c>
      <c r="AM183" s="87">
        <v>10.199999999999999</v>
      </c>
      <c r="AN183" s="87">
        <v>343.73</v>
      </c>
      <c r="AO183" s="87">
        <v>3.49</v>
      </c>
      <c r="AP183" s="87">
        <v>9.08</v>
      </c>
      <c r="AQ183" s="87">
        <v>13.05</v>
      </c>
      <c r="AR183" s="87">
        <v>20.77</v>
      </c>
      <c r="AS183" s="87">
        <v>44.13</v>
      </c>
      <c r="AT183" s="87">
        <v>8.6300000000000008</v>
      </c>
      <c r="AU183" s="87">
        <v>6.54</v>
      </c>
      <c r="AV183" s="87">
        <v>250.44</v>
      </c>
      <c r="AW183" s="87">
        <v>52.57</v>
      </c>
      <c r="AX183" s="87">
        <v>123.08</v>
      </c>
      <c r="AY183" s="87">
        <v>28.41</v>
      </c>
      <c r="AZ183" s="87">
        <v>7.39</v>
      </c>
      <c r="BA183" s="87">
        <v>18.170000000000002</v>
      </c>
      <c r="BB183" s="87">
        <v>26.35</v>
      </c>
      <c r="BC183" s="87">
        <v>12.38</v>
      </c>
      <c r="BD183" s="87">
        <v>2.8</v>
      </c>
      <c r="BE183" s="87">
        <v>211.05</v>
      </c>
      <c r="BF183" s="87">
        <v>687.5</v>
      </c>
      <c r="BG183" s="87">
        <v>144.44999999999999</v>
      </c>
      <c r="BH183" s="87">
        <v>93.47</v>
      </c>
      <c r="BI183" s="87">
        <v>124.21</v>
      </c>
      <c r="BJ183" s="87">
        <v>41.29</v>
      </c>
      <c r="BK183" s="87">
        <v>55.67</v>
      </c>
      <c r="BL183" s="87">
        <v>57.72</v>
      </c>
      <c r="BM183" s="87">
        <v>7.77</v>
      </c>
      <c r="BN183" s="87">
        <v>29.94</v>
      </c>
      <c r="BO183" s="87">
        <v>0</v>
      </c>
      <c r="BP183" s="87">
        <v>0</v>
      </c>
      <c r="BQ183" s="87" t="s">
        <v>310</v>
      </c>
      <c r="BR183" s="87">
        <v>66634.559999999998</v>
      </c>
      <c r="BS183" s="87" t="s">
        <v>310</v>
      </c>
      <c r="BT183" s="87">
        <v>5492.14</v>
      </c>
      <c r="BU183" s="87" t="s">
        <v>310</v>
      </c>
      <c r="BV183" s="87">
        <v>0.55000000000000004</v>
      </c>
      <c r="BW183" s="87" t="s">
        <v>310</v>
      </c>
      <c r="BX183" s="87">
        <v>169.83</v>
      </c>
      <c r="BY183" s="87" t="s">
        <v>310</v>
      </c>
      <c r="BZ183" s="87">
        <v>5662.52</v>
      </c>
      <c r="CA183" s="87" t="s">
        <v>310</v>
      </c>
      <c r="CB183" s="87">
        <v>1122.98</v>
      </c>
      <c r="CC183" s="87" t="s">
        <v>310</v>
      </c>
      <c r="CD183" s="87">
        <v>0</v>
      </c>
      <c r="CE183" s="87" t="s">
        <v>310</v>
      </c>
      <c r="CF183" s="87">
        <v>-1506.9</v>
      </c>
      <c r="CG183" s="87" t="s">
        <v>310</v>
      </c>
      <c r="CH183" s="87">
        <v>-1506.9</v>
      </c>
      <c r="CI183" s="87" t="s">
        <v>310</v>
      </c>
      <c r="CJ183" s="87">
        <v>-383.92</v>
      </c>
      <c r="CK183" s="87" t="s">
        <v>310</v>
      </c>
      <c r="CL183" s="87">
        <v>0</v>
      </c>
      <c r="CM183" s="87" t="s">
        <v>310</v>
      </c>
      <c r="CN183" s="87">
        <v>0</v>
      </c>
      <c r="CO183" s="87" t="s">
        <v>310</v>
      </c>
      <c r="CP183" s="87">
        <v>0</v>
      </c>
      <c r="CQ183" s="87" t="s">
        <v>310</v>
      </c>
      <c r="CR183" s="87">
        <v>13128.73</v>
      </c>
      <c r="CS183" s="87" t="s">
        <v>310</v>
      </c>
      <c r="CT183" s="87">
        <v>13128.73</v>
      </c>
      <c r="CU183" s="87" t="s">
        <v>310</v>
      </c>
      <c r="CV183" s="87">
        <v>18407.330000000002</v>
      </c>
      <c r="CW183" s="87" t="s">
        <v>310</v>
      </c>
      <c r="CX183" s="87">
        <v>85041.89</v>
      </c>
      <c r="CY183" s="87" t="s">
        <v>310</v>
      </c>
    </row>
    <row r="184" spans="1:103" ht="14.5" x14ac:dyDescent="0.35">
      <c r="A184" s="86" t="s">
        <v>412</v>
      </c>
      <c r="B184" s="86" t="s">
        <v>333</v>
      </c>
      <c r="C184" s="71" t="str">
        <f>'Correspondance tables'!K7</f>
        <v>ISIC 10-12</v>
      </c>
      <c r="D184" s="71" t="str">
        <f>VLOOKUP(C184, 'Correspondance tables'!$O$3:$P$73, 2, FALSE)</f>
        <v>ISIC 10T12</v>
      </c>
      <c r="E184" s="87">
        <v>42255.78</v>
      </c>
      <c r="F184" s="87">
        <v>49.99</v>
      </c>
      <c r="G184" s="87">
        <v>508.78</v>
      </c>
      <c r="H184" s="87">
        <v>119.27</v>
      </c>
      <c r="I184" s="87">
        <v>196488.61</v>
      </c>
      <c r="J184" s="87">
        <v>1967.52</v>
      </c>
      <c r="K184" s="87">
        <v>63.44</v>
      </c>
      <c r="L184" s="87">
        <v>648.51</v>
      </c>
      <c r="M184" s="87">
        <v>21.55</v>
      </c>
      <c r="N184" s="87">
        <v>807.4</v>
      </c>
      <c r="O184" s="87">
        <v>8035.92</v>
      </c>
      <c r="P184" s="87">
        <v>2239.91</v>
      </c>
      <c r="Q184" s="87">
        <v>206.46</v>
      </c>
      <c r="R184" s="87">
        <v>84.14</v>
      </c>
      <c r="S184" s="87">
        <v>249.75</v>
      </c>
      <c r="T184" s="87">
        <v>134.53</v>
      </c>
      <c r="U184" s="87">
        <v>66.040000000000006</v>
      </c>
      <c r="V184" s="87">
        <v>79.319999999999993</v>
      </c>
      <c r="W184" s="87">
        <v>193</v>
      </c>
      <c r="X184" s="87">
        <v>135.47999999999999</v>
      </c>
      <c r="Y184" s="87">
        <v>27.89</v>
      </c>
      <c r="Z184" s="87">
        <v>394.31</v>
      </c>
      <c r="AA184" s="87">
        <v>121.77</v>
      </c>
      <c r="AB184" s="87">
        <v>732.85</v>
      </c>
      <c r="AC184" s="87">
        <v>21.57</v>
      </c>
      <c r="AD184" s="87">
        <v>659.54</v>
      </c>
      <c r="AE184" s="87">
        <v>823.12</v>
      </c>
      <c r="AF184" s="87">
        <v>313.42</v>
      </c>
      <c r="AG184" s="87">
        <v>6393.76</v>
      </c>
      <c r="AH184" s="87">
        <v>3991.94</v>
      </c>
      <c r="AI184" s="87">
        <v>792.64</v>
      </c>
      <c r="AJ184" s="87">
        <v>975.33</v>
      </c>
      <c r="AK184" s="87">
        <v>380.39</v>
      </c>
      <c r="AL184" s="87">
        <v>457.61</v>
      </c>
      <c r="AM184" s="87">
        <v>57.83</v>
      </c>
      <c r="AN184" s="87">
        <v>93827.97</v>
      </c>
      <c r="AO184" s="87">
        <v>77.55</v>
      </c>
      <c r="AP184" s="87">
        <v>456.5</v>
      </c>
      <c r="AQ184" s="87">
        <v>290.99</v>
      </c>
      <c r="AR184" s="87">
        <v>422.35</v>
      </c>
      <c r="AS184" s="87">
        <v>150.66999999999999</v>
      </c>
      <c r="AT184" s="87">
        <v>100.79</v>
      </c>
      <c r="AU184" s="87">
        <v>71.73</v>
      </c>
      <c r="AV184" s="87">
        <v>443.26</v>
      </c>
      <c r="AW184" s="87">
        <v>876.67</v>
      </c>
      <c r="AX184" s="87">
        <v>373.46</v>
      </c>
      <c r="AY184" s="87">
        <v>753.93</v>
      </c>
      <c r="AZ184" s="87">
        <v>304.5</v>
      </c>
      <c r="BA184" s="87">
        <v>232.1</v>
      </c>
      <c r="BB184" s="87">
        <v>459.46</v>
      </c>
      <c r="BC184" s="87">
        <v>128.72</v>
      </c>
      <c r="BD184" s="87">
        <v>59.61</v>
      </c>
      <c r="BE184" s="87">
        <v>1041.9100000000001</v>
      </c>
      <c r="BF184" s="87">
        <v>4491.03</v>
      </c>
      <c r="BG184" s="87">
        <v>4195.83</v>
      </c>
      <c r="BH184" s="87">
        <v>9460.82</v>
      </c>
      <c r="BI184" s="87">
        <v>5224.6899999999996</v>
      </c>
      <c r="BJ184" s="87">
        <v>497.47</v>
      </c>
      <c r="BK184" s="87">
        <v>1742.38</v>
      </c>
      <c r="BL184" s="87">
        <v>752.16</v>
      </c>
      <c r="BM184" s="87">
        <v>52.74</v>
      </c>
      <c r="BN184" s="87">
        <v>307.22000000000003</v>
      </c>
      <c r="BO184" s="87">
        <v>0</v>
      </c>
      <c r="BP184" s="87">
        <v>0</v>
      </c>
      <c r="BQ184" s="87" t="s">
        <v>310</v>
      </c>
      <c r="BR184" s="87">
        <v>397295.88</v>
      </c>
      <c r="BS184" s="87" t="s">
        <v>310</v>
      </c>
      <c r="BT184" s="87">
        <v>474784.55</v>
      </c>
      <c r="BU184" s="87" t="s">
        <v>310</v>
      </c>
      <c r="BV184" s="87">
        <v>10.39</v>
      </c>
      <c r="BW184" s="87" t="s">
        <v>310</v>
      </c>
      <c r="BX184" s="87">
        <v>1076</v>
      </c>
      <c r="BY184" s="87" t="s">
        <v>310</v>
      </c>
      <c r="BZ184" s="87">
        <v>475870.94</v>
      </c>
      <c r="CA184" s="87" t="s">
        <v>310</v>
      </c>
      <c r="CB184" s="87">
        <v>35.57</v>
      </c>
      <c r="CC184" s="87" t="s">
        <v>310</v>
      </c>
      <c r="CD184" s="87">
        <v>1.43</v>
      </c>
      <c r="CE184" s="87" t="s">
        <v>310</v>
      </c>
      <c r="CF184" s="87">
        <v>-1442.1</v>
      </c>
      <c r="CG184" s="87" t="s">
        <v>310</v>
      </c>
      <c r="CH184" s="87">
        <v>-1440.68</v>
      </c>
      <c r="CI184" s="87" t="s">
        <v>310</v>
      </c>
      <c r="CJ184" s="87">
        <v>-1405.11</v>
      </c>
      <c r="CK184" s="87" t="s">
        <v>310</v>
      </c>
      <c r="CL184" s="87">
        <v>0</v>
      </c>
      <c r="CM184" s="87" t="s">
        <v>310</v>
      </c>
      <c r="CN184" s="87">
        <v>0</v>
      </c>
      <c r="CO184" s="87" t="s">
        <v>310</v>
      </c>
      <c r="CP184" s="87">
        <v>0</v>
      </c>
      <c r="CQ184" s="87" t="s">
        <v>310</v>
      </c>
      <c r="CR184" s="87">
        <v>89094.06</v>
      </c>
      <c r="CS184" s="87" t="s">
        <v>310</v>
      </c>
      <c r="CT184" s="87">
        <v>89094.06</v>
      </c>
      <c r="CU184" s="87" t="s">
        <v>310</v>
      </c>
      <c r="CV184" s="87">
        <v>563559.89</v>
      </c>
      <c r="CW184" s="87" t="s">
        <v>310</v>
      </c>
      <c r="CX184" s="87">
        <v>960855.77</v>
      </c>
      <c r="CY184" s="87" t="s">
        <v>310</v>
      </c>
    </row>
    <row r="185" spans="1:103" ht="14.5" x14ac:dyDescent="0.35">
      <c r="A185" s="86" t="s">
        <v>412</v>
      </c>
      <c r="B185" s="86" t="s">
        <v>334</v>
      </c>
      <c r="C185" s="71" t="str">
        <f>'Correspondance tables'!K8</f>
        <v>ISIC 13-15</v>
      </c>
      <c r="D185" s="71" t="str">
        <f>VLOOKUP(C185, 'Correspondance tables'!$O$3:$P$73, 2, FALSE)</f>
        <v>ISIC 13T15</v>
      </c>
      <c r="E185" s="87">
        <v>458.41</v>
      </c>
      <c r="F185" s="87">
        <v>45.71</v>
      </c>
      <c r="G185" s="87">
        <v>176.97</v>
      </c>
      <c r="H185" s="87">
        <v>79.239999999999995</v>
      </c>
      <c r="I185" s="87">
        <v>515.45000000000005</v>
      </c>
      <c r="J185" s="87">
        <v>42630.18</v>
      </c>
      <c r="K185" s="87">
        <v>287.75</v>
      </c>
      <c r="L185" s="87">
        <v>858.79</v>
      </c>
      <c r="M185" s="87">
        <v>237.42</v>
      </c>
      <c r="N185" s="87">
        <v>91.35</v>
      </c>
      <c r="O185" s="87">
        <v>541.62</v>
      </c>
      <c r="P185" s="87">
        <v>271.63</v>
      </c>
      <c r="Q185" s="87">
        <v>1719.43</v>
      </c>
      <c r="R185" s="87">
        <v>236.7</v>
      </c>
      <c r="S185" s="87">
        <v>236.95</v>
      </c>
      <c r="T185" s="87">
        <v>609.58000000000004</v>
      </c>
      <c r="U185" s="87">
        <v>190.34</v>
      </c>
      <c r="V185" s="87">
        <v>211.75</v>
      </c>
      <c r="W185" s="87">
        <v>587.37</v>
      </c>
      <c r="X185" s="87">
        <v>3025.19</v>
      </c>
      <c r="Y185" s="87">
        <v>444.31</v>
      </c>
      <c r="Z185" s="87">
        <v>2419.6799999999998</v>
      </c>
      <c r="AA185" s="87">
        <v>271.88</v>
      </c>
      <c r="AB185" s="87">
        <v>163.28</v>
      </c>
      <c r="AC185" s="87">
        <v>25.37</v>
      </c>
      <c r="AD185" s="87">
        <v>185.5</v>
      </c>
      <c r="AE185" s="87">
        <v>1740.99</v>
      </c>
      <c r="AF185" s="87">
        <v>289.32</v>
      </c>
      <c r="AG185" s="87">
        <v>1795.28</v>
      </c>
      <c r="AH185" s="87">
        <v>954.87</v>
      </c>
      <c r="AI185" s="87">
        <v>206.57</v>
      </c>
      <c r="AJ185" s="87">
        <v>49.37</v>
      </c>
      <c r="AK185" s="87">
        <v>35.72</v>
      </c>
      <c r="AL185" s="87">
        <v>174.7</v>
      </c>
      <c r="AM185" s="87">
        <v>45.07</v>
      </c>
      <c r="AN185" s="87">
        <v>928.49</v>
      </c>
      <c r="AO185" s="87">
        <v>31.31</v>
      </c>
      <c r="AP185" s="87">
        <v>405.54</v>
      </c>
      <c r="AQ185" s="87">
        <v>141.99</v>
      </c>
      <c r="AR185" s="87">
        <v>76.83</v>
      </c>
      <c r="AS185" s="87">
        <v>102</v>
      </c>
      <c r="AT185" s="87">
        <v>13.46</v>
      </c>
      <c r="AU185" s="87">
        <v>15.07</v>
      </c>
      <c r="AV185" s="87">
        <v>297.48</v>
      </c>
      <c r="AW185" s="87">
        <v>282.98</v>
      </c>
      <c r="AX185" s="87">
        <v>354.21</v>
      </c>
      <c r="AY185" s="87">
        <v>81.36</v>
      </c>
      <c r="AZ185" s="87">
        <v>69.010000000000005</v>
      </c>
      <c r="BA185" s="87">
        <v>180.99</v>
      </c>
      <c r="BB185" s="87">
        <v>117.48</v>
      </c>
      <c r="BC185" s="87">
        <v>49.4</v>
      </c>
      <c r="BD185" s="87">
        <v>33.42</v>
      </c>
      <c r="BE185" s="87">
        <v>728.03</v>
      </c>
      <c r="BF185" s="87">
        <v>917.54</v>
      </c>
      <c r="BG185" s="87">
        <v>228.96</v>
      </c>
      <c r="BH185" s="87">
        <v>1203.99</v>
      </c>
      <c r="BI185" s="87">
        <v>335.49</v>
      </c>
      <c r="BJ185" s="87">
        <v>176.12</v>
      </c>
      <c r="BK185" s="87">
        <v>280.63</v>
      </c>
      <c r="BL185" s="87">
        <v>126.99</v>
      </c>
      <c r="BM185" s="87">
        <v>189.29</v>
      </c>
      <c r="BN185" s="87">
        <v>560.99</v>
      </c>
      <c r="BO185" s="87">
        <v>0</v>
      </c>
      <c r="BP185" s="87">
        <v>0</v>
      </c>
      <c r="BQ185" s="87" t="s">
        <v>310</v>
      </c>
      <c r="BR185" s="87">
        <v>69742.789999999994</v>
      </c>
      <c r="BS185" s="87" t="s">
        <v>310</v>
      </c>
      <c r="BT185" s="87">
        <v>70127.179999999993</v>
      </c>
      <c r="BU185" s="87" t="s">
        <v>310</v>
      </c>
      <c r="BV185" s="87">
        <v>1.33</v>
      </c>
      <c r="BW185" s="87" t="s">
        <v>310</v>
      </c>
      <c r="BX185" s="87">
        <v>93.25</v>
      </c>
      <c r="BY185" s="87" t="s">
        <v>310</v>
      </c>
      <c r="BZ185" s="87">
        <v>70221.77</v>
      </c>
      <c r="CA185" s="87" t="s">
        <v>310</v>
      </c>
      <c r="CB185" s="87">
        <v>756.57</v>
      </c>
      <c r="CC185" s="87" t="s">
        <v>310</v>
      </c>
      <c r="CD185" s="87">
        <v>1.72</v>
      </c>
      <c r="CE185" s="87" t="s">
        <v>310</v>
      </c>
      <c r="CF185" s="87">
        <v>3016.71</v>
      </c>
      <c r="CG185" s="87" t="s">
        <v>310</v>
      </c>
      <c r="CH185" s="87">
        <v>3018.43</v>
      </c>
      <c r="CI185" s="87" t="s">
        <v>310</v>
      </c>
      <c r="CJ185" s="87">
        <v>3775</v>
      </c>
      <c r="CK185" s="87" t="s">
        <v>310</v>
      </c>
      <c r="CL185" s="87">
        <v>0</v>
      </c>
      <c r="CM185" s="87" t="s">
        <v>310</v>
      </c>
      <c r="CN185" s="87">
        <v>0</v>
      </c>
      <c r="CO185" s="87" t="s">
        <v>310</v>
      </c>
      <c r="CP185" s="87">
        <v>0</v>
      </c>
      <c r="CQ185" s="87" t="s">
        <v>310</v>
      </c>
      <c r="CR185" s="87">
        <v>44482.29</v>
      </c>
      <c r="CS185" s="87" t="s">
        <v>310</v>
      </c>
      <c r="CT185" s="87">
        <v>44482.29</v>
      </c>
      <c r="CU185" s="87" t="s">
        <v>310</v>
      </c>
      <c r="CV185" s="87">
        <v>118479.06</v>
      </c>
      <c r="CW185" s="87" t="s">
        <v>310</v>
      </c>
      <c r="CX185" s="87">
        <v>188221.85</v>
      </c>
      <c r="CY185" s="87" t="s">
        <v>310</v>
      </c>
    </row>
    <row r="186" spans="1:103" ht="14.5" x14ac:dyDescent="0.35">
      <c r="A186" s="86" t="s">
        <v>412</v>
      </c>
      <c r="B186" s="86" t="s">
        <v>335</v>
      </c>
      <c r="C186" s="71" t="str">
        <f>'Correspondance tables'!K9</f>
        <v>ISIC 16</v>
      </c>
      <c r="D186" s="71" t="str">
        <f>VLOOKUP(C186, 'Correspondance tables'!$O$3:$P$73, 2, FALSE)</f>
        <v>ISIC 16</v>
      </c>
      <c r="E186" s="87">
        <v>975.78</v>
      </c>
      <c r="F186" s="87">
        <v>196.6</v>
      </c>
      <c r="G186" s="87">
        <v>64.37</v>
      </c>
      <c r="H186" s="87">
        <v>236.49</v>
      </c>
      <c r="I186" s="87">
        <v>1769.07</v>
      </c>
      <c r="J186" s="87">
        <v>150.19999999999999</v>
      </c>
      <c r="K186" s="87">
        <v>24814.23</v>
      </c>
      <c r="L186" s="87">
        <v>3017.5</v>
      </c>
      <c r="M186" s="87">
        <v>87</v>
      </c>
      <c r="N186" s="87">
        <v>59.83</v>
      </c>
      <c r="O186" s="87">
        <v>628.75</v>
      </c>
      <c r="P186" s="87">
        <v>169.11</v>
      </c>
      <c r="Q186" s="87">
        <v>468.53</v>
      </c>
      <c r="R186" s="87">
        <v>981.76</v>
      </c>
      <c r="S186" s="87">
        <v>610.72</v>
      </c>
      <c r="T186" s="87">
        <v>1184.03</v>
      </c>
      <c r="U186" s="87">
        <v>279.97000000000003</v>
      </c>
      <c r="V186" s="87">
        <v>434.69</v>
      </c>
      <c r="W186" s="87">
        <v>888.32</v>
      </c>
      <c r="X186" s="87">
        <v>1377.25</v>
      </c>
      <c r="Y186" s="87">
        <v>865.62</v>
      </c>
      <c r="Z186" s="87">
        <v>12808.51</v>
      </c>
      <c r="AA186" s="87">
        <v>305.42</v>
      </c>
      <c r="AB186" s="87">
        <v>1606.21</v>
      </c>
      <c r="AC186" s="87">
        <v>21.74</v>
      </c>
      <c r="AD186" s="87">
        <v>267.06</v>
      </c>
      <c r="AE186" s="87">
        <v>24241.77</v>
      </c>
      <c r="AF186" s="87">
        <v>96.62</v>
      </c>
      <c r="AG186" s="87">
        <v>1263.3</v>
      </c>
      <c r="AH186" s="87">
        <v>519.63</v>
      </c>
      <c r="AI186" s="87">
        <v>255.35</v>
      </c>
      <c r="AJ186" s="87">
        <v>21.33</v>
      </c>
      <c r="AK186" s="87">
        <v>9.6</v>
      </c>
      <c r="AL186" s="87">
        <v>352.36</v>
      </c>
      <c r="AM186" s="87">
        <v>11.21</v>
      </c>
      <c r="AN186" s="87">
        <v>415.12</v>
      </c>
      <c r="AO186" s="87">
        <v>76.319999999999993</v>
      </c>
      <c r="AP186" s="87">
        <v>267.89999999999998</v>
      </c>
      <c r="AQ186" s="87">
        <v>150.54</v>
      </c>
      <c r="AR186" s="87">
        <v>49.38</v>
      </c>
      <c r="AS186" s="87">
        <v>22.25</v>
      </c>
      <c r="AT186" s="87">
        <v>9.64</v>
      </c>
      <c r="AU186" s="87">
        <v>11.69</v>
      </c>
      <c r="AV186" s="87">
        <v>1768.21</v>
      </c>
      <c r="AW186" s="87">
        <v>133.36000000000001</v>
      </c>
      <c r="AX186" s="87">
        <v>219.25</v>
      </c>
      <c r="AY186" s="87">
        <v>42.56</v>
      </c>
      <c r="AZ186" s="87">
        <v>98.73</v>
      </c>
      <c r="BA186" s="87">
        <v>114.87</v>
      </c>
      <c r="BB186" s="87">
        <v>80.930000000000007</v>
      </c>
      <c r="BC186" s="87">
        <v>14.31</v>
      </c>
      <c r="BD186" s="87">
        <v>7.57</v>
      </c>
      <c r="BE186" s="87">
        <v>895.44</v>
      </c>
      <c r="BF186" s="87">
        <v>237.46</v>
      </c>
      <c r="BG186" s="87">
        <v>212.16</v>
      </c>
      <c r="BH186" s="87">
        <v>55.76</v>
      </c>
      <c r="BI186" s="87">
        <v>72.930000000000007</v>
      </c>
      <c r="BJ186" s="87">
        <v>146.16999999999999</v>
      </c>
      <c r="BK186" s="87">
        <v>103.53</v>
      </c>
      <c r="BL186" s="87">
        <v>58.81</v>
      </c>
      <c r="BM186" s="87">
        <v>120.12</v>
      </c>
      <c r="BN186" s="87">
        <v>1112.72</v>
      </c>
      <c r="BO186" s="87">
        <v>0</v>
      </c>
      <c r="BP186" s="87">
        <v>0</v>
      </c>
      <c r="BQ186" s="87" t="s">
        <v>310</v>
      </c>
      <c r="BR186" s="87">
        <v>87537.67</v>
      </c>
      <c r="BS186" s="87" t="s">
        <v>310</v>
      </c>
      <c r="BT186" s="87">
        <v>6493.24</v>
      </c>
      <c r="BU186" s="87" t="s">
        <v>310</v>
      </c>
      <c r="BV186" s="87">
        <v>0</v>
      </c>
      <c r="BW186" s="87" t="s">
        <v>310</v>
      </c>
      <c r="BX186" s="87">
        <v>0.2</v>
      </c>
      <c r="BY186" s="87" t="s">
        <v>310</v>
      </c>
      <c r="BZ186" s="87">
        <v>6493.43</v>
      </c>
      <c r="CA186" s="87" t="s">
        <v>310</v>
      </c>
      <c r="CB186" s="87">
        <v>6047.65</v>
      </c>
      <c r="CC186" s="87" t="s">
        <v>310</v>
      </c>
      <c r="CD186" s="87">
        <v>0</v>
      </c>
      <c r="CE186" s="87" t="s">
        <v>310</v>
      </c>
      <c r="CF186" s="87">
        <v>1616.27</v>
      </c>
      <c r="CG186" s="87" t="s">
        <v>310</v>
      </c>
      <c r="CH186" s="87">
        <v>1616.27</v>
      </c>
      <c r="CI186" s="87" t="s">
        <v>310</v>
      </c>
      <c r="CJ186" s="87">
        <v>7663.92</v>
      </c>
      <c r="CK186" s="87" t="s">
        <v>310</v>
      </c>
      <c r="CL186" s="87">
        <v>0</v>
      </c>
      <c r="CM186" s="87" t="s">
        <v>310</v>
      </c>
      <c r="CN186" s="87">
        <v>0</v>
      </c>
      <c r="CO186" s="87" t="s">
        <v>310</v>
      </c>
      <c r="CP186" s="87">
        <v>0</v>
      </c>
      <c r="CQ186" s="87" t="s">
        <v>310</v>
      </c>
      <c r="CR186" s="87">
        <v>11240.52</v>
      </c>
      <c r="CS186" s="87" t="s">
        <v>310</v>
      </c>
      <c r="CT186" s="87">
        <v>11240.52</v>
      </c>
      <c r="CU186" s="87" t="s">
        <v>310</v>
      </c>
      <c r="CV186" s="87">
        <v>25397.88</v>
      </c>
      <c r="CW186" s="87" t="s">
        <v>310</v>
      </c>
      <c r="CX186" s="87">
        <v>112935.54</v>
      </c>
      <c r="CY186" s="87" t="s">
        <v>310</v>
      </c>
    </row>
    <row r="187" spans="1:103" ht="14.5" x14ac:dyDescent="0.35">
      <c r="A187" s="86" t="s">
        <v>412</v>
      </c>
      <c r="B187" s="86" t="s">
        <v>336</v>
      </c>
      <c r="C187" s="71" t="str">
        <f>'Correspondance tables'!K10</f>
        <v>ISIC 17</v>
      </c>
      <c r="D187" s="71" t="str">
        <f>VLOOKUP(C187, 'Correspondance tables'!$O$3:$P$73, 2, FALSE)</f>
        <v>ISIC 17T18</v>
      </c>
      <c r="E187" s="87">
        <v>442.48</v>
      </c>
      <c r="F187" s="87">
        <v>28.18</v>
      </c>
      <c r="G187" s="87">
        <v>36.78</v>
      </c>
      <c r="H187" s="87">
        <v>155.12</v>
      </c>
      <c r="I187" s="87">
        <v>12065</v>
      </c>
      <c r="J187" s="87">
        <v>893.57</v>
      </c>
      <c r="K187" s="87">
        <v>977.13</v>
      </c>
      <c r="L187" s="87">
        <v>37056.5</v>
      </c>
      <c r="M187" s="87">
        <v>10216.18</v>
      </c>
      <c r="N187" s="87">
        <v>193.77</v>
      </c>
      <c r="O187" s="87">
        <v>3532.26</v>
      </c>
      <c r="P187" s="87">
        <v>1622.59</v>
      </c>
      <c r="Q187" s="87">
        <v>2209.6</v>
      </c>
      <c r="R187" s="87">
        <v>1230.98</v>
      </c>
      <c r="S187" s="87">
        <v>506.96</v>
      </c>
      <c r="T187" s="87">
        <v>1001.21</v>
      </c>
      <c r="U187" s="87">
        <v>802.3</v>
      </c>
      <c r="V187" s="87">
        <v>1318.52</v>
      </c>
      <c r="W187" s="87">
        <v>1216.01</v>
      </c>
      <c r="X187" s="87">
        <v>858.6</v>
      </c>
      <c r="Y187" s="87">
        <v>225.25</v>
      </c>
      <c r="Z187" s="87">
        <v>1695.09</v>
      </c>
      <c r="AA187" s="87">
        <v>285.08</v>
      </c>
      <c r="AB187" s="87">
        <v>413.93</v>
      </c>
      <c r="AC187" s="87">
        <v>61</v>
      </c>
      <c r="AD187" s="87">
        <v>1101.57</v>
      </c>
      <c r="AE187" s="87">
        <v>1285.95</v>
      </c>
      <c r="AF187" s="87">
        <v>371.45</v>
      </c>
      <c r="AG187" s="87">
        <v>3585.28</v>
      </c>
      <c r="AH187" s="87">
        <v>1950.13</v>
      </c>
      <c r="AI187" s="87">
        <v>527.84</v>
      </c>
      <c r="AJ187" s="87">
        <v>62.71</v>
      </c>
      <c r="AK187" s="87">
        <v>27.04</v>
      </c>
      <c r="AL187" s="87">
        <v>882.81</v>
      </c>
      <c r="AM187" s="87">
        <v>112.64</v>
      </c>
      <c r="AN187" s="87">
        <v>1319.26</v>
      </c>
      <c r="AO187" s="87">
        <v>3768.43</v>
      </c>
      <c r="AP187" s="87">
        <v>1062.26</v>
      </c>
      <c r="AQ187" s="87">
        <v>408.72</v>
      </c>
      <c r="AR187" s="87">
        <v>404.6</v>
      </c>
      <c r="AS187" s="87">
        <v>930.92</v>
      </c>
      <c r="AT187" s="87">
        <v>308.99</v>
      </c>
      <c r="AU187" s="87">
        <v>623.16</v>
      </c>
      <c r="AV187" s="87">
        <v>647.62</v>
      </c>
      <c r="AW187" s="87">
        <v>1843.1</v>
      </c>
      <c r="AX187" s="87">
        <v>1389.11</v>
      </c>
      <c r="AY187" s="87">
        <v>282.08</v>
      </c>
      <c r="AZ187" s="87">
        <v>683.91</v>
      </c>
      <c r="BA187" s="87">
        <v>685.16</v>
      </c>
      <c r="BB187" s="87">
        <v>355.33</v>
      </c>
      <c r="BC187" s="87">
        <v>62.77</v>
      </c>
      <c r="BD187" s="87">
        <v>511.97</v>
      </c>
      <c r="BE187" s="87">
        <v>3356.69</v>
      </c>
      <c r="BF187" s="87">
        <v>1422.08</v>
      </c>
      <c r="BG187" s="87">
        <v>982.17</v>
      </c>
      <c r="BH187" s="87">
        <v>1083.1400000000001</v>
      </c>
      <c r="BI187" s="87">
        <v>655.87</v>
      </c>
      <c r="BJ187" s="87">
        <v>369.8</v>
      </c>
      <c r="BK187" s="87">
        <v>274.57</v>
      </c>
      <c r="BL187" s="87">
        <v>305.83999999999997</v>
      </c>
      <c r="BM187" s="87">
        <v>78.58</v>
      </c>
      <c r="BN187" s="87">
        <v>219.84</v>
      </c>
      <c r="BO187" s="87">
        <v>0</v>
      </c>
      <c r="BP187" s="87">
        <v>0</v>
      </c>
      <c r="BQ187" s="87" t="s">
        <v>310</v>
      </c>
      <c r="BR187" s="87">
        <v>112987.49</v>
      </c>
      <c r="BS187" s="87" t="s">
        <v>310</v>
      </c>
      <c r="BT187" s="87">
        <v>16921.36</v>
      </c>
      <c r="BU187" s="87" t="s">
        <v>310</v>
      </c>
      <c r="BV187" s="87">
        <v>0</v>
      </c>
      <c r="BW187" s="87" t="s">
        <v>310</v>
      </c>
      <c r="BX187" s="87">
        <v>114.05</v>
      </c>
      <c r="BY187" s="87" t="s">
        <v>310</v>
      </c>
      <c r="BZ187" s="87">
        <v>17035.41</v>
      </c>
      <c r="CA187" s="87" t="s">
        <v>310</v>
      </c>
      <c r="CB187" s="87">
        <v>0.16</v>
      </c>
      <c r="CC187" s="87" t="s">
        <v>310</v>
      </c>
      <c r="CD187" s="87">
        <v>0</v>
      </c>
      <c r="CE187" s="87" t="s">
        <v>310</v>
      </c>
      <c r="CF187" s="87">
        <v>1667.39</v>
      </c>
      <c r="CG187" s="87" t="s">
        <v>310</v>
      </c>
      <c r="CH187" s="87">
        <v>1667.39</v>
      </c>
      <c r="CI187" s="87" t="s">
        <v>310</v>
      </c>
      <c r="CJ187" s="87">
        <v>1667.55</v>
      </c>
      <c r="CK187" s="87" t="s">
        <v>310</v>
      </c>
      <c r="CL187" s="87">
        <v>0</v>
      </c>
      <c r="CM187" s="87" t="s">
        <v>310</v>
      </c>
      <c r="CN187" s="87">
        <v>0</v>
      </c>
      <c r="CO187" s="87" t="s">
        <v>310</v>
      </c>
      <c r="CP187" s="87">
        <v>0</v>
      </c>
      <c r="CQ187" s="87" t="s">
        <v>310</v>
      </c>
      <c r="CR187" s="87">
        <v>22886.6</v>
      </c>
      <c r="CS187" s="87" t="s">
        <v>310</v>
      </c>
      <c r="CT187" s="87">
        <v>22886.6</v>
      </c>
      <c r="CU187" s="87" t="s">
        <v>310</v>
      </c>
      <c r="CV187" s="87">
        <v>41589.550000000003</v>
      </c>
      <c r="CW187" s="87" t="s">
        <v>310</v>
      </c>
      <c r="CX187" s="87">
        <v>154577.04999999999</v>
      </c>
      <c r="CY187" s="87" t="s">
        <v>310</v>
      </c>
    </row>
    <row r="188" spans="1:103" ht="14.5" x14ac:dyDescent="0.35">
      <c r="A188" s="86" t="s">
        <v>412</v>
      </c>
      <c r="B188" s="86" t="s">
        <v>337</v>
      </c>
      <c r="C188" s="71" t="str">
        <f>'Correspondance tables'!K11</f>
        <v>ISIC 18</v>
      </c>
      <c r="D188" s="71" t="str">
        <f>VLOOKUP(C188, 'Correspondance tables'!$O$3:$P$73, 2, FALSE)</f>
        <v>ISIC 17T18</v>
      </c>
      <c r="E188" s="87">
        <v>68.92</v>
      </c>
      <c r="F188" s="87">
        <v>13.08</v>
      </c>
      <c r="G188" s="87">
        <v>9.77</v>
      </c>
      <c r="H188" s="87">
        <v>39.22</v>
      </c>
      <c r="I188" s="87">
        <v>1026.1099999999999</v>
      </c>
      <c r="J188" s="87">
        <v>247.67</v>
      </c>
      <c r="K188" s="87">
        <v>96.18</v>
      </c>
      <c r="L188" s="87">
        <v>869.87</v>
      </c>
      <c r="M188" s="87">
        <v>5787.13</v>
      </c>
      <c r="N188" s="87">
        <v>71.47</v>
      </c>
      <c r="O188" s="87">
        <v>760.63</v>
      </c>
      <c r="P188" s="87">
        <v>580.63</v>
      </c>
      <c r="Q188" s="87">
        <v>347.84</v>
      </c>
      <c r="R188" s="87">
        <v>173.84</v>
      </c>
      <c r="S188" s="87">
        <v>205.09</v>
      </c>
      <c r="T188" s="87">
        <v>368.56</v>
      </c>
      <c r="U188" s="87">
        <v>273.31</v>
      </c>
      <c r="V188" s="87">
        <v>280.14999999999998</v>
      </c>
      <c r="W188" s="87">
        <v>527.62</v>
      </c>
      <c r="X188" s="87">
        <v>709.1</v>
      </c>
      <c r="Y188" s="87">
        <v>115.08</v>
      </c>
      <c r="Z188" s="87">
        <v>337.02</v>
      </c>
      <c r="AA188" s="87">
        <v>124.68</v>
      </c>
      <c r="AB188" s="87">
        <v>284.67</v>
      </c>
      <c r="AC188" s="87">
        <v>54.92</v>
      </c>
      <c r="AD188" s="87">
        <v>162.30000000000001</v>
      </c>
      <c r="AE188" s="87">
        <v>520.22</v>
      </c>
      <c r="AF188" s="87">
        <v>564.21</v>
      </c>
      <c r="AG188" s="87">
        <v>2448.8000000000002</v>
      </c>
      <c r="AH188" s="87">
        <v>3224.02</v>
      </c>
      <c r="AI188" s="87">
        <v>432.23</v>
      </c>
      <c r="AJ188" s="87">
        <v>44.61</v>
      </c>
      <c r="AK188" s="87">
        <v>39.92</v>
      </c>
      <c r="AL188" s="87">
        <v>406.07</v>
      </c>
      <c r="AM188" s="87">
        <v>281.86</v>
      </c>
      <c r="AN188" s="87">
        <v>661.87</v>
      </c>
      <c r="AO188" s="87">
        <v>9030.58</v>
      </c>
      <c r="AP188" s="87">
        <v>2093.83</v>
      </c>
      <c r="AQ188" s="87">
        <v>1264.8499999999999</v>
      </c>
      <c r="AR188" s="87">
        <v>1748.19</v>
      </c>
      <c r="AS188" s="87">
        <v>2050.19</v>
      </c>
      <c r="AT188" s="87">
        <v>807.91</v>
      </c>
      <c r="AU188" s="87">
        <v>665.61</v>
      </c>
      <c r="AV188" s="87">
        <v>584.70000000000005</v>
      </c>
      <c r="AW188" s="87">
        <v>2479.4</v>
      </c>
      <c r="AX188" s="87">
        <v>2091.41</v>
      </c>
      <c r="AY188" s="87">
        <v>747.41</v>
      </c>
      <c r="AZ188" s="87">
        <v>1953.49</v>
      </c>
      <c r="BA188" s="87">
        <v>849.75</v>
      </c>
      <c r="BB188" s="87">
        <v>409.87</v>
      </c>
      <c r="BC188" s="87">
        <v>105.91</v>
      </c>
      <c r="BD188" s="87">
        <v>2104.23</v>
      </c>
      <c r="BE188" s="87">
        <v>2907.77</v>
      </c>
      <c r="BF188" s="87">
        <v>2332.39</v>
      </c>
      <c r="BG188" s="87">
        <v>1519.93</v>
      </c>
      <c r="BH188" s="87">
        <v>425.08</v>
      </c>
      <c r="BI188" s="87">
        <v>487.23</v>
      </c>
      <c r="BJ188" s="87">
        <v>986.47</v>
      </c>
      <c r="BK188" s="87">
        <v>666.5</v>
      </c>
      <c r="BL188" s="87">
        <v>727.65</v>
      </c>
      <c r="BM188" s="87">
        <v>61.33</v>
      </c>
      <c r="BN188" s="87">
        <v>266.08999999999997</v>
      </c>
      <c r="BO188" s="87">
        <v>0</v>
      </c>
      <c r="BP188" s="87">
        <v>0</v>
      </c>
      <c r="BQ188" s="87" t="s">
        <v>310</v>
      </c>
      <c r="BR188" s="87">
        <v>61526.45</v>
      </c>
      <c r="BS188" s="87" t="s">
        <v>310</v>
      </c>
      <c r="BT188" s="87">
        <v>4064.25</v>
      </c>
      <c r="BU188" s="87" t="s">
        <v>310</v>
      </c>
      <c r="BV188" s="87">
        <v>2.2799999999999998</v>
      </c>
      <c r="BW188" s="87" t="s">
        <v>310</v>
      </c>
      <c r="BX188" s="87">
        <v>5.08</v>
      </c>
      <c r="BY188" s="87" t="s">
        <v>310</v>
      </c>
      <c r="BZ188" s="87">
        <v>4071.61</v>
      </c>
      <c r="CA188" s="87" t="s">
        <v>310</v>
      </c>
      <c r="CB188" s="87">
        <v>13.25</v>
      </c>
      <c r="CC188" s="87" t="s">
        <v>310</v>
      </c>
      <c r="CD188" s="87">
        <v>0</v>
      </c>
      <c r="CE188" s="87" t="s">
        <v>310</v>
      </c>
      <c r="CF188" s="87">
        <v>-896.99</v>
      </c>
      <c r="CG188" s="87" t="s">
        <v>310</v>
      </c>
      <c r="CH188" s="87">
        <v>-896.99</v>
      </c>
      <c r="CI188" s="87" t="s">
        <v>310</v>
      </c>
      <c r="CJ188" s="87">
        <v>-883.74</v>
      </c>
      <c r="CK188" s="87" t="s">
        <v>310</v>
      </c>
      <c r="CL188" s="87">
        <v>0</v>
      </c>
      <c r="CM188" s="87" t="s">
        <v>310</v>
      </c>
      <c r="CN188" s="87">
        <v>0</v>
      </c>
      <c r="CO188" s="87" t="s">
        <v>310</v>
      </c>
      <c r="CP188" s="87">
        <v>0</v>
      </c>
      <c r="CQ188" s="87" t="s">
        <v>310</v>
      </c>
      <c r="CR188" s="87">
        <v>1612.9</v>
      </c>
      <c r="CS188" s="87" t="s">
        <v>310</v>
      </c>
      <c r="CT188" s="87">
        <v>1612.9</v>
      </c>
      <c r="CU188" s="87" t="s">
        <v>310</v>
      </c>
      <c r="CV188" s="87">
        <v>4800.76</v>
      </c>
      <c r="CW188" s="87" t="s">
        <v>310</v>
      </c>
      <c r="CX188" s="87">
        <v>66327.210000000006</v>
      </c>
      <c r="CY188" s="87" t="s">
        <v>310</v>
      </c>
    </row>
    <row r="189" spans="1:103" ht="14.5" x14ac:dyDescent="0.35">
      <c r="A189" s="86" t="s">
        <v>412</v>
      </c>
      <c r="B189" s="86" t="s">
        <v>338</v>
      </c>
      <c r="C189" s="71" t="str">
        <f>'Correspondance tables'!K12</f>
        <v>ISIC 19</v>
      </c>
      <c r="D189" s="71" t="str">
        <f>VLOOKUP(C189, 'Correspondance tables'!$O$3:$P$73, 2, FALSE)</f>
        <v>ISIC 19</v>
      </c>
      <c r="E189" s="87">
        <v>6753.79</v>
      </c>
      <c r="F189" s="87">
        <v>429.62</v>
      </c>
      <c r="G189" s="87">
        <v>435.29</v>
      </c>
      <c r="H189" s="87">
        <v>908.11</v>
      </c>
      <c r="I189" s="87">
        <v>1536.37</v>
      </c>
      <c r="J189" s="87">
        <v>246.07</v>
      </c>
      <c r="K189" s="87">
        <v>289.79000000000002</v>
      </c>
      <c r="L189" s="87">
        <v>342.11</v>
      </c>
      <c r="M189" s="87">
        <v>83.97</v>
      </c>
      <c r="N189" s="87">
        <v>30554.22</v>
      </c>
      <c r="O189" s="87">
        <v>13813.25</v>
      </c>
      <c r="P189" s="87">
        <v>258.26</v>
      </c>
      <c r="Q189" s="87">
        <v>405.08</v>
      </c>
      <c r="R189" s="87">
        <v>1808.37</v>
      </c>
      <c r="S189" s="87">
        <v>3369.8</v>
      </c>
      <c r="T189" s="87">
        <v>577.08000000000004</v>
      </c>
      <c r="U189" s="87">
        <v>115.97</v>
      </c>
      <c r="V189" s="87">
        <v>364.1</v>
      </c>
      <c r="W189" s="87">
        <v>661.11</v>
      </c>
      <c r="X189" s="87">
        <v>598.36</v>
      </c>
      <c r="Y189" s="87">
        <v>138.91</v>
      </c>
      <c r="Z189" s="87">
        <v>426.43</v>
      </c>
      <c r="AA189" s="87">
        <v>304.32</v>
      </c>
      <c r="AB189" s="87">
        <v>7254.74</v>
      </c>
      <c r="AC189" s="87">
        <v>145.71</v>
      </c>
      <c r="AD189" s="87">
        <v>1092.42</v>
      </c>
      <c r="AE189" s="87">
        <v>7747.18</v>
      </c>
      <c r="AF189" s="87">
        <v>994.16</v>
      </c>
      <c r="AG189" s="87">
        <v>5624.14</v>
      </c>
      <c r="AH189" s="87">
        <v>2104.4</v>
      </c>
      <c r="AI189" s="87">
        <v>19513.37</v>
      </c>
      <c r="AJ189" s="87">
        <v>4124.2</v>
      </c>
      <c r="AK189" s="87">
        <v>12423.83</v>
      </c>
      <c r="AL189" s="87">
        <v>3047.05</v>
      </c>
      <c r="AM189" s="87">
        <v>483.48</v>
      </c>
      <c r="AN189" s="87">
        <v>807.25</v>
      </c>
      <c r="AO189" s="87">
        <v>94.12</v>
      </c>
      <c r="AP189" s="87">
        <v>241.04</v>
      </c>
      <c r="AQ189" s="87">
        <v>270.52</v>
      </c>
      <c r="AR189" s="87">
        <v>350.63</v>
      </c>
      <c r="AS189" s="87">
        <v>354.26</v>
      </c>
      <c r="AT189" s="87">
        <v>345.79</v>
      </c>
      <c r="AU189" s="87">
        <v>201.76</v>
      </c>
      <c r="AV189" s="87">
        <v>671.91</v>
      </c>
      <c r="AW189" s="87">
        <v>760.99</v>
      </c>
      <c r="AX189" s="87">
        <v>409.5</v>
      </c>
      <c r="AY189" s="87">
        <v>233.56</v>
      </c>
      <c r="AZ189" s="87">
        <v>209.48</v>
      </c>
      <c r="BA189" s="87">
        <v>212.98</v>
      </c>
      <c r="BB189" s="87">
        <v>737.47</v>
      </c>
      <c r="BC189" s="87">
        <v>86.32</v>
      </c>
      <c r="BD189" s="87">
        <v>159.05000000000001</v>
      </c>
      <c r="BE189" s="87">
        <v>923.57</v>
      </c>
      <c r="BF189" s="87">
        <v>2576.08</v>
      </c>
      <c r="BG189" s="87">
        <v>739.35</v>
      </c>
      <c r="BH189" s="87">
        <v>744.37</v>
      </c>
      <c r="BI189" s="87">
        <v>402.14</v>
      </c>
      <c r="BJ189" s="87">
        <v>260.11</v>
      </c>
      <c r="BK189" s="87">
        <v>295.81</v>
      </c>
      <c r="BL189" s="87">
        <v>245.28</v>
      </c>
      <c r="BM189" s="87">
        <v>72.650000000000006</v>
      </c>
      <c r="BN189" s="87">
        <v>401.13</v>
      </c>
      <c r="BO189" s="87">
        <v>0</v>
      </c>
      <c r="BP189" s="87">
        <v>0</v>
      </c>
      <c r="BQ189" s="87" t="s">
        <v>310</v>
      </c>
      <c r="BR189" s="87">
        <v>141782.19</v>
      </c>
      <c r="BS189" s="87" t="s">
        <v>310</v>
      </c>
      <c r="BT189" s="87">
        <v>81391.360000000001</v>
      </c>
      <c r="BU189" s="87" t="s">
        <v>310</v>
      </c>
      <c r="BV189" s="87">
        <v>0.98</v>
      </c>
      <c r="BW189" s="87" t="s">
        <v>310</v>
      </c>
      <c r="BX189" s="87">
        <v>198.26</v>
      </c>
      <c r="BY189" s="87" t="s">
        <v>310</v>
      </c>
      <c r="BZ189" s="87">
        <v>81590.600000000006</v>
      </c>
      <c r="CA189" s="87" t="s">
        <v>310</v>
      </c>
      <c r="CB189" s="87">
        <v>0</v>
      </c>
      <c r="CC189" s="87" t="s">
        <v>310</v>
      </c>
      <c r="CD189" s="87">
        <v>0</v>
      </c>
      <c r="CE189" s="87" t="s">
        <v>310</v>
      </c>
      <c r="CF189" s="87">
        <v>1593.53</v>
      </c>
      <c r="CG189" s="87" t="s">
        <v>310</v>
      </c>
      <c r="CH189" s="87">
        <v>1593.53</v>
      </c>
      <c r="CI189" s="87" t="s">
        <v>310</v>
      </c>
      <c r="CJ189" s="87">
        <v>1593.53</v>
      </c>
      <c r="CK189" s="87" t="s">
        <v>310</v>
      </c>
      <c r="CL189" s="87">
        <v>0</v>
      </c>
      <c r="CM189" s="87" t="s">
        <v>310</v>
      </c>
      <c r="CN189" s="87">
        <v>0</v>
      </c>
      <c r="CO189" s="87" t="s">
        <v>310</v>
      </c>
      <c r="CP189" s="87">
        <v>0</v>
      </c>
      <c r="CQ189" s="87" t="s">
        <v>310</v>
      </c>
      <c r="CR189" s="87">
        <v>62283.29</v>
      </c>
      <c r="CS189" s="87" t="s">
        <v>310</v>
      </c>
      <c r="CT189" s="87">
        <v>62283.29</v>
      </c>
      <c r="CU189" s="87" t="s">
        <v>310</v>
      </c>
      <c r="CV189" s="87">
        <v>145467.41</v>
      </c>
      <c r="CW189" s="87" t="s">
        <v>310</v>
      </c>
      <c r="CX189" s="87">
        <v>287249.59999999998</v>
      </c>
      <c r="CY189" s="87" t="s">
        <v>310</v>
      </c>
    </row>
    <row r="190" spans="1:103" ht="14.5" x14ac:dyDescent="0.35">
      <c r="A190" s="86" t="s">
        <v>412</v>
      </c>
      <c r="B190" s="86" t="s">
        <v>339</v>
      </c>
      <c r="C190" s="71" t="str">
        <f>'Correspondance tables'!K13</f>
        <v>ISIC 20</v>
      </c>
      <c r="D190" s="71" t="str">
        <f>VLOOKUP(C190, 'Correspondance tables'!$O$3:$P$73, 2, FALSE)</f>
        <v>ISIC 20</v>
      </c>
      <c r="E190" s="87">
        <v>15604.9</v>
      </c>
      <c r="F190" s="87">
        <v>182.3</v>
      </c>
      <c r="G190" s="87">
        <v>241.14</v>
      </c>
      <c r="H190" s="87">
        <v>1105.1500000000001</v>
      </c>
      <c r="I190" s="87">
        <v>7174.73</v>
      </c>
      <c r="J190" s="87">
        <v>6965.16</v>
      </c>
      <c r="K190" s="87">
        <v>3056.56</v>
      </c>
      <c r="L190" s="87">
        <v>6576.87</v>
      </c>
      <c r="M190" s="87">
        <v>2245.41</v>
      </c>
      <c r="N190" s="87">
        <v>15056.02</v>
      </c>
      <c r="O190" s="87">
        <v>110404.58</v>
      </c>
      <c r="P190" s="87">
        <v>10232.709999999999</v>
      </c>
      <c r="Q190" s="87">
        <v>43815.98</v>
      </c>
      <c r="R190" s="87">
        <v>3981.33</v>
      </c>
      <c r="S190" s="87">
        <v>6437.52</v>
      </c>
      <c r="T190" s="87">
        <v>4976.07</v>
      </c>
      <c r="U190" s="87">
        <v>2264.4899999999998</v>
      </c>
      <c r="V190" s="87">
        <v>3740.56</v>
      </c>
      <c r="W190" s="87">
        <v>3504.5</v>
      </c>
      <c r="X190" s="87">
        <v>7115.23</v>
      </c>
      <c r="Y190" s="87">
        <v>1657.89</v>
      </c>
      <c r="Z190" s="87">
        <v>4296.76</v>
      </c>
      <c r="AA190" s="87">
        <v>1339.38</v>
      </c>
      <c r="AB190" s="87">
        <v>5614.91</v>
      </c>
      <c r="AC190" s="87">
        <v>979.23</v>
      </c>
      <c r="AD190" s="87">
        <v>1068.2</v>
      </c>
      <c r="AE190" s="87">
        <v>11201.36</v>
      </c>
      <c r="AF190" s="87">
        <v>1625.49</v>
      </c>
      <c r="AG190" s="87">
        <v>2332.31</v>
      </c>
      <c r="AH190" s="87">
        <v>610.5</v>
      </c>
      <c r="AI190" s="87">
        <v>775.91</v>
      </c>
      <c r="AJ190" s="87">
        <v>76.58</v>
      </c>
      <c r="AK190" s="87">
        <v>102.77</v>
      </c>
      <c r="AL190" s="87">
        <v>466.21</v>
      </c>
      <c r="AM190" s="87">
        <v>32.24</v>
      </c>
      <c r="AN190" s="87">
        <v>2047.7</v>
      </c>
      <c r="AO190" s="87">
        <v>300.23</v>
      </c>
      <c r="AP190" s="87">
        <v>519.41</v>
      </c>
      <c r="AQ190" s="87">
        <v>96.7</v>
      </c>
      <c r="AR190" s="87">
        <v>260.87</v>
      </c>
      <c r="AS190" s="87">
        <v>110.5</v>
      </c>
      <c r="AT190" s="87">
        <v>24.78</v>
      </c>
      <c r="AU190" s="87">
        <v>35.909999999999997</v>
      </c>
      <c r="AV190" s="87">
        <v>1698.38</v>
      </c>
      <c r="AW190" s="87">
        <v>329.81</v>
      </c>
      <c r="AX190" s="87">
        <v>903.63</v>
      </c>
      <c r="AY190" s="87">
        <v>958.55</v>
      </c>
      <c r="AZ190" s="87">
        <v>150.54</v>
      </c>
      <c r="BA190" s="87">
        <v>500.87</v>
      </c>
      <c r="BB190" s="87">
        <v>234.59</v>
      </c>
      <c r="BC190" s="87">
        <v>45.37</v>
      </c>
      <c r="BD190" s="87">
        <v>52.79</v>
      </c>
      <c r="BE190" s="87">
        <v>2282.13</v>
      </c>
      <c r="BF190" s="87">
        <v>1140.17</v>
      </c>
      <c r="BG190" s="87">
        <v>574.96</v>
      </c>
      <c r="BH190" s="87">
        <v>6132.73</v>
      </c>
      <c r="BI190" s="87">
        <v>607.9</v>
      </c>
      <c r="BJ190" s="87">
        <v>292.5</v>
      </c>
      <c r="BK190" s="87">
        <v>292.3</v>
      </c>
      <c r="BL190" s="87">
        <v>218.77</v>
      </c>
      <c r="BM190" s="87">
        <v>90.82</v>
      </c>
      <c r="BN190" s="87">
        <v>1900.1</v>
      </c>
      <c r="BO190" s="87">
        <v>0</v>
      </c>
      <c r="BP190" s="87">
        <v>0</v>
      </c>
      <c r="BQ190" s="87" t="s">
        <v>310</v>
      </c>
      <c r="BR190" s="87">
        <v>308663.96999999997</v>
      </c>
      <c r="BS190" s="87" t="s">
        <v>310</v>
      </c>
      <c r="BT190" s="87">
        <v>32025.200000000001</v>
      </c>
      <c r="BU190" s="87" t="s">
        <v>310</v>
      </c>
      <c r="BV190" s="87">
        <v>0.14000000000000001</v>
      </c>
      <c r="BW190" s="87" t="s">
        <v>310</v>
      </c>
      <c r="BX190" s="87">
        <v>382.42</v>
      </c>
      <c r="BY190" s="87" t="s">
        <v>310</v>
      </c>
      <c r="BZ190" s="87">
        <v>32407.759999999998</v>
      </c>
      <c r="CA190" s="87" t="s">
        <v>310</v>
      </c>
      <c r="CB190" s="87">
        <v>774.95</v>
      </c>
      <c r="CC190" s="87" t="s">
        <v>310</v>
      </c>
      <c r="CD190" s="87">
        <v>0</v>
      </c>
      <c r="CE190" s="87" t="s">
        <v>310</v>
      </c>
      <c r="CF190" s="87">
        <v>3234.01</v>
      </c>
      <c r="CG190" s="87" t="s">
        <v>310</v>
      </c>
      <c r="CH190" s="87">
        <v>3234.01</v>
      </c>
      <c r="CI190" s="87" t="s">
        <v>310</v>
      </c>
      <c r="CJ190" s="87">
        <v>4008.96</v>
      </c>
      <c r="CK190" s="87" t="s">
        <v>310</v>
      </c>
      <c r="CL190" s="87">
        <v>0</v>
      </c>
      <c r="CM190" s="87" t="s">
        <v>310</v>
      </c>
      <c r="CN190" s="87">
        <v>0</v>
      </c>
      <c r="CO190" s="87" t="s">
        <v>310</v>
      </c>
      <c r="CP190" s="87">
        <v>0</v>
      </c>
      <c r="CQ190" s="87" t="s">
        <v>310</v>
      </c>
      <c r="CR190" s="87">
        <v>122193.49</v>
      </c>
      <c r="CS190" s="87" t="s">
        <v>310</v>
      </c>
      <c r="CT190" s="87">
        <v>122193.49</v>
      </c>
      <c r="CU190" s="87" t="s">
        <v>310</v>
      </c>
      <c r="CV190" s="87">
        <v>158610.20000000001</v>
      </c>
      <c r="CW190" s="87" t="s">
        <v>310</v>
      </c>
      <c r="CX190" s="87">
        <v>467274.17</v>
      </c>
      <c r="CY190" s="87" t="s">
        <v>310</v>
      </c>
    </row>
    <row r="191" spans="1:103" ht="14.5" x14ac:dyDescent="0.35">
      <c r="A191" s="86" t="s">
        <v>412</v>
      </c>
      <c r="B191" s="86" t="s">
        <v>340</v>
      </c>
      <c r="C191" s="71" t="str">
        <f>'Correspondance tables'!K14</f>
        <v>ISIC 21</v>
      </c>
      <c r="D191" s="71" t="str">
        <f>VLOOKUP(C191, 'Correspondance tables'!$O$3:$P$73, 2, FALSE)</f>
        <v>ISIC 21</v>
      </c>
      <c r="E191" s="87">
        <v>961.03</v>
      </c>
      <c r="F191" s="87">
        <v>0.26</v>
      </c>
      <c r="G191" s="87">
        <v>24.91</v>
      </c>
      <c r="H191" s="87">
        <v>0.78</v>
      </c>
      <c r="I191" s="87">
        <v>949.94</v>
      </c>
      <c r="J191" s="87">
        <v>12.57</v>
      </c>
      <c r="K191" s="87">
        <v>0.92</v>
      </c>
      <c r="L191" s="87">
        <v>5.15</v>
      </c>
      <c r="M191" s="87">
        <v>0.14000000000000001</v>
      </c>
      <c r="N191" s="87">
        <v>5.16</v>
      </c>
      <c r="O191" s="87">
        <v>914.35</v>
      </c>
      <c r="P191" s="87">
        <v>14392.5</v>
      </c>
      <c r="Q191" s="87">
        <v>158.07</v>
      </c>
      <c r="R191" s="87">
        <v>41.92</v>
      </c>
      <c r="S191" s="87">
        <v>1.62</v>
      </c>
      <c r="T191" s="87">
        <v>2.2799999999999998</v>
      </c>
      <c r="U191" s="87">
        <v>4.78</v>
      </c>
      <c r="V191" s="87">
        <v>3.8</v>
      </c>
      <c r="W191" s="87">
        <v>2.78</v>
      </c>
      <c r="X191" s="87">
        <v>38.82</v>
      </c>
      <c r="Y191" s="87">
        <v>0.94</v>
      </c>
      <c r="Z191" s="87">
        <v>44.24</v>
      </c>
      <c r="AA191" s="87">
        <v>1.1399999999999999</v>
      </c>
      <c r="AB191" s="87">
        <v>3.28</v>
      </c>
      <c r="AC191" s="87">
        <v>4.4000000000000004</v>
      </c>
      <c r="AD191" s="87">
        <v>13.13</v>
      </c>
      <c r="AE191" s="87">
        <v>5.0199999999999996</v>
      </c>
      <c r="AF191" s="87">
        <v>2.15</v>
      </c>
      <c r="AG191" s="87">
        <v>240.27</v>
      </c>
      <c r="AH191" s="87">
        <v>30.63</v>
      </c>
      <c r="AI191" s="87">
        <v>4.88</v>
      </c>
      <c r="AJ191" s="87">
        <v>1.99</v>
      </c>
      <c r="AK191" s="87">
        <v>2.3199999999999998</v>
      </c>
      <c r="AL191" s="87">
        <v>8.32</v>
      </c>
      <c r="AM191" s="87">
        <v>0.43</v>
      </c>
      <c r="AN191" s="87">
        <v>6.79</v>
      </c>
      <c r="AO191" s="87">
        <v>0.34</v>
      </c>
      <c r="AP191" s="87">
        <v>1.08</v>
      </c>
      <c r="AQ191" s="87">
        <v>0.78</v>
      </c>
      <c r="AR191" s="87">
        <v>5.45</v>
      </c>
      <c r="AS191" s="87">
        <v>6.28</v>
      </c>
      <c r="AT191" s="87">
        <v>2.36</v>
      </c>
      <c r="AU191" s="87">
        <v>0.37</v>
      </c>
      <c r="AV191" s="87">
        <v>3.4</v>
      </c>
      <c r="AW191" s="87">
        <v>45.48</v>
      </c>
      <c r="AX191" s="87">
        <v>25.11</v>
      </c>
      <c r="AY191" s="87">
        <v>304.5</v>
      </c>
      <c r="AZ191" s="87">
        <v>17.329999999999998</v>
      </c>
      <c r="BA191" s="87">
        <v>528.59</v>
      </c>
      <c r="BB191" s="87">
        <v>12.74</v>
      </c>
      <c r="BC191" s="87">
        <v>1.59</v>
      </c>
      <c r="BD191" s="87">
        <v>0.36</v>
      </c>
      <c r="BE191" s="87">
        <v>25.69</v>
      </c>
      <c r="BF191" s="87">
        <v>299.87</v>
      </c>
      <c r="BG191" s="87">
        <v>228.91</v>
      </c>
      <c r="BH191" s="87">
        <v>25426.47</v>
      </c>
      <c r="BI191" s="87">
        <v>1262.8399999999999</v>
      </c>
      <c r="BJ191" s="87">
        <v>5.87</v>
      </c>
      <c r="BK191" s="87">
        <v>13.36</v>
      </c>
      <c r="BL191" s="87">
        <v>19.43</v>
      </c>
      <c r="BM191" s="87">
        <v>0.28999999999999998</v>
      </c>
      <c r="BN191" s="87">
        <v>9.5399999999999991</v>
      </c>
      <c r="BO191" s="87">
        <v>0</v>
      </c>
      <c r="BP191" s="87">
        <v>0</v>
      </c>
      <c r="BQ191" s="87" t="s">
        <v>310</v>
      </c>
      <c r="BR191" s="87">
        <v>46139.76</v>
      </c>
      <c r="BS191" s="87" t="s">
        <v>310</v>
      </c>
      <c r="BT191" s="87">
        <v>30998.42</v>
      </c>
      <c r="BU191" s="87" t="s">
        <v>310</v>
      </c>
      <c r="BV191" s="87">
        <v>1.39</v>
      </c>
      <c r="BW191" s="87" t="s">
        <v>310</v>
      </c>
      <c r="BX191" s="87">
        <v>40241.910000000003</v>
      </c>
      <c r="BY191" s="87" t="s">
        <v>310</v>
      </c>
      <c r="BZ191" s="87">
        <v>71241.72</v>
      </c>
      <c r="CA191" s="87" t="s">
        <v>310</v>
      </c>
      <c r="CB191" s="87">
        <v>632.16</v>
      </c>
      <c r="CC191" s="87" t="s">
        <v>310</v>
      </c>
      <c r="CD191" s="87">
        <v>0</v>
      </c>
      <c r="CE191" s="87" t="s">
        <v>310</v>
      </c>
      <c r="CF191" s="87">
        <v>-23601.599999999999</v>
      </c>
      <c r="CG191" s="87" t="s">
        <v>310</v>
      </c>
      <c r="CH191" s="87">
        <v>-23601.599999999999</v>
      </c>
      <c r="CI191" s="87" t="s">
        <v>310</v>
      </c>
      <c r="CJ191" s="87">
        <v>-22969.439999999999</v>
      </c>
      <c r="CK191" s="87" t="s">
        <v>310</v>
      </c>
      <c r="CL191" s="87">
        <v>0</v>
      </c>
      <c r="CM191" s="87" t="s">
        <v>310</v>
      </c>
      <c r="CN191" s="87">
        <v>0</v>
      </c>
      <c r="CO191" s="87" t="s">
        <v>310</v>
      </c>
      <c r="CP191" s="87">
        <v>0</v>
      </c>
      <c r="CQ191" s="87" t="s">
        <v>310</v>
      </c>
      <c r="CR191" s="87">
        <v>96458.83</v>
      </c>
      <c r="CS191" s="87" t="s">
        <v>310</v>
      </c>
      <c r="CT191" s="87">
        <v>96458.83</v>
      </c>
      <c r="CU191" s="87" t="s">
        <v>310</v>
      </c>
      <c r="CV191" s="87">
        <v>144731.10999999999</v>
      </c>
      <c r="CW191" s="87" t="s">
        <v>310</v>
      </c>
      <c r="CX191" s="87">
        <v>190870.87</v>
      </c>
      <c r="CY191" s="87" t="s">
        <v>310</v>
      </c>
    </row>
    <row r="192" spans="1:103" ht="14.5" x14ac:dyDescent="0.35">
      <c r="A192" s="86" t="s">
        <v>412</v>
      </c>
      <c r="B192" s="86" t="s">
        <v>341</v>
      </c>
      <c r="C192" s="71" t="str">
        <f>'Correspondance tables'!K15</f>
        <v>ISIC 22</v>
      </c>
      <c r="D192" s="71" t="str">
        <f>VLOOKUP(C192, 'Correspondance tables'!$O$3:$P$73, 2, FALSE)</f>
        <v>ISIC 22</v>
      </c>
      <c r="E192" s="87">
        <v>1550.94</v>
      </c>
      <c r="F192" s="87">
        <v>67.319999999999993</v>
      </c>
      <c r="G192" s="87">
        <v>97.24</v>
      </c>
      <c r="H192" s="87">
        <v>392.35</v>
      </c>
      <c r="I192" s="87">
        <v>11595.48</v>
      </c>
      <c r="J192" s="87">
        <v>2404.0300000000002</v>
      </c>
      <c r="K192" s="87">
        <v>969.29</v>
      </c>
      <c r="L192" s="87">
        <v>2239.7600000000002</v>
      </c>
      <c r="M192" s="87">
        <v>815.95</v>
      </c>
      <c r="N192" s="87">
        <v>1639.36</v>
      </c>
      <c r="O192" s="87">
        <v>6370.73</v>
      </c>
      <c r="P192" s="87">
        <v>2450.14</v>
      </c>
      <c r="Q192" s="87">
        <v>32588.78</v>
      </c>
      <c r="R192" s="87">
        <v>2115.33</v>
      </c>
      <c r="S192" s="87">
        <v>1341.17</v>
      </c>
      <c r="T192" s="87">
        <v>5290.8</v>
      </c>
      <c r="U192" s="87">
        <v>3225.25</v>
      </c>
      <c r="V192" s="87">
        <v>6427.08</v>
      </c>
      <c r="W192" s="87">
        <v>10709.43</v>
      </c>
      <c r="X192" s="87">
        <v>29566.81</v>
      </c>
      <c r="Y192" s="87">
        <v>2985.29</v>
      </c>
      <c r="Z192" s="87">
        <v>4133.05</v>
      </c>
      <c r="AA192" s="87">
        <v>2618.7600000000002</v>
      </c>
      <c r="AB192" s="87">
        <v>1015.07</v>
      </c>
      <c r="AC192" s="87">
        <v>138.15</v>
      </c>
      <c r="AD192" s="87">
        <v>941.49</v>
      </c>
      <c r="AE192" s="87">
        <v>29970.27</v>
      </c>
      <c r="AF192" s="87">
        <v>3568.05</v>
      </c>
      <c r="AG192" s="87">
        <v>4456.7700000000004</v>
      </c>
      <c r="AH192" s="87">
        <v>2826.03</v>
      </c>
      <c r="AI192" s="87">
        <v>3314.66</v>
      </c>
      <c r="AJ192" s="87">
        <v>113.02</v>
      </c>
      <c r="AK192" s="87">
        <v>179.22</v>
      </c>
      <c r="AL192" s="87">
        <v>861.12</v>
      </c>
      <c r="AM192" s="87">
        <v>145.13</v>
      </c>
      <c r="AN192" s="87">
        <v>700.43</v>
      </c>
      <c r="AO192" s="87">
        <v>288.04000000000002</v>
      </c>
      <c r="AP192" s="87">
        <v>308.94</v>
      </c>
      <c r="AQ192" s="87">
        <v>851.14</v>
      </c>
      <c r="AR192" s="87">
        <v>426.25</v>
      </c>
      <c r="AS192" s="87">
        <v>327.18</v>
      </c>
      <c r="AT192" s="87">
        <v>146.96</v>
      </c>
      <c r="AU192" s="87">
        <v>144.11000000000001</v>
      </c>
      <c r="AV192" s="87">
        <v>1172.1099999999999</v>
      </c>
      <c r="AW192" s="87">
        <v>751.86</v>
      </c>
      <c r="AX192" s="87">
        <v>1152.3599999999999</v>
      </c>
      <c r="AY192" s="87">
        <v>276.77999999999997</v>
      </c>
      <c r="AZ192" s="87">
        <v>300.56</v>
      </c>
      <c r="BA192" s="87">
        <v>370.16</v>
      </c>
      <c r="BB192" s="87">
        <v>415.15</v>
      </c>
      <c r="BC192" s="87">
        <v>41.36</v>
      </c>
      <c r="BD192" s="87">
        <v>143.04</v>
      </c>
      <c r="BE192" s="87">
        <v>2335.04</v>
      </c>
      <c r="BF192" s="87">
        <v>639.67999999999995</v>
      </c>
      <c r="BG192" s="87">
        <v>213.3</v>
      </c>
      <c r="BH192" s="87">
        <v>1629.36</v>
      </c>
      <c r="BI192" s="87">
        <v>484.24</v>
      </c>
      <c r="BJ192" s="87">
        <v>210.05</v>
      </c>
      <c r="BK192" s="87">
        <v>179.44</v>
      </c>
      <c r="BL192" s="87">
        <v>158.78</v>
      </c>
      <c r="BM192" s="87">
        <v>268.89</v>
      </c>
      <c r="BN192" s="87">
        <v>390.11</v>
      </c>
      <c r="BO192" s="87">
        <v>0</v>
      </c>
      <c r="BP192" s="87">
        <v>0</v>
      </c>
      <c r="BQ192" s="87" t="s">
        <v>310</v>
      </c>
      <c r="BR192" s="87">
        <v>193448.65</v>
      </c>
      <c r="BS192" s="87" t="s">
        <v>310</v>
      </c>
      <c r="BT192" s="87">
        <v>16284.13</v>
      </c>
      <c r="BU192" s="87" t="s">
        <v>310</v>
      </c>
      <c r="BV192" s="87">
        <v>0.13</v>
      </c>
      <c r="BW192" s="87" t="s">
        <v>310</v>
      </c>
      <c r="BX192" s="87">
        <v>86.4</v>
      </c>
      <c r="BY192" s="87" t="s">
        <v>310</v>
      </c>
      <c r="BZ192" s="87">
        <v>16370.65</v>
      </c>
      <c r="CA192" s="87" t="s">
        <v>310</v>
      </c>
      <c r="CB192" s="87">
        <v>2078.25</v>
      </c>
      <c r="CC192" s="87" t="s">
        <v>310</v>
      </c>
      <c r="CD192" s="87">
        <v>0</v>
      </c>
      <c r="CE192" s="87" t="s">
        <v>310</v>
      </c>
      <c r="CF192" s="87">
        <v>2709.85</v>
      </c>
      <c r="CG192" s="87" t="s">
        <v>310</v>
      </c>
      <c r="CH192" s="87">
        <v>2709.85</v>
      </c>
      <c r="CI192" s="87" t="s">
        <v>310</v>
      </c>
      <c r="CJ192" s="87">
        <v>4788.1000000000004</v>
      </c>
      <c r="CK192" s="87" t="s">
        <v>310</v>
      </c>
      <c r="CL192" s="87">
        <v>0</v>
      </c>
      <c r="CM192" s="87" t="s">
        <v>310</v>
      </c>
      <c r="CN192" s="87">
        <v>0</v>
      </c>
      <c r="CO192" s="87" t="s">
        <v>310</v>
      </c>
      <c r="CP192" s="87">
        <v>0</v>
      </c>
      <c r="CQ192" s="87" t="s">
        <v>310</v>
      </c>
      <c r="CR192" s="87">
        <v>34142.980000000003</v>
      </c>
      <c r="CS192" s="87" t="s">
        <v>310</v>
      </c>
      <c r="CT192" s="87">
        <v>34142.980000000003</v>
      </c>
      <c r="CU192" s="87" t="s">
        <v>310</v>
      </c>
      <c r="CV192" s="87">
        <v>55301.74</v>
      </c>
      <c r="CW192" s="87" t="s">
        <v>310</v>
      </c>
      <c r="CX192" s="87">
        <v>248750.39</v>
      </c>
      <c r="CY192" s="87" t="s">
        <v>310</v>
      </c>
    </row>
    <row r="193" spans="1:103" ht="14.5" x14ac:dyDescent="0.35">
      <c r="A193" s="86" t="s">
        <v>412</v>
      </c>
      <c r="B193" s="86" t="s">
        <v>342</v>
      </c>
      <c r="C193" s="71" t="str">
        <f>'Correspondance tables'!K16</f>
        <v>ISIC 23</v>
      </c>
      <c r="D193" s="71" t="str">
        <f>VLOOKUP(C193, 'Correspondance tables'!$O$3:$P$73, 2, FALSE)</f>
        <v>ISIC 23</v>
      </c>
      <c r="E193" s="87">
        <v>1314.03</v>
      </c>
      <c r="F193" s="87">
        <v>45.31</v>
      </c>
      <c r="G193" s="87">
        <v>58.27</v>
      </c>
      <c r="H193" s="87">
        <v>552.41</v>
      </c>
      <c r="I193" s="87">
        <v>3968.4</v>
      </c>
      <c r="J193" s="87">
        <v>325.56</v>
      </c>
      <c r="K193" s="87">
        <v>1441.77</v>
      </c>
      <c r="L193" s="87">
        <v>129.77000000000001</v>
      </c>
      <c r="M193" s="87">
        <v>27.05</v>
      </c>
      <c r="N193" s="87">
        <v>152.11000000000001</v>
      </c>
      <c r="O193" s="87">
        <v>1932.61</v>
      </c>
      <c r="P193" s="87">
        <v>705.65</v>
      </c>
      <c r="Q193" s="87">
        <v>1316.34</v>
      </c>
      <c r="R193" s="87">
        <v>22426.53</v>
      </c>
      <c r="S193" s="87">
        <v>2094.63</v>
      </c>
      <c r="T193" s="87">
        <v>2286.61</v>
      </c>
      <c r="U193" s="87">
        <v>1184.02</v>
      </c>
      <c r="V193" s="87">
        <v>1670.63</v>
      </c>
      <c r="W193" s="87">
        <v>1612.16</v>
      </c>
      <c r="X193" s="87">
        <v>3970.39</v>
      </c>
      <c r="Y193" s="87">
        <v>672.38</v>
      </c>
      <c r="Z193" s="87">
        <v>1288.26</v>
      </c>
      <c r="AA193" s="87">
        <v>677.87</v>
      </c>
      <c r="AB193" s="87">
        <v>1791.83</v>
      </c>
      <c r="AC193" s="87">
        <v>250.13</v>
      </c>
      <c r="AD193" s="87">
        <v>554.87</v>
      </c>
      <c r="AE193" s="87">
        <v>71610.48</v>
      </c>
      <c r="AF193" s="87">
        <v>816.75</v>
      </c>
      <c r="AG193" s="87">
        <v>1553.27</v>
      </c>
      <c r="AH193" s="87">
        <v>574.19000000000005</v>
      </c>
      <c r="AI193" s="87">
        <v>421.22</v>
      </c>
      <c r="AJ193" s="87">
        <v>53.41</v>
      </c>
      <c r="AK193" s="87">
        <v>17.7</v>
      </c>
      <c r="AL193" s="87">
        <v>269.10000000000002</v>
      </c>
      <c r="AM193" s="87">
        <v>7.34</v>
      </c>
      <c r="AN193" s="87">
        <v>847.95</v>
      </c>
      <c r="AO193" s="87">
        <v>21.45</v>
      </c>
      <c r="AP193" s="87">
        <v>23.96</v>
      </c>
      <c r="AQ193" s="87">
        <v>249.51</v>
      </c>
      <c r="AR193" s="87">
        <v>73.63</v>
      </c>
      <c r="AS193" s="87">
        <v>55.49</v>
      </c>
      <c r="AT193" s="87">
        <v>2.4</v>
      </c>
      <c r="AU193" s="87">
        <v>14.96</v>
      </c>
      <c r="AV193" s="87">
        <v>2607.36</v>
      </c>
      <c r="AW193" s="87">
        <v>206.42</v>
      </c>
      <c r="AX193" s="87">
        <v>307.55</v>
      </c>
      <c r="AY193" s="87">
        <v>316.32</v>
      </c>
      <c r="AZ193" s="87">
        <v>72.56</v>
      </c>
      <c r="BA193" s="87">
        <v>100.77</v>
      </c>
      <c r="BB193" s="87">
        <v>132.31</v>
      </c>
      <c r="BC193" s="87">
        <v>21.78</v>
      </c>
      <c r="BD193" s="87">
        <v>5.63</v>
      </c>
      <c r="BE193" s="87">
        <v>1107.07</v>
      </c>
      <c r="BF193" s="87">
        <v>545.89</v>
      </c>
      <c r="BG193" s="87">
        <v>289.14999999999998</v>
      </c>
      <c r="BH193" s="87">
        <v>770.38</v>
      </c>
      <c r="BI193" s="87">
        <v>124.07</v>
      </c>
      <c r="BJ193" s="87">
        <v>133.30000000000001</v>
      </c>
      <c r="BK193" s="87">
        <v>125.25</v>
      </c>
      <c r="BL193" s="87">
        <v>144.49</v>
      </c>
      <c r="BM193" s="87">
        <v>80.25</v>
      </c>
      <c r="BN193" s="87">
        <v>279.23</v>
      </c>
      <c r="BO193" s="87">
        <v>0</v>
      </c>
      <c r="BP193" s="87">
        <v>0</v>
      </c>
      <c r="BQ193" s="87" t="s">
        <v>310</v>
      </c>
      <c r="BR193" s="87">
        <v>136432.17000000001</v>
      </c>
      <c r="BS193" s="87" t="s">
        <v>310</v>
      </c>
      <c r="BT193" s="87">
        <v>12266.17</v>
      </c>
      <c r="BU193" s="87" t="s">
        <v>310</v>
      </c>
      <c r="BV193" s="87">
        <v>0</v>
      </c>
      <c r="BW193" s="87" t="s">
        <v>310</v>
      </c>
      <c r="BX193" s="87">
        <v>0</v>
      </c>
      <c r="BY193" s="87" t="s">
        <v>310</v>
      </c>
      <c r="BZ193" s="87">
        <v>12266.17</v>
      </c>
      <c r="CA193" s="87" t="s">
        <v>310</v>
      </c>
      <c r="CB193" s="87">
        <v>4531.6000000000004</v>
      </c>
      <c r="CC193" s="87" t="s">
        <v>310</v>
      </c>
      <c r="CD193" s="87">
        <v>0</v>
      </c>
      <c r="CE193" s="87" t="s">
        <v>310</v>
      </c>
      <c r="CF193" s="87">
        <v>-4564.25</v>
      </c>
      <c r="CG193" s="87" t="s">
        <v>310</v>
      </c>
      <c r="CH193" s="87">
        <v>-4564.25</v>
      </c>
      <c r="CI193" s="87" t="s">
        <v>310</v>
      </c>
      <c r="CJ193" s="87">
        <v>-32.65</v>
      </c>
      <c r="CK193" s="87" t="s">
        <v>310</v>
      </c>
      <c r="CL193" s="87">
        <v>0</v>
      </c>
      <c r="CM193" s="87" t="s">
        <v>310</v>
      </c>
      <c r="CN193" s="87">
        <v>0</v>
      </c>
      <c r="CO193" s="87" t="s">
        <v>310</v>
      </c>
      <c r="CP193" s="87">
        <v>0</v>
      </c>
      <c r="CQ193" s="87" t="s">
        <v>310</v>
      </c>
      <c r="CR193" s="87">
        <v>19740.89</v>
      </c>
      <c r="CS193" s="87" t="s">
        <v>310</v>
      </c>
      <c r="CT193" s="87">
        <v>19740.89</v>
      </c>
      <c r="CU193" s="87" t="s">
        <v>310</v>
      </c>
      <c r="CV193" s="87">
        <v>31974.42</v>
      </c>
      <c r="CW193" s="87" t="s">
        <v>310</v>
      </c>
      <c r="CX193" s="87">
        <v>168406.59</v>
      </c>
      <c r="CY193" s="87" t="s">
        <v>310</v>
      </c>
    </row>
    <row r="194" spans="1:103" ht="14.5" x14ac:dyDescent="0.35">
      <c r="A194" s="86" t="s">
        <v>412</v>
      </c>
      <c r="B194" s="86" t="s">
        <v>343</v>
      </c>
      <c r="C194" s="71" t="str">
        <f>'Correspondance tables'!K17</f>
        <v>ISIC 24</v>
      </c>
      <c r="D194" s="71" t="str">
        <f>VLOOKUP(C194, 'Correspondance tables'!$O$3:$P$73, 2, FALSE)</f>
        <v>ISIC 24</v>
      </c>
      <c r="E194" s="87">
        <v>134.13</v>
      </c>
      <c r="F194" s="87">
        <v>19.52</v>
      </c>
      <c r="G194" s="87">
        <v>5.65</v>
      </c>
      <c r="H194" s="87">
        <v>717.05</v>
      </c>
      <c r="I194" s="87">
        <v>780.23</v>
      </c>
      <c r="J194" s="87">
        <v>201.29</v>
      </c>
      <c r="K194" s="87">
        <v>339.71</v>
      </c>
      <c r="L194" s="87">
        <v>314.79000000000002</v>
      </c>
      <c r="M194" s="87">
        <v>153.32</v>
      </c>
      <c r="N194" s="87">
        <v>473.88</v>
      </c>
      <c r="O194" s="87">
        <v>3553.65</v>
      </c>
      <c r="P194" s="87">
        <v>459.22</v>
      </c>
      <c r="Q194" s="87">
        <v>1800.37</v>
      </c>
      <c r="R194" s="87">
        <v>2006.96</v>
      </c>
      <c r="S194" s="87">
        <v>83888.33</v>
      </c>
      <c r="T194" s="87">
        <v>50277.97</v>
      </c>
      <c r="U194" s="87">
        <v>3114.7</v>
      </c>
      <c r="V194" s="87">
        <v>17055.18</v>
      </c>
      <c r="W194" s="87">
        <v>26387.43</v>
      </c>
      <c r="X194" s="87">
        <v>27586.77</v>
      </c>
      <c r="Y194" s="87">
        <v>4195.8900000000003</v>
      </c>
      <c r="Z194" s="87">
        <v>4257.6899999999996</v>
      </c>
      <c r="AA194" s="87">
        <v>5358.53</v>
      </c>
      <c r="AB194" s="87">
        <v>781.28</v>
      </c>
      <c r="AC194" s="87">
        <v>221.05</v>
      </c>
      <c r="AD194" s="87">
        <v>2350.48</v>
      </c>
      <c r="AE194" s="87">
        <v>16414.669999999998</v>
      </c>
      <c r="AF194" s="87">
        <v>645.80999999999995</v>
      </c>
      <c r="AG194" s="87">
        <v>1232.4100000000001</v>
      </c>
      <c r="AH194" s="87">
        <v>228.92</v>
      </c>
      <c r="AI194" s="87">
        <v>462.25</v>
      </c>
      <c r="AJ194" s="87">
        <v>8.93</v>
      </c>
      <c r="AK194" s="87">
        <v>3.17</v>
      </c>
      <c r="AL194" s="87">
        <v>235.58</v>
      </c>
      <c r="AM194" s="87">
        <v>4.33</v>
      </c>
      <c r="AN194" s="87">
        <v>42.06</v>
      </c>
      <c r="AO194" s="87">
        <v>46.93</v>
      </c>
      <c r="AP194" s="87">
        <v>20.36</v>
      </c>
      <c r="AQ194" s="87">
        <v>172.38</v>
      </c>
      <c r="AR194" s="87">
        <v>49.64</v>
      </c>
      <c r="AS194" s="87">
        <v>16.239999999999998</v>
      </c>
      <c r="AT194" s="87">
        <v>0.43</v>
      </c>
      <c r="AU194" s="87">
        <v>2.78</v>
      </c>
      <c r="AV194" s="87">
        <v>662.92</v>
      </c>
      <c r="AW194" s="87">
        <v>181.54</v>
      </c>
      <c r="AX194" s="87">
        <v>747.61</v>
      </c>
      <c r="AY194" s="87">
        <v>158.31</v>
      </c>
      <c r="AZ194" s="87">
        <v>65.569999999999993</v>
      </c>
      <c r="BA194" s="87">
        <v>151.05000000000001</v>
      </c>
      <c r="BB194" s="87">
        <v>140.79</v>
      </c>
      <c r="BC194" s="87">
        <v>9.85</v>
      </c>
      <c r="BD194" s="87">
        <v>0.7</v>
      </c>
      <c r="BE194" s="87">
        <v>296.74</v>
      </c>
      <c r="BF194" s="87">
        <v>149.99</v>
      </c>
      <c r="BG194" s="87">
        <v>33.770000000000003</v>
      </c>
      <c r="BH194" s="87">
        <v>1010.52</v>
      </c>
      <c r="BI194" s="87">
        <v>2.4500000000000002</v>
      </c>
      <c r="BJ194" s="87">
        <v>37.450000000000003</v>
      </c>
      <c r="BK194" s="87">
        <v>9.51</v>
      </c>
      <c r="BL194" s="87">
        <v>9.2899999999999991</v>
      </c>
      <c r="BM194" s="87">
        <v>156.25</v>
      </c>
      <c r="BN194" s="87">
        <v>79.599999999999994</v>
      </c>
      <c r="BO194" s="87">
        <v>0</v>
      </c>
      <c r="BP194" s="87">
        <v>0</v>
      </c>
      <c r="BQ194" s="87" t="s">
        <v>310</v>
      </c>
      <c r="BR194" s="87">
        <v>259925.9</v>
      </c>
      <c r="BS194" s="87" t="s">
        <v>310</v>
      </c>
      <c r="BT194" s="87">
        <v>146.47</v>
      </c>
      <c r="BU194" s="87" t="s">
        <v>310</v>
      </c>
      <c r="BV194" s="87">
        <v>0</v>
      </c>
      <c r="BW194" s="87" t="s">
        <v>310</v>
      </c>
      <c r="BX194" s="87">
        <v>2.5499999999999998</v>
      </c>
      <c r="BY194" s="87" t="s">
        <v>310</v>
      </c>
      <c r="BZ194" s="87">
        <v>149.02000000000001</v>
      </c>
      <c r="CA194" s="87" t="s">
        <v>310</v>
      </c>
      <c r="CB194" s="87">
        <v>2265.66</v>
      </c>
      <c r="CC194" s="87" t="s">
        <v>310</v>
      </c>
      <c r="CD194" s="87">
        <v>4789.07</v>
      </c>
      <c r="CE194" s="87" t="s">
        <v>310</v>
      </c>
      <c r="CF194" s="87">
        <v>1478.45</v>
      </c>
      <c r="CG194" s="87" t="s">
        <v>310</v>
      </c>
      <c r="CH194" s="87">
        <v>6267.52</v>
      </c>
      <c r="CI194" s="87" t="s">
        <v>310</v>
      </c>
      <c r="CJ194" s="87">
        <v>8533.18</v>
      </c>
      <c r="CK194" s="87" t="s">
        <v>310</v>
      </c>
      <c r="CL194" s="87">
        <v>0</v>
      </c>
      <c r="CM194" s="87" t="s">
        <v>310</v>
      </c>
      <c r="CN194" s="87">
        <v>0</v>
      </c>
      <c r="CO194" s="87" t="s">
        <v>310</v>
      </c>
      <c r="CP194" s="87">
        <v>0</v>
      </c>
      <c r="CQ194" s="87" t="s">
        <v>310</v>
      </c>
      <c r="CR194" s="87">
        <v>52974.45</v>
      </c>
      <c r="CS194" s="87" t="s">
        <v>310</v>
      </c>
      <c r="CT194" s="87">
        <v>52974.45</v>
      </c>
      <c r="CU194" s="87" t="s">
        <v>310</v>
      </c>
      <c r="CV194" s="87">
        <v>61656.639999999999</v>
      </c>
      <c r="CW194" s="87" t="s">
        <v>310</v>
      </c>
      <c r="CX194" s="87">
        <v>321582.53999999998</v>
      </c>
      <c r="CY194" s="87" t="s">
        <v>310</v>
      </c>
    </row>
    <row r="195" spans="1:103" ht="14.5" x14ac:dyDescent="0.35">
      <c r="A195" s="86" t="s">
        <v>412</v>
      </c>
      <c r="B195" s="86" t="s">
        <v>344</v>
      </c>
      <c r="C195" s="71" t="str">
        <f>'Correspondance tables'!K18</f>
        <v>ISIC 25</v>
      </c>
      <c r="D195" s="71" t="str">
        <f>VLOOKUP(C195, 'Correspondance tables'!$O$3:$P$73, 2, FALSE)</f>
        <v>ISIC 25</v>
      </c>
      <c r="E195" s="87">
        <v>1736.04</v>
      </c>
      <c r="F195" s="87">
        <v>110.87</v>
      </c>
      <c r="G195" s="87">
        <v>79.36</v>
      </c>
      <c r="H195" s="87">
        <v>954.88</v>
      </c>
      <c r="I195" s="87">
        <v>5944.79</v>
      </c>
      <c r="J195" s="87">
        <v>831.72</v>
      </c>
      <c r="K195" s="87">
        <v>1391.77</v>
      </c>
      <c r="L195" s="87">
        <v>772.63</v>
      </c>
      <c r="M195" s="87">
        <v>241.04</v>
      </c>
      <c r="N195" s="87">
        <v>1693.38</v>
      </c>
      <c r="O195" s="87">
        <v>3041.03</v>
      </c>
      <c r="P195" s="87">
        <v>485.02</v>
      </c>
      <c r="Q195" s="87">
        <v>3383.77</v>
      </c>
      <c r="R195" s="87">
        <v>1747.41</v>
      </c>
      <c r="S195" s="87">
        <v>8606.2000000000007</v>
      </c>
      <c r="T195" s="87">
        <v>73762.850000000006</v>
      </c>
      <c r="U195" s="87">
        <v>4597.66</v>
      </c>
      <c r="V195" s="87">
        <v>10429.69</v>
      </c>
      <c r="W195" s="87">
        <v>52687.97</v>
      </c>
      <c r="X195" s="87">
        <v>39881.17</v>
      </c>
      <c r="Y195" s="87">
        <v>9005.6299999999992</v>
      </c>
      <c r="Z195" s="87">
        <v>4997.8999999999996</v>
      </c>
      <c r="AA195" s="87">
        <v>9929.2099999999991</v>
      </c>
      <c r="AB195" s="87">
        <v>3313.61</v>
      </c>
      <c r="AC195" s="87">
        <v>621.04999999999995</v>
      </c>
      <c r="AD195" s="87">
        <v>2553.8000000000002</v>
      </c>
      <c r="AE195" s="87">
        <v>49612.480000000003</v>
      </c>
      <c r="AF195" s="87">
        <v>1922.22</v>
      </c>
      <c r="AG195" s="87">
        <v>2467.54</v>
      </c>
      <c r="AH195" s="87">
        <v>756.16</v>
      </c>
      <c r="AI195" s="87">
        <v>1389.49</v>
      </c>
      <c r="AJ195" s="87">
        <v>348.43</v>
      </c>
      <c r="AK195" s="87">
        <v>66.41</v>
      </c>
      <c r="AL195" s="87">
        <v>1089.8</v>
      </c>
      <c r="AM195" s="87">
        <v>48.36</v>
      </c>
      <c r="AN195" s="87">
        <v>741.41</v>
      </c>
      <c r="AO195" s="87">
        <v>96.22</v>
      </c>
      <c r="AP195" s="87">
        <v>86.55</v>
      </c>
      <c r="AQ195" s="87">
        <v>611.24</v>
      </c>
      <c r="AR195" s="87">
        <v>454.34</v>
      </c>
      <c r="AS195" s="87">
        <v>133.6</v>
      </c>
      <c r="AT195" s="87">
        <v>38.020000000000003</v>
      </c>
      <c r="AU195" s="87">
        <v>56.7</v>
      </c>
      <c r="AV195" s="87">
        <v>1676.64</v>
      </c>
      <c r="AW195" s="87">
        <v>512.34</v>
      </c>
      <c r="AX195" s="87">
        <v>1166.6600000000001</v>
      </c>
      <c r="AY195" s="87">
        <v>223.99</v>
      </c>
      <c r="AZ195" s="87">
        <v>235.64</v>
      </c>
      <c r="BA195" s="87">
        <v>212.5</v>
      </c>
      <c r="BB195" s="87">
        <v>446.86</v>
      </c>
      <c r="BC195" s="87">
        <v>56.71</v>
      </c>
      <c r="BD195" s="87">
        <v>59.78</v>
      </c>
      <c r="BE195" s="87">
        <v>1918.29</v>
      </c>
      <c r="BF195" s="87">
        <v>2244.54</v>
      </c>
      <c r="BG195" s="87">
        <v>358.33</v>
      </c>
      <c r="BH195" s="87">
        <v>429.18</v>
      </c>
      <c r="BI195" s="87">
        <v>212.16</v>
      </c>
      <c r="BJ195" s="87">
        <v>195.05</v>
      </c>
      <c r="BK195" s="87">
        <v>145.54</v>
      </c>
      <c r="BL195" s="87">
        <v>108.94</v>
      </c>
      <c r="BM195" s="87">
        <v>264.89</v>
      </c>
      <c r="BN195" s="87">
        <v>218.4</v>
      </c>
      <c r="BO195" s="87">
        <v>0</v>
      </c>
      <c r="BP195" s="87">
        <v>0</v>
      </c>
      <c r="BQ195" s="87" t="s">
        <v>310</v>
      </c>
      <c r="BR195" s="87">
        <v>313405.88</v>
      </c>
      <c r="BS195" s="87" t="s">
        <v>310</v>
      </c>
      <c r="BT195" s="87">
        <v>12973.28</v>
      </c>
      <c r="BU195" s="87" t="s">
        <v>310</v>
      </c>
      <c r="BV195" s="87">
        <v>0.28999999999999998</v>
      </c>
      <c r="BW195" s="87" t="s">
        <v>310</v>
      </c>
      <c r="BX195" s="87">
        <v>110.53</v>
      </c>
      <c r="BY195" s="87" t="s">
        <v>310</v>
      </c>
      <c r="BZ195" s="87">
        <v>13084.1</v>
      </c>
      <c r="CA195" s="87" t="s">
        <v>310</v>
      </c>
      <c r="CB195" s="87">
        <v>42878.82</v>
      </c>
      <c r="CC195" s="87" t="s">
        <v>310</v>
      </c>
      <c r="CD195" s="87">
        <v>0</v>
      </c>
      <c r="CE195" s="87" t="s">
        <v>310</v>
      </c>
      <c r="CF195" s="87">
        <v>8363.48</v>
      </c>
      <c r="CG195" s="87" t="s">
        <v>310</v>
      </c>
      <c r="CH195" s="87">
        <v>8363.48</v>
      </c>
      <c r="CI195" s="87" t="s">
        <v>310</v>
      </c>
      <c r="CJ195" s="87">
        <v>51242.3</v>
      </c>
      <c r="CK195" s="87" t="s">
        <v>310</v>
      </c>
      <c r="CL195" s="87">
        <v>0</v>
      </c>
      <c r="CM195" s="87" t="s">
        <v>310</v>
      </c>
      <c r="CN195" s="87">
        <v>0</v>
      </c>
      <c r="CO195" s="87" t="s">
        <v>310</v>
      </c>
      <c r="CP195" s="87">
        <v>0</v>
      </c>
      <c r="CQ195" s="87" t="s">
        <v>310</v>
      </c>
      <c r="CR195" s="87">
        <v>42487.1</v>
      </c>
      <c r="CS195" s="87" t="s">
        <v>310</v>
      </c>
      <c r="CT195" s="87">
        <v>42487.1</v>
      </c>
      <c r="CU195" s="87" t="s">
        <v>310</v>
      </c>
      <c r="CV195" s="87">
        <v>106813.5</v>
      </c>
      <c r="CW195" s="87" t="s">
        <v>310</v>
      </c>
      <c r="CX195" s="87">
        <v>420219.38</v>
      </c>
      <c r="CY195" s="87" t="s">
        <v>310</v>
      </c>
    </row>
    <row r="196" spans="1:103" ht="14.5" x14ac:dyDescent="0.35">
      <c r="A196" s="86" t="s">
        <v>412</v>
      </c>
      <c r="B196" s="86" t="s">
        <v>345</v>
      </c>
      <c r="C196" s="71" t="str">
        <f>'Correspondance tables'!K19</f>
        <v>ISIC 26</v>
      </c>
      <c r="D196" s="71" t="str">
        <f>VLOOKUP(C196, 'Correspondance tables'!$O$3:$P$73, 2, FALSE)</f>
        <v>ISIC 26</v>
      </c>
      <c r="E196" s="87">
        <v>38.229999999999997</v>
      </c>
      <c r="F196" s="87">
        <v>9.9</v>
      </c>
      <c r="G196" s="87">
        <v>30.17</v>
      </c>
      <c r="H196" s="87">
        <v>58.82</v>
      </c>
      <c r="I196" s="87">
        <v>282.61</v>
      </c>
      <c r="J196" s="87">
        <v>44.5</v>
      </c>
      <c r="K196" s="87">
        <v>58.18</v>
      </c>
      <c r="L196" s="87">
        <v>85.44</v>
      </c>
      <c r="M196" s="87">
        <v>238.38</v>
      </c>
      <c r="N196" s="87">
        <v>180.39</v>
      </c>
      <c r="O196" s="87">
        <v>353.67</v>
      </c>
      <c r="P196" s="87">
        <v>340.75</v>
      </c>
      <c r="Q196" s="87">
        <v>255.99</v>
      </c>
      <c r="R196" s="87">
        <v>171.18</v>
      </c>
      <c r="S196" s="87">
        <v>252.8</v>
      </c>
      <c r="T196" s="87">
        <v>757.96</v>
      </c>
      <c r="U196" s="87">
        <v>27975.4</v>
      </c>
      <c r="V196" s="87">
        <v>4939.2</v>
      </c>
      <c r="W196" s="87">
        <v>3650.99</v>
      </c>
      <c r="X196" s="87">
        <v>4626.6899999999996</v>
      </c>
      <c r="Y196" s="87">
        <v>3391.17</v>
      </c>
      <c r="Z196" s="87">
        <v>1421.55</v>
      </c>
      <c r="AA196" s="87">
        <v>2277.11</v>
      </c>
      <c r="AB196" s="87">
        <v>1630.07</v>
      </c>
      <c r="AC196" s="87">
        <v>115.16</v>
      </c>
      <c r="AD196" s="87">
        <v>134.13999999999999</v>
      </c>
      <c r="AE196" s="87">
        <v>3418.85</v>
      </c>
      <c r="AF196" s="87">
        <v>355.78</v>
      </c>
      <c r="AG196" s="87">
        <v>1362.09</v>
      </c>
      <c r="AH196" s="87">
        <v>264.67</v>
      </c>
      <c r="AI196" s="87">
        <v>376.42</v>
      </c>
      <c r="AJ196" s="87">
        <v>30.22</v>
      </c>
      <c r="AK196" s="87">
        <v>100.2</v>
      </c>
      <c r="AL196" s="87">
        <v>264.60000000000002</v>
      </c>
      <c r="AM196" s="87">
        <v>154.38</v>
      </c>
      <c r="AN196" s="87">
        <v>260.16000000000003</v>
      </c>
      <c r="AO196" s="87">
        <v>261.57</v>
      </c>
      <c r="AP196" s="87">
        <v>387.42</v>
      </c>
      <c r="AQ196" s="87">
        <v>5288.63</v>
      </c>
      <c r="AR196" s="87">
        <v>2748.06</v>
      </c>
      <c r="AS196" s="87">
        <v>357.97</v>
      </c>
      <c r="AT196" s="87">
        <v>86.43</v>
      </c>
      <c r="AU196" s="87">
        <v>173.77</v>
      </c>
      <c r="AV196" s="87">
        <v>232.82</v>
      </c>
      <c r="AW196" s="87">
        <v>635.38</v>
      </c>
      <c r="AX196" s="87">
        <v>1517.72</v>
      </c>
      <c r="AY196" s="87">
        <v>1080.48</v>
      </c>
      <c r="AZ196" s="87">
        <v>173.09</v>
      </c>
      <c r="BA196" s="87">
        <v>449.38</v>
      </c>
      <c r="BB196" s="87">
        <v>213.92</v>
      </c>
      <c r="BC196" s="87">
        <v>72.42</v>
      </c>
      <c r="BD196" s="87">
        <v>30.79</v>
      </c>
      <c r="BE196" s="87">
        <v>938.63</v>
      </c>
      <c r="BF196" s="87">
        <v>1470.56</v>
      </c>
      <c r="BG196" s="87">
        <v>439.76</v>
      </c>
      <c r="BH196" s="87">
        <v>2240.08</v>
      </c>
      <c r="BI196" s="87">
        <v>394.44</v>
      </c>
      <c r="BJ196" s="87">
        <v>454.49</v>
      </c>
      <c r="BK196" s="87">
        <v>129.21</v>
      </c>
      <c r="BL196" s="87">
        <v>130.16</v>
      </c>
      <c r="BM196" s="87">
        <v>634.94000000000005</v>
      </c>
      <c r="BN196" s="87">
        <v>110.48</v>
      </c>
      <c r="BO196" s="87">
        <v>0</v>
      </c>
      <c r="BP196" s="87">
        <v>0</v>
      </c>
      <c r="BQ196" s="87" t="s">
        <v>310</v>
      </c>
      <c r="BR196" s="87">
        <v>80560.399999999994</v>
      </c>
      <c r="BS196" s="87" t="s">
        <v>310</v>
      </c>
      <c r="BT196" s="87">
        <v>31023.99</v>
      </c>
      <c r="BU196" s="87" t="s">
        <v>310</v>
      </c>
      <c r="BV196" s="87">
        <v>2.7</v>
      </c>
      <c r="BW196" s="87" t="s">
        <v>310</v>
      </c>
      <c r="BX196" s="87">
        <v>1092.26</v>
      </c>
      <c r="BY196" s="87" t="s">
        <v>310</v>
      </c>
      <c r="BZ196" s="87">
        <v>32118.95</v>
      </c>
      <c r="CA196" s="87" t="s">
        <v>310</v>
      </c>
      <c r="CB196" s="87">
        <v>52212.55</v>
      </c>
      <c r="CC196" s="87" t="s">
        <v>310</v>
      </c>
      <c r="CD196" s="87">
        <v>26.01</v>
      </c>
      <c r="CE196" s="87" t="s">
        <v>310</v>
      </c>
      <c r="CF196" s="87">
        <v>-5543.13</v>
      </c>
      <c r="CG196" s="87" t="s">
        <v>310</v>
      </c>
      <c r="CH196" s="87">
        <v>-5517.12</v>
      </c>
      <c r="CI196" s="87" t="s">
        <v>310</v>
      </c>
      <c r="CJ196" s="87">
        <v>46695.44</v>
      </c>
      <c r="CK196" s="87" t="s">
        <v>310</v>
      </c>
      <c r="CL196" s="87">
        <v>0</v>
      </c>
      <c r="CM196" s="87" t="s">
        <v>310</v>
      </c>
      <c r="CN196" s="87">
        <v>0</v>
      </c>
      <c r="CO196" s="87" t="s">
        <v>310</v>
      </c>
      <c r="CP196" s="87">
        <v>0</v>
      </c>
      <c r="CQ196" s="87" t="s">
        <v>310</v>
      </c>
      <c r="CR196" s="87">
        <v>110439.74</v>
      </c>
      <c r="CS196" s="87" t="s">
        <v>310</v>
      </c>
      <c r="CT196" s="87">
        <v>110439.74</v>
      </c>
      <c r="CU196" s="87" t="s">
        <v>310</v>
      </c>
      <c r="CV196" s="87">
        <v>189254.13</v>
      </c>
      <c r="CW196" s="87" t="s">
        <v>310</v>
      </c>
      <c r="CX196" s="87">
        <v>269814.53000000003</v>
      </c>
      <c r="CY196" s="87" t="s">
        <v>310</v>
      </c>
    </row>
    <row r="197" spans="1:103" ht="14.5" x14ac:dyDescent="0.35">
      <c r="A197" s="86" t="s">
        <v>412</v>
      </c>
      <c r="B197" s="86" t="s">
        <v>346</v>
      </c>
      <c r="C197" s="71" t="str">
        <f>'Correspondance tables'!K20</f>
        <v>ISIC 27</v>
      </c>
      <c r="D197" s="71" t="str">
        <f>VLOOKUP(C197, 'Correspondance tables'!$O$3:$P$73, 2, FALSE)</f>
        <v>ISIC 27</v>
      </c>
      <c r="E197" s="87">
        <v>240.02</v>
      </c>
      <c r="F197" s="87">
        <v>17.3</v>
      </c>
      <c r="G197" s="87">
        <v>32.92</v>
      </c>
      <c r="H197" s="87">
        <v>183.49</v>
      </c>
      <c r="I197" s="87">
        <v>576.70000000000005</v>
      </c>
      <c r="J197" s="87">
        <v>120.53</v>
      </c>
      <c r="K197" s="87">
        <v>100.91</v>
      </c>
      <c r="L197" s="87">
        <v>154.41999999999999</v>
      </c>
      <c r="M197" s="87">
        <v>58.61</v>
      </c>
      <c r="N197" s="87">
        <v>355.65</v>
      </c>
      <c r="O197" s="87">
        <v>549.07000000000005</v>
      </c>
      <c r="P197" s="87">
        <v>75.8</v>
      </c>
      <c r="Q197" s="87">
        <v>488.96</v>
      </c>
      <c r="R197" s="87">
        <v>306.02</v>
      </c>
      <c r="S197" s="87">
        <v>1007.23</v>
      </c>
      <c r="T197" s="87">
        <v>2429.1999999999998</v>
      </c>
      <c r="U197" s="87">
        <v>5159.33</v>
      </c>
      <c r="V197" s="87">
        <v>32538.21</v>
      </c>
      <c r="W197" s="87">
        <v>10833.03</v>
      </c>
      <c r="X197" s="87">
        <v>12416</v>
      </c>
      <c r="Y197" s="87">
        <v>2453.37</v>
      </c>
      <c r="Z197" s="87">
        <v>1142.0999999999999</v>
      </c>
      <c r="AA197" s="87">
        <v>3393.02</v>
      </c>
      <c r="AB197" s="87">
        <v>5534.19</v>
      </c>
      <c r="AC197" s="87">
        <v>261.32</v>
      </c>
      <c r="AD197" s="87">
        <v>228.33</v>
      </c>
      <c r="AE197" s="87">
        <v>22059.55</v>
      </c>
      <c r="AF197" s="87">
        <v>791.86</v>
      </c>
      <c r="AG197" s="87">
        <v>1268.83</v>
      </c>
      <c r="AH197" s="87">
        <v>456.56</v>
      </c>
      <c r="AI197" s="87">
        <v>763.95</v>
      </c>
      <c r="AJ197" s="87">
        <v>41.72</v>
      </c>
      <c r="AK197" s="87">
        <v>62.01</v>
      </c>
      <c r="AL197" s="87">
        <v>581.83000000000004</v>
      </c>
      <c r="AM197" s="87">
        <v>84.69</v>
      </c>
      <c r="AN197" s="87">
        <v>1007.41</v>
      </c>
      <c r="AO197" s="87">
        <v>55.05</v>
      </c>
      <c r="AP197" s="87">
        <v>97.28</v>
      </c>
      <c r="AQ197" s="87">
        <v>1938.06</v>
      </c>
      <c r="AR197" s="87">
        <v>738.36</v>
      </c>
      <c r="AS197" s="87">
        <v>64.98</v>
      </c>
      <c r="AT197" s="87">
        <v>23.01</v>
      </c>
      <c r="AU197" s="87">
        <v>36.33</v>
      </c>
      <c r="AV197" s="87">
        <v>855.82</v>
      </c>
      <c r="AW197" s="87">
        <v>600.70000000000005</v>
      </c>
      <c r="AX197" s="87">
        <v>867</v>
      </c>
      <c r="AY197" s="87">
        <v>379.58</v>
      </c>
      <c r="AZ197" s="87">
        <v>107.79</v>
      </c>
      <c r="BA197" s="87">
        <v>120.95</v>
      </c>
      <c r="BB197" s="87">
        <v>328.04</v>
      </c>
      <c r="BC197" s="87">
        <v>30.36</v>
      </c>
      <c r="BD197" s="87">
        <v>28.36</v>
      </c>
      <c r="BE197" s="87">
        <v>854.28</v>
      </c>
      <c r="BF197" s="87">
        <v>469.25</v>
      </c>
      <c r="BG197" s="87">
        <v>181.83</v>
      </c>
      <c r="BH197" s="87">
        <v>230.01</v>
      </c>
      <c r="BI197" s="87">
        <v>142</v>
      </c>
      <c r="BJ197" s="87">
        <v>171.83</v>
      </c>
      <c r="BK197" s="87">
        <v>141.18</v>
      </c>
      <c r="BL197" s="87">
        <v>51.75</v>
      </c>
      <c r="BM197" s="87">
        <v>327.86</v>
      </c>
      <c r="BN197" s="87">
        <v>359.08</v>
      </c>
      <c r="BO197" s="87">
        <v>0</v>
      </c>
      <c r="BP197" s="87">
        <v>0</v>
      </c>
      <c r="BQ197" s="87" t="s">
        <v>310</v>
      </c>
      <c r="BR197" s="87">
        <v>116974.89</v>
      </c>
      <c r="BS197" s="87" t="s">
        <v>310</v>
      </c>
      <c r="BT197" s="87">
        <v>24250.080000000002</v>
      </c>
      <c r="BU197" s="87" t="s">
        <v>310</v>
      </c>
      <c r="BV197" s="87">
        <v>1.02</v>
      </c>
      <c r="BW197" s="87" t="s">
        <v>310</v>
      </c>
      <c r="BX197" s="87">
        <v>49.27</v>
      </c>
      <c r="BY197" s="87" t="s">
        <v>310</v>
      </c>
      <c r="BZ197" s="87">
        <v>24300.36</v>
      </c>
      <c r="CA197" s="87" t="s">
        <v>310</v>
      </c>
      <c r="CB197" s="87">
        <v>25431.61</v>
      </c>
      <c r="CC197" s="87" t="s">
        <v>310</v>
      </c>
      <c r="CD197" s="87">
        <v>0</v>
      </c>
      <c r="CE197" s="87" t="s">
        <v>310</v>
      </c>
      <c r="CF197" s="87">
        <v>5028.9799999999996</v>
      </c>
      <c r="CG197" s="87" t="s">
        <v>310</v>
      </c>
      <c r="CH197" s="87">
        <v>5028.9799999999996</v>
      </c>
      <c r="CI197" s="87" t="s">
        <v>310</v>
      </c>
      <c r="CJ197" s="87">
        <v>30460.59</v>
      </c>
      <c r="CK197" s="87" t="s">
        <v>310</v>
      </c>
      <c r="CL197" s="87">
        <v>0</v>
      </c>
      <c r="CM197" s="87" t="s">
        <v>310</v>
      </c>
      <c r="CN197" s="87">
        <v>0</v>
      </c>
      <c r="CO197" s="87" t="s">
        <v>310</v>
      </c>
      <c r="CP197" s="87">
        <v>0</v>
      </c>
      <c r="CQ197" s="87" t="s">
        <v>310</v>
      </c>
      <c r="CR197" s="87">
        <v>68000.73</v>
      </c>
      <c r="CS197" s="87" t="s">
        <v>310</v>
      </c>
      <c r="CT197" s="87">
        <v>68000.73</v>
      </c>
      <c r="CU197" s="87" t="s">
        <v>310</v>
      </c>
      <c r="CV197" s="87">
        <v>122761.68</v>
      </c>
      <c r="CW197" s="87" t="s">
        <v>310</v>
      </c>
      <c r="CX197" s="87">
        <v>239736.57</v>
      </c>
      <c r="CY197" s="87" t="s">
        <v>310</v>
      </c>
    </row>
    <row r="198" spans="1:103" ht="14.5" x14ac:dyDescent="0.35">
      <c r="A198" s="86" t="s">
        <v>412</v>
      </c>
      <c r="B198" s="86" t="s">
        <v>347</v>
      </c>
      <c r="C198" s="71" t="str">
        <f>'Correspondance tables'!K21</f>
        <v>ISIC 28</v>
      </c>
      <c r="D198" s="71" t="str">
        <f>VLOOKUP(C198, 'Correspondance tables'!$O$3:$P$73, 2, FALSE)</f>
        <v>ISIC 28</v>
      </c>
      <c r="E198" s="87">
        <v>1819.24</v>
      </c>
      <c r="F198" s="87">
        <v>387.12</v>
      </c>
      <c r="G198" s="87">
        <v>90.91</v>
      </c>
      <c r="H198" s="87">
        <v>1184.25</v>
      </c>
      <c r="I198" s="87">
        <v>2459.64</v>
      </c>
      <c r="J198" s="87">
        <v>657.58</v>
      </c>
      <c r="K198" s="87">
        <v>350.39</v>
      </c>
      <c r="L198" s="87">
        <v>704.08</v>
      </c>
      <c r="M198" s="87">
        <v>342.11</v>
      </c>
      <c r="N198" s="87">
        <v>1112.46</v>
      </c>
      <c r="O198" s="87">
        <v>1588.27</v>
      </c>
      <c r="P198" s="87">
        <v>706.75</v>
      </c>
      <c r="Q198" s="87">
        <v>1516.18</v>
      </c>
      <c r="R198" s="87">
        <v>1047.81</v>
      </c>
      <c r="S198" s="87">
        <v>2355.4299999999998</v>
      </c>
      <c r="T198" s="87">
        <v>4771.8</v>
      </c>
      <c r="U198" s="87">
        <v>1654.24</v>
      </c>
      <c r="V198" s="87">
        <v>3609.17</v>
      </c>
      <c r="W198" s="87">
        <v>79144.3</v>
      </c>
      <c r="X198" s="87">
        <v>26612.33</v>
      </c>
      <c r="Y198" s="87">
        <v>5911.64</v>
      </c>
      <c r="Z198" s="87">
        <v>909.3</v>
      </c>
      <c r="AA198" s="87">
        <v>7813.09</v>
      </c>
      <c r="AB198" s="87">
        <v>2389.08</v>
      </c>
      <c r="AC198" s="87">
        <v>900.36</v>
      </c>
      <c r="AD198" s="87">
        <v>818.64</v>
      </c>
      <c r="AE198" s="87">
        <v>13887.27</v>
      </c>
      <c r="AF198" s="87">
        <v>2074.13</v>
      </c>
      <c r="AG198" s="87">
        <v>1335.41</v>
      </c>
      <c r="AH198" s="87">
        <v>528.07000000000005</v>
      </c>
      <c r="AI198" s="87">
        <v>725.97</v>
      </c>
      <c r="AJ198" s="87">
        <v>140.33000000000001</v>
      </c>
      <c r="AK198" s="87">
        <v>130.24</v>
      </c>
      <c r="AL198" s="87">
        <v>696.88</v>
      </c>
      <c r="AM198" s="87">
        <v>57.12</v>
      </c>
      <c r="AN198" s="87">
        <v>614.92999999999995</v>
      </c>
      <c r="AO198" s="87">
        <v>99.85</v>
      </c>
      <c r="AP198" s="87">
        <v>126.29</v>
      </c>
      <c r="AQ198" s="87">
        <v>509.9</v>
      </c>
      <c r="AR198" s="87">
        <v>306.13</v>
      </c>
      <c r="AS198" s="87">
        <v>176.53</v>
      </c>
      <c r="AT198" s="87">
        <v>42.29</v>
      </c>
      <c r="AU198" s="87">
        <v>33.68</v>
      </c>
      <c r="AV198" s="87">
        <v>316.54000000000002</v>
      </c>
      <c r="AW198" s="87">
        <v>412.05</v>
      </c>
      <c r="AX198" s="87">
        <v>999.53</v>
      </c>
      <c r="AY198" s="87">
        <v>292.39999999999998</v>
      </c>
      <c r="AZ198" s="87">
        <v>107.99</v>
      </c>
      <c r="BA198" s="87">
        <v>163.43</v>
      </c>
      <c r="BB198" s="87">
        <v>810.22</v>
      </c>
      <c r="BC198" s="87">
        <v>44.45</v>
      </c>
      <c r="BD198" s="87">
        <v>89.74</v>
      </c>
      <c r="BE198" s="87">
        <v>693.25</v>
      </c>
      <c r="BF198" s="87">
        <v>461.7</v>
      </c>
      <c r="BG198" s="87">
        <v>131.4</v>
      </c>
      <c r="BH198" s="87">
        <v>414.29</v>
      </c>
      <c r="BI198" s="87">
        <v>262.72000000000003</v>
      </c>
      <c r="BJ198" s="87">
        <v>111.5</v>
      </c>
      <c r="BK198" s="87">
        <v>114.52</v>
      </c>
      <c r="BL198" s="87">
        <v>83.85</v>
      </c>
      <c r="BM198" s="87">
        <v>207.36</v>
      </c>
      <c r="BN198" s="87">
        <v>214.31</v>
      </c>
      <c r="BO198" s="87">
        <v>0</v>
      </c>
      <c r="BP198" s="87">
        <v>0</v>
      </c>
      <c r="BQ198" s="87" t="s">
        <v>310</v>
      </c>
      <c r="BR198" s="87">
        <v>178272.41</v>
      </c>
      <c r="BS198" s="87" t="s">
        <v>310</v>
      </c>
      <c r="BT198" s="87">
        <v>4858.76</v>
      </c>
      <c r="BU198" s="87" t="s">
        <v>310</v>
      </c>
      <c r="BV198" s="87">
        <v>0.61</v>
      </c>
      <c r="BW198" s="87" t="s">
        <v>310</v>
      </c>
      <c r="BX198" s="87">
        <v>6.89</v>
      </c>
      <c r="BY198" s="87" t="s">
        <v>310</v>
      </c>
      <c r="BZ198" s="87">
        <v>4866.2700000000004</v>
      </c>
      <c r="CA198" s="87" t="s">
        <v>310</v>
      </c>
      <c r="CB198" s="87">
        <v>146638.51999999999</v>
      </c>
      <c r="CC198" s="87" t="s">
        <v>310</v>
      </c>
      <c r="CD198" s="87">
        <v>0</v>
      </c>
      <c r="CE198" s="87" t="s">
        <v>310</v>
      </c>
      <c r="CF198" s="87">
        <v>699.29</v>
      </c>
      <c r="CG198" s="87" t="s">
        <v>310</v>
      </c>
      <c r="CH198" s="87">
        <v>699.29</v>
      </c>
      <c r="CI198" s="87" t="s">
        <v>310</v>
      </c>
      <c r="CJ198" s="87">
        <v>147337.79999999999</v>
      </c>
      <c r="CK198" s="87" t="s">
        <v>310</v>
      </c>
      <c r="CL198" s="87">
        <v>0</v>
      </c>
      <c r="CM198" s="87" t="s">
        <v>310</v>
      </c>
      <c r="CN198" s="87">
        <v>0</v>
      </c>
      <c r="CO198" s="87" t="s">
        <v>310</v>
      </c>
      <c r="CP198" s="87">
        <v>0</v>
      </c>
      <c r="CQ198" s="87" t="s">
        <v>310</v>
      </c>
      <c r="CR198" s="87">
        <v>205973.39</v>
      </c>
      <c r="CS198" s="87" t="s">
        <v>310</v>
      </c>
      <c r="CT198" s="87">
        <v>205973.39</v>
      </c>
      <c r="CU198" s="87" t="s">
        <v>310</v>
      </c>
      <c r="CV198" s="87">
        <v>358177.46</v>
      </c>
      <c r="CW198" s="87" t="s">
        <v>310</v>
      </c>
      <c r="CX198" s="87">
        <v>536449.87</v>
      </c>
      <c r="CY198" s="87" t="s">
        <v>310</v>
      </c>
    </row>
    <row r="199" spans="1:103" ht="14.5" x14ac:dyDescent="0.35">
      <c r="A199" s="86" t="s">
        <v>412</v>
      </c>
      <c r="B199" s="86" t="s">
        <v>348</v>
      </c>
      <c r="C199" s="71" t="str">
        <f>'Correspondance tables'!K22</f>
        <v>ISIC 29</v>
      </c>
      <c r="D199" s="71" t="str">
        <f>VLOOKUP(C199, 'Correspondance tables'!$O$3:$P$73, 2, FALSE)</f>
        <v>ISIC 29</v>
      </c>
      <c r="E199" s="87">
        <v>538.32000000000005</v>
      </c>
      <c r="F199" s="87">
        <v>90.92</v>
      </c>
      <c r="G199" s="87">
        <v>2.82</v>
      </c>
      <c r="H199" s="87">
        <v>103.4</v>
      </c>
      <c r="I199" s="87">
        <v>316.01</v>
      </c>
      <c r="J199" s="87">
        <v>38.47</v>
      </c>
      <c r="K199" s="87">
        <v>112.91</v>
      </c>
      <c r="L199" s="87">
        <v>21.4</v>
      </c>
      <c r="M199" s="87">
        <v>6.04</v>
      </c>
      <c r="N199" s="87">
        <v>261.13</v>
      </c>
      <c r="O199" s="87">
        <v>741.34</v>
      </c>
      <c r="P199" s="87">
        <v>9.1</v>
      </c>
      <c r="Q199" s="87">
        <v>489.07</v>
      </c>
      <c r="R199" s="87">
        <v>563.77</v>
      </c>
      <c r="S199" s="87">
        <v>184.84</v>
      </c>
      <c r="T199" s="87">
        <v>1234.52</v>
      </c>
      <c r="U199" s="87">
        <v>301.45</v>
      </c>
      <c r="V199" s="87">
        <v>1964.92</v>
      </c>
      <c r="W199" s="87">
        <v>11952.07</v>
      </c>
      <c r="X199" s="87">
        <v>208787.14</v>
      </c>
      <c r="Y199" s="87">
        <v>1214.69</v>
      </c>
      <c r="Z199" s="87">
        <v>275.77999999999997</v>
      </c>
      <c r="AA199" s="87">
        <v>2095.34</v>
      </c>
      <c r="AB199" s="87">
        <v>254.55</v>
      </c>
      <c r="AC199" s="87">
        <v>52.32</v>
      </c>
      <c r="AD199" s="87">
        <v>932.5</v>
      </c>
      <c r="AE199" s="87">
        <v>2094.0500000000002</v>
      </c>
      <c r="AF199" s="87">
        <v>14065.97</v>
      </c>
      <c r="AG199" s="87">
        <v>988.01</v>
      </c>
      <c r="AH199" s="87">
        <v>340.03</v>
      </c>
      <c r="AI199" s="87">
        <v>5634.07</v>
      </c>
      <c r="AJ199" s="87">
        <v>37.26</v>
      </c>
      <c r="AK199" s="87">
        <v>75.78</v>
      </c>
      <c r="AL199" s="87">
        <v>927.01</v>
      </c>
      <c r="AM199" s="87">
        <v>35.04</v>
      </c>
      <c r="AN199" s="87">
        <v>42.99</v>
      </c>
      <c r="AO199" s="87">
        <v>11.92</v>
      </c>
      <c r="AP199" s="87">
        <v>74.39</v>
      </c>
      <c r="AQ199" s="87">
        <v>95.51</v>
      </c>
      <c r="AR199" s="87">
        <v>54.62</v>
      </c>
      <c r="AS199" s="87">
        <v>111.13</v>
      </c>
      <c r="AT199" s="87">
        <v>12.64</v>
      </c>
      <c r="AU199" s="87">
        <v>20.29</v>
      </c>
      <c r="AV199" s="87">
        <v>64.37</v>
      </c>
      <c r="AW199" s="87">
        <v>206.18</v>
      </c>
      <c r="AX199" s="87">
        <v>117.57</v>
      </c>
      <c r="AY199" s="87">
        <v>159.6</v>
      </c>
      <c r="AZ199" s="87">
        <v>49.73</v>
      </c>
      <c r="BA199" s="87">
        <v>88.2</v>
      </c>
      <c r="BB199" s="87">
        <v>623.46</v>
      </c>
      <c r="BC199" s="87">
        <v>26.94</v>
      </c>
      <c r="BD199" s="87">
        <v>54.98</v>
      </c>
      <c r="BE199" s="87">
        <v>226.78</v>
      </c>
      <c r="BF199" s="87">
        <v>388.06</v>
      </c>
      <c r="BG199" s="87">
        <v>42.87</v>
      </c>
      <c r="BH199" s="87">
        <v>125.95</v>
      </c>
      <c r="BI199" s="87">
        <v>95</v>
      </c>
      <c r="BJ199" s="87">
        <v>48.15</v>
      </c>
      <c r="BK199" s="87">
        <v>93.79</v>
      </c>
      <c r="BL199" s="87">
        <v>107.73</v>
      </c>
      <c r="BM199" s="87">
        <v>10.94</v>
      </c>
      <c r="BN199" s="87">
        <v>32.74</v>
      </c>
      <c r="BO199" s="87">
        <v>0</v>
      </c>
      <c r="BP199" s="87">
        <v>0</v>
      </c>
      <c r="BQ199" s="87" t="s">
        <v>310</v>
      </c>
      <c r="BR199" s="87">
        <v>259728.58</v>
      </c>
      <c r="BS199" s="87" t="s">
        <v>310</v>
      </c>
      <c r="BT199" s="87">
        <v>142845.51999999999</v>
      </c>
      <c r="BU199" s="87" t="s">
        <v>310</v>
      </c>
      <c r="BV199" s="87">
        <v>0.88</v>
      </c>
      <c r="BW199" s="87" t="s">
        <v>310</v>
      </c>
      <c r="BX199" s="87">
        <v>36.729999999999997</v>
      </c>
      <c r="BY199" s="87" t="s">
        <v>310</v>
      </c>
      <c r="BZ199" s="87">
        <v>142883.13</v>
      </c>
      <c r="CA199" s="87" t="s">
        <v>310</v>
      </c>
      <c r="CB199" s="87">
        <v>104508.65</v>
      </c>
      <c r="CC199" s="87" t="s">
        <v>310</v>
      </c>
      <c r="CD199" s="87">
        <v>0</v>
      </c>
      <c r="CE199" s="87" t="s">
        <v>310</v>
      </c>
      <c r="CF199" s="87">
        <v>-3033.24</v>
      </c>
      <c r="CG199" s="87" t="s">
        <v>310</v>
      </c>
      <c r="CH199" s="87">
        <v>-3033.24</v>
      </c>
      <c r="CI199" s="87" t="s">
        <v>310</v>
      </c>
      <c r="CJ199" s="87">
        <v>101475.41</v>
      </c>
      <c r="CK199" s="87" t="s">
        <v>310</v>
      </c>
      <c r="CL199" s="87">
        <v>0</v>
      </c>
      <c r="CM199" s="87" t="s">
        <v>310</v>
      </c>
      <c r="CN199" s="87">
        <v>0</v>
      </c>
      <c r="CO199" s="87" t="s">
        <v>310</v>
      </c>
      <c r="CP199" s="87">
        <v>0</v>
      </c>
      <c r="CQ199" s="87" t="s">
        <v>310</v>
      </c>
      <c r="CR199" s="87">
        <v>188306.94</v>
      </c>
      <c r="CS199" s="87" t="s">
        <v>310</v>
      </c>
      <c r="CT199" s="87">
        <v>188306.94</v>
      </c>
      <c r="CU199" s="87" t="s">
        <v>310</v>
      </c>
      <c r="CV199" s="87">
        <v>432665.48</v>
      </c>
      <c r="CW199" s="87" t="s">
        <v>310</v>
      </c>
      <c r="CX199" s="87">
        <v>692394.06</v>
      </c>
      <c r="CY199" s="87" t="s">
        <v>310</v>
      </c>
    </row>
    <row r="200" spans="1:103" ht="14.5" x14ac:dyDescent="0.35">
      <c r="A200" s="86" t="s">
        <v>412</v>
      </c>
      <c r="B200" s="86" t="s">
        <v>349</v>
      </c>
      <c r="C200" s="71" t="str">
        <f>'Correspondance tables'!K23</f>
        <v>ISIC 30</v>
      </c>
      <c r="D200" s="71" t="str">
        <f>VLOOKUP(C200, 'Correspondance tables'!$O$3:$P$73, 2, FALSE)</f>
        <v>ISIC 30</v>
      </c>
      <c r="E200" s="87">
        <v>15.3</v>
      </c>
      <c r="F200" s="87">
        <v>3.5</v>
      </c>
      <c r="G200" s="87">
        <v>160.03</v>
      </c>
      <c r="H200" s="87">
        <v>34.31</v>
      </c>
      <c r="I200" s="87">
        <v>23.19</v>
      </c>
      <c r="J200" s="87">
        <v>5.01</v>
      </c>
      <c r="K200" s="87">
        <v>13.75</v>
      </c>
      <c r="L200" s="87">
        <v>3.64</v>
      </c>
      <c r="M200" s="87">
        <v>2.2400000000000002</v>
      </c>
      <c r="N200" s="87">
        <v>4.6500000000000004</v>
      </c>
      <c r="O200" s="87">
        <v>7.54</v>
      </c>
      <c r="P200" s="87">
        <v>2.5099999999999998</v>
      </c>
      <c r="Q200" s="87">
        <v>97.11</v>
      </c>
      <c r="R200" s="87">
        <v>10.55</v>
      </c>
      <c r="S200" s="87">
        <v>29.01</v>
      </c>
      <c r="T200" s="87">
        <v>103.45</v>
      </c>
      <c r="U200" s="87">
        <v>32.799999999999997</v>
      </c>
      <c r="V200" s="87">
        <v>287.16000000000003</v>
      </c>
      <c r="W200" s="87">
        <v>206.11</v>
      </c>
      <c r="X200" s="87">
        <v>634.36</v>
      </c>
      <c r="Y200" s="87">
        <v>30336.83</v>
      </c>
      <c r="Z200" s="87">
        <v>335.09</v>
      </c>
      <c r="AA200" s="87">
        <v>3330.36</v>
      </c>
      <c r="AB200" s="87">
        <v>86.8</v>
      </c>
      <c r="AC200" s="87">
        <v>1.1200000000000001</v>
      </c>
      <c r="AD200" s="87">
        <v>13.96</v>
      </c>
      <c r="AE200" s="87">
        <v>197.08</v>
      </c>
      <c r="AF200" s="87">
        <v>307.66000000000003</v>
      </c>
      <c r="AG200" s="87">
        <v>348.02</v>
      </c>
      <c r="AH200" s="87">
        <v>32.61</v>
      </c>
      <c r="AI200" s="87">
        <v>1855.57</v>
      </c>
      <c r="AJ200" s="87">
        <v>308.69</v>
      </c>
      <c r="AK200" s="87">
        <v>1740.23</v>
      </c>
      <c r="AL200" s="87">
        <v>185.33</v>
      </c>
      <c r="AM200" s="87">
        <v>1.93</v>
      </c>
      <c r="AN200" s="87">
        <v>41.12</v>
      </c>
      <c r="AO200" s="87">
        <v>0.19</v>
      </c>
      <c r="AP200" s="87">
        <v>2.3199999999999998</v>
      </c>
      <c r="AQ200" s="87">
        <v>5.47</v>
      </c>
      <c r="AR200" s="87">
        <v>66.08</v>
      </c>
      <c r="AS200" s="87">
        <v>3.19</v>
      </c>
      <c r="AT200" s="87">
        <v>0.02</v>
      </c>
      <c r="AU200" s="87">
        <v>0.2</v>
      </c>
      <c r="AV200" s="87">
        <v>1.06</v>
      </c>
      <c r="AW200" s="87">
        <v>4.46</v>
      </c>
      <c r="AX200" s="87">
        <v>111.58</v>
      </c>
      <c r="AY200" s="87">
        <v>51.79</v>
      </c>
      <c r="AZ200" s="87">
        <v>1.2</v>
      </c>
      <c r="BA200" s="87">
        <v>49.45</v>
      </c>
      <c r="BB200" s="87">
        <v>895.39</v>
      </c>
      <c r="BC200" s="87">
        <v>0.62</v>
      </c>
      <c r="BD200" s="87">
        <v>1.56</v>
      </c>
      <c r="BE200" s="87">
        <v>147.94999999999999</v>
      </c>
      <c r="BF200" s="87">
        <v>4138.38</v>
      </c>
      <c r="BG200" s="87">
        <v>22.68</v>
      </c>
      <c r="BH200" s="87">
        <v>108.48</v>
      </c>
      <c r="BI200" s="87">
        <v>30.89</v>
      </c>
      <c r="BJ200" s="87">
        <v>14.08</v>
      </c>
      <c r="BK200" s="87">
        <v>99.95</v>
      </c>
      <c r="BL200" s="87">
        <v>14.77</v>
      </c>
      <c r="BM200" s="87">
        <v>12.34</v>
      </c>
      <c r="BN200" s="87">
        <v>92.99</v>
      </c>
      <c r="BO200" s="87">
        <v>0</v>
      </c>
      <c r="BP200" s="87">
        <v>0</v>
      </c>
      <c r="BQ200" s="87" t="s">
        <v>310</v>
      </c>
      <c r="BR200" s="87">
        <v>46675.69</v>
      </c>
      <c r="BS200" s="87" t="s">
        <v>310</v>
      </c>
      <c r="BT200" s="87">
        <v>8021.83</v>
      </c>
      <c r="BU200" s="87" t="s">
        <v>310</v>
      </c>
      <c r="BV200" s="87">
        <v>2.15</v>
      </c>
      <c r="BW200" s="87" t="s">
        <v>310</v>
      </c>
      <c r="BX200" s="87">
        <v>368.54</v>
      </c>
      <c r="BY200" s="87" t="s">
        <v>310</v>
      </c>
      <c r="BZ200" s="87">
        <v>8392.52</v>
      </c>
      <c r="CA200" s="87" t="s">
        <v>310</v>
      </c>
      <c r="CB200" s="87">
        <v>37422.230000000003</v>
      </c>
      <c r="CC200" s="87" t="s">
        <v>310</v>
      </c>
      <c r="CD200" s="87">
        <v>0</v>
      </c>
      <c r="CE200" s="87" t="s">
        <v>310</v>
      </c>
      <c r="CF200" s="87">
        <v>-8538.17</v>
      </c>
      <c r="CG200" s="87" t="s">
        <v>310</v>
      </c>
      <c r="CH200" s="87">
        <v>-8538.17</v>
      </c>
      <c r="CI200" s="87" t="s">
        <v>310</v>
      </c>
      <c r="CJ200" s="87">
        <v>28884.06</v>
      </c>
      <c r="CK200" s="87" t="s">
        <v>310</v>
      </c>
      <c r="CL200" s="87">
        <v>0</v>
      </c>
      <c r="CM200" s="87" t="s">
        <v>310</v>
      </c>
      <c r="CN200" s="87">
        <v>0</v>
      </c>
      <c r="CO200" s="87" t="s">
        <v>310</v>
      </c>
      <c r="CP200" s="87">
        <v>0</v>
      </c>
      <c r="CQ200" s="87" t="s">
        <v>310</v>
      </c>
      <c r="CR200" s="87">
        <v>93383.38</v>
      </c>
      <c r="CS200" s="87" t="s">
        <v>310</v>
      </c>
      <c r="CT200" s="87">
        <v>93383.38</v>
      </c>
      <c r="CU200" s="87" t="s">
        <v>310</v>
      </c>
      <c r="CV200" s="87">
        <v>130659.95</v>
      </c>
      <c r="CW200" s="87" t="s">
        <v>310</v>
      </c>
      <c r="CX200" s="87">
        <v>177335.64</v>
      </c>
      <c r="CY200" s="87" t="s">
        <v>310</v>
      </c>
    </row>
    <row r="201" spans="1:103" ht="14.5" x14ac:dyDescent="0.35">
      <c r="A201" s="86" t="s">
        <v>412</v>
      </c>
      <c r="B201" s="86" t="s">
        <v>350</v>
      </c>
      <c r="C201" s="71" t="str">
        <f>'Correspondance tables'!K24</f>
        <v>ISIC 31-32</v>
      </c>
      <c r="D201" s="71" t="str">
        <f>VLOOKUP(C201, 'Correspondance tables'!$O$3:$P$73, 2, FALSE)</f>
        <v>ISIC 31T33</v>
      </c>
      <c r="E201" s="87">
        <v>107.05</v>
      </c>
      <c r="F201" s="87">
        <v>20.91</v>
      </c>
      <c r="G201" s="87">
        <v>15.7</v>
      </c>
      <c r="H201" s="87">
        <v>36.869999999999997</v>
      </c>
      <c r="I201" s="87">
        <v>441.94</v>
      </c>
      <c r="J201" s="87">
        <v>366.1</v>
      </c>
      <c r="K201" s="87">
        <v>334.53</v>
      </c>
      <c r="L201" s="87">
        <v>66.34</v>
      </c>
      <c r="M201" s="87">
        <v>53.33</v>
      </c>
      <c r="N201" s="87">
        <v>73.62</v>
      </c>
      <c r="O201" s="87">
        <v>330.5</v>
      </c>
      <c r="P201" s="87">
        <v>607.48</v>
      </c>
      <c r="Q201" s="87">
        <v>200.39</v>
      </c>
      <c r="R201" s="87">
        <v>142.15</v>
      </c>
      <c r="S201" s="87">
        <v>219.84</v>
      </c>
      <c r="T201" s="87">
        <v>338.75</v>
      </c>
      <c r="U201" s="87">
        <v>1154.77</v>
      </c>
      <c r="V201" s="87">
        <v>259.43</v>
      </c>
      <c r="W201" s="87">
        <v>400.91</v>
      </c>
      <c r="X201" s="87">
        <v>1191.46</v>
      </c>
      <c r="Y201" s="87">
        <v>290.7</v>
      </c>
      <c r="Z201" s="87">
        <v>13399.55</v>
      </c>
      <c r="AA201" s="87">
        <v>596.91999999999996</v>
      </c>
      <c r="AB201" s="87">
        <v>202.51</v>
      </c>
      <c r="AC201" s="87">
        <v>33.130000000000003</v>
      </c>
      <c r="AD201" s="87">
        <v>134.4</v>
      </c>
      <c r="AE201" s="87">
        <v>3521.26</v>
      </c>
      <c r="AF201" s="87">
        <v>141.13</v>
      </c>
      <c r="AG201" s="87">
        <v>810.16</v>
      </c>
      <c r="AH201" s="87">
        <v>545.80999999999995</v>
      </c>
      <c r="AI201" s="87">
        <v>292.63</v>
      </c>
      <c r="AJ201" s="87">
        <v>96.95</v>
      </c>
      <c r="AK201" s="87">
        <v>70.8</v>
      </c>
      <c r="AL201" s="87">
        <v>246.82</v>
      </c>
      <c r="AM201" s="87">
        <v>18.559999999999999</v>
      </c>
      <c r="AN201" s="87">
        <v>883.25</v>
      </c>
      <c r="AO201" s="87">
        <v>85.18</v>
      </c>
      <c r="AP201" s="87">
        <v>249.39</v>
      </c>
      <c r="AQ201" s="87">
        <v>232.91</v>
      </c>
      <c r="AR201" s="87">
        <v>207.45</v>
      </c>
      <c r="AS201" s="87">
        <v>260.24</v>
      </c>
      <c r="AT201" s="87">
        <v>101.04</v>
      </c>
      <c r="AU201" s="87">
        <v>97.88</v>
      </c>
      <c r="AV201" s="87">
        <v>605.07000000000005</v>
      </c>
      <c r="AW201" s="87">
        <v>323.77</v>
      </c>
      <c r="AX201" s="87">
        <v>321.51</v>
      </c>
      <c r="AY201" s="87">
        <v>188.66</v>
      </c>
      <c r="AZ201" s="87">
        <v>191.08</v>
      </c>
      <c r="BA201" s="87">
        <v>283.43</v>
      </c>
      <c r="BB201" s="87">
        <v>211.75</v>
      </c>
      <c r="BC201" s="87">
        <v>32.229999999999997</v>
      </c>
      <c r="BD201" s="87">
        <v>81.16</v>
      </c>
      <c r="BE201" s="87">
        <v>531.77</v>
      </c>
      <c r="BF201" s="87">
        <v>818.12</v>
      </c>
      <c r="BG201" s="87">
        <v>689.26</v>
      </c>
      <c r="BH201" s="87">
        <v>11695.99</v>
      </c>
      <c r="BI201" s="87">
        <v>658.96</v>
      </c>
      <c r="BJ201" s="87">
        <v>652.74</v>
      </c>
      <c r="BK201" s="87">
        <v>526.4</v>
      </c>
      <c r="BL201" s="87">
        <v>295.25</v>
      </c>
      <c r="BM201" s="87">
        <v>139.1</v>
      </c>
      <c r="BN201" s="87">
        <v>217.07</v>
      </c>
      <c r="BO201" s="87">
        <v>0</v>
      </c>
      <c r="BP201" s="87">
        <v>0</v>
      </c>
      <c r="BQ201" s="87" t="s">
        <v>310</v>
      </c>
      <c r="BR201" s="87">
        <v>47344.06</v>
      </c>
      <c r="BS201" s="87" t="s">
        <v>310</v>
      </c>
      <c r="BT201" s="87">
        <v>59981.78</v>
      </c>
      <c r="BU201" s="87" t="s">
        <v>310</v>
      </c>
      <c r="BV201" s="87">
        <v>1.28</v>
      </c>
      <c r="BW201" s="87" t="s">
        <v>310</v>
      </c>
      <c r="BX201" s="87">
        <v>3154.64</v>
      </c>
      <c r="BY201" s="87" t="s">
        <v>310</v>
      </c>
      <c r="BZ201" s="87">
        <v>63137.71</v>
      </c>
      <c r="CA201" s="87" t="s">
        <v>310</v>
      </c>
      <c r="CB201" s="87">
        <v>29138.52</v>
      </c>
      <c r="CC201" s="87" t="s">
        <v>310</v>
      </c>
      <c r="CD201" s="87">
        <v>3182.83</v>
      </c>
      <c r="CE201" s="87" t="s">
        <v>310</v>
      </c>
      <c r="CF201" s="87">
        <v>322.37</v>
      </c>
      <c r="CG201" s="87" t="s">
        <v>310</v>
      </c>
      <c r="CH201" s="87">
        <v>3505.2</v>
      </c>
      <c r="CI201" s="87" t="s">
        <v>310</v>
      </c>
      <c r="CJ201" s="87">
        <v>32643.72</v>
      </c>
      <c r="CK201" s="87" t="s">
        <v>310</v>
      </c>
      <c r="CL201" s="87">
        <v>0</v>
      </c>
      <c r="CM201" s="87" t="s">
        <v>310</v>
      </c>
      <c r="CN201" s="87">
        <v>0</v>
      </c>
      <c r="CO201" s="87" t="s">
        <v>310</v>
      </c>
      <c r="CP201" s="87">
        <v>0</v>
      </c>
      <c r="CQ201" s="87" t="s">
        <v>310</v>
      </c>
      <c r="CR201" s="87">
        <v>48462.33</v>
      </c>
      <c r="CS201" s="87" t="s">
        <v>310</v>
      </c>
      <c r="CT201" s="87">
        <v>48462.33</v>
      </c>
      <c r="CU201" s="87" t="s">
        <v>310</v>
      </c>
      <c r="CV201" s="87">
        <v>144243.76</v>
      </c>
      <c r="CW201" s="87" t="s">
        <v>310</v>
      </c>
      <c r="CX201" s="87">
        <v>191587.82</v>
      </c>
      <c r="CY201" s="87" t="s">
        <v>310</v>
      </c>
    </row>
    <row r="202" spans="1:103" ht="14.5" x14ac:dyDescent="0.35">
      <c r="A202" s="86" t="s">
        <v>412</v>
      </c>
      <c r="B202" s="86" t="s">
        <v>351</v>
      </c>
      <c r="C202" s="71" t="str">
        <f>'Correspondance tables'!K25</f>
        <v>ISIC 33</v>
      </c>
      <c r="D202" s="71" t="str">
        <f>VLOOKUP(C202, 'Correspondance tables'!$O$3:$P$73, 2, FALSE)</f>
        <v>ISIC 31T33</v>
      </c>
      <c r="E202" s="87">
        <v>7084.33</v>
      </c>
      <c r="F202" s="87">
        <v>372.37</v>
      </c>
      <c r="G202" s="87">
        <v>273.98</v>
      </c>
      <c r="H202" s="87">
        <v>2720.98</v>
      </c>
      <c r="I202" s="87">
        <v>3986.99</v>
      </c>
      <c r="J202" s="87">
        <v>992.69</v>
      </c>
      <c r="K202" s="87">
        <v>1229.31</v>
      </c>
      <c r="L202" s="87">
        <v>2185.11</v>
      </c>
      <c r="M202" s="87">
        <v>577.66999999999996</v>
      </c>
      <c r="N202" s="87">
        <v>1497.93</v>
      </c>
      <c r="O202" s="87">
        <v>3854.04</v>
      </c>
      <c r="P202" s="87">
        <v>544.88</v>
      </c>
      <c r="Q202" s="87">
        <v>1364.63</v>
      </c>
      <c r="R202" s="87">
        <v>2075.3200000000002</v>
      </c>
      <c r="S202" s="87">
        <v>5330.86</v>
      </c>
      <c r="T202" s="87">
        <v>4790.7</v>
      </c>
      <c r="U202" s="87">
        <v>1536.39</v>
      </c>
      <c r="V202" s="87">
        <v>2515.2600000000002</v>
      </c>
      <c r="W202" s="87">
        <v>7664.63</v>
      </c>
      <c r="X202" s="87">
        <v>8384.3799999999992</v>
      </c>
      <c r="Y202" s="87">
        <v>8996.33</v>
      </c>
      <c r="Z202" s="87">
        <v>1004.16</v>
      </c>
      <c r="AA202" s="87">
        <v>11801.09</v>
      </c>
      <c r="AB202" s="87">
        <v>6593.94</v>
      </c>
      <c r="AC202" s="87">
        <v>748.14</v>
      </c>
      <c r="AD202" s="87">
        <v>1795.98</v>
      </c>
      <c r="AE202" s="87">
        <v>9436.32</v>
      </c>
      <c r="AF202" s="87">
        <v>1461.75</v>
      </c>
      <c r="AG202" s="87">
        <v>4315.7700000000004</v>
      </c>
      <c r="AH202" s="87">
        <v>1700.07</v>
      </c>
      <c r="AI202" s="87">
        <v>5536.38</v>
      </c>
      <c r="AJ202" s="87">
        <v>2148.04</v>
      </c>
      <c r="AK202" s="87">
        <v>4884.63</v>
      </c>
      <c r="AL202" s="87">
        <v>2680.76</v>
      </c>
      <c r="AM202" s="87">
        <v>260.73</v>
      </c>
      <c r="AN202" s="87">
        <v>1422.04</v>
      </c>
      <c r="AO202" s="87">
        <v>329.15</v>
      </c>
      <c r="AP202" s="87">
        <v>264.89</v>
      </c>
      <c r="AQ202" s="87">
        <v>2579.59</v>
      </c>
      <c r="AR202" s="87">
        <v>909.36</v>
      </c>
      <c r="AS202" s="87">
        <v>380.3</v>
      </c>
      <c r="AT202" s="87">
        <v>116.55</v>
      </c>
      <c r="AU202" s="87">
        <v>159.93</v>
      </c>
      <c r="AV202" s="87">
        <v>5195.16</v>
      </c>
      <c r="AW202" s="87">
        <v>1081.8900000000001</v>
      </c>
      <c r="AX202" s="87">
        <v>776.03</v>
      </c>
      <c r="AY202" s="87">
        <v>669.46</v>
      </c>
      <c r="AZ202" s="87">
        <v>203.63</v>
      </c>
      <c r="BA202" s="87">
        <v>423.94</v>
      </c>
      <c r="BB202" s="87">
        <v>1337.06</v>
      </c>
      <c r="BC202" s="87">
        <v>134.87</v>
      </c>
      <c r="BD202" s="87">
        <v>205.07</v>
      </c>
      <c r="BE202" s="87">
        <v>1676.9</v>
      </c>
      <c r="BF202" s="87">
        <v>4909.8599999999997</v>
      </c>
      <c r="BG202" s="87">
        <v>565.4</v>
      </c>
      <c r="BH202" s="87">
        <v>3251.47</v>
      </c>
      <c r="BI202" s="87">
        <v>600.9</v>
      </c>
      <c r="BJ202" s="87">
        <v>398.72</v>
      </c>
      <c r="BK202" s="87">
        <v>633.04999999999995</v>
      </c>
      <c r="BL202" s="87">
        <v>197.95</v>
      </c>
      <c r="BM202" s="87">
        <v>97.53</v>
      </c>
      <c r="BN202" s="87">
        <v>323.5</v>
      </c>
      <c r="BO202" s="87">
        <v>0</v>
      </c>
      <c r="BP202" s="87">
        <v>0</v>
      </c>
      <c r="BQ202" s="87" t="s">
        <v>310</v>
      </c>
      <c r="BR202" s="87">
        <v>151190.73000000001</v>
      </c>
      <c r="BS202" s="87" t="s">
        <v>310</v>
      </c>
      <c r="BT202" s="87">
        <v>2015.34</v>
      </c>
      <c r="BU202" s="87" t="s">
        <v>310</v>
      </c>
      <c r="BV202" s="87">
        <v>0</v>
      </c>
      <c r="BW202" s="87" t="s">
        <v>310</v>
      </c>
      <c r="BX202" s="87">
        <v>58.48</v>
      </c>
      <c r="BY202" s="87" t="s">
        <v>310</v>
      </c>
      <c r="BZ202" s="87">
        <v>2073.81</v>
      </c>
      <c r="CA202" s="87" t="s">
        <v>310</v>
      </c>
      <c r="CB202" s="87">
        <v>67970.81</v>
      </c>
      <c r="CC202" s="87" t="s">
        <v>310</v>
      </c>
      <c r="CD202" s="87">
        <v>0</v>
      </c>
      <c r="CE202" s="87" t="s">
        <v>310</v>
      </c>
      <c r="CF202" s="87">
        <v>888.16</v>
      </c>
      <c r="CG202" s="87" t="s">
        <v>310</v>
      </c>
      <c r="CH202" s="87">
        <v>888.16</v>
      </c>
      <c r="CI202" s="87" t="s">
        <v>310</v>
      </c>
      <c r="CJ202" s="87">
        <v>68858.97</v>
      </c>
      <c r="CK202" s="87" t="s">
        <v>310</v>
      </c>
      <c r="CL202" s="87">
        <v>0</v>
      </c>
      <c r="CM202" s="87" t="s">
        <v>310</v>
      </c>
      <c r="CN202" s="87">
        <v>0</v>
      </c>
      <c r="CO202" s="87" t="s">
        <v>310</v>
      </c>
      <c r="CP202" s="87">
        <v>0</v>
      </c>
      <c r="CQ202" s="87" t="s">
        <v>310</v>
      </c>
      <c r="CR202" s="87">
        <v>10046.77</v>
      </c>
      <c r="CS202" s="87" t="s">
        <v>310</v>
      </c>
      <c r="CT202" s="87">
        <v>10046.77</v>
      </c>
      <c r="CU202" s="87" t="s">
        <v>310</v>
      </c>
      <c r="CV202" s="87">
        <v>80979.55</v>
      </c>
      <c r="CW202" s="87" t="s">
        <v>310</v>
      </c>
      <c r="CX202" s="87">
        <v>232170.28</v>
      </c>
      <c r="CY202" s="87" t="s">
        <v>310</v>
      </c>
    </row>
    <row r="203" spans="1:103" ht="14.5" x14ac:dyDescent="0.35">
      <c r="A203" s="86" t="s">
        <v>412</v>
      </c>
      <c r="B203" s="86" t="s">
        <v>352</v>
      </c>
      <c r="C203" s="71" t="str">
        <f>'Correspondance tables'!K26</f>
        <v>ISIC 35</v>
      </c>
      <c r="D203" s="71" t="str">
        <f>VLOOKUP(C203, 'Correspondance tables'!$O$3:$P$73, 2, FALSE)</f>
        <v>ISIC 35</v>
      </c>
      <c r="E203" s="87">
        <v>6385.74</v>
      </c>
      <c r="F203" s="87">
        <v>146.29</v>
      </c>
      <c r="G203" s="87">
        <v>241.51</v>
      </c>
      <c r="H203" s="87">
        <v>4142.95</v>
      </c>
      <c r="I203" s="87">
        <v>14199.63</v>
      </c>
      <c r="J203" s="87">
        <v>2617.02</v>
      </c>
      <c r="K203" s="87">
        <v>2550.4</v>
      </c>
      <c r="L203" s="87">
        <v>7073.17</v>
      </c>
      <c r="M203" s="87">
        <v>1058.71</v>
      </c>
      <c r="N203" s="87">
        <v>4412.26</v>
      </c>
      <c r="O203" s="87">
        <v>15307.34</v>
      </c>
      <c r="P203" s="87">
        <v>1610</v>
      </c>
      <c r="Q203" s="87">
        <v>5292.82</v>
      </c>
      <c r="R203" s="87">
        <v>8859.3700000000008</v>
      </c>
      <c r="S203" s="87">
        <v>17766.7</v>
      </c>
      <c r="T203" s="87">
        <v>5746.62</v>
      </c>
      <c r="U203" s="87">
        <v>1886.84</v>
      </c>
      <c r="V203" s="87">
        <v>2109.9699999999998</v>
      </c>
      <c r="W203" s="87">
        <v>4855.4799999999996</v>
      </c>
      <c r="X203" s="87">
        <v>5350.85</v>
      </c>
      <c r="Y203" s="87">
        <v>911.87</v>
      </c>
      <c r="Z203" s="87">
        <v>1755.53</v>
      </c>
      <c r="AA203" s="87">
        <v>1475.02</v>
      </c>
      <c r="AB203" s="87">
        <v>171503.65</v>
      </c>
      <c r="AC203" s="87">
        <v>2826.66</v>
      </c>
      <c r="AD203" s="87">
        <v>2397.5300000000002</v>
      </c>
      <c r="AE203" s="87">
        <v>6384.2</v>
      </c>
      <c r="AF203" s="87">
        <v>2487.58</v>
      </c>
      <c r="AG203" s="87">
        <v>8445.98</v>
      </c>
      <c r="AH203" s="87">
        <v>14209.9</v>
      </c>
      <c r="AI203" s="87">
        <v>8916.65</v>
      </c>
      <c r="AJ203" s="87">
        <v>241.77</v>
      </c>
      <c r="AK203" s="87">
        <v>404.09</v>
      </c>
      <c r="AL203" s="87">
        <v>4722.78</v>
      </c>
      <c r="AM203" s="87">
        <v>873.58</v>
      </c>
      <c r="AN203" s="87">
        <v>9915.02</v>
      </c>
      <c r="AO203" s="87">
        <v>456.29</v>
      </c>
      <c r="AP203" s="87">
        <v>2114.08</v>
      </c>
      <c r="AQ203" s="87">
        <v>3987.73</v>
      </c>
      <c r="AR203" s="87">
        <v>1647.07</v>
      </c>
      <c r="AS203" s="87">
        <v>2208.89</v>
      </c>
      <c r="AT203" s="87">
        <v>768.8</v>
      </c>
      <c r="AU203" s="87">
        <v>469.47</v>
      </c>
      <c r="AV203" s="87">
        <v>8528</v>
      </c>
      <c r="AW203" s="87">
        <v>3095.9</v>
      </c>
      <c r="AX203" s="87">
        <v>1211.19</v>
      </c>
      <c r="AY203" s="87">
        <v>1417.8</v>
      </c>
      <c r="AZ203" s="87">
        <v>610.29</v>
      </c>
      <c r="BA203" s="87">
        <v>1483.4</v>
      </c>
      <c r="BB203" s="87">
        <v>541.20000000000005</v>
      </c>
      <c r="BC203" s="87">
        <v>379.59</v>
      </c>
      <c r="BD203" s="87">
        <v>310.89999999999998</v>
      </c>
      <c r="BE203" s="87">
        <v>2448.8000000000002</v>
      </c>
      <c r="BF203" s="87">
        <v>9731.8700000000008</v>
      </c>
      <c r="BG203" s="87">
        <v>5976.2</v>
      </c>
      <c r="BH203" s="87">
        <v>7719.32</v>
      </c>
      <c r="BI203" s="87">
        <v>3258.52</v>
      </c>
      <c r="BJ203" s="87">
        <v>1793.26</v>
      </c>
      <c r="BK203" s="87">
        <v>2022.9</v>
      </c>
      <c r="BL203" s="87">
        <v>1188.94</v>
      </c>
      <c r="BM203" s="87">
        <v>188.32</v>
      </c>
      <c r="BN203" s="87">
        <v>3758.47</v>
      </c>
      <c r="BO203" s="87">
        <v>0</v>
      </c>
      <c r="BP203" s="87">
        <v>0</v>
      </c>
      <c r="BQ203" s="87" t="s">
        <v>310</v>
      </c>
      <c r="BR203" s="87">
        <v>416402.72</v>
      </c>
      <c r="BS203" s="87" t="s">
        <v>310</v>
      </c>
      <c r="BT203" s="87">
        <v>161195.57</v>
      </c>
      <c r="BU203" s="87" t="s">
        <v>310</v>
      </c>
      <c r="BV203" s="87">
        <v>-1.52</v>
      </c>
      <c r="BW203" s="87" t="s">
        <v>310</v>
      </c>
      <c r="BX203" s="87">
        <v>772.76</v>
      </c>
      <c r="BY203" s="87" t="s">
        <v>310</v>
      </c>
      <c r="BZ203" s="87">
        <v>161966.81</v>
      </c>
      <c r="CA203" s="87" t="s">
        <v>310</v>
      </c>
      <c r="CB203" s="87">
        <v>97.72</v>
      </c>
      <c r="CC203" s="87" t="s">
        <v>310</v>
      </c>
      <c r="CD203" s="87">
        <v>0</v>
      </c>
      <c r="CE203" s="87" t="s">
        <v>310</v>
      </c>
      <c r="CF203" s="87">
        <v>-7666.43</v>
      </c>
      <c r="CG203" s="87" t="s">
        <v>310</v>
      </c>
      <c r="CH203" s="87">
        <v>-7666.43</v>
      </c>
      <c r="CI203" s="87" t="s">
        <v>310</v>
      </c>
      <c r="CJ203" s="87">
        <v>-7568.71</v>
      </c>
      <c r="CK203" s="87" t="s">
        <v>310</v>
      </c>
      <c r="CL203" s="87">
        <v>0</v>
      </c>
      <c r="CM203" s="87" t="s">
        <v>310</v>
      </c>
      <c r="CN203" s="87">
        <v>0</v>
      </c>
      <c r="CO203" s="87" t="s">
        <v>310</v>
      </c>
      <c r="CP203" s="87">
        <v>0</v>
      </c>
      <c r="CQ203" s="87" t="s">
        <v>310</v>
      </c>
      <c r="CR203" s="87">
        <v>2734.52</v>
      </c>
      <c r="CS203" s="87" t="s">
        <v>310</v>
      </c>
      <c r="CT203" s="87">
        <v>2734.52</v>
      </c>
      <c r="CU203" s="87" t="s">
        <v>310</v>
      </c>
      <c r="CV203" s="87">
        <v>157132.62</v>
      </c>
      <c r="CW203" s="87" t="s">
        <v>310</v>
      </c>
      <c r="CX203" s="87">
        <v>573535.32999999996</v>
      </c>
      <c r="CY203" s="87" t="s">
        <v>310</v>
      </c>
    </row>
    <row r="204" spans="1:103" ht="14.5" x14ac:dyDescent="0.35">
      <c r="A204" s="86" t="s">
        <v>412</v>
      </c>
      <c r="B204" s="86" t="s">
        <v>353</v>
      </c>
      <c r="C204" s="71" t="str">
        <f>'Correspondance tables'!K27</f>
        <v>ISIC 36</v>
      </c>
      <c r="D204" s="71" t="str">
        <f>VLOOKUP(C204, 'Correspondance tables'!$O$3:$P$73, 2, FALSE)</f>
        <v>ISIC 36T39</v>
      </c>
      <c r="E204" s="87">
        <v>1683.32</v>
      </c>
      <c r="F204" s="87">
        <v>20.239999999999998</v>
      </c>
      <c r="G204" s="87">
        <v>43.88</v>
      </c>
      <c r="H204" s="87">
        <v>115.87</v>
      </c>
      <c r="I204" s="87">
        <v>1358.44</v>
      </c>
      <c r="J204" s="87">
        <v>146.44</v>
      </c>
      <c r="K204" s="87">
        <v>59.75</v>
      </c>
      <c r="L204" s="87">
        <v>207.97</v>
      </c>
      <c r="M204" s="87">
        <v>54.66</v>
      </c>
      <c r="N204" s="87">
        <v>195.07</v>
      </c>
      <c r="O204" s="87">
        <v>609.55999999999995</v>
      </c>
      <c r="P204" s="87">
        <v>104.61</v>
      </c>
      <c r="Q204" s="87">
        <v>196.37</v>
      </c>
      <c r="R204" s="87">
        <v>220.71</v>
      </c>
      <c r="S204" s="87">
        <v>449.9</v>
      </c>
      <c r="T204" s="87">
        <v>342.13</v>
      </c>
      <c r="U204" s="87">
        <v>138.01</v>
      </c>
      <c r="V204" s="87">
        <v>119.22</v>
      </c>
      <c r="W204" s="87">
        <v>262.79000000000002</v>
      </c>
      <c r="X204" s="87">
        <v>268.82</v>
      </c>
      <c r="Y204" s="87">
        <v>77.56</v>
      </c>
      <c r="Z204" s="87">
        <v>92.91</v>
      </c>
      <c r="AA204" s="87">
        <v>81.39</v>
      </c>
      <c r="AB204" s="87">
        <v>765.02</v>
      </c>
      <c r="AC204" s="87">
        <v>2684.47</v>
      </c>
      <c r="AD204" s="87">
        <v>501.58</v>
      </c>
      <c r="AE204" s="87">
        <v>757.75</v>
      </c>
      <c r="AF204" s="87">
        <v>169.51</v>
      </c>
      <c r="AG204" s="87">
        <v>670.22</v>
      </c>
      <c r="AH204" s="87">
        <v>765.3</v>
      </c>
      <c r="AI204" s="87">
        <v>255.01</v>
      </c>
      <c r="AJ204" s="87">
        <v>31.74</v>
      </c>
      <c r="AK204" s="87">
        <v>15.97</v>
      </c>
      <c r="AL204" s="87">
        <v>301.54000000000002</v>
      </c>
      <c r="AM204" s="87">
        <v>54.29</v>
      </c>
      <c r="AN204" s="87">
        <v>1532.63</v>
      </c>
      <c r="AO204" s="87">
        <v>45.65</v>
      </c>
      <c r="AP204" s="87">
        <v>339.66</v>
      </c>
      <c r="AQ204" s="87">
        <v>536.45000000000005</v>
      </c>
      <c r="AR204" s="87">
        <v>122.96</v>
      </c>
      <c r="AS204" s="87">
        <v>188.51</v>
      </c>
      <c r="AT204" s="87">
        <v>78.94</v>
      </c>
      <c r="AU204" s="87">
        <v>129.83000000000001</v>
      </c>
      <c r="AV204" s="87">
        <v>2075.2199999999998</v>
      </c>
      <c r="AW204" s="87">
        <v>235.95</v>
      </c>
      <c r="AX204" s="87">
        <v>119.76</v>
      </c>
      <c r="AY204" s="87">
        <v>202.67</v>
      </c>
      <c r="AZ204" s="87">
        <v>31.16</v>
      </c>
      <c r="BA204" s="87">
        <v>50.09</v>
      </c>
      <c r="BB204" s="87">
        <v>68.91</v>
      </c>
      <c r="BC204" s="87">
        <v>13.66</v>
      </c>
      <c r="BD204" s="87">
        <v>39.049999999999997</v>
      </c>
      <c r="BE204" s="87">
        <v>257.39</v>
      </c>
      <c r="BF204" s="87">
        <v>1804.65</v>
      </c>
      <c r="BG204" s="87">
        <v>1216.6300000000001</v>
      </c>
      <c r="BH204" s="87">
        <v>1308.1500000000001</v>
      </c>
      <c r="BI204" s="87">
        <v>584.76</v>
      </c>
      <c r="BJ204" s="87">
        <v>245.43</v>
      </c>
      <c r="BK204" s="87">
        <v>433.07</v>
      </c>
      <c r="BL204" s="87">
        <v>221.31</v>
      </c>
      <c r="BM204" s="87">
        <v>13.41</v>
      </c>
      <c r="BN204" s="87">
        <v>377.59</v>
      </c>
      <c r="BO204" s="87">
        <v>0</v>
      </c>
      <c r="BP204" s="87">
        <v>0</v>
      </c>
      <c r="BQ204" s="87" t="s">
        <v>310</v>
      </c>
      <c r="BR204" s="87">
        <v>26095.49</v>
      </c>
      <c r="BS204" s="87" t="s">
        <v>310</v>
      </c>
      <c r="BT204" s="87">
        <v>23978.639999999999</v>
      </c>
      <c r="BU204" s="87" t="s">
        <v>310</v>
      </c>
      <c r="BV204" s="87">
        <v>0</v>
      </c>
      <c r="BW204" s="87" t="s">
        <v>310</v>
      </c>
      <c r="BX204" s="87">
        <v>1658.29</v>
      </c>
      <c r="BY204" s="87" t="s">
        <v>310</v>
      </c>
      <c r="BZ204" s="87">
        <v>25636.93</v>
      </c>
      <c r="CA204" s="87" t="s">
        <v>310</v>
      </c>
      <c r="CB204" s="87">
        <v>0</v>
      </c>
      <c r="CC204" s="87" t="s">
        <v>310</v>
      </c>
      <c r="CD204" s="87">
        <v>0</v>
      </c>
      <c r="CE204" s="87" t="s">
        <v>310</v>
      </c>
      <c r="CF204" s="87">
        <v>10.039999999999999</v>
      </c>
      <c r="CG204" s="87" t="s">
        <v>310</v>
      </c>
      <c r="CH204" s="87">
        <v>10.039999999999999</v>
      </c>
      <c r="CI204" s="87" t="s">
        <v>310</v>
      </c>
      <c r="CJ204" s="87">
        <v>10.039999999999999</v>
      </c>
      <c r="CK204" s="87" t="s">
        <v>310</v>
      </c>
      <c r="CL204" s="87">
        <v>0</v>
      </c>
      <c r="CM204" s="87" t="s">
        <v>310</v>
      </c>
      <c r="CN204" s="87">
        <v>0</v>
      </c>
      <c r="CO204" s="87" t="s">
        <v>310</v>
      </c>
      <c r="CP204" s="87">
        <v>0</v>
      </c>
      <c r="CQ204" s="87" t="s">
        <v>310</v>
      </c>
      <c r="CR204" s="87">
        <v>4.8600000000000003</v>
      </c>
      <c r="CS204" s="87" t="s">
        <v>310</v>
      </c>
      <c r="CT204" s="87">
        <v>4.8600000000000003</v>
      </c>
      <c r="CU204" s="87" t="s">
        <v>310</v>
      </c>
      <c r="CV204" s="87">
        <v>25651.83</v>
      </c>
      <c r="CW204" s="87" t="s">
        <v>310</v>
      </c>
      <c r="CX204" s="87">
        <v>51747.32</v>
      </c>
      <c r="CY204" s="87" t="s">
        <v>310</v>
      </c>
    </row>
    <row r="205" spans="1:103" ht="14.5" x14ac:dyDescent="0.35">
      <c r="A205" s="86" t="s">
        <v>412</v>
      </c>
      <c r="B205" s="86" t="s">
        <v>354</v>
      </c>
      <c r="C205" s="71" t="str">
        <f>'Correspondance tables'!K28</f>
        <v>ISIC 37-39</v>
      </c>
      <c r="D205" s="71" t="str">
        <f>VLOOKUP(C205, 'Correspondance tables'!$O$3:$P$73, 2, FALSE)</f>
        <v>ISIC 36T39</v>
      </c>
      <c r="E205" s="87">
        <v>1683.37</v>
      </c>
      <c r="F205" s="87">
        <v>52.63</v>
      </c>
      <c r="G205" s="87">
        <v>23.73</v>
      </c>
      <c r="H205" s="87">
        <v>683.8</v>
      </c>
      <c r="I205" s="87">
        <v>5023.67</v>
      </c>
      <c r="J205" s="87">
        <v>1279.6400000000001</v>
      </c>
      <c r="K205" s="87">
        <v>990.08</v>
      </c>
      <c r="L205" s="87">
        <v>4505.5600000000004</v>
      </c>
      <c r="M205" s="87">
        <v>251.94</v>
      </c>
      <c r="N205" s="87">
        <v>1229.22</v>
      </c>
      <c r="O205" s="87">
        <v>3345.6</v>
      </c>
      <c r="P205" s="87">
        <v>631</v>
      </c>
      <c r="Q205" s="87">
        <v>3730.11</v>
      </c>
      <c r="R205" s="87">
        <v>1976.6</v>
      </c>
      <c r="S205" s="87">
        <v>23730.07</v>
      </c>
      <c r="T205" s="87">
        <v>5586.35</v>
      </c>
      <c r="U205" s="87">
        <v>436.99</v>
      </c>
      <c r="V205" s="87">
        <v>591.25</v>
      </c>
      <c r="W205" s="87">
        <v>1516.76</v>
      </c>
      <c r="X205" s="87">
        <v>1462.11</v>
      </c>
      <c r="Y205" s="87">
        <v>651.41999999999996</v>
      </c>
      <c r="Z205" s="87">
        <v>664.56</v>
      </c>
      <c r="AA205" s="87">
        <v>532.1</v>
      </c>
      <c r="AB205" s="87">
        <v>2344.94</v>
      </c>
      <c r="AC205" s="87">
        <v>2606.5700000000002</v>
      </c>
      <c r="AD205" s="87">
        <v>34813.230000000003</v>
      </c>
      <c r="AE205" s="87">
        <v>6084.43</v>
      </c>
      <c r="AF205" s="87">
        <v>854.73</v>
      </c>
      <c r="AG205" s="87">
        <v>3170.93</v>
      </c>
      <c r="AH205" s="87">
        <v>3023.41</v>
      </c>
      <c r="AI205" s="87">
        <v>730.29</v>
      </c>
      <c r="AJ205" s="87">
        <v>232.81</v>
      </c>
      <c r="AK205" s="87">
        <v>175.51</v>
      </c>
      <c r="AL205" s="87">
        <v>742.23</v>
      </c>
      <c r="AM205" s="87">
        <v>232.77</v>
      </c>
      <c r="AN205" s="87">
        <v>3163.5</v>
      </c>
      <c r="AO205" s="87">
        <v>280.17</v>
      </c>
      <c r="AP205" s="87">
        <v>307.69</v>
      </c>
      <c r="AQ205" s="87">
        <v>604.71</v>
      </c>
      <c r="AR205" s="87">
        <v>914.55</v>
      </c>
      <c r="AS205" s="87">
        <v>454.24</v>
      </c>
      <c r="AT205" s="87">
        <v>236.98</v>
      </c>
      <c r="AU205" s="87">
        <v>160.61000000000001</v>
      </c>
      <c r="AV205" s="87">
        <v>7059.22</v>
      </c>
      <c r="AW205" s="87">
        <v>1453.8</v>
      </c>
      <c r="AX205" s="87">
        <v>706.28</v>
      </c>
      <c r="AY205" s="87">
        <v>544.6</v>
      </c>
      <c r="AZ205" s="87">
        <v>366.17</v>
      </c>
      <c r="BA205" s="87">
        <v>486.59</v>
      </c>
      <c r="BB205" s="87">
        <v>466.79</v>
      </c>
      <c r="BC205" s="87">
        <v>92.61</v>
      </c>
      <c r="BD205" s="87">
        <v>153.82</v>
      </c>
      <c r="BE205" s="87">
        <v>2314.5500000000002</v>
      </c>
      <c r="BF205" s="87">
        <v>14121.82</v>
      </c>
      <c r="BG205" s="87">
        <v>1110.02</v>
      </c>
      <c r="BH205" s="87">
        <v>2326.54</v>
      </c>
      <c r="BI205" s="87">
        <v>986.36</v>
      </c>
      <c r="BJ205" s="87">
        <v>432.64</v>
      </c>
      <c r="BK205" s="87">
        <v>489.8</v>
      </c>
      <c r="BL205" s="87">
        <v>279.26</v>
      </c>
      <c r="BM205" s="87">
        <v>49.33</v>
      </c>
      <c r="BN205" s="87">
        <v>660.46</v>
      </c>
      <c r="BO205" s="87">
        <v>0</v>
      </c>
      <c r="BP205" s="87">
        <v>0</v>
      </c>
      <c r="BQ205" s="87" t="s">
        <v>310</v>
      </c>
      <c r="BR205" s="87">
        <v>155813.53</v>
      </c>
      <c r="BS205" s="87" t="s">
        <v>310</v>
      </c>
      <c r="BT205" s="87">
        <v>40810.04</v>
      </c>
      <c r="BU205" s="87" t="s">
        <v>310</v>
      </c>
      <c r="BV205" s="87">
        <v>3.94</v>
      </c>
      <c r="BW205" s="87" t="s">
        <v>310</v>
      </c>
      <c r="BX205" s="87">
        <v>10019.15</v>
      </c>
      <c r="BY205" s="87" t="s">
        <v>310</v>
      </c>
      <c r="BZ205" s="87">
        <v>50833.14</v>
      </c>
      <c r="CA205" s="87" t="s">
        <v>310</v>
      </c>
      <c r="CB205" s="87">
        <v>-698.26</v>
      </c>
      <c r="CC205" s="87" t="s">
        <v>310</v>
      </c>
      <c r="CD205" s="87">
        <v>0</v>
      </c>
      <c r="CE205" s="87" t="s">
        <v>310</v>
      </c>
      <c r="CF205" s="87">
        <v>-1050.4000000000001</v>
      </c>
      <c r="CG205" s="87" t="s">
        <v>310</v>
      </c>
      <c r="CH205" s="87">
        <v>-1050.4000000000001</v>
      </c>
      <c r="CI205" s="87" t="s">
        <v>310</v>
      </c>
      <c r="CJ205" s="87">
        <v>-1748.66</v>
      </c>
      <c r="CK205" s="87" t="s">
        <v>310</v>
      </c>
      <c r="CL205" s="87">
        <v>0</v>
      </c>
      <c r="CM205" s="87" t="s">
        <v>310</v>
      </c>
      <c r="CN205" s="87">
        <v>0</v>
      </c>
      <c r="CO205" s="87" t="s">
        <v>310</v>
      </c>
      <c r="CP205" s="87">
        <v>0</v>
      </c>
      <c r="CQ205" s="87" t="s">
        <v>310</v>
      </c>
      <c r="CR205" s="87">
        <v>7396.94</v>
      </c>
      <c r="CS205" s="87" t="s">
        <v>310</v>
      </c>
      <c r="CT205" s="87">
        <v>7396.94</v>
      </c>
      <c r="CU205" s="87" t="s">
        <v>310</v>
      </c>
      <c r="CV205" s="87">
        <v>56481.42</v>
      </c>
      <c r="CW205" s="87" t="s">
        <v>310</v>
      </c>
      <c r="CX205" s="87">
        <v>212294.95</v>
      </c>
      <c r="CY205" s="87" t="s">
        <v>310</v>
      </c>
    </row>
    <row r="206" spans="1:103" ht="14.5" x14ac:dyDescent="0.35">
      <c r="A206" s="86" t="s">
        <v>412</v>
      </c>
      <c r="B206" s="86" t="s">
        <v>355</v>
      </c>
      <c r="C206" s="71" t="str">
        <f>'Correspondance tables'!K29</f>
        <v>ISIC 41-43</v>
      </c>
      <c r="D206" s="71" t="str">
        <f>VLOOKUP(C206, 'Correspondance tables'!$O$3:$P$73, 2, FALSE)</f>
        <v>ISIC 41T43</v>
      </c>
      <c r="E206" s="87">
        <v>3536.94</v>
      </c>
      <c r="F206" s="87">
        <v>426.23</v>
      </c>
      <c r="G206" s="87">
        <v>82.56</v>
      </c>
      <c r="H206" s="87">
        <v>1476.62</v>
      </c>
      <c r="I206" s="87">
        <v>3469.97</v>
      </c>
      <c r="J206" s="87">
        <v>761.32</v>
      </c>
      <c r="K206" s="87">
        <v>767.95</v>
      </c>
      <c r="L206" s="87">
        <v>887.08</v>
      </c>
      <c r="M206" s="87">
        <v>547.20000000000005</v>
      </c>
      <c r="N206" s="87">
        <v>1333.7</v>
      </c>
      <c r="O206" s="87">
        <v>3121.98</v>
      </c>
      <c r="P206" s="87">
        <v>1037.8800000000001</v>
      </c>
      <c r="Q206" s="87">
        <v>1287.44</v>
      </c>
      <c r="R206" s="87">
        <v>1701.01</v>
      </c>
      <c r="S206" s="87">
        <v>2396.9499999999998</v>
      </c>
      <c r="T206" s="87">
        <v>2844.19</v>
      </c>
      <c r="U206" s="87">
        <v>878.18</v>
      </c>
      <c r="V206" s="87">
        <v>1378.37</v>
      </c>
      <c r="W206" s="87">
        <v>2843.42</v>
      </c>
      <c r="X206" s="87">
        <v>2375.65</v>
      </c>
      <c r="Y206" s="87">
        <v>1143.73</v>
      </c>
      <c r="Z206" s="87">
        <v>1061.7</v>
      </c>
      <c r="AA206" s="87">
        <v>2284.35</v>
      </c>
      <c r="AB206" s="87">
        <v>16001.93</v>
      </c>
      <c r="AC206" s="87">
        <v>1355.9</v>
      </c>
      <c r="AD206" s="87">
        <v>4486.3599999999997</v>
      </c>
      <c r="AE206" s="87">
        <v>252120.66</v>
      </c>
      <c r="AF206" s="87">
        <v>1434.08</v>
      </c>
      <c r="AG206" s="87">
        <v>6374.1</v>
      </c>
      <c r="AH206" s="87">
        <v>7384.28</v>
      </c>
      <c r="AI206" s="87">
        <v>5135.22</v>
      </c>
      <c r="AJ206" s="87">
        <v>354.98</v>
      </c>
      <c r="AK206" s="87">
        <v>451.23</v>
      </c>
      <c r="AL206" s="87">
        <v>9821.49</v>
      </c>
      <c r="AM206" s="87">
        <v>768.84</v>
      </c>
      <c r="AN206" s="87">
        <v>4589.8</v>
      </c>
      <c r="AO206" s="87">
        <v>535.46</v>
      </c>
      <c r="AP206" s="87">
        <v>1134.8800000000001</v>
      </c>
      <c r="AQ206" s="87">
        <v>3873.35</v>
      </c>
      <c r="AR206" s="87">
        <v>1871.26</v>
      </c>
      <c r="AS206" s="87">
        <v>2862.97</v>
      </c>
      <c r="AT206" s="87">
        <v>1789.06</v>
      </c>
      <c r="AU206" s="87">
        <v>1107.67</v>
      </c>
      <c r="AV206" s="87">
        <v>75648.240000000005</v>
      </c>
      <c r="AW206" s="87">
        <v>3332.98</v>
      </c>
      <c r="AX206" s="87">
        <v>5272.27</v>
      </c>
      <c r="AY206" s="87">
        <v>1890.98</v>
      </c>
      <c r="AZ206" s="87">
        <v>553.51</v>
      </c>
      <c r="BA206" s="87">
        <v>1325.36</v>
      </c>
      <c r="BB206" s="87">
        <v>1023.79</v>
      </c>
      <c r="BC206" s="87">
        <v>456.5</v>
      </c>
      <c r="BD206" s="87">
        <v>368.37</v>
      </c>
      <c r="BE206" s="87">
        <v>3745.97</v>
      </c>
      <c r="BF206" s="87">
        <v>22525.94</v>
      </c>
      <c r="BG206" s="87">
        <v>7300.39</v>
      </c>
      <c r="BH206" s="87">
        <v>6430.4</v>
      </c>
      <c r="BI206" s="87">
        <v>3020.33</v>
      </c>
      <c r="BJ206" s="87">
        <v>2131.42</v>
      </c>
      <c r="BK206" s="87">
        <v>1431.08</v>
      </c>
      <c r="BL206" s="87">
        <v>1399.87</v>
      </c>
      <c r="BM206" s="87">
        <v>164.52</v>
      </c>
      <c r="BN206" s="87">
        <v>875.5</v>
      </c>
      <c r="BO206" s="87">
        <v>0</v>
      </c>
      <c r="BP206" s="87">
        <v>0</v>
      </c>
      <c r="BQ206" s="87" t="s">
        <v>310</v>
      </c>
      <c r="BR206" s="87">
        <v>499995.38</v>
      </c>
      <c r="BS206" s="87" t="s">
        <v>310</v>
      </c>
      <c r="BT206" s="87">
        <v>44414.93</v>
      </c>
      <c r="BU206" s="87" t="s">
        <v>310</v>
      </c>
      <c r="BV206" s="87">
        <v>0</v>
      </c>
      <c r="BW206" s="87" t="s">
        <v>310</v>
      </c>
      <c r="BX206" s="87">
        <v>5203.5600000000004</v>
      </c>
      <c r="BY206" s="87" t="s">
        <v>310</v>
      </c>
      <c r="BZ206" s="87">
        <v>49618.49</v>
      </c>
      <c r="CA206" s="87" t="s">
        <v>310</v>
      </c>
      <c r="CB206" s="87">
        <v>901353.41</v>
      </c>
      <c r="CC206" s="87" t="s">
        <v>310</v>
      </c>
      <c r="CD206" s="87">
        <v>0</v>
      </c>
      <c r="CE206" s="87" t="s">
        <v>310</v>
      </c>
      <c r="CF206" s="87">
        <v>6618.33</v>
      </c>
      <c r="CG206" s="87" t="s">
        <v>310</v>
      </c>
      <c r="CH206" s="87">
        <v>6618.33</v>
      </c>
      <c r="CI206" s="87" t="s">
        <v>310</v>
      </c>
      <c r="CJ206" s="87">
        <v>907971.74</v>
      </c>
      <c r="CK206" s="87" t="s">
        <v>310</v>
      </c>
      <c r="CL206" s="87">
        <v>0</v>
      </c>
      <c r="CM206" s="87" t="s">
        <v>310</v>
      </c>
      <c r="CN206" s="87">
        <v>0</v>
      </c>
      <c r="CO206" s="87" t="s">
        <v>310</v>
      </c>
      <c r="CP206" s="87">
        <v>0</v>
      </c>
      <c r="CQ206" s="87" t="s">
        <v>310</v>
      </c>
      <c r="CR206" s="87">
        <v>7511.08</v>
      </c>
      <c r="CS206" s="87" t="s">
        <v>310</v>
      </c>
      <c r="CT206" s="87">
        <v>7511.08</v>
      </c>
      <c r="CU206" s="87" t="s">
        <v>310</v>
      </c>
      <c r="CV206" s="87">
        <v>965101.31</v>
      </c>
      <c r="CW206" s="87" t="s">
        <v>310</v>
      </c>
      <c r="CX206" s="87">
        <v>1465096.68</v>
      </c>
      <c r="CY206" s="87" t="s">
        <v>310</v>
      </c>
    </row>
    <row r="207" spans="1:103" ht="14.5" x14ac:dyDescent="0.35">
      <c r="A207" s="86" t="s">
        <v>412</v>
      </c>
      <c r="B207" s="86" t="s">
        <v>356</v>
      </c>
      <c r="C207" s="71" t="str">
        <f>'Correspondance tables'!K30</f>
        <v>ISIC 45</v>
      </c>
      <c r="D207" s="71" t="str">
        <f>VLOOKUP(C207, 'Correspondance tables'!$O$3:$P$73, 2, FALSE)</f>
        <v>ISIC 45T47</v>
      </c>
      <c r="E207" s="87">
        <v>1232.3499999999999</v>
      </c>
      <c r="F207" s="87">
        <v>245.19</v>
      </c>
      <c r="G207" s="87">
        <v>52.36</v>
      </c>
      <c r="H207" s="87">
        <v>261.83999999999997</v>
      </c>
      <c r="I207" s="87">
        <v>1463.92</v>
      </c>
      <c r="J207" s="87">
        <v>300.91000000000003</v>
      </c>
      <c r="K207" s="87">
        <v>353.37</v>
      </c>
      <c r="L207" s="87">
        <v>247.04</v>
      </c>
      <c r="M207" s="87">
        <v>169.2</v>
      </c>
      <c r="N207" s="87">
        <v>469.39</v>
      </c>
      <c r="O207" s="87">
        <v>736.19</v>
      </c>
      <c r="P207" s="87">
        <v>192.87</v>
      </c>
      <c r="Q207" s="87">
        <v>558.96</v>
      </c>
      <c r="R207" s="87">
        <v>857.71</v>
      </c>
      <c r="S207" s="87">
        <v>516.38</v>
      </c>
      <c r="T207" s="87">
        <v>1099.03</v>
      </c>
      <c r="U207" s="87">
        <v>468.67</v>
      </c>
      <c r="V207" s="87">
        <v>663.52</v>
      </c>
      <c r="W207" s="87">
        <v>3070.26</v>
      </c>
      <c r="X207" s="87">
        <v>24022.89</v>
      </c>
      <c r="Y207" s="87">
        <v>2275.3200000000002</v>
      </c>
      <c r="Z207" s="87">
        <v>433.83</v>
      </c>
      <c r="AA207" s="87">
        <v>902.42</v>
      </c>
      <c r="AB207" s="87">
        <v>714.57</v>
      </c>
      <c r="AC207" s="87">
        <v>172.91</v>
      </c>
      <c r="AD207" s="87">
        <v>1702.12</v>
      </c>
      <c r="AE207" s="87">
        <v>4134.6099999999997</v>
      </c>
      <c r="AF207" s="87">
        <v>10886.46</v>
      </c>
      <c r="AG207" s="87">
        <v>4807.72</v>
      </c>
      <c r="AH207" s="87">
        <v>3245.81</v>
      </c>
      <c r="AI207" s="87">
        <v>12446.25</v>
      </c>
      <c r="AJ207" s="87">
        <v>105.52</v>
      </c>
      <c r="AK207" s="87">
        <v>379.25</v>
      </c>
      <c r="AL207" s="87">
        <v>5378.2</v>
      </c>
      <c r="AM207" s="87">
        <v>3703.62</v>
      </c>
      <c r="AN207" s="87">
        <v>842.29</v>
      </c>
      <c r="AO207" s="87">
        <v>224.54</v>
      </c>
      <c r="AP207" s="87">
        <v>314.43</v>
      </c>
      <c r="AQ207" s="87">
        <v>676.77</v>
      </c>
      <c r="AR207" s="87">
        <v>589.64</v>
      </c>
      <c r="AS207" s="87">
        <v>390.63</v>
      </c>
      <c r="AT207" s="87">
        <v>263.11</v>
      </c>
      <c r="AU207" s="87">
        <v>201.04</v>
      </c>
      <c r="AV207" s="87">
        <v>381.27</v>
      </c>
      <c r="AW207" s="87">
        <v>1115.19</v>
      </c>
      <c r="AX207" s="87">
        <v>506.66</v>
      </c>
      <c r="AY207" s="87">
        <v>295.54000000000002</v>
      </c>
      <c r="AZ207" s="87">
        <v>215.79</v>
      </c>
      <c r="BA207" s="87">
        <v>367.66</v>
      </c>
      <c r="BB207" s="87">
        <v>3967.55</v>
      </c>
      <c r="BC207" s="87">
        <v>123.14</v>
      </c>
      <c r="BD207" s="87">
        <v>136.80000000000001</v>
      </c>
      <c r="BE207" s="87">
        <v>981.94</v>
      </c>
      <c r="BF207" s="87">
        <v>2831.25</v>
      </c>
      <c r="BG207" s="87">
        <v>601.85</v>
      </c>
      <c r="BH207" s="87">
        <v>1085.32</v>
      </c>
      <c r="BI207" s="87">
        <v>576.91</v>
      </c>
      <c r="BJ207" s="87">
        <v>364.4</v>
      </c>
      <c r="BK207" s="87">
        <v>250.56</v>
      </c>
      <c r="BL207" s="87">
        <v>362.61</v>
      </c>
      <c r="BM207" s="87">
        <v>41</v>
      </c>
      <c r="BN207" s="87">
        <v>218.96</v>
      </c>
      <c r="BO207" s="87">
        <v>0</v>
      </c>
      <c r="BP207" s="87">
        <v>0</v>
      </c>
      <c r="BQ207" s="87" t="s">
        <v>310</v>
      </c>
      <c r="BR207" s="87">
        <v>106197.5</v>
      </c>
      <c r="BS207" s="87" t="s">
        <v>310</v>
      </c>
      <c r="BT207" s="87">
        <v>134110.28</v>
      </c>
      <c r="BU207" s="87" t="s">
        <v>310</v>
      </c>
      <c r="BV207" s="87">
        <v>1.25</v>
      </c>
      <c r="BW207" s="87" t="s">
        <v>310</v>
      </c>
      <c r="BX207" s="87">
        <v>247.77</v>
      </c>
      <c r="BY207" s="87" t="s">
        <v>310</v>
      </c>
      <c r="BZ207" s="87">
        <v>134359.29999999999</v>
      </c>
      <c r="CA207" s="87" t="s">
        <v>310</v>
      </c>
      <c r="CB207" s="87">
        <v>26957.81</v>
      </c>
      <c r="CC207" s="87" t="s">
        <v>310</v>
      </c>
      <c r="CD207" s="87">
        <v>10.82</v>
      </c>
      <c r="CE207" s="87" t="s">
        <v>310</v>
      </c>
      <c r="CF207" s="87">
        <v>-379.01</v>
      </c>
      <c r="CG207" s="87" t="s">
        <v>310</v>
      </c>
      <c r="CH207" s="87">
        <v>-368.19</v>
      </c>
      <c r="CI207" s="87" t="s">
        <v>310</v>
      </c>
      <c r="CJ207" s="87">
        <v>26589.62</v>
      </c>
      <c r="CK207" s="87" t="s">
        <v>310</v>
      </c>
      <c r="CL207" s="87">
        <v>0</v>
      </c>
      <c r="CM207" s="87" t="s">
        <v>310</v>
      </c>
      <c r="CN207" s="87">
        <v>0</v>
      </c>
      <c r="CO207" s="87" t="s">
        <v>310</v>
      </c>
      <c r="CP207" s="87">
        <v>0</v>
      </c>
      <c r="CQ207" s="87" t="s">
        <v>310</v>
      </c>
      <c r="CR207" s="87">
        <v>15681.6</v>
      </c>
      <c r="CS207" s="87" t="s">
        <v>310</v>
      </c>
      <c r="CT207" s="87">
        <v>15681.6</v>
      </c>
      <c r="CU207" s="87" t="s">
        <v>310</v>
      </c>
      <c r="CV207" s="87">
        <v>176630.53</v>
      </c>
      <c r="CW207" s="87" t="s">
        <v>310</v>
      </c>
      <c r="CX207" s="87">
        <v>282828.03000000003</v>
      </c>
      <c r="CY207" s="87" t="s">
        <v>310</v>
      </c>
    </row>
    <row r="208" spans="1:103" ht="14.5" x14ac:dyDescent="0.35">
      <c r="A208" s="86" t="s">
        <v>412</v>
      </c>
      <c r="B208" s="86" t="s">
        <v>357</v>
      </c>
      <c r="C208" s="71" t="str">
        <f>'Correspondance tables'!K31</f>
        <v>ISIC 46</v>
      </c>
      <c r="D208" s="71" t="str">
        <f>VLOOKUP(C208, 'Correspondance tables'!$O$3:$P$73, 2, FALSE)</f>
        <v>ISIC 45T47</v>
      </c>
      <c r="E208" s="87">
        <v>20673.21</v>
      </c>
      <c r="F208" s="87">
        <v>1420.02</v>
      </c>
      <c r="G208" s="87">
        <v>552.63</v>
      </c>
      <c r="H208" s="87">
        <v>2079.48</v>
      </c>
      <c r="I208" s="87">
        <v>69396.11</v>
      </c>
      <c r="J208" s="87">
        <v>12011.05</v>
      </c>
      <c r="K208" s="87">
        <v>7401.83</v>
      </c>
      <c r="L208" s="87">
        <v>7416.01</v>
      </c>
      <c r="M208" s="87">
        <v>3627.94</v>
      </c>
      <c r="N208" s="87">
        <v>13188.82</v>
      </c>
      <c r="O208" s="87">
        <v>23302.46</v>
      </c>
      <c r="P208" s="87">
        <v>17899.580000000002</v>
      </c>
      <c r="Q208" s="87">
        <v>11307.12</v>
      </c>
      <c r="R208" s="87">
        <v>9575.26</v>
      </c>
      <c r="S208" s="87">
        <v>14893.19</v>
      </c>
      <c r="T208" s="87">
        <v>17682.71</v>
      </c>
      <c r="U208" s="87">
        <v>26989.72</v>
      </c>
      <c r="V208" s="87">
        <v>13841.89</v>
      </c>
      <c r="W208" s="87">
        <v>28900.19</v>
      </c>
      <c r="X208" s="87">
        <v>25723.27</v>
      </c>
      <c r="Y208" s="87">
        <v>8155.47</v>
      </c>
      <c r="Z208" s="87">
        <v>15532.19</v>
      </c>
      <c r="AA208" s="87">
        <v>9162.8700000000008</v>
      </c>
      <c r="AB208" s="87">
        <v>10052.16</v>
      </c>
      <c r="AC208" s="87">
        <v>1118.55</v>
      </c>
      <c r="AD208" s="87">
        <v>4651.25</v>
      </c>
      <c r="AE208" s="87">
        <v>64717.93</v>
      </c>
      <c r="AF208" s="87">
        <v>7050.06</v>
      </c>
      <c r="AG208" s="87">
        <v>69742.89</v>
      </c>
      <c r="AH208" s="87">
        <v>12680.78</v>
      </c>
      <c r="AI208" s="87">
        <v>6894.46</v>
      </c>
      <c r="AJ208" s="87">
        <v>1952.65</v>
      </c>
      <c r="AK208" s="87">
        <v>3588.62</v>
      </c>
      <c r="AL208" s="87">
        <v>3996.12</v>
      </c>
      <c r="AM208" s="87">
        <v>530.07000000000005</v>
      </c>
      <c r="AN208" s="87">
        <v>31912.81</v>
      </c>
      <c r="AO208" s="87">
        <v>6824.47</v>
      </c>
      <c r="AP208" s="87">
        <v>2363.36</v>
      </c>
      <c r="AQ208" s="87">
        <v>6315.73</v>
      </c>
      <c r="AR208" s="87">
        <v>18459.189999999999</v>
      </c>
      <c r="AS208" s="87">
        <v>1328.42</v>
      </c>
      <c r="AT208" s="87">
        <v>1097.2</v>
      </c>
      <c r="AU208" s="87">
        <v>5367.86</v>
      </c>
      <c r="AV208" s="87">
        <v>4103.1099999999997</v>
      </c>
      <c r="AW208" s="87">
        <v>4314.42</v>
      </c>
      <c r="AX208" s="87">
        <v>3623.24</v>
      </c>
      <c r="AY208" s="87">
        <v>2484.4</v>
      </c>
      <c r="AZ208" s="87">
        <v>2639.71</v>
      </c>
      <c r="BA208" s="87">
        <v>1974.12</v>
      </c>
      <c r="BB208" s="87">
        <v>2362.58</v>
      </c>
      <c r="BC208" s="87">
        <v>408.26</v>
      </c>
      <c r="BD208" s="87">
        <v>2081.12</v>
      </c>
      <c r="BE208" s="87">
        <v>6443.86</v>
      </c>
      <c r="BF208" s="87">
        <v>6930.62</v>
      </c>
      <c r="BG208" s="87">
        <v>4488.3500000000004</v>
      </c>
      <c r="BH208" s="87">
        <v>24037.8</v>
      </c>
      <c r="BI208" s="87">
        <v>4800.46</v>
      </c>
      <c r="BJ208" s="87">
        <v>3102.68</v>
      </c>
      <c r="BK208" s="87">
        <v>1990.68</v>
      </c>
      <c r="BL208" s="87">
        <v>1392.8</v>
      </c>
      <c r="BM208" s="87">
        <v>1017.71</v>
      </c>
      <c r="BN208" s="87">
        <v>1906.06</v>
      </c>
      <c r="BO208" s="87">
        <v>0</v>
      </c>
      <c r="BP208" s="87">
        <v>0</v>
      </c>
      <c r="BQ208" s="87" t="s">
        <v>310</v>
      </c>
      <c r="BR208" s="87">
        <v>701479.58</v>
      </c>
      <c r="BS208" s="87" t="s">
        <v>310</v>
      </c>
      <c r="BT208" s="87">
        <v>249319.35</v>
      </c>
      <c r="BU208" s="87" t="s">
        <v>310</v>
      </c>
      <c r="BV208" s="87">
        <v>10.87</v>
      </c>
      <c r="BW208" s="87" t="s">
        <v>310</v>
      </c>
      <c r="BX208" s="87">
        <v>15197.31</v>
      </c>
      <c r="BY208" s="87" t="s">
        <v>310</v>
      </c>
      <c r="BZ208" s="87">
        <v>264527.53000000003</v>
      </c>
      <c r="CA208" s="87" t="s">
        <v>310</v>
      </c>
      <c r="CB208" s="87">
        <v>86581.02</v>
      </c>
      <c r="CC208" s="87" t="s">
        <v>310</v>
      </c>
      <c r="CD208" s="87">
        <v>710.41</v>
      </c>
      <c r="CE208" s="87" t="s">
        <v>310</v>
      </c>
      <c r="CF208" s="87">
        <v>25510.2</v>
      </c>
      <c r="CG208" s="87" t="s">
        <v>310</v>
      </c>
      <c r="CH208" s="87">
        <v>26220.62</v>
      </c>
      <c r="CI208" s="87" t="s">
        <v>310</v>
      </c>
      <c r="CJ208" s="87">
        <v>112801.63</v>
      </c>
      <c r="CK208" s="87" t="s">
        <v>310</v>
      </c>
      <c r="CL208" s="87">
        <v>0</v>
      </c>
      <c r="CM208" s="87" t="s">
        <v>310</v>
      </c>
      <c r="CN208" s="87">
        <v>0</v>
      </c>
      <c r="CO208" s="87" t="s">
        <v>310</v>
      </c>
      <c r="CP208" s="87">
        <v>0</v>
      </c>
      <c r="CQ208" s="87" t="s">
        <v>310</v>
      </c>
      <c r="CR208" s="87">
        <v>130488.54</v>
      </c>
      <c r="CS208" s="87" t="s">
        <v>310</v>
      </c>
      <c r="CT208" s="87">
        <v>130488.54</v>
      </c>
      <c r="CU208" s="87" t="s">
        <v>310</v>
      </c>
      <c r="CV208" s="87">
        <v>507817.71</v>
      </c>
      <c r="CW208" s="87" t="s">
        <v>310</v>
      </c>
      <c r="CX208" s="87">
        <v>1209297.29</v>
      </c>
      <c r="CY208" s="87" t="s">
        <v>310</v>
      </c>
    </row>
    <row r="209" spans="1:103" ht="14.5" x14ac:dyDescent="0.35">
      <c r="A209" s="86" t="s">
        <v>412</v>
      </c>
      <c r="B209" s="86" t="s">
        <v>358</v>
      </c>
      <c r="C209" s="71" t="str">
        <f>'Correspondance tables'!K32</f>
        <v>ISIC 47</v>
      </c>
      <c r="D209" s="71" t="str">
        <f>VLOOKUP(C209, 'Correspondance tables'!$O$3:$P$73, 2, FALSE)</f>
        <v>ISIC 45T47</v>
      </c>
      <c r="E209" s="87">
        <v>6920.25</v>
      </c>
      <c r="F209" s="87">
        <v>273.14</v>
      </c>
      <c r="G209" s="87">
        <v>205.06</v>
      </c>
      <c r="H209" s="87">
        <v>605.61</v>
      </c>
      <c r="I209" s="87">
        <v>14530.74</v>
      </c>
      <c r="J209" s="87">
        <v>2849.21</v>
      </c>
      <c r="K209" s="87">
        <v>1488.15</v>
      </c>
      <c r="L209" s="87">
        <v>1336.97</v>
      </c>
      <c r="M209" s="87">
        <v>490.32</v>
      </c>
      <c r="N209" s="87">
        <v>1116.8900000000001</v>
      </c>
      <c r="O209" s="87">
        <v>3911.55</v>
      </c>
      <c r="P209" s="87">
        <v>1354.44</v>
      </c>
      <c r="Q209" s="87">
        <v>2455.85</v>
      </c>
      <c r="R209" s="87">
        <v>1302.79</v>
      </c>
      <c r="S209" s="87">
        <v>1752.24</v>
      </c>
      <c r="T209" s="87">
        <v>2872.55</v>
      </c>
      <c r="U209" s="87">
        <v>3749.23</v>
      </c>
      <c r="V209" s="87">
        <v>3146.47</v>
      </c>
      <c r="W209" s="87">
        <v>4011.97</v>
      </c>
      <c r="X209" s="87">
        <v>7118.53</v>
      </c>
      <c r="Y209" s="87">
        <v>1805.73</v>
      </c>
      <c r="Z209" s="87">
        <v>3428.78</v>
      </c>
      <c r="AA209" s="87">
        <v>1456.99</v>
      </c>
      <c r="AB209" s="87">
        <v>2384.62</v>
      </c>
      <c r="AC209" s="87">
        <v>243.02</v>
      </c>
      <c r="AD209" s="87">
        <v>670.75</v>
      </c>
      <c r="AE209" s="87">
        <v>10715.52</v>
      </c>
      <c r="AF209" s="87">
        <v>876.4</v>
      </c>
      <c r="AG209" s="87">
        <v>3189.02</v>
      </c>
      <c r="AH209" s="87">
        <v>24471.11</v>
      </c>
      <c r="AI209" s="87">
        <v>2905.82</v>
      </c>
      <c r="AJ209" s="87">
        <v>413.87</v>
      </c>
      <c r="AK209" s="87">
        <v>554.79999999999995</v>
      </c>
      <c r="AL209" s="87">
        <v>814.26</v>
      </c>
      <c r="AM209" s="87">
        <v>139.93</v>
      </c>
      <c r="AN209" s="87">
        <v>8573.15</v>
      </c>
      <c r="AO209" s="87">
        <v>491.59</v>
      </c>
      <c r="AP209" s="87">
        <v>337.12</v>
      </c>
      <c r="AQ209" s="87">
        <v>1465.2</v>
      </c>
      <c r="AR209" s="87">
        <v>654.84</v>
      </c>
      <c r="AS209" s="87">
        <v>351.34</v>
      </c>
      <c r="AT209" s="87">
        <v>235.83</v>
      </c>
      <c r="AU209" s="87">
        <v>135.87</v>
      </c>
      <c r="AV209" s="87">
        <v>799.51</v>
      </c>
      <c r="AW209" s="87">
        <v>704.61</v>
      </c>
      <c r="AX209" s="87">
        <v>999</v>
      </c>
      <c r="AY209" s="87">
        <v>514.61</v>
      </c>
      <c r="AZ209" s="87">
        <v>504.54</v>
      </c>
      <c r="BA209" s="87">
        <v>544.28</v>
      </c>
      <c r="BB209" s="87">
        <v>235.59</v>
      </c>
      <c r="BC209" s="87">
        <v>77.28</v>
      </c>
      <c r="BD209" s="87">
        <v>86.6</v>
      </c>
      <c r="BE209" s="87">
        <v>1329.34</v>
      </c>
      <c r="BF209" s="87">
        <v>3853.19</v>
      </c>
      <c r="BG209" s="87">
        <v>1401.11</v>
      </c>
      <c r="BH209" s="87">
        <v>11060.53</v>
      </c>
      <c r="BI209" s="87">
        <v>2811.7</v>
      </c>
      <c r="BJ209" s="87">
        <v>594.69000000000005</v>
      </c>
      <c r="BK209" s="87">
        <v>390.66</v>
      </c>
      <c r="BL209" s="87">
        <v>478.5</v>
      </c>
      <c r="BM209" s="87">
        <v>197.81</v>
      </c>
      <c r="BN209" s="87">
        <v>601.75</v>
      </c>
      <c r="BO209" s="87">
        <v>0</v>
      </c>
      <c r="BP209" s="87">
        <v>0</v>
      </c>
      <c r="BQ209" s="87" t="s">
        <v>310</v>
      </c>
      <c r="BR209" s="87">
        <v>154992.82</v>
      </c>
      <c r="BS209" s="87" t="s">
        <v>310</v>
      </c>
      <c r="BT209" s="87">
        <v>577436.22</v>
      </c>
      <c r="BU209" s="87" t="s">
        <v>310</v>
      </c>
      <c r="BV209" s="87">
        <v>13.01</v>
      </c>
      <c r="BW209" s="87" t="s">
        <v>310</v>
      </c>
      <c r="BX209" s="87">
        <v>27714.06</v>
      </c>
      <c r="BY209" s="87" t="s">
        <v>310</v>
      </c>
      <c r="BZ209" s="87">
        <v>605163.29</v>
      </c>
      <c r="CA209" s="87" t="s">
        <v>310</v>
      </c>
      <c r="CB209" s="87">
        <v>20717.54</v>
      </c>
      <c r="CC209" s="87" t="s">
        <v>310</v>
      </c>
      <c r="CD209" s="87">
        <v>1197.6099999999999</v>
      </c>
      <c r="CE209" s="87" t="s">
        <v>310</v>
      </c>
      <c r="CF209" s="87">
        <v>541.11</v>
      </c>
      <c r="CG209" s="87" t="s">
        <v>310</v>
      </c>
      <c r="CH209" s="87">
        <v>1738.71</v>
      </c>
      <c r="CI209" s="87" t="s">
        <v>310</v>
      </c>
      <c r="CJ209" s="87">
        <v>22456.25</v>
      </c>
      <c r="CK209" s="87" t="s">
        <v>310</v>
      </c>
      <c r="CL209" s="87">
        <v>0</v>
      </c>
      <c r="CM209" s="87" t="s">
        <v>310</v>
      </c>
      <c r="CN209" s="87">
        <v>0</v>
      </c>
      <c r="CO209" s="87" t="s">
        <v>310</v>
      </c>
      <c r="CP209" s="87">
        <v>0</v>
      </c>
      <c r="CQ209" s="87" t="s">
        <v>310</v>
      </c>
      <c r="CR209" s="87">
        <v>16598.189999999999</v>
      </c>
      <c r="CS209" s="87" t="s">
        <v>310</v>
      </c>
      <c r="CT209" s="87">
        <v>16598.189999999999</v>
      </c>
      <c r="CU209" s="87" t="s">
        <v>310</v>
      </c>
      <c r="CV209" s="87">
        <v>644217.73</v>
      </c>
      <c r="CW209" s="87" t="s">
        <v>310</v>
      </c>
      <c r="CX209" s="87">
        <v>799210.55</v>
      </c>
      <c r="CY209" s="87" t="s">
        <v>310</v>
      </c>
    </row>
    <row r="210" spans="1:103" ht="14.5" x14ac:dyDescent="0.35">
      <c r="A210" s="86" t="s">
        <v>412</v>
      </c>
      <c r="B210" s="86" t="s">
        <v>359</v>
      </c>
      <c r="C210" s="71" t="str">
        <f>'Correspondance tables'!K33</f>
        <v>ISIC 49</v>
      </c>
      <c r="D210" s="71" t="str">
        <f>VLOOKUP(C210, 'Correspondance tables'!$O$3:$P$73, 2, FALSE)</f>
        <v>ISIC 49T53</v>
      </c>
      <c r="E210" s="87">
        <v>3814.38</v>
      </c>
      <c r="F210" s="87">
        <v>1914.31</v>
      </c>
      <c r="G210" s="87">
        <v>129.34</v>
      </c>
      <c r="H210" s="87">
        <v>3161.89</v>
      </c>
      <c r="I210" s="87">
        <v>23813.25</v>
      </c>
      <c r="J210" s="87">
        <v>2709.38</v>
      </c>
      <c r="K210" s="87">
        <v>4112.47</v>
      </c>
      <c r="L210" s="87">
        <v>5548.65</v>
      </c>
      <c r="M210" s="87">
        <v>855.63</v>
      </c>
      <c r="N210" s="87">
        <v>7814.41</v>
      </c>
      <c r="O210" s="87">
        <v>10584.4</v>
      </c>
      <c r="P210" s="87">
        <v>1386.21</v>
      </c>
      <c r="Q210" s="87">
        <v>5077.63</v>
      </c>
      <c r="R210" s="87">
        <v>7987.48</v>
      </c>
      <c r="S210" s="87">
        <v>9573.86</v>
      </c>
      <c r="T210" s="87">
        <v>4609.4399999999996</v>
      </c>
      <c r="U210" s="87">
        <v>2163.6999999999998</v>
      </c>
      <c r="V210" s="87">
        <v>3270.28</v>
      </c>
      <c r="W210" s="87">
        <v>6326.04</v>
      </c>
      <c r="X210" s="87">
        <v>9643.74</v>
      </c>
      <c r="Y210" s="87">
        <v>1224.92</v>
      </c>
      <c r="Z210" s="87">
        <v>3423.88</v>
      </c>
      <c r="AA210" s="87">
        <v>1297.58</v>
      </c>
      <c r="AB210" s="87">
        <v>15622.7</v>
      </c>
      <c r="AC210" s="87">
        <v>324.75</v>
      </c>
      <c r="AD210" s="87">
        <v>3065.29</v>
      </c>
      <c r="AE210" s="87">
        <v>13148.26</v>
      </c>
      <c r="AF210" s="87">
        <v>5121.3999999999996</v>
      </c>
      <c r="AG210" s="87">
        <v>57414.23</v>
      </c>
      <c r="AH210" s="87">
        <v>13499</v>
      </c>
      <c r="AI210" s="87">
        <v>55787.51</v>
      </c>
      <c r="AJ210" s="87">
        <v>1149.43</v>
      </c>
      <c r="AK210" s="87">
        <v>573.01</v>
      </c>
      <c r="AL210" s="87">
        <v>46741.8</v>
      </c>
      <c r="AM210" s="87">
        <v>1999.55</v>
      </c>
      <c r="AN210" s="87">
        <v>3182.47</v>
      </c>
      <c r="AO210" s="87">
        <v>1738.33</v>
      </c>
      <c r="AP210" s="87">
        <v>1252.79</v>
      </c>
      <c r="AQ210" s="87">
        <v>1028.98</v>
      </c>
      <c r="AR210" s="87">
        <v>1329.11</v>
      </c>
      <c r="AS210" s="87">
        <v>871.81</v>
      </c>
      <c r="AT210" s="87">
        <v>372.65</v>
      </c>
      <c r="AU210" s="87">
        <v>562.91999999999996</v>
      </c>
      <c r="AV210" s="87">
        <v>780.36</v>
      </c>
      <c r="AW210" s="87">
        <v>2000.23</v>
      </c>
      <c r="AX210" s="87">
        <v>1033.1500000000001</v>
      </c>
      <c r="AY210" s="87">
        <v>1176.19</v>
      </c>
      <c r="AZ210" s="87">
        <v>640.77</v>
      </c>
      <c r="BA210" s="87">
        <v>591.48</v>
      </c>
      <c r="BB210" s="87">
        <v>1289.8599999999999</v>
      </c>
      <c r="BC210" s="87">
        <v>207.5</v>
      </c>
      <c r="BD210" s="87">
        <v>2423.4</v>
      </c>
      <c r="BE210" s="87">
        <v>1979.78</v>
      </c>
      <c r="BF210" s="87">
        <v>9284.16</v>
      </c>
      <c r="BG210" s="87">
        <v>10736.57</v>
      </c>
      <c r="BH210" s="87">
        <v>2871.81</v>
      </c>
      <c r="BI210" s="87">
        <v>1725.57</v>
      </c>
      <c r="BJ210" s="87">
        <v>688.34</v>
      </c>
      <c r="BK210" s="87">
        <v>719.52</v>
      </c>
      <c r="BL210" s="87">
        <v>1550.3</v>
      </c>
      <c r="BM210" s="87">
        <v>228.56</v>
      </c>
      <c r="BN210" s="87">
        <v>806.05</v>
      </c>
      <c r="BO210" s="87">
        <v>0</v>
      </c>
      <c r="BP210" s="87">
        <v>0</v>
      </c>
      <c r="BQ210" s="87" t="s">
        <v>310</v>
      </c>
      <c r="BR210" s="87">
        <v>385962.49</v>
      </c>
      <c r="BS210" s="87" t="s">
        <v>310</v>
      </c>
      <c r="BT210" s="87">
        <v>136321.71</v>
      </c>
      <c r="BU210" s="87" t="s">
        <v>310</v>
      </c>
      <c r="BV210" s="87">
        <v>0.1</v>
      </c>
      <c r="BW210" s="87" t="s">
        <v>310</v>
      </c>
      <c r="BX210" s="87">
        <v>17987.13</v>
      </c>
      <c r="BY210" s="87" t="s">
        <v>310</v>
      </c>
      <c r="BZ210" s="87">
        <v>154308.94</v>
      </c>
      <c r="CA210" s="87" t="s">
        <v>310</v>
      </c>
      <c r="CB210" s="87">
        <v>4436.55</v>
      </c>
      <c r="CC210" s="87" t="s">
        <v>310</v>
      </c>
      <c r="CD210" s="87">
        <v>37.18</v>
      </c>
      <c r="CE210" s="87" t="s">
        <v>310</v>
      </c>
      <c r="CF210" s="87">
        <v>-4013.17</v>
      </c>
      <c r="CG210" s="87" t="s">
        <v>310</v>
      </c>
      <c r="CH210" s="87">
        <v>-3975.99</v>
      </c>
      <c r="CI210" s="87" t="s">
        <v>310</v>
      </c>
      <c r="CJ210" s="87">
        <v>460.56</v>
      </c>
      <c r="CK210" s="87" t="s">
        <v>310</v>
      </c>
      <c r="CL210" s="87">
        <v>0</v>
      </c>
      <c r="CM210" s="87" t="s">
        <v>310</v>
      </c>
      <c r="CN210" s="87">
        <v>0</v>
      </c>
      <c r="CO210" s="87" t="s">
        <v>310</v>
      </c>
      <c r="CP210" s="87">
        <v>0</v>
      </c>
      <c r="CQ210" s="87" t="s">
        <v>310</v>
      </c>
      <c r="CR210" s="87">
        <v>21442.54</v>
      </c>
      <c r="CS210" s="87" t="s">
        <v>310</v>
      </c>
      <c r="CT210" s="87">
        <v>21442.54</v>
      </c>
      <c r="CU210" s="87" t="s">
        <v>310</v>
      </c>
      <c r="CV210" s="87">
        <v>176212.04</v>
      </c>
      <c r="CW210" s="87" t="s">
        <v>310</v>
      </c>
      <c r="CX210" s="87">
        <v>562174.53</v>
      </c>
      <c r="CY210" s="87" t="s">
        <v>310</v>
      </c>
    </row>
    <row r="211" spans="1:103" ht="14.5" x14ac:dyDescent="0.35">
      <c r="A211" s="86" t="s">
        <v>412</v>
      </c>
      <c r="B211" s="86" t="s">
        <v>360</v>
      </c>
      <c r="C211" s="71" t="str">
        <f>'Correspondance tables'!K34</f>
        <v>ISIC 50</v>
      </c>
      <c r="D211" s="71" t="str">
        <f>VLOOKUP(C211, 'Correspondance tables'!$O$3:$P$73, 2, FALSE)</f>
        <v>ISIC 49T53</v>
      </c>
      <c r="E211" s="87">
        <v>134.04</v>
      </c>
      <c r="F211" s="87">
        <v>324.37</v>
      </c>
      <c r="G211" s="87">
        <v>81.42</v>
      </c>
      <c r="H211" s="87">
        <v>235.27</v>
      </c>
      <c r="I211" s="87">
        <v>1253.0899999999999</v>
      </c>
      <c r="J211" s="87">
        <v>185.62</v>
      </c>
      <c r="K211" s="87">
        <v>385.74</v>
      </c>
      <c r="L211" s="87">
        <v>478.27</v>
      </c>
      <c r="M211" s="87">
        <v>41.01</v>
      </c>
      <c r="N211" s="87">
        <v>2116</v>
      </c>
      <c r="O211" s="87">
        <v>1316.68</v>
      </c>
      <c r="P211" s="87">
        <v>90.52</v>
      </c>
      <c r="Q211" s="87">
        <v>280.85000000000002</v>
      </c>
      <c r="R211" s="87">
        <v>509.62</v>
      </c>
      <c r="S211" s="87">
        <v>1466.01</v>
      </c>
      <c r="T211" s="87">
        <v>578.92999999999995</v>
      </c>
      <c r="U211" s="87">
        <v>176.37</v>
      </c>
      <c r="V211" s="87">
        <v>219.57</v>
      </c>
      <c r="W211" s="87">
        <v>584.15</v>
      </c>
      <c r="X211" s="87">
        <v>389.34</v>
      </c>
      <c r="Y211" s="87">
        <v>85.02</v>
      </c>
      <c r="Z211" s="87">
        <v>168.96</v>
      </c>
      <c r="AA211" s="87">
        <v>88.29</v>
      </c>
      <c r="AB211" s="87">
        <v>574.45000000000005</v>
      </c>
      <c r="AC211" s="87">
        <v>6.42</v>
      </c>
      <c r="AD211" s="87">
        <v>155.80000000000001</v>
      </c>
      <c r="AE211" s="87">
        <v>616.70000000000005</v>
      </c>
      <c r="AF211" s="87">
        <v>1064.0999999999999</v>
      </c>
      <c r="AG211" s="87">
        <v>5823.17</v>
      </c>
      <c r="AH211" s="87">
        <v>179.23</v>
      </c>
      <c r="AI211" s="87">
        <v>2402.2199999999998</v>
      </c>
      <c r="AJ211" s="87">
        <v>12669.45</v>
      </c>
      <c r="AK211" s="87">
        <v>90.09</v>
      </c>
      <c r="AL211" s="87">
        <v>4498.8999999999996</v>
      </c>
      <c r="AM211" s="87">
        <v>104.49</v>
      </c>
      <c r="AN211" s="87">
        <v>152.76</v>
      </c>
      <c r="AO211" s="87">
        <v>86.84</v>
      </c>
      <c r="AP211" s="87">
        <v>12.53</v>
      </c>
      <c r="AQ211" s="87">
        <v>110.05</v>
      </c>
      <c r="AR211" s="87">
        <v>77.959999999999994</v>
      </c>
      <c r="AS211" s="87">
        <v>23.2</v>
      </c>
      <c r="AT211" s="87">
        <v>1.8</v>
      </c>
      <c r="AU211" s="87">
        <v>16.239999999999998</v>
      </c>
      <c r="AV211" s="87">
        <v>33.67</v>
      </c>
      <c r="AW211" s="87">
        <v>84.66</v>
      </c>
      <c r="AX211" s="87">
        <v>66.08</v>
      </c>
      <c r="AY211" s="87">
        <v>19.600000000000001</v>
      </c>
      <c r="AZ211" s="87">
        <v>60.16</v>
      </c>
      <c r="BA211" s="87">
        <v>31.68</v>
      </c>
      <c r="BB211" s="87">
        <v>124.02</v>
      </c>
      <c r="BC211" s="87">
        <v>13.51</v>
      </c>
      <c r="BD211" s="87">
        <v>448.62</v>
      </c>
      <c r="BE211" s="87">
        <v>101.99</v>
      </c>
      <c r="BF211" s="87">
        <v>155.9</v>
      </c>
      <c r="BG211" s="87">
        <v>117.54</v>
      </c>
      <c r="BH211" s="87">
        <v>113.48</v>
      </c>
      <c r="BI211" s="87">
        <v>69.81</v>
      </c>
      <c r="BJ211" s="87">
        <v>21.57</v>
      </c>
      <c r="BK211" s="87">
        <v>23.16</v>
      </c>
      <c r="BL211" s="87">
        <v>48.32</v>
      </c>
      <c r="BM211" s="87">
        <v>5</v>
      </c>
      <c r="BN211" s="87">
        <v>13.99</v>
      </c>
      <c r="BO211" s="87">
        <v>0</v>
      </c>
      <c r="BP211" s="87">
        <v>0</v>
      </c>
      <c r="BQ211" s="87" t="s">
        <v>310</v>
      </c>
      <c r="BR211" s="87">
        <v>41408.33</v>
      </c>
      <c r="BS211" s="87" t="s">
        <v>310</v>
      </c>
      <c r="BT211" s="87">
        <v>11000.05</v>
      </c>
      <c r="BU211" s="87" t="s">
        <v>310</v>
      </c>
      <c r="BV211" s="87">
        <v>0</v>
      </c>
      <c r="BW211" s="87" t="s">
        <v>310</v>
      </c>
      <c r="BX211" s="87">
        <v>195.55</v>
      </c>
      <c r="BY211" s="87" t="s">
        <v>310</v>
      </c>
      <c r="BZ211" s="87">
        <v>11195.6</v>
      </c>
      <c r="CA211" s="87" t="s">
        <v>310</v>
      </c>
      <c r="CB211" s="87">
        <v>245.13</v>
      </c>
      <c r="CC211" s="87" t="s">
        <v>310</v>
      </c>
      <c r="CD211" s="87">
        <v>4.07</v>
      </c>
      <c r="CE211" s="87" t="s">
        <v>310</v>
      </c>
      <c r="CF211" s="87">
        <v>-1497.66</v>
      </c>
      <c r="CG211" s="87" t="s">
        <v>310</v>
      </c>
      <c r="CH211" s="87">
        <v>-1493.59</v>
      </c>
      <c r="CI211" s="87" t="s">
        <v>310</v>
      </c>
      <c r="CJ211" s="87">
        <v>-1248.46</v>
      </c>
      <c r="CK211" s="87" t="s">
        <v>310</v>
      </c>
      <c r="CL211" s="87">
        <v>0</v>
      </c>
      <c r="CM211" s="87" t="s">
        <v>310</v>
      </c>
      <c r="CN211" s="87">
        <v>0</v>
      </c>
      <c r="CO211" s="87" t="s">
        <v>310</v>
      </c>
      <c r="CP211" s="87">
        <v>0</v>
      </c>
      <c r="CQ211" s="87" t="s">
        <v>310</v>
      </c>
      <c r="CR211" s="87">
        <v>64304.9</v>
      </c>
      <c r="CS211" s="87" t="s">
        <v>310</v>
      </c>
      <c r="CT211" s="87">
        <v>64304.9</v>
      </c>
      <c r="CU211" s="87" t="s">
        <v>310</v>
      </c>
      <c r="CV211" s="87">
        <v>74252.039999999994</v>
      </c>
      <c r="CW211" s="87" t="s">
        <v>310</v>
      </c>
      <c r="CX211" s="87">
        <v>115660.37</v>
      </c>
      <c r="CY211" s="87" t="s">
        <v>310</v>
      </c>
    </row>
    <row r="212" spans="1:103" ht="14.5" x14ac:dyDescent="0.35">
      <c r="A212" s="86" t="s">
        <v>412</v>
      </c>
      <c r="B212" s="86" t="s">
        <v>361</v>
      </c>
      <c r="C212" s="71" t="str">
        <f>'Correspondance tables'!K35</f>
        <v>ISIC 51</v>
      </c>
      <c r="D212" s="71" t="str">
        <f>VLOOKUP(C212, 'Correspondance tables'!$O$3:$P$73, 2, FALSE)</f>
        <v>ISIC 49T53</v>
      </c>
      <c r="E212" s="87">
        <v>79.040000000000006</v>
      </c>
      <c r="F212" s="87">
        <v>32.119999999999997</v>
      </c>
      <c r="G212" s="87">
        <v>18.18</v>
      </c>
      <c r="H212" s="87">
        <v>97.53</v>
      </c>
      <c r="I212" s="87">
        <v>777.24</v>
      </c>
      <c r="J212" s="87">
        <v>156.66999999999999</v>
      </c>
      <c r="K212" s="87">
        <v>79.83</v>
      </c>
      <c r="L212" s="87">
        <v>140.04</v>
      </c>
      <c r="M212" s="87">
        <v>62.05</v>
      </c>
      <c r="N212" s="87">
        <v>181.67</v>
      </c>
      <c r="O212" s="87">
        <v>561.89</v>
      </c>
      <c r="P212" s="87">
        <v>242.83</v>
      </c>
      <c r="Q212" s="87">
        <v>234.88</v>
      </c>
      <c r="R212" s="87">
        <v>209.53</v>
      </c>
      <c r="S212" s="87">
        <v>194.8</v>
      </c>
      <c r="T212" s="87">
        <v>346.84</v>
      </c>
      <c r="U212" s="87">
        <v>707.02</v>
      </c>
      <c r="V212" s="87">
        <v>336.94</v>
      </c>
      <c r="W212" s="87">
        <v>981.97</v>
      </c>
      <c r="X212" s="87">
        <v>575.30999999999995</v>
      </c>
      <c r="Y212" s="87">
        <v>203.18</v>
      </c>
      <c r="Z212" s="87">
        <v>291.64</v>
      </c>
      <c r="AA212" s="87">
        <v>222.9</v>
      </c>
      <c r="AB212" s="87">
        <v>439.12</v>
      </c>
      <c r="AC212" s="87">
        <v>14.83</v>
      </c>
      <c r="AD212" s="87">
        <v>144.66999999999999</v>
      </c>
      <c r="AE212" s="87">
        <v>620.07000000000005</v>
      </c>
      <c r="AF212" s="87">
        <v>283.76</v>
      </c>
      <c r="AG212" s="87">
        <v>2556.4499999999998</v>
      </c>
      <c r="AH212" s="87">
        <v>844.5</v>
      </c>
      <c r="AI212" s="87">
        <v>1159.19</v>
      </c>
      <c r="AJ212" s="87">
        <v>141.93</v>
      </c>
      <c r="AK212" s="87">
        <v>4742.32</v>
      </c>
      <c r="AL212" s="87">
        <v>3234.3</v>
      </c>
      <c r="AM212" s="87">
        <v>505.23</v>
      </c>
      <c r="AN212" s="87">
        <v>289.06</v>
      </c>
      <c r="AO212" s="87">
        <v>171.46</v>
      </c>
      <c r="AP212" s="87">
        <v>230.44</v>
      </c>
      <c r="AQ212" s="87">
        <v>243.06</v>
      </c>
      <c r="AR212" s="87">
        <v>502.13</v>
      </c>
      <c r="AS212" s="87">
        <v>1570.06</v>
      </c>
      <c r="AT212" s="87">
        <v>525.88</v>
      </c>
      <c r="AU212" s="87">
        <v>809.14</v>
      </c>
      <c r="AV212" s="87">
        <v>144.44</v>
      </c>
      <c r="AW212" s="87">
        <v>1288.21</v>
      </c>
      <c r="AX212" s="87">
        <v>705.25</v>
      </c>
      <c r="AY212" s="87">
        <v>484.49</v>
      </c>
      <c r="AZ212" s="87">
        <v>193.42</v>
      </c>
      <c r="BA212" s="87">
        <v>230.21</v>
      </c>
      <c r="BB212" s="87">
        <v>510.06</v>
      </c>
      <c r="BC212" s="87">
        <v>111.45</v>
      </c>
      <c r="BD212" s="87">
        <v>6183.43</v>
      </c>
      <c r="BE212" s="87">
        <v>544.01</v>
      </c>
      <c r="BF212" s="87">
        <v>1874.61</v>
      </c>
      <c r="BG212" s="87">
        <v>549.4</v>
      </c>
      <c r="BH212" s="87">
        <v>488.14</v>
      </c>
      <c r="BI212" s="87">
        <v>298.14</v>
      </c>
      <c r="BJ212" s="87">
        <v>290.19</v>
      </c>
      <c r="BK212" s="87">
        <v>188.87</v>
      </c>
      <c r="BL212" s="87">
        <v>688.77</v>
      </c>
      <c r="BM212" s="87">
        <v>23.55</v>
      </c>
      <c r="BN212" s="87">
        <v>79.87</v>
      </c>
      <c r="BO212" s="87">
        <v>0</v>
      </c>
      <c r="BP212" s="87">
        <v>0</v>
      </c>
      <c r="BQ212" s="87" t="s">
        <v>310</v>
      </c>
      <c r="BR212" s="87">
        <v>40638.160000000003</v>
      </c>
      <c r="BS212" s="87" t="s">
        <v>310</v>
      </c>
      <c r="BT212" s="87">
        <v>44464.55</v>
      </c>
      <c r="BU212" s="87" t="s">
        <v>310</v>
      </c>
      <c r="BV212" s="87">
        <v>0</v>
      </c>
      <c r="BW212" s="87" t="s">
        <v>310</v>
      </c>
      <c r="BX212" s="87">
        <v>351.93</v>
      </c>
      <c r="BY212" s="87" t="s">
        <v>310</v>
      </c>
      <c r="BZ212" s="87">
        <v>44816.480000000003</v>
      </c>
      <c r="CA212" s="87" t="s">
        <v>310</v>
      </c>
      <c r="CB212" s="87">
        <v>43.16</v>
      </c>
      <c r="CC212" s="87" t="s">
        <v>310</v>
      </c>
      <c r="CD212" s="87">
        <v>0.65</v>
      </c>
      <c r="CE212" s="87" t="s">
        <v>310</v>
      </c>
      <c r="CF212" s="87">
        <v>0.06</v>
      </c>
      <c r="CG212" s="87" t="s">
        <v>310</v>
      </c>
      <c r="CH212" s="87">
        <v>0.71</v>
      </c>
      <c r="CI212" s="87" t="s">
        <v>310</v>
      </c>
      <c r="CJ212" s="87">
        <v>43.87</v>
      </c>
      <c r="CK212" s="87" t="s">
        <v>310</v>
      </c>
      <c r="CL212" s="87">
        <v>0</v>
      </c>
      <c r="CM212" s="87" t="s">
        <v>310</v>
      </c>
      <c r="CN212" s="87">
        <v>0</v>
      </c>
      <c r="CO212" s="87" t="s">
        <v>310</v>
      </c>
      <c r="CP212" s="87">
        <v>0</v>
      </c>
      <c r="CQ212" s="87" t="s">
        <v>310</v>
      </c>
      <c r="CR212" s="87">
        <v>24052.59</v>
      </c>
      <c r="CS212" s="87" t="s">
        <v>310</v>
      </c>
      <c r="CT212" s="87">
        <v>24052.59</v>
      </c>
      <c r="CU212" s="87" t="s">
        <v>310</v>
      </c>
      <c r="CV212" s="87">
        <v>68912.94</v>
      </c>
      <c r="CW212" s="87" t="s">
        <v>310</v>
      </c>
      <c r="CX212" s="87">
        <v>109551.1</v>
      </c>
      <c r="CY212" s="87" t="s">
        <v>310</v>
      </c>
    </row>
    <row r="213" spans="1:103" ht="14.5" x14ac:dyDescent="0.35">
      <c r="A213" s="86" t="s">
        <v>412</v>
      </c>
      <c r="B213" s="86" t="s">
        <v>362</v>
      </c>
      <c r="C213" s="71" t="str">
        <f>'Correspondance tables'!K36</f>
        <v>ISIC 52</v>
      </c>
      <c r="D213" s="71" t="str">
        <f>VLOOKUP(C213, 'Correspondance tables'!$O$3:$P$73, 2, FALSE)</f>
        <v>ISIC 49T53</v>
      </c>
      <c r="E213" s="87">
        <v>875.05</v>
      </c>
      <c r="F213" s="87">
        <v>151.41</v>
      </c>
      <c r="G213" s="87">
        <v>338</v>
      </c>
      <c r="H213" s="87">
        <v>1719.46</v>
      </c>
      <c r="I213" s="87">
        <v>14328.12</v>
      </c>
      <c r="J213" s="87">
        <v>1149.54</v>
      </c>
      <c r="K213" s="87">
        <v>1599.18</v>
      </c>
      <c r="L213" s="87">
        <v>2884.24</v>
      </c>
      <c r="M213" s="87">
        <v>575.16999999999996</v>
      </c>
      <c r="N213" s="87">
        <v>3945.95</v>
      </c>
      <c r="O213" s="87">
        <v>5193.33</v>
      </c>
      <c r="P213" s="87">
        <v>1156.6500000000001</v>
      </c>
      <c r="Q213" s="87">
        <v>2283.5700000000002</v>
      </c>
      <c r="R213" s="87">
        <v>2838.26</v>
      </c>
      <c r="S213" s="87">
        <v>3417.86</v>
      </c>
      <c r="T213" s="87">
        <v>2425.6999999999998</v>
      </c>
      <c r="U213" s="87">
        <v>1708.89</v>
      </c>
      <c r="V213" s="87">
        <v>1983.65</v>
      </c>
      <c r="W213" s="87">
        <v>5105.6099999999997</v>
      </c>
      <c r="X213" s="87">
        <v>6930.22</v>
      </c>
      <c r="Y213" s="87">
        <v>1058.6199999999999</v>
      </c>
      <c r="Z213" s="87">
        <v>1297.3900000000001</v>
      </c>
      <c r="AA213" s="87">
        <v>867.95</v>
      </c>
      <c r="AB213" s="87">
        <v>3345.62</v>
      </c>
      <c r="AC213" s="87">
        <v>203.21</v>
      </c>
      <c r="AD213" s="87">
        <v>1306.26</v>
      </c>
      <c r="AE213" s="87">
        <v>5838.38</v>
      </c>
      <c r="AF213" s="87">
        <v>3643.48</v>
      </c>
      <c r="AG213" s="87">
        <v>63741.599999999999</v>
      </c>
      <c r="AH213" s="87">
        <v>10691.19</v>
      </c>
      <c r="AI213" s="87">
        <v>58983.47</v>
      </c>
      <c r="AJ213" s="87">
        <v>21415.67</v>
      </c>
      <c r="AK213" s="87">
        <v>15718.2</v>
      </c>
      <c r="AL213" s="87">
        <v>90250.28</v>
      </c>
      <c r="AM213" s="87">
        <v>9110.2199999999993</v>
      </c>
      <c r="AN213" s="87">
        <v>1802.65</v>
      </c>
      <c r="AO213" s="87">
        <v>1186.8</v>
      </c>
      <c r="AP213" s="87">
        <v>355.1</v>
      </c>
      <c r="AQ213" s="87">
        <v>899.2</v>
      </c>
      <c r="AR213" s="87">
        <v>1090.28</v>
      </c>
      <c r="AS213" s="87">
        <v>213.65</v>
      </c>
      <c r="AT213" s="87">
        <v>148.09</v>
      </c>
      <c r="AU213" s="87">
        <v>187.97</v>
      </c>
      <c r="AV213" s="87">
        <v>807.93</v>
      </c>
      <c r="AW213" s="87">
        <v>2435.52</v>
      </c>
      <c r="AX213" s="87">
        <v>1061.67</v>
      </c>
      <c r="AY213" s="87">
        <v>398.15</v>
      </c>
      <c r="AZ213" s="87">
        <v>332.69</v>
      </c>
      <c r="BA213" s="87">
        <v>767.34</v>
      </c>
      <c r="BB213" s="87">
        <v>1337.24</v>
      </c>
      <c r="BC213" s="87">
        <v>210.99</v>
      </c>
      <c r="BD213" s="87">
        <v>770.28</v>
      </c>
      <c r="BE213" s="87">
        <v>1983.82</v>
      </c>
      <c r="BF213" s="87">
        <v>2138.5300000000002</v>
      </c>
      <c r="BG213" s="87">
        <v>440.8</v>
      </c>
      <c r="BH213" s="87">
        <v>471.85</v>
      </c>
      <c r="BI213" s="87">
        <v>139.41</v>
      </c>
      <c r="BJ213" s="87">
        <v>400</v>
      </c>
      <c r="BK213" s="87">
        <v>318.26</v>
      </c>
      <c r="BL213" s="87">
        <v>158.97</v>
      </c>
      <c r="BM213" s="87">
        <v>126.69</v>
      </c>
      <c r="BN213" s="87">
        <v>246.17</v>
      </c>
      <c r="BO213" s="87">
        <v>0</v>
      </c>
      <c r="BP213" s="87">
        <v>0</v>
      </c>
      <c r="BQ213" s="87" t="s">
        <v>310</v>
      </c>
      <c r="BR213" s="87">
        <v>368511.46</v>
      </c>
      <c r="BS213" s="87" t="s">
        <v>310</v>
      </c>
      <c r="BT213" s="87">
        <v>25310.080000000002</v>
      </c>
      <c r="BU213" s="87" t="s">
        <v>310</v>
      </c>
      <c r="BV213" s="87">
        <v>16.8</v>
      </c>
      <c r="BW213" s="87" t="s">
        <v>310</v>
      </c>
      <c r="BX213" s="87">
        <v>40320.620000000003</v>
      </c>
      <c r="BY213" s="87" t="s">
        <v>310</v>
      </c>
      <c r="BZ213" s="87">
        <v>65647.5</v>
      </c>
      <c r="CA213" s="87" t="s">
        <v>310</v>
      </c>
      <c r="CB213" s="87">
        <v>318.85000000000002</v>
      </c>
      <c r="CC213" s="87" t="s">
        <v>310</v>
      </c>
      <c r="CD213" s="87">
        <v>1.83</v>
      </c>
      <c r="CE213" s="87" t="s">
        <v>310</v>
      </c>
      <c r="CF213" s="87">
        <v>11.17</v>
      </c>
      <c r="CG213" s="87" t="s">
        <v>310</v>
      </c>
      <c r="CH213" s="87">
        <v>13</v>
      </c>
      <c r="CI213" s="87" t="s">
        <v>310</v>
      </c>
      <c r="CJ213" s="87">
        <v>331.85</v>
      </c>
      <c r="CK213" s="87" t="s">
        <v>310</v>
      </c>
      <c r="CL213" s="87">
        <v>0</v>
      </c>
      <c r="CM213" s="87" t="s">
        <v>310</v>
      </c>
      <c r="CN213" s="87">
        <v>0</v>
      </c>
      <c r="CO213" s="87" t="s">
        <v>310</v>
      </c>
      <c r="CP213" s="87">
        <v>0</v>
      </c>
      <c r="CQ213" s="87" t="s">
        <v>310</v>
      </c>
      <c r="CR213" s="87">
        <v>26523.200000000001</v>
      </c>
      <c r="CS213" s="87" t="s">
        <v>310</v>
      </c>
      <c r="CT213" s="87">
        <v>26523.200000000001</v>
      </c>
      <c r="CU213" s="87" t="s">
        <v>310</v>
      </c>
      <c r="CV213" s="87">
        <v>92502.55</v>
      </c>
      <c r="CW213" s="87" t="s">
        <v>310</v>
      </c>
      <c r="CX213" s="87">
        <v>461014.01</v>
      </c>
      <c r="CY213" s="87" t="s">
        <v>310</v>
      </c>
    </row>
    <row r="214" spans="1:103" ht="14.5" x14ac:dyDescent="0.35">
      <c r="A214" s="86" t="s">
        <v>412</v>
      </c>
      <c r="B214" s="86" t="s">
        <v>363</v>
      </c>
      <c r="C214" s="71" t="str">
        <f>'Correspondance tables'!K37</f>
        <v>ISIC 53</v>
      </c>
      <c r="D214" s="71" t="str">
        <f>VLOOKUP(C214, 'Correspondance tables'!$O$3:$P$73, 2, FALSE)</f>
        <v>ISIC 49T53</v>
      </c>
      <c r="E214" s="87">
        <v>119.95</v>
      </c>
      <c r="F214" s="87">
        <v>27.79</v>
      </c>
      <c r="G214" s="87">
        <v>6.29</v>
      </c>
      <c r="H214" s="87">
        <v>78.87</v>
      </c>
      <c r="I214" s="87">
        <v>773.33</v>
      </c>
      <c r="J214" s="87">
        <v>251.07</v>
      </c>
      <c r="K214" s="87">
        <v>78.400000000000006</v>
      </c>
      <c r="L214" s="87">
        <v>127.38</v>
      </c>
      <c r="M214" s="87">
        <v>318.18</v>
      </c>
      <c r="N214" s="87">
        <v>186.52</v>
      </c>
      <c r="O214" s="87">
        <v>1491.44</v>
      </c>
      <c r="P214" s="87">
        <v>722.98</v>
      </c>
      <c r="Q214" s="87">
        <v>395.32</v>
      </c>
      <c r="R214" s="87">
        <v>169.63</v>
      </c>
      <c r="S214" s="87">
        <v>219.98</v>
      </c>
      <c r="T214" s="87">
        <v>671.81</v>
      </c>
      <c r="U214" s="87">
        <v>1136.8699999999999</v>
      </c>
      <c r="V214" s="87">
        <v>1164.8699999999999</v>
      </c>
      <c r="W214" s="87">
        <v>2453.33</v>
      </c>
      <c r="X214" s="87">
        <v>1158.5</v>
      </c>
      <c r="Y214" s="87">
        <v>86.78</v>
      </c>
      <c r="Z214" s="87">
        <v>561.99</v>
      </c>
      <c r="AA214" s="87">
        <v>352.98</v>
      </c>
      <c r="AB214" s="87">
        <v>1349.55</v>
      </c>
      <c r="AC214" s="87">
        <v>271.44</v>
      </c>
      <c r="AD214" s="87">
        <v>692.39</v>
      </c>
      <c r="AE214" s="87">
        <v>969.89</v>
      </c>
      <c r="AF214" s="87">
        <v>787.5</v>
      </c>
      <c r="AG214" s="87">
        <v>7195.84</v>
      </c>
      <c r="AH214" s="87">
        <v>13138.98</v>
      </c>
      <c r="AI214" s="87">
        <v>1816.31</v>
      </c>
      <c r="AJ214" s="87">
        <v>113.28</v>
      </c>
      <c r="AK214" s="87">
        <v>245.43</v>
      </c>
      <c r="AL214" s="87">
        <v>1442.84</v>
      </c>
      <c r="AM214" s="87">
        <v>6249.47</v>
      </c>
      <c r="AN214" s="87">
        <v>1578.79</v>
      </c>
      <c r="AO214" s="87">
        <v>1627.73</v>
      </c>
      <c r="AP214" s="87">
        <v>415.09</v>
      </c>
      <c r="AQ214" s="87">
        <v>4232.3900000000003</v>
      </c>
      <c r="AR214" s="87">
        <v>1167.04</v>
      </c>
      <c r="AS214" s="87">
        <v>2657.13</v>
      </c>
      <c r="AT214" s="87">
        <v>1383.15</v>
      </c>
      <c r="AU214" s="87">
        <v>1202.1500000000001</v>
      </c>
      <c r="AV214" s="87">
        <v>695.3</v>
      </c>
      <c r="AW214" s="87">
        <v>2464.71</v>
      </c>
      <c r="AX214" s="87">
        <v>857.95</v>
      </c>
      <c r="AY214" s="87">
        <v>421.94</v>
      </c>
      <c r="AZ214" s="87">
        <v>482.39</v>
      </c>
      <c r="BA214" s="87">
        <v>542.94000000000005</v>
      </c>
      <c r="BB214" s="87">
        <v>544.54999999999995</v>
      </c>
      <c r="BC214" s="87">
        <v>821.69</v>
      </c>
      <c r="BD214" s="87">
        <v>312.76</v>
      </c>
      <c r="BE214" s="87">
        <v>1545.03</v>
      </c>
      <c r="BF214" s="87">
        <v>6719.22</v>
      </c>
      <c r="BG214" s="87">
        <v>979.41</v>
      </c>
      <c r="BH214" s="87">
        <v>1038.98</v>
      </c>
      <c r="BI214" s="87">
        <v>968.15</v>
      </c>
      <c r="BJ214" s="87">
        <v>719.24</v>
      </c>
      <c r="BK214" s="87">
        <v>335.81</v>
      </c>
      <c r="BL214" s="87">
        <v>625.96</v>
      </c>
      <c r="BM214" s="87">
        <v>46.74</v>
      </c>
      <c r="BN214" s="87">
        <v>221.09</v>
      </c>
      <c r="BO214" s="87">
        <v>0</v>
      </c>
      <c r="BP214" s="87">
        <v>0</v>
      </c>
      <c r="BQ214" s="87" t="s">
        <v>310</v>
      </c>
      <c r="BR214" s="87">
        <v>81434.559999999998</v>
      </c>
      <c r="BS214" s="87" t="s">
        <v>310</v>
      </c>
      <c r="BT214" s="87">
        <v>8215.66</v>
      </c>
      <c r="BU214" s="87" t="s">
        <v>310</v>
      </c>
      <c r="BV214" s="87">
        <v>0</v>
      </c>
      <c r="BW214" s="87" t="s">
        <v>310</v>
      </c>
      <c r="BX214" s="87">
        <v>5.88</v>
      </c>
      <c r="BY214" s="87" t="s">
        <v>310</v>
      </c>
      <c r="BZ214" s="87">
        <v>8221.5400000000009</v>
      </c>
      <c r="CA214" s="87" t="s">
        <v>310</v>
      </c>
      <c r="CB214" s="87">
        <v>0.23</v>
      </c>
      <c r="CC214" s="87" t="s">
        <v>310</v>
      </c>
      <c r="CD214" s="87">
        <v>0</v>
      </c>
      <c r="CE214" s="87" t="s">
        <v>310</v>
      </c>
      <c r="CF214" s="87">
        <v>-0.14000000000000001</v>
      </c>
      <c r="CG214" s="87" t="s">
        <v>310</v>
      </c>
      <c r="CH214" s="87">
        <v>-0.14000000000000001</v>
      </c>
      <c r="CI214" s="87" t="s">
        <v>310</v>
      </c>
      <c r="CJ214" s="87">
        <v>0.09</v>
      </c>
      <c r="CK214" s="87" t="s">
        <v>310</v>
      </c>
      <c r="CL214" s="87">
        <v>0</v>
      </c>
      <c r="CM214" s="87" t="s">
        <v>310</v>
      </c>
      <c r="CN214" s="87">
        <v>0</v>
      </c>
      <c r="CO214" s="87" t="s">
        <v>310</v>
      </c>
      <c r="CP214" s="87">
        <v>0</v>
      </c>
      <c r="CQ214" s="87" t="s">
        <v>310</v>
      </c>
      <c r="CR214" s="87">
        <v>2058.39</v>
      </c>
      <c r="CS214" s="87" t="s">
        <v>310</v>
      </c>
      <c r="CT214" s="87">
        <v>2058.39</v>
      </c>
      <c r="CU214" s="87" t="s">
        <v>310</v>
      </c>
      <c r="CV214" s="87">
        <v>10280.02</v>
      </c>
      <c r="CW214" s="87" t="s">
        <v>310</v>
      </c>
      <c r="CX214" s="87">
        <v>91714.58</v>
      </c>
      <c r="CY214" s="87" t="s">
        <v>310</v>
      </c>
    </row>
    <row r="215" spans="1:103" ht="14.5" x14ac:dyDescent="0.35">
      <c r="A215" s="86" t="s">
        <v>412</v>
      </c>
      <c r="B215" s="86" t="s">
        <v>364</v>
      </c>
      <c r="C215" s="71" t="str">
        <f>'Correspondance tables'!K38</f>
        <v>ISIC 55-56</v>
      </c>
      <c r="D215" s="71" t="str">
        <f>VLOOKUP(C215, 'Correspondance tables'!$O$3:$P$73, 2, FALSE)</f>
        <v>ISIC 55T56</v>
      </c>
      <c r="E215" s="87">
        <v>327.49</v>
      </c>
      <c r="F215" s="87">
        <v>46.21</v>
      </c>
      <c r="G215" s="87">
        <v>11.07</v>
      </c>
      <c r="H215" s="87">
        <v>275.85000000000002</v>
      </c>
      <c r="I215" s="87">
        <v>1434.76</v>
      </c>
      <c r="J215" s="87">
        <v>643.29</v>
      </c>
      <c r="K215" s="87">
        <v>357.33</v>
      </c>
      <c r="L215" s="87">
        <v>158.19999999999999</v>
      </c>
      <c r="M215" s="87">
        <v>206.27</v>
      </c>
      <c r="N215" s="87">
        <v>362.47</v>
      </c>
      <c r="O215" s="87">
        <v>1228.1300000000001</v>
      </c>
      <c r="P215" s="87">
        <v>571.04</v>
      </c>
      <c r="Q215" s="87">
        <v>913.25</v>
      </c>
      <c r="R215" s="87">
        <v>548.13</v>
      </c>
      <c r="S215" s="87">
        <v>1060.0999999999999</v>
      </c>
      <c r="T215" s="87">
        <v>1416.3</v>
      </c>
      <c r="U215" s="87">
        <v>679.77</v>
      </c>
      <c r="V215" s="87">
        <v>829.14</v>
      </c>
      <c r="W215" s="87">
        <v>2171.4699999999998</v>
      </c>
      <c r="X215" s="87">
        <v>738.97</v>
      </c>
      <c r="Y215" s="87">
        <v>491.14</v>
      </c>
      <c r="Z215" s="87">
        <v>665.79</v>
      </c>
      <c r="AA215" s="87">
        <v>1025.57</v>
      </c>
      <c r="AB215" s="87">
        <v>2249.8200000000002</v>
      </c>
      <c r="AC215" s="87">
        <v>232.17</v>
      </c>
      <c r="AD215" s="87">
        <v>567.6</v>
      </c>
      <c r="AE215" s="87">
        <v>5535.29</v>
      </c>
      <c r="AF215" s="87">
        <v>1514.55</v>
      </c>
      <c r="AG215" s="87">
        <v>9702.75</v>
      </c>
      <c r="AH215" s="87">
        <v>4320.32</v>
      </c>
      <c r="AI215" s="87">
        <v>3062.92</v>
      </c>
      <c r="AJ215" s="87">
        <v>884.69</v>
      </c>
      <c r="AK215" s="87">
        <v>2362.0500000000002</v>
      </c>
      <c r="AL215" s="87">
        <v>1927.44</v>
      </c>
      <c r="AM215" s="87">
        <v>239.79</v>
      </c>
      <c r="AN215" s="87">
        <v>4467.6400000000003</v>
      </c>
      <c r="AO215" s="87">
        <v>525.94000000000005</v>
      </c>
      <c r="AP215" s="87">
        <v>1228.01</v>
      </c>
      <c r="AQ215" s="87">
        <v>1146.02</v>
      </c>
      <c r="AR215" s="87">
        <v>2795.71</v>
      </c>
      <c r="AS215" s="87">
        <v>2110.8000000000002</v>
      </c>
      <c r="AT215" s="87">
        <v>750.43</v>
      </c>
      <c r="AU215" s="87">
        <v>1565.39</v>
      </c>
      <c r="AV215" s="87">
        <v>1620.06</v>
      </c>
      <c r="AW215" s="87">
        <v>4392.1099999999997</v>
      </c>
      <c r="AX215" s="87">
        <v>2267.63</v>
      </c>
      <c r="AY215" s="87">
        <v>1145.58</v>
      </c>
      <c r="AZ215" s="87">
        <v>554.21</v>
      </c>
      <c r="BA215" s="87">
        <v>598.52</v>
      </c>
      <c r="BB215" s="87">
        <v>1702.37</v>
      </c>
      <c r="BC215" s="87">
        <v>529.54</v>
      </c>
      <c r="BD215" s="87">
        <v>11795.89</v>
      </c>
      <c r="BE215" s="87">
        <v>3763.52</v>
      </c>
      <c r="BF215" s="87">
        <v>4516.83</v>
      </c>
      <c r="BG215" s="87">
        <v>3902.2</v>
      </c>
      <c r="BH215" s="87">
        <v>4260.2700000000004</v>
      </c>
      <c r="BI215" s="87">
        <v>3551.59</v>
      </c>
      <c r="BJ215" s="87">
        <v>1094.56</v>
      </c>
      <c r="BK215" s="87">
        <v>977.41</v>
      </c>
      <c r="BL215" s="87">
        <v>1730.64</v>
      </c>
      <c r="BM215" s="87">
        <v>81.459999999999994</v>
      </c>
      <c r="BN215" s="87">
        <v>1170.1199999999999</v>
      </c>
      <c r="BO215" s="87">
        <v>0</v>
      </c>
      <c r="BP215" s="87">
        <v>0</v>
      </c>
      <c r="BQ215" s="87" t="s">
        <v>310</v>
      </c>
      <c r="BR215" s="87">
        <v>113005.6</v>
      </c>
      <c r="BS215" s="87" t="s">
        <v>310</v>
      </c>
      <c r="BT215" s="87">
        <v>489102.72</v>
      </c>
      <c r="BU215" s="87" t="s">
        <v>310</v>
      </c>
      <c r="BV215" s="87">
        <v>1776.65</v>
      </c>
      <c r="BW215" s="87" t="s">
        <v>310</v>
      </c>
      <c r="BX215" s="87">
        <v>2420.4499999999998</v>
      </c>
      <c r="BY215" s="87" t="s">
        <v>310</v>
      </c>
      <c r="BZ215" s="87">
        <v>493299.82</v>
      </c>
      <c r="CA215" s="87" t="s">
        <v>310</v>
      </c>
      <c r="CB215" s="87">
        <v>0.4</v>
      </c>
      <c r="CC215" s="87" t="s">
        <v>310</v>
      </c>
      <c r="CD215" s="87">
        <v>0</v>
      </c>
      <c r="CE215" s="87" t="s">
        <v>310</v>
      </c>
      <c r="CF215" s="87">
        <v>1.44</v>
      </c>
      <c r="CG215" s="87" t="s">
        <v>310</v>
      </c>
      <c r="CH215" s="87">
        <v>1.44</v>
      </c>
      <c r="CI215" s="87" t="s">
        <v>310</v>
      </c>
      <c r="CJ215" s="87">
        <v>1.84</v>
      </c>
      <c r="CK215" s="87" t="s">
        <v>310</v>
      </c>
      <c r="CL215" s="87">
        <v>0</v>
      </c>
      <c r="CM215" s="87" t="s">
        <v>310</v>
      </c>
      <c r="CN215" s="87">
        <v>0</v>
      </c>
      <c r="CO215" s="87" t="s">
        <v>310</v>
      </c>
      <c r="CP215" s="87">
        <v>0</v>
      </c>
      <c r="CQ215" s="87" t="s">
        <v>310</v>
      </c>
      <c r="CR215" s="87">
        <v>7117.25</v>
      </c>
      <c r="CS215" s="87" t="s">
        <v>310</v>
      </c>
      <c r="CT215" s="87">
        <v>7117.25</v>
      </c>
      <c r="CU215" s="87" t="s">
        <v>310</v>
      </c>
      <c r="CV215" s="87">
        <v>500418.9</v>
      </c>
      <c r="CW215" s="87" t="s">
        <v>310</v>
      </c>
      <c r="CX215" s="87">
        <v>613424.5</v>
      </c>
      <c r="CY215" s="87" t="s">
        <v>310</v>
      </c>
    </row>
    <row r="216" spans="1:103" ht="14.5" x14ac:dyDescent="0.35">
      <c r="A216" s="86" t="s">
        <v>412</v>
      </c>
      <c r="B216" s="86" t="s">
        <v>365</v>
      </c>
      <c r="C216" s="71" t="str">
        <f>'Correspondance tables'!K39</f>
        <v>ISIC 58</v>
      </c>
      <c r="D216" s="71" t="str">
        <f>VLOOKUP(C216, 'Correspondance tables'!$O$3:$P$73, 2, FALSE)</f>
        <v>ISIC 58T60</v>
      </c>
      <c r="E216" s="87">
        <v>235.09</v>
      </c>
      <c r="F216" s="87">
        <v>33.770000000000003</v>
      </c>
      <c r="G216" s="87">
        <v>3.86</v>
      </c>
      <c r="H216" s="87">
        <v>333.86</v>
      </c>
      <c r="I216" s="87">
        <v>863.38</v>
      </c>
      <c r="J216" s="87">
        <v>172.51</v>
      </c>
      <c r="K216" s="87">
        <v>96.41</v>
      </c>
      <c r="L216" s="87">
        <v>242.76</v>
      </c>
      <c r="M216" s="87">
        <v>914.43</v>
      </c>
      <c r="N216" s="87">
        <v>460.96</v>
      </c>
      <c r="O216" s="87">
        <v>670.91</v>
      </c>
      <c r="P216" s="87">
        <v>759.66</v>
      </c>
      <c r="Q216" s="87">
        <v>271.02999999999997</v>
      </c>
      <c r="R216" s="87">
        <v>210.86</v>
      </c>
      <c r="S216" s="87">
        <v>314.38</v>
      </c>
      <c r="T216" s="87">
        <v>446.49</v>
      </c>
      <c r="U216" s="87">
        <v>548.08000000000004</v>
      </c>
      <c r="V216" s="87">
        <v>512.42999999999995</v>
      </c>
      <c r="W216" s="87">
        <v>680.23</v>
      </c>
      <c r="X216" s="87">
        <v>856</v>
      </c>
      <c r="Y216" s="87">
        <v>139.27000000000001</v>
      </c>
      <c r="Z216" s="87">
        <v>310.88</v>
      </c>
      <c r="AA216" s="87">
        <v>188.12</v>
      </c>
      <c r="AB216" s="87">
        <v>608.21</v>
      </c>
      <c r="AC216" s="87">
        <v>83.3</v>
      </c>
      <c r="AD216" s="87">
        <v>660.99</v>
      </c>
      <c r="AE216" s="87">
        <v>713.16</v>
      </c>
      <c r="AF216" s="87">
        <v>751.3</v>
      </c>
      <c r="AG216" s="87">
        <v>2993.31</v>
      </c>
      <c r="AH216" s="87">
        <v>1896.64</v>
      </c>
      <c r="AI216" s="87">
        <v>471.35</v>
      </c>
      <c r="AJ216" s="87">
        <v>91.49</v>
      </c>
      <c r="AK216" s="87">
        <v>191.55</v>
      </c>
      <c r="AL216" s="87">
        <v>536.34</v>
      </c>
      <c r="AM216" s="87">
        <v>178.5</v>
      </c>
      <c r="AN216" s="87">
        <v>1040.29</v>
      </c>
      <c r="AO216" s="87">
        <v>4485.38</v>
      </c>
      <c r="AP216" s="87">
        <v>823.82</v>
      </c>
      <c r="AQ216" s="87">
        <v>1091.27</v>
      </c>
      <c r="AR216" s="87">
        <v>2980.44</v>
      </c>
      <c r="AS216" s="87">
        <v>3241.21</v>
      </c>
      <c r="AT216" s="87">
        <v>1214.45</v>
      </c>
      <c r="AU216" s="87">
        <v>1927.44</v>
      </c>
      <c r="AV216" s="87">
        <v>620.05999999999995</v>
      </c>
      <c r="AW216" s="87">
        <v>2581.7600000000002</v>
      </c>
      <c r="AX216" s="87">
        <v>2004.34</v>
      </c>
      <c r="AY216" s="87">
        <v>1782.19</v>
      </c>
      <c r="AZ216" s="87">
        <v>5309.02</v>
      </c>
      <c r="BA216" s="87">
        <v>1174.18</v>
      </c>
      <c r="BB216" s="87">
        <v>500.89</v>
      </c>
      <c r="BC216" s="87">
        <v>334.18</v>
      </c>
      <c r="BD216" s="87">
        <v>298.23</v>
      </c>
      <c r="BE216" s="87">
        <v>1887.5</v>
      </c>
      <c r="BF216" s="87">
        <v>5273.94</v>
      </c>
      <c r="BG216" s="87">
        <v>5308.39</v>
      </c>
      <c r="BH216" s="87">
        <v>1972.37</v>
      </c>
      <c r="BI216" s="87">
        <v>1245.3900000000001</v>
      </c>
      <c r="BJ216" s="87">
        <v>2161.33</v>
      </c>
      <c r="BK216" s="87">
        <v>685.8</v>
      </c>
      <c r="BL216" s="87">
        <v>1284.6300000000001</v>
      </c>
      <c r="BM216" s="87">
        <v>27.67</v>
      </c>
      <c r="BN216" s="87">
        <v>217.23</v>
      </c>
      <c r="BO216" s="87">
        <v>0</v>
      </c>
      <c r="BP216" s="87">
        <v>0</v>
      </c>
      <c r="BQ216" s="87" t="s">
        <v>310</v>
      </c>
      <c r="BR216" s="87">
        <v>69914.95</v>
      </c>
      <c r="BS216" s="87" t="s">
        <v>310</v>
      </c>
      <c r="BT216" s="87">
        <v>42735.94</v>
      </c>
      <c r="BU216" s="87" t="s">
        <v>310</v>
      </c>
      <c r="BV216" s="87">
        <v>43.88</v>
      </c>
      <c r="BW216" s="87" t="s">
        <v>310</v>
      </c>
      <c r="BX216" s="87">
        <v>299.95</v>
      </c>
      <c r="BY216" s="87" t="s">
        <v>310</v>
      </c>
      <c r="BZ216" s="87">
        <v>43079.76</v>
      </c>
      <c r="CA216" s="87" t="s">
        <v>310</v>
      </c>
      <c r="CB216" s="87">
        <v>22802.01</v>
      </c>
      <c r="CC216" s="87" t="s">
        <v>310</v>
      </c>
      <c r="CD216" s="87">
        <v>0</v>
      </c>
      <c r="CE216" s="87" t="s">
        <v>310</v>
      </c>
      <c r="CF216" s="87">
        <v>-8.48</v>
      </c>
      <c r="CG216" s="87" t="s">
        <v>310</v>
      </c>
      <c r="CH216" s="87">
        <v>-8.48</v>
      </c>
      <c r="CI216" s="87" t="s">
        <v>310</v>
      </c>
      <c r="CJ216" s="87">
        <v>22793.53</v>
      </c>
      <c r="CK216" s="87" t="s">
        <v>310</v>
      </c>
      <c r="CL216" s="87">
        <v>0</v>
      </c>
      <c r="CM216" s="87" t="s">
        <v>310</v>
      </c>
      <c r="CN216" s="87">
        <v>0</v>
      </c>
      <c r="CO216" s="87" t="s">
        <v>310</v>
      </c>
      <c r="CP216" s="87">
        <v>0</v>
      </c>
      <c r="CQ216" s="87" t="s">
        <v>310</v>
      </c>
      <c r="CR216" s="87">
        <v>23971.43</v>
      </c>
      <c r="CS216" s="87" t="s">
        <v>310</v>
      </c>
      <c r="CT216" s="87">
        <v>23971.43</v>
      </c>
      <c r="CU216" s="87" t="s">
        <v>310</v>
      </c>
      <c r="CV216" s="87">
        <v>89844.72</v>
      </c>
      <c r="CW216" s="87" t="s">
        <v>310</v>
      </c>
      <c r="CX216" s="87">
        <v>159759.67000000001</v>
      </c>
      <c r="CY216" s="87" t="s">
        <v>310</v>
      </c>
    </row>
    <row r="217" spans="1:103" ht="14.5" x14ac:dyDescent="0.35">
      <c r="A217" s="86" t="s">
        <v>412</v>
      </c>
      <c r="B217" s="86" t="s">
        <v>366</v>
      </c>
      <c r="C217" s="71" t="str">
        <f>'Correspondance tables'!K40</f>
        <v>ISIC 59-60</v>
      </c>
      <c r="D217" s="71" t="str">
        <f>VLOOKUP(C217, 'Correspondance tables'!$O$3:$P$73, 2, FALSE)</f>
        <v>ISIC 58T60</v>
      </c>
      <c r="E217" s="87">
        <v>7.12</v>
      </c>
      <c r="F217" s="87">
        <v>6.33</v>
      </c>
      <c r="G217" s="87">
        <v>6.74</v>
      </c>
      <c r="H217" s="87">
        <v>20.58</v>
      </c>
      <c r="I217" s="87">
        <v>941.65</v>
      </c>
      <c r="J217" s="87">
        <v>83.82</v>
      </c>
      <c r="K217" s="87">
        <v>42.51</v>
      </c>
      <c r="L217" s="87">
        <v>44.58</v>
      </c>
      <c r="M217" s="87">
        <v>209.13</v>
      </c>
      <c r="N217" s="87">
        <v>48.36</v>
      </c>
      <c r="O217" s="87">
        <v>205.79</v>
      </c>
      <c r="P217" s="87">
        <v>174.65</v>
      </c>
      <c r="Q217" s="87">
        <v>50.96</v>
      </c>
      <c r="R217" s="87">
        <v>49.62</v>
      </c>
      <c r="S217" s="87">
        <v>39.64</v>
      </c>
      <c r="T217" s="87">
        <v>94.58</v>
      </c>
      <c r="U217" s="87">
        <v>108.5</v>
      </c>
      <c r="V217" s="87">
        <v>65.040000000000006</v>
      </c>
      <c r="W217" s="87">
        <v>114.78</v>
      </c>
      <c r="X217" s="87">
        <v>108.8</v>
      </c>
      <c r="Y217" s="87">
        <v>150.88999999999999</v>
      </c>
      <c r="Z217" s="87">
        <v>109.13</v>
      </c>
      <c r="AA217" s="87">
        <v>41.87</v>
      </c>
      <c r="AB217" s="87">
        <v>220.02</v>
      </c>
      <c r="AC217" s="87">
        <v>47.11</v>
      </c>
      <c r="AD217" s="87">
        <v>52.59</v>
      </c>
      <c r="AE217" s="87">
        <v>389.97</v>
      </c>
      <c r="AF217" s="87">
        <v>364.6</v>
      </c>
      <c r="AG217" s="87">
        <v>2164.36</v>
      </c>
      <c r="AH217" s="87">
        <v>1968.41</v>
      </c>
      <c r="AI217" s="87">
        <v>116</v>
      </c>
      <c r="AJ217" s="87">
        <v>78.47</v>
      </c>
      <c r="AK217" s="87">
        <v>101.91</v>
      </c>
      <c r="AL217" s="87">
        <v>231.87</v>
      </c>
      <c r="AM217" s="87">
        <v>58.9</v>
      </c>
      <c r="AN217" s="87">
        <v>1336.94</v>
      </c>
      <c r="AO217" s="87">
        <v>1763.66</v>
      </c>
      <c r="AP217" s="87">
        <v>18786.68</v>
      </c>
      <c r="AQ217" s="87">
        <v>3712.54</v>
      </c>
      <c r="AR217" s="87">
        <v>3028.2</v>
      </c>
      <c r="AS217" s="87">
        <v>235.48</v>
      </c>
      <c r="AT217" s="87">
        <v>159.88999999999999</v>
      </c>
      <c r="AU217" s="87">
        <v>73.33</v>
      </c>
      <c r="AV217" s="87">
        <v>439.59</v>
      </c>
      <c r="AW217" s="87">
        <v>2336.37</v>
      </c>
      <c r="AX217" s="87">
        <v>1054.83</v>
      </c>
      <c r="AY217" s="87">
        <v>648.65</v>
      </c>
      <c r="AZ217" s="87">
        <v>10902.2</v>
      </c>
      <c r="BA217" s="87">
        <v>275.33999999999997</v>
      </c>
      <c r="BB217" s="87">
        <v>829.67</v>
      </c>
      <c r="BC217" s="87">
        <v>123.57</v>
      </c>
      <c r="BD217" s="87">
        <v>77.36</v>
      </c>
      <c r="BE217" s="87">
        <v>1442.2</v>
      </c>
      <c r="BF217" s="87">
        <v>300.60000000000002</v>
      </c>
      <c r="BG217" s="87">
        <v>457.54</v>
      </c>
      <c r="BH217" s="87">
        <v>337.32</v>
      </c>
      <c r="BI217" s="87">
        <v>152.61000000000001</v>
      </c>
      <c r="BJ217" s="87">
        <v>795.34</v>
      </c>
      <c r="BK217" s="87">
        <v>789.16</v>
      </c>
      <c r="BL217" s="87">
        <v>407.58</v>
      </c>
      <c r="BM217" s="87">
        <v>26.3</v>
      </c>
      <c r="BN217" s="87">
        <v>175.89</v>
      </c>
      <c r="BO217" s="87">
        <v>0</v>
      </c>
      <c r="BP217" s="87">
        <v>0</v>
      </c>
      <c r="BQ217" s="87" t="s">
        <v>310</v>
      </c>
      <c r="BR217" s="87">
        <v>59188.08</v>
      </c>
      <c r="BS217" s="87" t="s">
        <v>310</v>
      </c>
      <c r="BT217" s="87">
        <v>23565.08</v>
      </c>
      <c r="BU217" s="87" t="s">
        <v>310</v>
      </c>
      <c r="BV217" s="87">
        <v>5807.66</v>
      </c>
      <c r="BW217" s="87" t="s">
        <v>310</v>
      </c>
      <c r="BX217" s="87">
        <v>10662.4</v>
      </c>
      <c r="BY217" s="87" t="s">
        <v>310</v>
      </c>
      <c r="BZ217" s="87">
        <v>40035.129999999997</v>
      </c>
      <c r="CA217" s="87" t="s">
        <v>310</v>
      </c>
      <c r="CB217" s="87">
        <v>13536.95</v>
      </c>
      <c r="CC217" s="87" t="s">
        <v>310</v>
      </c>
      <c r="CD217" s="87">
        <v>-11.59</v>
      </c>
      <c r="CE217" s="87" t="s">
        <v>310</v>
      </c>
      <c r="CF217" s="87">
        <v>288.35000000000002</v>
      </c>
      <c r="CG217" s="87" t="s">
        <v>310</v>
      </c>
      <c r="CH217" s="87">
        <v>276.76</v>
      </c>
      <c r="CI217" s="87" t="s">
        <v>310</v>
      </c>
      <c r="CJ217" s="87">
        <v>13813.71</v>
      </c>
      <c r="CK217" s="87" t="s">
        <v>310</v>
      </c>
      <c r="CL217" s="87">
        <v>0</v>
      </c>
      <c r="CM217" s="87" t="s">
        <v>310</v>
      </c>
      <c r="CN217" s="87">
        <v>0</v>
      </c>
      <c r="CO217" s="87" t="s">
        <v>310</v>
      </c>
      <c r="CP217" s="87">
        <v>0</v>
      </c>
      <c r="CQ217" s="87" t="s">
        <v>310</v>
      </c>
      <c r="CR217" s="87">
        <v>4068.31</v>
      </c>
      <c r="CS217" s="87" t="s">
        <v>310</v>
      </c>
      <c r="CT217" s="87">
        <v>4068.31</v>
      </c>
      <c r="CU217" s="87" t="s">
        <v>310</v>
      </c>
      <c r="CV217" s="87">
        <v>57917.16</v>
      </c>
      <c r="CW217" s="87" t="s">
        <v>310</v>
      </c>
      <c r="CX217" s="87">
        <v>117105.24</v>
      </c>
      <c r="CY217" s="87" t="s">
        <v>310</v>
      </c>
    </row>
    <row r="218" spans="1:103" ht="14.5" x14ac:dyDescent="0.35">
      <c r="A218" s="86" t="s">
        <v>412</v>
      </c>
      <c r="B218" s="86" t="s">
        <v>367</v>
      </c>
      <c r="C218" s="71" t="str">
        <f>'Correspondance tables'!K41</f>
        <v>ISIC 61</v>
      </c>
      <c r="D218" s="71" t="str">
        <f>VLOOKUP(C218, 'Correspondance tables'!$O$3:$P$73, 2, FALSE)</f>
        <v>ISIC 61</v>
      </c>
      <c r="E218" s="87">
        <v>371.63</v>
      </c>
      <c r="F218" s="87">
        <v>62.54</v>
      </c>
      <c r="G218" s="87">
        <v>72.95</v>
      </c>
      <c r="H218" s="87">
        <v>331.25</v>
      </c>
      <c r="I218" s="87">
        <v>2383.33</v>
      </c>
      <c r="J218" s="87">
        <v>638.22</v>
      </c>
      <c r="K218" s="87">
        <v>307.91000000000003</v>
      </c>
      <c r="L218" s="87">
        <v>454.47</v>
      </c>
      <c r="M218" s="87">
        <v>288.33</v>
      </c>
      <c r="N218" s="87">
        <v>429.56</v>
      </c>
      <c r="O218" s="87">
        <v>1267.51</v>
      </c>
      <c r="P218" s="87">
        <v>667.79</v>
      </c>
      <c r="Q218" s="87">
        <v>878.99</v>
      </c>
      <c r="R218" s="87">
        <v>845.12</v>
      </c>
      <c r="S218" s="87">
        <v>933.97</v>
      </c>
      <c r="T218" s="87">
        <v>1222.5</v>
      </c>
      <c r="U218" s="87">
        <v>810.86</v>
      </c>
      <c r="V218" s="87">
        <v>636.85</v>
      </c>
      <c r="W218" s="87">
        <v>1615.32</v>
      </c>
      <c r="X218" s="87">
        <v>1114.78</v>
      </c>
      <c r="Y218" s="87">
        <v>404.19</v>
      </c>
      <c r="Z218" s="87">
        <v>625.33000000000004</v>
      </c>
      <c r="AA218" s="87">
        <v>381.96</v>
      </c>
      <c r="AB218" s="87">
        <v>2456.7399999999998</v>
      </c>
      <c r="AC218" s="87">
        <v>422.17</v>
      </c>
      <c r="AD218" s="87">
        <v>678.23</v>
      </c>
      <c r="AE218" s="87">
        <v>2471.2600000000002</v>
      </c>
      <c r="AF218" s="87">
        <v>1367.43</v>
      </c>
      <c r="AG218" s="87">
        <v>7857.95</v>
      </c>
      <c r="AH218" s="87">
        <v>5263.67</v>
      </c>
      <c r="AI218" s="87">
        <v>1506.38</v>
      </c>
      <c r="AJ218" s="87">
        <v>229.57</v>
      </c>
      <c r="AK218" s="87">
        <v>290.58999999999997</v>
      </c>
      <c r="AL218" s="87">
        <v>1731.58</v>
      </c>
      <c r="AM218" s="87">
        <v>1784.18</v>
      </c>
      <c r="AN218" s="87">
        <v>4135</v>
      </c>
      <c r="AO218" s="87">
        <v>1731.55</v>
      </c>
      <c r="AP218" s="87">
        <v>1996.16</v>
      </c>
      <c r="AQ218" s="87">
        <v>48251.97</v>
      </c>
      <c r="AR218" s="87">
        <v>4688.91</v>
      </c>
      <c r="AS218" s="87">
        <v>6989.51</v>
      </c>
      <c r="AT218" s="87">
        <v>2194.3000000000002</v>
      </c>
      <c r="AU218" s="87">
        <v>2731.03</v>
      </c>
      <c r="AV218" s="87">
        <v>2213.63</v>
      </c>
      <c r="AW218" s="87">
        <v>4436.7700000000004</v>
      </c>
      <c r="AX218" s="87">
        <v>1892.05</v>
      </c>
      <c r="AY218" s="87">
        <v>1390.22</v>
      </c>
      <c r="AZ218" s="87">
        <v>1178.02</v>
      </c>
      <c r="BA218" s="87">
        <v>1043.03</v>
      </c>
      <c r="BB218" s="87">
        <v>1312.99</v>
      </c>
      <c r="BC218" s="87">
        <v>1016.56</v>
      </c>
      <c r="BD218" s="87">
        <v>1298.44</v>
      </c>
      <c r="BE218" s="87">
        <v>2699.9</v>
      </c>
      <c r="BF218" s="87">
        <v>6915.3</v>
      </c>
      <c r="BG218" s="87">
        <v>1742.6</v>
      </c>
      <c r="BH218" s="87">
        <v>2451.79</v>
      </c>
      <c r="BI218" s="87">
        <v>1256.54</v>
      </c>
      <c r="BJ218" s="87">
        <v>1369.34</v>
      </c>
      <c r="BK218" s="87">
        <v>706.76</v>
      </c>
      <c r="BL218" s="87">
        <v>834.73</v>
      </c>
      <c r="BM218" s="87">
        <v>106.35</v>
      </c>
      <c r="BN218" s="87">
        <v>894.01</v>
      </c>
      <c r="BO218" s="87">
        <v>0</v>
      </c>
      <c r="BP218" s="87">
        <v>0</v>
      </c>
      <c r="BQ218" s="87" t="s">
        <v>310</v>
      </c>
      <c r="BR218" s="87">
        <v>150282.53</v>
      </c>
      <c r="BS218" s="87" t="s">
        <v>310</v>
      </c>
      <c r="BT218" s="87">
        <v>123151.31</v>
      </c>
      <c r="BU218" s="87" t="s">
        <v>310</v>
      </c>
      <c r="BV218" s="87">
        <v>4.4000000000000004</v>
      </c>
      <c r="BW218" s="87" t="s">
        <v>310</v>
      </c>
      <c r="BX218" s="87">
        <v>779.57</v>
      </c>
      <c r="BY218" s="87" t="s">
        <v>310</v>
      </c>
      <c r="BZ218" s="87">
        <v>123935.28</v>
      </c>
      <c r="CA218" s="87" t="s">
        <v>310</v>
      </c>
      <c r="CB218" s="87">
        <v>13.66</v>
      </c>
      <c r="CC218" s="87" t="s">
        <v>310</v>
      </c>
      <c r="CD218" s="87">
        <v>0</v>
      </c>
      <c r="CE218" s="87" t="s">
        <v>310</v>
      </c>
      <c r="CF218" s="87">
        <v>154.11000000000001</v>
      </c>
      <c r="CG218" s="87" t="s">
        <v>310</v>
      </c>
      <c r="CH218" s="87">
        <v>154.11000000000001</v>
      </c>
      <c r="CI218" s="87" t="s">
        <v>310</v>
      </c>
      <c r="CJ218" s="87">
        <v>167.77</v>
      </c>
      <c r="CK218" s="87" t="s">
        <v>310</v>
      </c>
      <c r="CL218" s="87">
        <v>0</v>
      </c>
      <c r="CM218" s="87" t="s">
        <v>310</v>
      </c>
      <c r="CN218" s="87">
        <v>0</v>
      </c>
      <c r="CO218" s="87" t="s">
        <v>310</v>
      </c>
      <c r="CP218" s="87">
        <v>0</v>
      </c>
      <c r="CQ218" s="87" t="s">
        <v>310</v>
      </c>
      <c r="CR218" s="87">
        <v>12504.97</v>
      </c>
      <c r="CS218" s="87" t="s">
        <v>310</v>
      </c>
      <c r="CT218" s="87">
        <v>12504.97</v>
      </c>
      <c r="CU218" s="87" t="s">
        <v>310</v>
      </c>
      <c r="CV218" s="87">
        <v>136608.01999999999</v>
      </c>
      <c r="CW218" s="87" t="s">
        <v>310</v>
      </c>
      <c r="CX218" s="87">
        <v>286890.53999999998</v>
      </c>
      <c r="CY218" s="87" t="s">
        <v>310</v>
      </c>
    </row>
    <row r="219" spans="1:103" ht="14.5" x14ac:dyDescent="0.35">
      <c r="A219" s="86" t="s">
        <v>412</v>
      </c>
      <c r="B219" s="86" t="s">
        <v>602</v>
      </c>
      <c r="C219" s="71" t="str">
        <f>'Correspondance tables'!K42</f>
        <v>ISIC 62-63</v>
      </c>
      <c r="D219" s="71" t="str">
        <f>VLOOKUP(C219, 'Correspondance tables'!$O$3:$P$73, 2, FALSE)</f>
        <v>ISIC 62T63</v>
      </c>
      <c r="E219" s="87">
        <v>255.63</v>
      </c>
      <c r="F219" s="87">
        <v>71.150000000000006</v>
      </c>
      <c r="G219" s="87">
        <v>12.49</v>
      </c>
      <c r="H219" s="87">
        <v>474.15</v>
      </c>
      <c r="I219" s="87">
        <v>3090.81</v>
      </c>
      <c r="J219" s="87">
        <v>820.21</v>
      </c>
      <c r="K219" s="87">
        <v>362.42</v>
      </c>
      <c r="L219" s="87">
        <v>905.25</v>
      </c>
      <c r="M219" s="87">
        <v>753.02</v>
      </c>
      <c r="N219" s="87">
        <v>1239.42</v>
      </c>
      <c r="O219" s="87">
        <v>3261.61</v>
      </c>
      <c r="P219" s="87">
        <v>1450.19</v>
      </c>
      <c r="Q219" s="87">
        <v>1147.26</v>
      </c>
      <c r="R219" s="87">
        <v>867.18</v>
      </c>
      <c r="S219" s="87">
        <v>1660.67</v>
      </c>
      <c r="T219" s="87">
        <v>2540.37</v>
      </c>
      <c r="U219" s="87">
        <v>2921.99</v>
      </c>
      <c r="V219" s="87">
        <v>2078.75</v>
      </c>
      <c r="W219" s="87">
        <v>4751.43</v>
      </c>
      <c r="X219" s="87">
        <v>4038.88</v>
      </c>
      <c r="Y219" s="87">
        <v>1415.98</v>
      </c>
      <c r="Z219" s="87">
        <v>1022.96</v>
      </c>
      <c r="AA219" s="87">
        <v>1293.28</v>
      </c>
      <c r="AB219" s="87">
        <v>4481.76</v>
      </c>
      <c r="AC219" s="87">
        <v>500.38</v>
      </c>
      <c r="AD219" s="87">
        <v>2340.69</v>
      </c>
      <c r="AE219" s="87">
        <v>4693.9799999999996</v>
      </c>
      <c r="AF219" s="87">
        <v>2066.66</v>
      </c>
      <c r="AG219" s="87">
        <v>12873.95</v>
      </c>
      <c r="AH219" s="87">
        <v>6806.1</v>
      </c>
      <c r="AI219" s="87">
        <v>3954.95</v>
      </c>
      <c r="AJ219" s="87">
        <v>592.71</v>
      </c>
      <c r="AK219" s="87">
        <v>1344.68</v>
      </c>
      <c r="AL219" s="87">
        <v>4467.03</v>
      </c>
      <c r="AM219" s="87">
        <v>1827.75</v>
      </c>
      <c r="AN219" s="87">
        <v>1989.04</v>
      </c>
      <c r="AO219" s="87">
        <v>6561.8</v>
      </c>
      <c r="AP219" s="87">
        <v>2172.5700000000002</v>
      </c>
      <c r="AQ219" s="87">
        <v>9138.58</v>
      </c>
      <c r="AR219" s="87">
        <v>97030.07</v>
      </c>
      <c r="AS219" s="87">
        <v>19811.919999999998</v>
      </c>
      <c r="AT219" s="87">
        <v>5165.17</v>
      </c>
      <c r="AU219" s="87">
        <v>5445.21</v>
      </c>
      <c r="AV219" s="87">
        <v>3013.1</v>
      </c>
      <c r="AW219" s="87">
        <v>11540.49</v>
      </c>
      <c r="AX219" s="87">
        <v>4533.41</v>
      </c>
      <c r="AY219" s="87">
        <v>4075.25</v>
      </c>
      <c r="AZ219" s="87">
        <v>2061.84</v>
      </c>
      <c r="BA219" s="87">
        <v>2108.23</v>
      </c>
      <c r="BB219" s="87">
        <v>2310.9</v>
      </c>
      <c r="BC219" s="87">
        <v>1090.82</v>
      </c>
      <c r="BD219" s="87">
        <v>936.8</v>
      </c>
      <c r="BE219" s="87">
        <v>4855.47</v>
      </c>
      <c r="BF219" s="87">
        <v>11400.75</v>
      </c>
      <c r="BG219" s="87">
        <v>4354.62</v>
      </c>
      <c r="BH219" s="87">
        <v>5102.92</v>
      </c>
      <c r="BI219" s="87">
        <v>1603.68</v>
      </c>
      <c r="BJ219" s="87">
        <v>2073.7600000000002</v>
      </c>
      <c r="BK219" s="87">
        <v>605.02</v>
      </c>
      <c r="BL219" s="87">
        <v>1181.3599999999999</v>
      </c>
      <c r="BM219" s="87">
        <v>408.66</v>
      </c>
      <c r="BN219" s="87">
        <v>686.76</v>
      </c>
      <c r="BO219" s="87">
        <v>0</v>
      </c>
      <c r="BP219" s="87">
        <v>0</v>
      </c>
      <c r="BQ219" s="87" t="s">
        <v>310</v>
      </c>
      <c r="BR219" s="87">
        <v>293643.95</v>
      </c>
      <c r="BS219" s="87" t="s">
        <v>310</v>
      </c>
      <c r="BT219" s="87">
        <v>2797.48</v>
      </c>
      <c r="BU219" s="87" t="s">
        <v>310</v>
      </c>
      <c r="BV219" s="87">
        <v>3.14</v>
      </c>
      <c r="BW219" s="87" t="s">
        <v>310</v>
      </c>
      <c r="BX219" s="87">
        <v>1097.06</v>
      </c>
      <c r="BY219" s="87" t="s">
        <v>310</v>
      </c>
      <c r="BZ219" s="87">
        <v>3897.68</v>
      </c>
      <c r="CA219" s="87" t="s">
        <v>310</v>
      </c>
      <c r="CB219" s="87">
        <v>182680.04</v>
      </c>
      <c r="CC219" s="87" t="s">
        <v>310</v>
      </c>
      <c r="CD219" s="87">
        <v>0</v>
      </c>
      <c r="CE219" s="87" t="s">
        <v>310</v>
      </c>
      <c r="CF219" s="87">
        <v>365.27</v>
      </c>
      <c r="CG219" s="87" t="s">
        <v>310</v>
      </c>
      <c r="CH219" s="87">
        <v>365.27</v>
      </c>
      <c r="CI219" s="87" t="s">
        <v>310</v>
      </c>
      <c r="CJ219" s="87">
        <v>183045.31</v>
      </c>
      <c r="CK219" s="87" t="s">
        <v>310</v>
      </c>
      <c r="CL219" s="87">
        <v>0</v>
      </c>
      <c r="CM219" s="87" t="s">
        <v>310</v>
      </c>
      <c r="CN219" s="87">
        <v>0</v>
      </c>
      <c r="CO219" s="87" t="s">
        <v>310</v>
      </c>
      <c r="CP219" s="87">
        <v>0</v>
      </c>
      <c r="CQ219" s="87" t="s">
        <v>310</v>
      </c>
      <c r="CR219" s="87">
        <v>56714.47</v>
      </c>
      <c r="CS219" s="87" t="s">
        <v>310</v>
      </c>
      <c r="CT219" s="87">
        <v>56714.47</v>
      </c>
      <c r="CU219" s="87" t="s">
        <v>310</v>
      </c>
      <c r="CV219" s="87">
        <v>243657.47</v>
      </c>
      <c r="CW219" s="87" t="s">
        <v>310</v>
      </c>
      <c r="CX219" s="87">
        <v>537301.42000000004</v>
      </c>
      <c r="CY219" s="87" t="s">
        <v>310</v>
      </c>
    </row>
    <row r="220" spans="1:103" ht="14.5" x14ac:dyDescent="0.35">
      <c r="A220" s="86" t="s">
        <v>412</v>
      </c>
      <c r="B220" s="86" t="s">
        <v>369</v>
      </c>
      <c r="C220" s="71" t="str">
        <f>'Correspondance tables'!K43</f>
        <v>ISIC 64</v>
      </c>
      <c r="D220" s="71" t="str">
        <f>VLOOKUP(C220, 'Correspondance tables'!$O$3:$P$73, 2, FALSE)</f>
        <v>ISIC 64T66</v>
      </c>
      <c r="E220" s="87">
        <v>6022.44</v>
      </c>
      <c r="F220" s="87">
        <v>500.63</v>
      </c>
      <c r="G220" s="87">
        <v>298.41000000000003</v>
      </c>
      <c r="H220" s="87">
        <v>1051.1099999999999</v>
      </c>
      <c r="I220" s="87">
        <v>10054.98</v>
      </c>
      <c r="J220" s="87">
        <v>2477.27</v>
      </c>
      <c r="K220" s="87">
        <v>1192.57</v>
      </c>
      <c r="L220" s="87">
        <v>1540.61</v>
      </c>
      <c r="M220" s="87">
        <v>867.69</v>
      </c>
      <c r="N220" s="87">
        <v>3255.01</v>
      </c>
      <c r="O220" s="87">
        <v>4515.05</v>
      </c>
      <c r="P220" s="87">
        <v>1698.93</v>
      </c>
      <c r="Q220" s="87">
        <v>2612.16</v>
      </c>
      <c r="R220" s="87">
        <v>1889.33</v>
      </c>
      <c r="S220" s="87">
        <v>3235.17</v>
      </c>
      <c r="T220" s="87">
        <v>4360.6099999999997</v>
      </c>
      <c r="U220" s="87">
        <v>2787.91</v>
      </c>
      <c r="V220" s="87">
        <v>2400.09</v>
      </c>
      <c r="W220" s="87">
        <v>5739.37</v>
      </c>
      <c r="X220" s="87">
        <v>5703.2</v>
      </c>
      <c r="Y220" s="87">
        <v>1553.8</v>
      </c>
      <c r="Z220" s="87">
        <v>2075.7199999999998</v>
      </c>
      <c r="AA220" s="87">
        <v>1538.84</v>
      </c>
      <c r="AB220" s="87">
        <v>7565.1</v>
      </c>
      <c r="AC220" s="87">
        <v>1238.78</v>
      </c>
      <c r="AD220" s="87">
        <v>1914.29</v>
      </c>
      <c r="AE220" s="87">
        <v>20915.86</v>
      </c>
      <c r="AF220" s="87">
        <v>4934.3900000000003</v>
      </c>
      <c r="AG220" s="87">
        <v>23390.87</v>
      </c>
      <c r="AH220" s="87">
        <v>16539.11</v>
      </c>
      <c r="AI220" s="87">
        <v>6762.42</v>
      </c>
      <c r="AJ220" s="87">
        <v>1626.54</v>
      </c>
      <c r="AK220" s="87">
        <v>1331.91</v>
      </c>
      <c r="AL220" s="87">
        <v>7215.15</v>
      </c>
      <c r="AM220" s="87">
        <v>1061.43</v>
      </c>
      <c r="AN220" s="87">
        <v>8302.83</v>
      </c>
      <c r="AO220" s="87">
        <v>1184.18</v>
      </c>
      <c r="AP220" s="87">
        <v>1356.92</v>
      </c>
      <c r="AQ220" s="87">
        <v>3380.29</v>
      </c>
      <c r="AR220" s="87">
        <v>4686.3500000000004</v>
      </c>
      <c r="AS220" s="87">
        <v>93421.69</v>
      </c>
      <c r="AT220" s="87">
        <v>20504.77</v>
      </c>
      <c r="AU220" s="87">
        <v>10934.97</v>
      </c>
      <c r="AV220" s="87">
        <v>106496.14</v>
      </c>
      <c r="AW220" s="87">
        <v>14956.98</v>
      </c>
      <c r="AX220" s="87">
        <v>3614.18</v>
      </c>
      <c r="AY220" s="87">
        <v>1275</v>
      </c>
      <c r="AZ220" s="87">
        <v>1796.9</v>
      </c>
      <c r="BA220" s="87">
        <v>1804.91</v>
      </c>
      <c r="BB220" s="87">
        <v>3507.01</v>
      </c>
      <c r="BC220" s="87">
        <v>1128.2</v>
      </c>
      <c r="BD220" s="87">
        <v>1247.68</v>
      </c>
      <c r="BE220" s="87">
        <v>4842.62</v>
      </c>
      <c r="BF220" s="87">
        <v>19871.38</v>
      </c>
      <c r="BG220" s="87">
        <v>3210.53</v>
      </c>
      <c r="BH220" s="87">
        <v>8153.38</v>
      </c>
      <c r="BI220" s="87">
        <v>2171.31</v>
      </c>
      <c r="BJ220" s="87">
        <v>1886.94</v>
      </c>
      <c r="BK220" s="87">
        <v>1320.33</v>
      </c>
      <c r="BL220" s="87">
        <v>3497.85</v>
      </c>
      <c r="BM220" s="87">
        <v>261.42</v>
      </c>
      <c r="BN220" s="87">
        <v>1994.96</v>
      </c>
      <c r="BO220" s="87">
        <v>0</v>
      </c>
      <c r="BP220" s="87">
        <v>0</v>
      </c>
      <c r="BQ220" s="87" t="s">
        <v>310</v>
      </c>
      <c r="BR220" s="87">
        <v>488676.46</v>
      </c>
      <c r="BS220" s="87" t="s">
        <v>310</v>
      </c>
      <c r="BT220" s="87">
        <v>121738.07</v>
      </c>
      <c r="BU220" s="87" t="s">
        <v>310</v>
      </c>
      <c r="BV220" s="87">
        <v>82.61</v>
      </c>
      <c r="BW220" s="87" t="s">
        <v>310</v>
      </c>
      <c r="BX220" s="87">
        <v>362</v>
      </c>
      <c r="BY220" s="87" t="s">
        <v>310</v>
      </c>
      <c r="BZ220" s="87">
        <v>122182.68</v>
      </c>
      <c r="CA220" s="87" t="s">
        <v>310</v>
      </c>
      <c r="CB220" s="87">
        <v>31.47</v>
      </c>
      <c r="CC220" s="87" t="s">
        <v>310</v>
      </c>
      <c r="CD220" s="87">
        <v>24.46</v>
      </c>
      <c r="CE220" s="87" t="s">
        <v>310</v>
      </c>
      <c r="CF220" s="87">
        <v>0.65</v>
      </c>
      <c r="CG220" s="87" t="s">
        <v>310</v>
      </c>
      <c r="CH220" s="87">
        <v>25.11</v>
      </c>
      <c r="CI220" s="87" t="s">
        <v>310</v>
      </c>
      <c r="CJ220" s="87">
        <v>56.58</v>
      </c>
      <c r="CK220" s="87" t="s">
        <v>310</v>
      </c>
      <c r="CL220" s="87">
        <v>0</v>
      </c>
      <c r="CM220" s="87" t="s">
        <v>310</v>
      </c>
      <c r="CN220" s="87">
        <v>0</v>
      </c>
      <c r="CO220" s="87" t="s">
        <v>310</v>
      </c>
      <c r="CP220" s="87">
        <v>0</v>
      </c>
      <c r="CQ220" s="87" t="s">
        <v>310</v>
      </c>
      <c r="CR220" s="87">
        <v>47768.639999999999</v>
      </c>
      <c r="CS220" s="87" t="s">
        <v>310</v>
      </c>
      <c r="CT220" s="87">
        <v>47768.639999999999</v>
      </c>
      <c r="CU220" s="87" t="s">
        <v>310</v>
      </c>
      <c r="CV220" s="87">
        <v>170007.9</v>
      </c>
      <c r="CW220" s="87" t="s">
        <v>310</v>
      </c>
      <c r="CX220" s="87">
        <v>658684.36</v>
      </c>
      <c r="CY220" s="87" t="s">
        <v>310</v>
      </c>
    </row>
    <row r="221" spans="1:103" ht="14.5" x14ac:dyDescent="0.35">
      <c r="A221" s="86" t="s">
        <v>412</v>
      </c>
      <c r="B221" s="86" t="s">
        <v>370</v>
      </c>
      <c r="C221" s="71" t="str">
        <f>'Correspondance tables'!K44</f>
        <v>ISIC 65</v>
      </c>
      <c r="D221" s="71" t="str">
        <f>VLOOKUP(C221, 'Correspondance tables'!$O$3:$P$73, 2, FALSE)</f>
        <v>ISIC 64T66</v>
      </c>
      <c r="E221" s="87">
        <v>2744.26</v>
      </c>
      <c r="F221" s="87">
        <v>153.35</v>
      </c>
      <c r="G221" s="87">
        <v>101.01</v>
      </c>
      <c r="H221" s="87">
        <v>226.03</v>
      </c>
      <c r="I221" s="87">
        <v>2055.85</v>
      </c>
      <c r="J221" s="87">
        <v>314.72000000000003</v>
      </c>
      <c r="K221" s="87">
        <v>364.58</v>
      </c>
      <c r="L221" s="87">
        <v>388.55</v>
      </c>
      <c r="M221" s="87">
        <v>223.62</v>
      </c>
      <c r="N221" s="87">
        <v>376.05</v>
      </c>
      <c r="O221" s="87">
        <v>1349.1</v>
      </c>
      <c r="P221" s="87">
        <v>409</v>
      </c>
      <c r="Q221" s="87">
        <v>629.01</v>
      </c>
      <c r="R221" s="87">
        <v>530.96</v>
      </c>
      <c r="S221" s="87">
        <v>477.76</v>
      </c>
      <c r="T221" s="87">
        <v>700.05</v>
      </c>
      <c r="U221" s="87">
        <v>410.09</v>
      </c>
      <c r="V221" s="87">
        <v>408.75</v>
      </c>
      <c r="W221" s="87">
        <v>981.78</v>
      </c>
      <c r="X221" s="87">
        <v>884.03</v>
      </c>
      <c r="Y221" s="87">
        <v>325.83999999999997</v>
      </c>
      <c r="Z221" s="87">
        <v>496.97</v>
      </c>
      <c r="AA221" s="87">
        <v>303.42</v>
      </c>
      <c r="AB221" s="87">
        <v>2092.87</v>
      </c>
      <c r="AC221" s="87">
        <v>213.53</v>
      </c>
      <c r="AD221" s="87">
        <v>981.69</v>
      </c>
      <c r="AE221" s="87">
        <v>3974.63</v>
      </c>
      <c r="AF221" s="87">
        <v>933.75</v>
      </c>
      <c r="AG221" s="87">
        <v>3740.48</v>
      </c>
      <c r="AH221" s="87">
        <v>2969.06</v>
      </c>
      <c r="AI221" s="87">
        <v>5250.82</v>
      </c>
      <c r="AJ221" s="87">
        <v>1003.7</v>
      </c>
      <c r="AK221" s="87">
        <v>507.06</v>
      </c>
      <c r="AL221" s="87">
        <v>2350.71</v>
      </c>
      <c r="AM221" s="87">
        <v>246.79</v>
      </c>
      <c r="AN221" s="87">
        <v>1172.83</v>
      </c>
      <c r="AO221" s="87">
        <v>270.24</v>
      </c>
      <c r="AP221" s="87">
        <v>171.44</v>
      </c>
      <c r="AQ221" s="87">
        <v>1036.3900000000001</v>
      </c>
      <c r="AR221" s="87">
        <v>794.06</v>
      </c>
      <c r="AS221" s="87">
        <v>2485.2800000000002</v>
      </c>
      <c r="AT221" s="87">
        <v>25956.44</v>
      </c>
      <c r="AU221" s="87">
        <v>3388.86</v>
      </c>
      <c r="AV221" s="87">
        <v>5662.08</v>
      </c>
      <c r="AW221" s="87">
        <v>2260.0700000000002</v>
      </c>
      <c r="AX221" s="87">
        <v>789.01</v>
      </c>
      <c r="AY221" s="87">
        <v>324.66000000000003</v>
      </c>
      <c r="AZ221" s="87">
        <v>234.52</v>
      </c>
      <c r="BA221" s="87">
        <v>329.26</v>
      </c>
      <c r="BB221" s="87">
        <v>2178.37</v>
      </c>
      <c r="BC221" s="87">
        <v>196.17</v>
      </c>
      <c r="BD221" s="87">
        <v>282.73</v>
      </c>
      <c r="BE221" s="87">
        <v>1341.08</v>
      </c>
      <c r="BF221" s="87">
        <v>3599.53</v>
      </c>
      <c r="BG221" s="87">
        <v>1754.43</v>
      </c>
      <c r="BH221" s="87">
        <v>1572.07</v>
      </c>
      <c r="BI221" s="87">
        <v>491.51</v>
      </c>
      <c r="BJ221" s="87">
        <v>243.82</v>
      </c>
      <c r="BK221" s="87">
        <v>271.5</v>
      </c>
      <c r="BL221" s="87">
        <v>377.47</v>
      </c>
      <c r="BM221" s="87">
        <v>59.06</v>
      </c>
      <c r="BN221" s="87">
        <v>279.64</v>
      </c>
      <c r="BO221" s="87">
        <v>0</v>
      </c>
      <c r="BP221" s="87">
        <v>0</v>
      </c>
      <c r="BQ221" s="87" t="s">
        <v>310</v>
      </c>
      <c r="BR221" s="87">
        <v>96642.37</v>
      </c>
      <c r="BS221" s="87" t="s">
        <v>310</v>
      </c>
      <c r="BT221" s="87">
        <v>157619.01999999999</v>
      </c>
      <c r="BU221" s="87" t="s">
        <v>310</v>
      </c>
      <c r="BV221" s="87">
        <v>0</v>
      </c>
      <c r="BW221" s="87" t="s">
        <v>310</v>
      </c>
      <c r="BX221" s="87">
        <v>815.61</v>
      </c>
      <c r="BY221" s="87" t="s">
        <v>310</v>
      </c>
      <c r="BZ221" s="87">
        <v>158434.63</v>
      </c>
      <c r="CA221" s="87" t="s">
        <v>310</v>
      </c>
      <c r="CB221" s="87">
        <v>13.06</v>
      </c>
      <c r="CC221" s="87" t="s">
        <v>310</v>
      </c>
      <c r="CD221" s="87">
        <v>0.11</v>
      </c>
      <c r="CE221" s="87" t="s">
        <v>310</v>
      </c>
      <c r="CF221" s="87">
        <v>0.06</v>
      </c>
      <c r="CG221" s="87" t="s">
        <v>310</v>
      </c>
      <c r="CH221" s="87">
        <v>0.17</v>
      </c>
      <c r="CI221" s="87" t="s">
        <v>310</v>
      </c>
      <c r="CJ221" s="87">
        <v>13.23</v>
      </c>
      <c r="CK221" s="87" t="s">
        <v>310</v>
      </c>
      <c r="CL221" s="87">
        <v>0</v>
      </c>
      <c r="CM221" s="87" t="s">
        <v>310</v>
      </c>
      <c r="CN221" s="87">
        <v>0</v>
      </c>
      <c r="CO221" s="87" t="s">
        <v>310</v>
      </c>
      <c r="CP221" s="87">
        <v>0</v>
      </c>
      <c r="CQ221" s="87" t="s">
        <v>310</v>
      </c>
      <c r="CR221" s="87">
        <v>9464.68</v>
      </c>
      <c r="CS221" s="87" t="s">
        <v>310</v>
      </c>
      <c r="CT221" s="87">
        <v>9464.68</v>
      </c>
      <c r="CU221" s="87" t="s">
        <v>310</v>
      </c>
      <c r="CV221" s="87">
        <v>167912.54</v>
      </c>
      <c r="CW221" s="87" t="s">
        <v>310</v>
      </c>
      <c r="CX221" s="87">
        <v>264554.90999999997</v>
      </c>
      <c r="CY221" s="87" t="s">
        <v>310</v>
      </c>
    </row>
    <row r="222" spans="1:103" ht="14.5" x14ac:dyDescent="0.35">
      <c r="A222" s="86" t="s">
        <v>412</v>
      </c>
      <c r="B222" s="86" t="s">
        <v>371</v>
      </c>
      <c r="C222" s="71" t="str">
        <f>'Correspondance tables'!K45</f>
        <v>ISIC 66</v>
      </c>
      <c r="D222" s="71" t="str">
        <f>VLOOKUP(C222, 'Correspondance tables'!$O$3:$P$73, 2, FALSE)</f>
        <v>ISIC 64T66</v>
      </c>
      <c r="E222" s="87">
        <v>403.57</v>
      </c>
      <c r="F222" s="87">
        <v>38.270000000000003</v>
      </c>
      <c r="G222" s="87">
        <v>28.74</v>
      </c>
      <c r="H222" s="87">
        <v>71.44</v>
      </c>
      <c r="I222" s="87">
        <v>1323.14</v>
      </c>
      <c r="J222" s="87">
        <v>567.30999999999995</v>
      </c>
      <c r="K222" s="87">
        <v>174.43</v>
      </c>
      <c r="L222" s="87">
        <v>219.63</v>
      </c>
      <c r="M222" s="87">
        <v>90.85</v>
      </c>
      <c r="N222" s="87">
        <v>347.13</v>
      </c>
      <c r="O222" s="87">
        <v>844.8</v>
      </c>
      <c r="P222" s="87">
        <v>284.91000000000003</v>
      </c>
      <c r="Q222" s="87">
        <v>260.63</v>
      </c>
      <c r="R222" s="87">
        <v>336.44</v>
      </c>
      <c r="S222" s="87">
        <v>341.03</v>
      </c>
      <c r="T222" s="87">
        <v>402.5</v>
      </c>
      <c r="U222" s="87">
        <v>276.5</v>
      </c>
      <c r="V222" s="87">
        <v>318.11</v>
      </c>
      <c r="W222" s="87">
        <v>1080.03</v>
      </c>
      <c r="X222" s="87">
        <v>272.2</v>
      </c>
      <c r="Y222" s="87">
        <v>371.26</v>
      </c>
      <c r="Z222" s="87">
        <v>411.03</v>
      </c>
      <c r="AA222" s="87">
        <v>138.94</v>
      </c>
      <c r="AB222" s="87">
        <v>921.48</v>
      </c>
      <c r="AC222" s="87">
        <v>102.44</v>
      </c>
      <c r="AD222" s="87">
        <v>170.36</v>
      </c>
      <c r="AE222" s="87">
        <v>1612.85</v>
      </c>
      <c r="AF222" s="87">
        <v>773.6</v>
      </c>
      <c r="AG222" s="87">
        <v>4355.47</v>
      </c>
      <c r="AH222" s="87">
        <v>1767.31</v>
      </c>
      <c r="AI222" s="87">
        <v>989.94</v>
      </c>
      <c r="AJ222" s="87">
        <v>365.27</v>
      </c>
      <c r="AK222" s="87">
        <v>565.39</v>
      </c>
      <c r="AL222" s="87">
        <v>483.54</v>
      </c>
      <c r="AM222" s="87">
        <v>148.09</v>
      </c>
      <c r="AN222" s="87">
        <v>725.19</v>
      </c>
      <c r="AO222" s="87">
        <v>322.60000000000002</v>
      </c>
      <c r="AP222" s="87">
        <v>124.03</v>
      </c>
      <c r="AQ222" s="87">
        <v>1355.86</v>
      </c>
      <c r="AR222" s="87">
        <v>839.65</v>
      </c>
      <c r="AS222" s="87">
        <v>55277.47</v>
      </c>
      <c r="AT222" s="87">
        <v>65797.58</v>
      </c>
      <c r="AU222" s="87">
        <v>27243.63</v>
      </c>
      <c r="AV222" s="87">
        <v>1004.86</v>
      </c>
      <c r="AW222" s="87">
        <v>2326.7199999999998</v>
      </c>
      <c r="AX222" s="87">
        <v>421.9</v>
      </c>
      <c r="AY222" s="87">
        <v>184.81</v>
      </c>
      <c r="AZ222" s="87">
        <v>344.34</v>
      </c>
      <c r="BA222" s="87">
        <v>217.54</v>
      </c>
      <c r="BB222" s="87">
        <v>804.85</v>
      </c>
      <c r="BC222" s="87">
        <v>100.4</v>
      </c>
      <c r="BD222" s="87">
        <v>607.91999999999996</v>
      </c>
      <c r="BE222" s="87">
        <v>922.24</v>
      </c>
      <c r="BF222" s="87">
        <v>387.24</v>
      </c>
      <c r="BG222" s="87">
        <v>229.25</v>
      </c>
      <c r="BH222" s="87">
        <v>453.95</v>
      </c>
      <c r="BI222" s="87">
        <v>233.52</v>
      </c>
      <c r="BJ222" s="87">
        <v>300.14</v>
      </c>
      <c r="BK222" s="87">
        <v>100.84</v>
      </c>
      <c r="BL222" s="87">
        <v>417.1</v>
      </c>
      <c r="BM222" s="87">
        <v>40.950000000000003</v>
      </c>
      <c r="BN222" s="87">
        <v>103.38</v>
      </c>
      <c r="BO222" s="87">
        <v>0</v>
      </c>
      <c r="BP222" s="87">
        <v>0</v>
      </c>
      <c r="BQ222" s="87" t="s">
        <v>310</v>
      </c>
      <c r="BR222" s="87">
        <v>181746.6</v>
      </c>
      <c r="BS222" s="87" t="s">
        <v>310</v>
      </c>
      <c r="BT222" s="87">
        <v>18867.77</v>
      </c>
      <c r="BU222" s="87" t="s">
        <v>310</v>
      </c>
      <c r="BV222" s="87">
        <v>0</v>
      </c>
      <c r="BW222" s="87" t="s">
        <v>310</v>
      </c>
      <c r="BX222" s="87">
        <v>183.68</v>
      </c>
      <c r="BY222" s="87" t="s">
        <v>310</v>
      </c>
      <c r="BZ222" s="87">
        <v>19051.45</v>
      </c>
      <c r="CA222" s="87" t="s">
        <v>310</v>
      </c>
      <c r="CB222" s="87">
        <v>672.36</v>
      </c>
      <c r="CC222" s="87" t="s">
        <v>310</v>
      </c>
      <c r="CD222" s="87">
        <v>0</v>
      </c>
      <c r="CE222" s="87" t="s">
        <v>310</v>
      </c>
      <c r="CF222" s="87">
        <v>1.2</v>
      </c>
      <c r="CG222" s="87" t="s">
        <v>310</v>
      </c>
      <c r="CH222" s="87">
        <v>1.2</v>
      </c>
      <c r="CI222" s="87" t="s">
        <v>310</v>
      </c>
      <c r="CJ222" s="87">
        <v>673.56</v>
      </c>
      <c r="CK222" s="87" t="s">
        <v>310</v>
      </c>
      <c r="CL222" s="87">
        <v>0</v>
      </c>
      <c r="CM222" s="87" t="s">
        <v>310</v>
      </c>
      <c r="CN222" s="87">
        <v>0</v>
      </c>
      <c r="CO222" s="87" t="s">
        <v>310</v>
      </c>
      <c r="CP222" s="87">
        <v>0</v>
      </c>
      <c r="CQ222" s="87" t="s">
        <v>310</v>
      </c>
      <c r="CR222" s="87">
        <v>8520.0400000000009</v>
      </c>
      <c r="CS222" s="87" t="s">
        <v>310</v>
      </c>
      <c r="CT222" s="87">
        <v>8520.0400000000009</v>
      </c>
      <c r="CU222" s="87" t="s">
        <v>310</v>
      </c>
      <c r="CV222" s="87">
        <v>28245.05</v>
      </c>
      <c r="CW222" s="87" t="s">
        <v>310</v>
      </c>
      <c r="CX222" s="87">
        <v>209991.65</v>
      </c>
      <c r="CY222" s="87" t="s">
        <v>310</v>
      </c>
    </row>
    <row r="223" spans="1:103" ht="14.5" x14ac:dyDescent="0.35">
      <c r="A223" s="86" t="s">
        <v>412</v>
      </c>
      <c r="B223" s="86" t="s">
        <v>372</v>
      </c>
      <c r="C223" s="71" t="str">
        <f>'Correspondance tables'!K46</f>
        <v>ISIC 68</v>
      </c>
      <c r="D223" s="71" t="str">
        <f>VLOOKUP(C223, 'Correspondance tables'!$O$3:$P$73, 2, FALSE)</f>
        <v>ISIC 68</v>
      </c>
      <c r="E223" s="87">
        <v>1442.73</v>
      </c>
      <c r="F223" s="87">
        <v>115.32</v>
      </c>
      <c r="G223" s="87">
        <v>26.37</v>
      </c>
      <c r="H223" s="87">
        <v>495.33</v>
      </c>
      <c r="I223" s="87">
        <v>6928.48</v>
      </c>
      <c r="J223" s="87">
        <v>2584.64</v>
      </c>
      <c r="K223" s="87">
        <v>1111.25</v>
      </c>
      <c r="L223" s="87">
        <v>1238.3800000000001</v>
      </c>
      <c r="M223" s="87">
        <v>1373.74</v>
      </c>
      <c r="N223" s="87">
        <v>673.15</v>
      </c>
      <c r="O223" s="87">
        <v>2820.9</v>
      </c>
      <c r="P223" s="87">
        <v>1227.05</v>
      </c>
      <c r="Q223" s="87">
        <v>2605.52</v>
      </c>
      <c r="R223" s="87">
        <v>1895.01</v>
      </c>
      <c r="S223" s="87">
        <v>1751.56</v>
      </c>
      <c r="T223" s="87">
        <v>5332.91</v>
      </c>
      <c r="U223" s="87">
        <v>1989.57</v>
      </c>
      <c r="V223" s="87">
        <v>2424.0700000000002</v>
      </c>
      <c r="W223" s="87">
        <v>6096.22</v>
      </c>
      <c r="X223" s="87">
        <v>6145.43</v>
      </c>
      <c r="Y223" s="87">
        <v>1295.8</v>
      </c>
      <c r="Z223" s="87">
        <v>2648.51</v>
      </c>
      <c r="AA223" s="87">
        <v>1735.18</v>
      </c>
      <c r="AB223" s="87">
        <v>5228.97</v>
      </c>
      <c r="AC223" s="87">
        <v>651.01</v>
      </c>
      <c r="AD223" s="87">
        <v>2055.42</v>
      </c>
      <c r="AE223" s="87">
        <v>29349.34</v>
      </c>
      <c r="AF223" s="87">
        <v>10926.78</v>
      </c>
      <c r="AG223" s="87">
        <v>40952.379999999997</v>
      </c>
      <c r="AH223" s="87">
        <v>66283.81</v>
      </c>
      <c r="AI223" s="87">
        <v>5648.98</v>
      </c>
      <c r="AJ223" s="87">
        <v>855.27</v>
      </c>
      <c r="AK223" s="87">
        <v>1070.75</v>
      </c>
      <c r="AL223" s="87">
        <v>9897.0300000000007</v>
      </c>
      <c r="AM223" s="87">
        <v>1719.65</v>
      </c>
      <c r="AN223" s="87">
        <v>29100.959999999999</v>
      </c>
      <c r="AO223" s="87">
        <v>2406.39</v>
      </c>
      <c r="AP223" s="87">
        <v>3366.71</v>
      </c>
      <c r="AQ223" s="87">
        <v>12983.95</v>
      </c>
      <c r="AR223" s="87">
        <v>8865.85</v>
      </c>
      <c r="AS223" s="87">
        <v>19581.84</v>
      </c>
      <c r="AT223" s="87">
        <v>7598.66</v>
      </c>
      <c r="AU223" s="87">
        <v>5093.42</v>
      </c>
      <c r="AV223" s="87">
        <v>36198.720000000001</v>
      </c>
      <c r="AW223" s="87">
        <v>20826.73</v>
      </c>
      <c r="AX223" s="87">
        <v>9330.86</v>
      </c>
      <c r="AY223" s="87">
        <v>4043.93</v>
      </c>
      <c r="AZ223" s="87">
        <v>3369.93</v>
      </c>
      <c r="BA223" s="87">
        <v>3501.41</v>
      </c>
      <c r="BB223" s="87">
        <v>4366.43</v>
      </c>
      <c r="BC223" s="87">
        <v>2768.66</v>
      </c>
      <c r="BD223" s="87">
        <v>1387.1</v>
      </c>
      <c r="BE223" s="87">
        <v>11512.03</v>
      </c>
      <c r="BF223" s="87">
        <v>19735.61</v>
      </c>
      <c r="BG223" s="87">
        <v>8792.19</v>
      </c>
      <c r="BH223" s="87">
        <v>11903.91</v>
      </c>
      <c r="BI223" s="87">
        <v>7956.7</v>
      </c>
      <c r="BJ223" s="87">
        <v>3430.71</v>
      </c>
      <c r="BK223" s="87">
        <v>3732.4</v>
      </c>
      <c r="BL223" s="87">
        <v>2516.3000000000002</v>
      </c>
      <c r="BM223" s="87">
        <v>455.93</v>
      </c>
      <c r="BN223" s="87">
        <v>4358.29</v>
      </c>
      <c r="BO223" s="87">
        <v>0</v>
      </c>
      <c r="BP223" s="87">
        <v>0</v>
      </c>
      <c r="BQ223" s="87" t="s">
        <v>310</v>
      </c>
      <c r="BR223" s="87">
        <v>477782.12</v>
      </c>
      <c r="BS223" s="87" t="s">
        <v>310</v>
      </c>
      <c r="BT223" s="87">
        <v>1118704</v>
      </c>
      <c r="BU223" s="87" t="s">
        <v>310</v>
      </c>
      <c r="BV223" s="87">
        <v>308.66000000000003</v>
      </c>
      <c r="BW223" s="87" t="s">
        <v>310</v>
      </c>
      <c r="BX223" s="87">
        <v>24306.1</v>
      </c>
      <c r="BY223" s="87" t="s">
        <v>310</v>
      </c>
      <c r="BZ223" s="87">
        <v>1143318.77</v>
      </c>
      <c r="CA223" s="87" t="s">
        <v>310</v>
      </c>
      <c r="CB223" s="87">
        <v>22711.279999999999</v>
      </c>
      <c r="CC223" s="87" t="s">
        <v>310</v>
      </c>
      <c r="CD223" s="87">
        <v>0</v>
      </c>
      <c r="CE223" s="87" t="s">
        <v>310</v>
      </c>
      <c r="CF223" s="87">
        <v>73.290000000000006</v>
      </c>
      <c r="CG223" s="87" t="s">
        <v>310</v>
      </c>
      <c r="CH223" s="87">
        <v>73.290000000000006</v>
      </c>
      <c r="CI223" s="87" t="s">
        <v>310</v>
      </c>
      <c r="CJ223" s="87">
        <v>22784.57</v>
      </c>
      <c r="CK223" s="87" t="s">
        <v>310</v>
      </c>
      <c r="CL223" s="87">
        <v>0</v>
      </c>
      <c r="CM223" s="87" t="s">
        <v>310</v>
      </c>
      <c r="CN223" s="87">
        <v>0</v>
      </c>
      <c r="CO223" s="87" t="s">
        <v>310</v>
      </c>
      <c r="CP223" s="87">
        <v>0</v>
      </c>
      <c r="CQ223" s="87" t="s">
        <v>310</v>
      </c>
      <c r="CR223" s="87">
        <v>1387.06</v>
      </c>
      <c r="CS223" s="87" t="s">
        <v>310</v>
      </c>
      <c r="CT223" s="87">
        <v>1387.06</v>
      </c>
      <c r="CU223" s="87" t="s">
        <v>310</v>
      </c>
      <c r="CV223" s="87">
        <v>1167490.3899999999</v>
      </c>
      <c r="CW223" s="87" t="s">
        <v>310</v>
      </c>
      <c r="CX223" s="87">
        <v>1645272.52</v>
      </c>
      <c r="CY223" s="87" t="s">
        <v>310</v>
      </c>
    </row>
    <row r="224" spans="1:103" ht="14.5" x14ac:dyDescent="0.35">
      <c r="A224" s="86" t="s">
        <v>412</v>
      </c>
      <c r="B224" s="86" t="s">
        <v>411</v>
      </c>
      <c r="C224" s="71" t="str">
        <f>'Correspondance tables'!K48</f>
        <v>ISIC 69-70</v>
      </c>
      <c r="D224" s="71" t="str">
        <f>VLOOKUP(C224, 'Correspondance tables'!$O$3:$P$73, 2, FALSE)</f>
        <v>ISIC 69T82</v>
      </c>
      <c r="E224" s="87">
        <v>0</v>
      </c>
      <c r="F224" s="87">
        <v>0</v>
      </c>
      <c r="G224" s="87">
        <v>0</v>
      </c>
      <c r="H224" s="87">
        <v>0</v>
      </c>
      <c r="I224" s="87">
        <v>0</v>
      </c>
      <c r="J224" s="87">
        <v>0</v>
      </c>
      <c r="K224" s="87">
        <v>0</v>
      </c>
      <c r="L224" s="87">
        <v>0</v>
      </c>
      <c r="M224" s="87">
        <v>0</v>
      </c>
      <c r="N224" s="87">
        <v>0</v>
      </c>
      <c r="O224" s="87">
        <v>0</v>
      </c>
      <c r="P224" s="87">
        <v>0</v>
      </c>
      <c r="Q224" s="87">
        <v>0</v>
      </c>
      <c r="R224" s="87">
        <v>0</v>
      </c>
      <c r="S224" s="87">
        <v>0</v>
      </c>
      <c r="T224" s="87">
        <v>0</v>
      </c>
      <c r="U224" s="87">
        <v>0</v>
      </c>
      <c r="V224" s="87">
        <v>0</v>
      </c>
      <c r="W224" s="87">
        <v>0</v>
      </c>
      <c r="X224" s="87">
        <v>0</v>
      </c>
      <c r="Y224" s="87">
        <v>0</v>
      </c>
      <c r="Z224" s="87">
        <v>0</v>
      </c>
      <c r="AA224" s="87">
        <v>0</v>
      </c>
      <c r="AB224" s="87">
        <v>0</v>
      </c>
      <c r="AC224" s="87">
        <v>0</v>
      </c>
      <c r="AD224" s="87">
        <v>0</v>
      </c>
      <c r="AE224" s="87">
        <v>0</v>
      </c>
      <c r="AF224" s="87">
        <v>0</v>
      </c>
      <c r="AG224" s="87">
        <v>0</v>
      </c>
      <c r="AH224" s="87">
        <v>0</v>
      </c>
      <c r="AI224" s="87">
        <v>0</v>
      </c>
      <c r="AJ224" s="87">
        <v>0</v>
      </c>
      <c r="AK224" s="87">
        <v>0</v>
      </c>
      <c r="AL224" s="87">
        <v>0</v>
      </c>
      <c r="AM224" s="87">
        <v>0</v>
      </c>
      <c r="AN224" s="87">
        <v>0</v>
      </c>
      <c r="AO224" s="87">
        <v>0</v>
      </c>
      <c r="AP224" s="87">
        <v>0</v>
      </c>
      <c r="AQ224" s="87">
        <v>0</v>
      </c>
      <c r="AR224" s="87">
        <v>0</v>
      </c>
      <c r="AS224" s="87">
        <v>0</v>
      </c>
      <c r="AT224" s="87">
        <v>0</v>
      </c>
      <c r="AU224" s="87">
        <v>0</v>
      </c>
      <c r="AV224" s="87">
        <v>0</v>
      </c>
      <c r="AW224" s="87">
        <v>0</v>
      </c>
      <c r="AX224" s="87">
        <v>0</v>
      </c>
      <c r="AY224" s="87">
        <v>0</v>
      </c>
      <c r="AZ224" s="87">
        <v>0</v>
      </c>
      <c r="BA224" s="87">
        <v>0</v>
      </c>
      <c r="BB224" s="87">
        <v>0</v>
      </c>
      <c r="BC224" s="87">
        <v>0</v>
      </c>
      <c r="BD224" s="87">
        <v>0</v>
      </c>
      <c r="BE224" s="87">
        <v>0</v>
      </c>
      <c r="BF224" s="87">
        <v>0</v>
      </c>
      <c r="BG224" s="87">
        <v>0</v>
      </c>
      <c r="BH224" s="87">
        <v>0</v>
      </c>
      <c r="BI224" s="87">
        <v>0</v>
      </c>
      <c r="BJ224" s="87">
        <v>0</v>
      </c>
      <c r="BK224" s="87">
        <v>0</v>
      </c>
      <c r="BL224" s="87">
        <v>0</v>
      </c>
      <c r="BM224" s="87">
        <v>0</v>
      </c>
      <c r="BN224" s="87">
        <v>0</v>
      </c>
      <c r="BO224" s="87">
        <v>0</v>
      </c>
      <c r="BP224" s="87">
        <v>0</v>
      </c>
      <c r="BQ224" s="87" t="s">
        <v>310</v>
      </c>
      <c r="BR224" s="87">
        <v>0</v>
      </c>
      <c r="BS224" s="87" t="s">
        <v>310</v>
      </c>
      <c r="BT224" s="87">
        <v>0</v>
      </c>
      <c r="BU224" s="87" t="s">
        <v>310</v>
      </c>
      <c r="BV224" s="87">
        <v>0</v>
      </c>
      <c r="BW224" s="87" t="s">
        <v>310</v>
      </c>
      <c r="BX224" s="87">
        <v>0</v>
      </c>
      <c r="BY224" s="87" t="s">
        <v>310</v>
      </c>
      <c r="BZ224" s="87">
        <v>0</v>
      </c>
      <c r="CA224" s="87" t="s">
        <v>310</v>
      </c>
      <c r="CB224" s="87">
        <v>0</v>
      </c>
      <c r="CC224" s="87" t="s">
        <v>310</v>
      </c>
      <c r="CD224" s="87">
        <v>0</v>
      </c>
      <c r="CE224" s="87" t="s">
        <v>310</v>
      </c>
      <c r="CF224" s="87">
        <v>0</v>
      </c>
      <c r="CG224" s="87" t="s">
        <v>310</v>
      </c>
      <c r="CH224" s="87">
        <v>0</v>
      </c>
      <c r="CI224" s="87" t="s">
        <v>310</v>
      </c>
      <c r="CJ224" s="87">
        <v>0</v>
      </c>
      <c r="CK224" s="87" t="s">
        <v>310</v>
      </c>
      <c r="CL224" s="87">
        <v>0</v>
      </c>
      <c r="CM224" s="87" t="s">
        <v>310</v>
      </c>
      <c r="CN224" s="87">
        <v>0</v>
      </c>
      <c r="CO224" s="87" t="s">
        <v>310</v>
      </c>
      <c r="CP224" s="87">
        <v>0</v>
      </c>
      <c r="CQ224" s="87" t="s">
        <v>310</v>
      </c>
      <c r="CR224" s="87">
        <v>0</v>
      </c>
      <c r="CS224" s="87" t="s">
        <v>310</v>
      </c>
      <c r="CT224" s="87">
        <v>0</v>
      </c>
      <c r="CU224" s="87" t="s">
        <v>310</v>
      </c>
      <c r="CV224" s="87">
        <v>0</v>
      </c>
      <c r="CW224" s="87" t="s">
        <v>310</v>
      </c>
      <c r="CX224" s="87">
        <v>0</v>
      </c>
      <c r="CY224" s="87" t="s">
        <v>310</v>
      </c>
    </row>
    <row r="225" spans="1:103" ht="14.5" x14ac:dyDescent="0.35">
      <c r="A225" s="86" t="s">
        <v>412</v>
      </c>
      <c r="B225" s="86" t="s">
        <v>373</v>
      </c>
      <c r="C225" s="71" t="str">
        <f>'Correspondance tables'!K49</f>
        <v>ISIC 71</v>
      </c>
      <c r="D225" s="71" t="str">
        <f>VLOOKUP(C225, 'Correspondance tables'!$O$3:$P$73, 2, FALSE)</f>
        <v>ISIC 69T82</v>
      </c>
      <c r="E225" s="87">
        <v>2401.0300000000002</v>
      </c>
      <c r="F225" s="87">
        <v>332.78</v>
      </c>
      <c r="G225" s="87">
        <v>153.87</v>
      </c>
      <c r="H225" s="87">
        <v>1525.32</v>
      </c>
      <c r="I225" s="87">
        <v>15837.06</v>
      </c>
      <c r="J225" s="87">
        <v>2822.61</v>
      </c>
      <c r="K225" s="87">
        <v>1628.63</v>
      </c>
      <c r="L225" s="87">
        <v>3074.22</v>
      </c>
      <c r="M225" s="87">
        <v>1695.77</v>
      </c>
      <c r="N225" s="87">
        <v>5871.26</v>
      </c>
      <c r="O225" s="87">
        <v>8913.65</v>
      </c>
      <c r="P225" s="87">
        <v>5965.89</v>
      </c>
      <c r="Q225" s="87">
        <v>4613.6400000000003</v>
      </c>
      <c r="R225" s="87">
        <v>3728.84</v>
      </c>
      <c r="S225" s="87">
        <v>5062.47</v>
      </c>
      <c r="T225" s="87">
        <v>6656.54</v>
      </c>
      <c r="U225" s="87">
        <v>5473.96</v>
      </c>
      <c r="V225" s="87">
        <v>5196.4399999999996</v>
      </c>
      <c r="W225" s="87">
        <v>12982.2</v>
      </c>
      <c r="X225" s="87">
        <v>9892.32</v>
      </c>
      <c r="Y225" s="87">
        <v>3563.48</v>
      </c>
      <c r="Z225" s="87">
        <v>3105.79</v>
      </c>
      <c r="AA225" s="87">
        <v>3230.09</v>
      </c>
      <c r="AB225" s="87">
        <v>8260.25</v>
      </c>
      <c r="AC225" s="87">
        <v>945.49</v>
      </c>
      <c r="AD225" s="87">
        <v>3522.7</v>
      </c>
      <c r="AE225" s="87">
        <v>26051.29</v>
      </c>
      <c r="AF225" s="87">
        <v>6921.56</v>
      </c>
      <c r="AG225" s="87">
        <v>50602.07</v>
      </c>
      <c r="AH225" s="87">
        <v>22146.18</v>
      </c>
      <c r="AI225" s="87">
        <v>6363.93</v>
      </c>
      <c r="AJ225" s="87">
        <v>2349.35</v>
      </c>
      <c r="AK225" s="87">
        <v>1565.94</v>
      </c>
      <c r="AL225" s="87">
        <v>9278.92</v>
      </c>
      <c r="AM225" s="87">
        <v>1558.68</v>
      </c>
      <c r="AN225" s="87">
        <v>9497.85</v>
      </c>
      <c r="AO225" s="87">
        <v>4250.25</v>
      </c>
      <c r="AP225" s="87">
        <v>3674.37</v>
      </c>
      <c r="AQ225" s="87">
        <v>6592.45</v>
      </c>
      <c r="AR225" s="87">
        <v>17258.599999999999</v>
      </c>
      <c r="AS225" s="87">
        <v>25015.86</v>
      </c>
      <c r="AT225" s="87">
        <v>9007.83</v>
      </c>
      <c r="AU225" s="87">
        <v>8400.41</v>
      </c>
      <c r="AV225" s="87">
        <v>21191.57</v>
      </c>
      <c r="AW225" s="87">
        <v>104707.07</v>
      </c>
      <c r="AX225" s="87">
        <v>18342.93</v>
      </c>
      <c r="AY225" s="87">
        <v>5934.19</v>
      </c>
      <c r="AZ225" s="87">
        <v>4814.1099999999997</v>
      </c>
      <c r="BA225" s="87">
        <v>7423.76</v>
      </c>
      <c r="BB225" s="87">
        <v>6972.33</v>
      </c>
      <c r="BC225" s="87">
        <v>2981.01</v>
      </c>
      <c r="BD225" s="87">
        <v>2835.13</v>
      </c>
      <c r="BE225" s="87">
        <v>22177.18</v>
      </c>
      <c r="BF225" s="87">
        <v>14641.13</v>
      </c>
      <c r="BG225" s="87">
        <v>5087.29</v>
      </c>
      <c r="BH225" s="87">
        <v>8905.89</v>
      </c>
      <c r="BI225" s="87">
        <v>3812.18</v>
      </c>
      <c r="BJ225" s="87">
        <v>3242.64</v>
      </c>
      <c r="BK225" s="87">
        <v>2198.63</v>
      </c>
      <c r="BL225" s="87">
        <v>3664.2</v>
      </c>
      <c r="BM225" s="87">
        <v>566.27</v>
      </c>
      <c r="BN225" s="87">
        <v>2241.81</v>
      </c>
      <c r="BO225" s="87">
        <v>0</v>
      </c>
      <c r="BP225" s="87">
        <v>0</v>
      </c>
      <c r="BQ225" s="87" t="s">
        <v>310</v>
      </c>
      <c r="BR225" s="87">
        <v>578731.19999999995</v>
      </c>
      <c r="BS225" s="87" t="s">
        <v>310</v>
      </c>
      <c r="BT225" s="87">
        <v>18299.34</v>
      </c>
      <c r="BU225" s="87" t="s">
        <v>310</v>
      </c>
      <c r="BV225" s="87">
        <v>438.08</v>
      </c>
      <c r="BW225" s="87" t="s">
        <v>310</v>
      </c>
      <c r="BX225" s="87">
        <v>1864.92</v>
      </c>
      <c r="BY225" s="87" t="s">
        <v>310</v>
      </c>
      <c r="BZ225" s="87">
        <v>20602.349999999999</v>
      </c>
      <c r="CA225" s="87" t="s">
        <v>310</v>
      </c>
      <c r="CB225" s="87">
        <v>22006.959999999999</v>
      </c>
      <c r="CC225" s="87" t="s">
        <v>310</v>
      </c>
      <c r="CD225" s="87">
        <v>0</v>
      </c>
      <c r="CE225" s="87" t="s">
        <v>310</v>
      </c>
      <c r="CF225" s="87">
        <v>-224.41</v>
      </c>
      <c r="CG225" s="87" t="s">
        <v>310</v>
      </c>
      <c r="CH225" s="87">
        <v>-224.41</v>
      </c>
      <c r="CI225" s="87" t="s">
        <v>310</v>
      </c>
      <c r="CJ225" s="87">
        <v>21782.55</v>
      </c>
      <c r="CK225" s="87" t="s">
        <v>310</v>
      </c>
      <c r="CL225" s="87">
        <v>0</v>
      </c>
      <c r="CM225" s="87" t="s">
        <v>310</v>
      </c>
      <c r="CN225" s="87">
        <v>0</v>
      </c>
      <c r="CO225" s="87" t="s">
        <v>310</v>
      </c>
      <c r="CP225" s="87">
        <v>0</v>
      </c>
      <c r="CQ225" s="87" t="s">
        <v>310</v>
      </c>
      <c r="CR225" s="87">
        <v>39489.39</v>
      </c>
      <c r="CS225" s="87" t="s">
        <v>310</v>
      </c>
      <c r="CT225" s="87">
        <v>39489.39</v>
      </c>
      <c r="CU225" s="87" t="s">
        <v>310</v>
      </c>
      <c r="CV225" s="87">
        <v>81874.289999999994</v>
      </c>
      <c r="CW225" s="87" t="s">
        <v>310</v>
      </c>
      <c r="CX225" s="87">
        <v>660605.48</v>
      </c>
      <c r="CY225" s="87" t="s">
        <v>310</v>
      </c>
    </row>
    <row r="226" spans="1:103" ht="14.5" x14ac:dyDescent="0.35">
      <c r="A226" s="86" t="s">
        <v>412</v>
      </c>
      <c r="B226" s="86" t="s">
        <v>374</v>
      </c>
      <c r="C226" s="71" t="str">
        <f>'Correspondance tables'!K50</f>
        <v>ISIC 72</v>
      </c>
      <c r="D226" s="71" t="str">
        <f>VLOOKUP(C226, 'Correspondance tables'!$O$3:$P$73, 2, FALSE)</f>
        <v>ISIC 69T82</v>
      </c>
      <c r="E226" s="87">
        <v>933.59</v>
      </c>
      <c r="F226" s="87">
        <v>119.54</v>
      </c>
      <c r="G226" s="87">
        <v>17.97</v>
      </c>
      <c r="H226" s="87">
        <v>1447.01</v>
      </c>
      <c r="I226" s="87">
        <v>3443.78</v>
      </c>
      <c r="J226" s="87">
        <v>1014.26</v>
      </c>
      <c r="K226" s="87">
        <v>614.4</v>
      </c>
      <c r="L226" s="87">
        <v>847.86</v>
      </c>
      <c r="M226" s="87">
        <v>289.58</v>
      </c>
      <c r="N226" s="87">
        <v>2727.22</v>
      </c>
      <c r="O226" s="87">
        <v>3973.29</v>
      </c>
      <c r="P226" s="87">
        <v>1929.27</v>
      </c>
      <c r="Q226" s="87">
        <v>2243.89</v>
      </c>
      <c r="R226" s="87">
        <v>1825.98</v>
      </c>
      <c r="S226" s="87">
        <v>1612.01</v>
      </c>
      <c r="T226" s="87">
        <v>3338.31</v>
      </c>
      <c r="U226" s="87">
        <v>2407.13</v>
      </c>
      <c r="V226" s="87">
        <v>3089.74</v>
      </c>
      <c r="W226" s="87">
        <v>5640.58</v>
      </c>
      <c r="X226" s="87">
        <v>6228.46</v>
      </c>
      <c r="Y226" s="87">
        <v>2778.09</v>
      </c>
      <c r="Z226" s="87">
        <v>799.71</v>
      </c>
      <c r="AA226" s="87">
        <v>1637.86</v>
      </c>
      <c r="AB226" s="87">
        <v>5502.4</v>
      </c>
      <c r="AC226" s="87">
        <v>893.1</v>
      </c>
      <c r="AD226" s="87">
        <v>4821</v>
      </c>
      <c r="AE226" s="87">
        <v>38082.83</v>
      </c>
      <c r="AF226" s="87">
        <v>970.06</v>
      </c>
      <c r="AG226" s="87">
        <v>6382.31</v>
      </c>
      <c r="AH226" s="87">
        <v>2964.02</v>
      </c>
      <c r="AI226" s="87">
        <v>3542.05</v>
      </c>
      <c r="AJ226" s="87">
        <v>936.11</v>
      </c>
      <c r="AK226" s="87">
        <v>689.37</v>
      </c>
      <c r="AL226" s="87">
        <v>3664.56</v>
      </c>
      <c r="AM226" s="87">
        <v>287.99</v>
      </c>
      <c r="AN226" s="87">
        <v>1648</v>
      </c>
      <c r="AO226" s="87">
        <v>899.63</v>
      </c>
      <c r="AP226" s="87">
        <v>648.86</v>
      </c>
      <c r="AQ226" s="87">
        <v>2205.5100000000002</v>
      </c>
      <c r="AR226" s="87">
        <v>4493.2</v>
      </c>
      <c r="AS226" s="87">
        <v>1812.37</v>
      </c>
      <c r="AT226" s="87">
        <v>824.74</v>
      </c>
      <c r="AU226" s="87">
        <v>997.82</v>
      </c>
      <c r="AV226" s="87">
        <v>5994.02</v>
      </c>
      <c r="AW226" s="87">
        <v>6993.23</v>
      </c>
      <c r="AX226" s="87">
        <v>35011.96</v>
      </c>
      <c r="AY226" s="87">
        <v>2828.24</v>
      </c>
      <c r="AZ226" s="87">
        <v>1487.68</v>
      </c>
      <c r="BA226" s="87">
        <v>2010.7</v>
      </c>
      <c r="BB226" s="87">
        <v>1743.05</v>
      </c>
      <c r="BC226" s="87">
        <v>567.82000000000005</v>
      </c>
      <c r="BD226" s="87">
        <v>276.56</v>
      </c>
      <c r="BE226" s="87">
        <v>5607.59</v>
      </c>
      <c r="BF226" s="87">
        <v>7349.26</v>
      </c>
      <c r="BG226" s="87">
        <v>1585.87</v>
      </c>
      <c r="BH226" s="87">
        <v>1439.03</v>
      </c>
      <c r="BI226" s="87">
        <v>636</v>
      </c>
      <c r="BJ226" s="87">
        <v>1254.46</v>
      </c>
      <c r="BK226" s="87">
        <v>705.81</v>
      </c>
      <c r="BL226" s="87">
        <v>501.86</v>
      </c>
      <c r="BM226" s="87">
        <v>124.84</v>
      </c>
      <c r="BN226" s="87">
        <v>687.52</v>
      </c>
      <c r="BO226" s="87">
        <v>0</v>
      </c>
      <c r="BP226" s="87">
        <v>0</v>
      </c>
      <c r="BQ226" s="87" t="s">
        <v>310</v>
      </c>
      <c r="BR226" s="87">
        <v>208030.96</v>
      </c>
      <c r="BS226" s="87" t="s">
        <v>310</v>
      </c>
      <c r="BT226" s="87">
        <v>6637.47</v>
      </c>
      <c r="BU226" s="87" t="s">
        <v>310</v>
      </c>
      <c r="BV226" s="87">
        <v>15.28</v>
      </c>
      <c r="BW226" s="87" t="s">
        <v>310</v>
      </c>
      <c r="BX226" s="87">
        <v>1358.54</v>
      </c>
      <c r="BY226" s="87" t="s">
        <v>310</v>
      </c>
      <c r="BZ226" s="87">
        <v>8011.28</v>
      </c>
      <c r="CA226" s="87" t="s">
        <v>310</v>
      </c>
      <c r="CB226" s="87">
        <v>60112.9</v>
      </c>
      <c r="CC226" s="87" t="s">
        <v>310</v>
      </c>
      <c r="CD226" s="87">
        <v>0</v>
      </c>
      <c r="CE226" s="87" t="s">
        <v>310</v>
      </c>
      <c r="CF226" s="87">
        <v>93.65</v>
      </c>
      <c r="CG226" s="87" t="s">
        <v>310</v>
      </c>
      <c r="CH226" s="87">
        <v>93.65</v>
      </c>
      <c r="CI226" s="87" t="s">
        <v>310</v>
      </c>
      <c r="CJ226" s="87">
        <v>60206.55</v>
      </c>
      <c r="CK226" s="87" t="s">
        <v>310</v>
      </c>
      <c r="CL226" s="87">
        <v>0</v>
      </c>
      <c r="CM226" s="87" t="s">
        <v>310</v>
      </c>
      <c r="CN226" s="87">
        <v>0</v>
      </c>
      <c r="CO226" s="87" t="s">
        <v>310</v>
      </c>
      <c r="CP226" s="87">
        <v>0</v>
      </c>
      <c r="CQ226" s="87" t="s">
        <v>310</v>
      </c>
      <c r="CR226" s="87">
        <v>24698.18</v>
      </c>
      <c r="CS226" s="87" t="s">
        <v>310</v>
      </c>
      <c r="CT226" s="87">
        <v>24698.18</v>
      </c>
      <c r="CU226" s="87" t="s">
        <v>310</v>
      </c>
      <c r="CV226" s="87">
        <v>92916.01</v>
      </c>
      <c r="CW226" s="87" t="s">
        <v>310</v>
      </c>
      <c r="CX226" s="87">
        <v>300946.96999999997</v>
      </c>
      <c r="CY226" s="87" t="s">
        <v>310</v>
      </c>
    </row>
    <row r="227" spans="1:103" ht="14.5" x14ac:dyDescent="0.35">
      <c r="A227" s="86" t="s">
        <v>412</v>
      </c>
      <c r="B227" s="86" t="s">
        <v>375</v>
      </c>
      <c r="C227" s="71" t="str">
        <f>'Correspondance tables'!K51</f>
        <v>ISIC 73</v>
      </c>
      <c r="D227" s="71" t="str">
        <f>VLOOKUP(C227, 'Correspondance tables'!$O$3:$P$73, 2, FALSE)</f>
        <v>ISIC 69T82</v>
      </c>
      <c r="E227" s="87">
        <v>46</v>
      </c>
      <c r="F227" s="87">
        <v>0.2</v>
      </c>
      <c r="G227" s="87">
        <v>0.22</v>
      </c>
      <c r="H227" s="87">
        <v>23.12</v>
      </c>
      <c r="I227" s="87">
        <v>173.55</v>
      </c>
      <c r="J227" s="87">
        <v>129.6</v>
      </c>
      <c r="K227" s="87">
        <v>2.98</v>
      </c>
      <c r="L227" s="87">
        <v>22.08</v>
      </c>
      <c r="M227" s="87">
        <v>10.66</v>
      </c>
      <c r="N227" s="87">
        <v>52.29</v>
      </c>
      <c r="O227" s="87">
        <v>122.5</v>
      </c>
      <c r="P227" s="87">
        <v>1487.53</v>
      </c>
      <c r="Q227" s="87">
        <v>70</v>
      </c>
      <c r="R227" s="87">
        <v>28.63</v>
      </c>
      <c r="S227" s="87">
        <v>18.18</v>
      </c>
      <c r="T227" s="87">
        <v>111.14</v>
      </c>
      <c r="U227" s="87">
        <v>862.43</v>
      </c>
      <c r="V227" s="87">
        <v>127.67</v>
      </c>
      <c r="W227" s="87">
        <v>646.33000000000004</v>
      </c>
      <c r="X227" s="87">
        <v>1763.61</v>
      </c>
      <c r="Y227" s="87">
        <v>106.87</v>
      </c>
      <c r="Z227" s="87">
        <v>56.33</v>
      </c>
      <c r="AA227" s="87">
        <v>37.369999999999997</v>
      </c>
      <c r="AB227" s="87">
        <v>101.26</v>
      </c>
      <c r="AC227" s="87">
        <v>7.32</v>
      </c>
      <c r="AD227" s="87">
        <v>28.61</v>
      </c>
      <c r="AE227" s="87">
        <v>330.7</v>
      </c>
      <c r="AF227" s="87">
        <v>11.84</v>
      </c>
      <c r="AG227" s="87">
        <v>485.47</v>
      </c>
      <c r="AH227" s="87">
        <v>72.819999999999993</v>
      </c>
      <c r="AI227" s="87">
        <v>28.92</v>
      </c>
      <c r="AJ227" s="87">
        <v>0.64</v>
      </c>
      <c r="AK227" s="87">
        <v>2.0499999999999998</v>
      </c>
      <c r="AL227" s="87">
        <v>11.12</v>
      </c>
      <c r="AM227" s="87">
        <v>-0.69</v>
      </c>
      <c r="AN227" s="87">
        <v>4.5</v>
      </c>
      <c r="AO227" s="87">
        <v>168.2</v>
      </c>
      <c r="AP227" s="87">
        <v>27.5</v>
      </c>
      <c r="AQ227" s="87">
        <v>17.989999999999998</v>
      </c>
      <c r="AR227" s="87">
        <v>334.65</v>
      </c>
      <c r="AS227" s="87">
        <v>79.05</v>
      </c>
      <c r="AT227" s="87">
        <v>22.93</v>
      </c>
      <c r="AU227" s="87">
        <v>5.03</v>
      </c>
      <c r="AV227" s="87">
        <v>83.63</v>
      </c>
      <c r="AW227" s="87">
        <v>414.45</v>
      </c>
      <c r="AX227" s="87">
        <v>103.56</v>
      </c>
      <c r="AY227" s="87">
        <v>6228.72</v>
      </c>
      <c r="AZ227" s="87">
        <v>124.47</v>
      </c>
      <c r="BA227" s="87">
        <v>27.24</v>
      </c>
      <c r="BB227" s="87">
        <v>20.43</v>
      </c>
      <c r="BC227" s="87">
        <v>6.42</v>
      </c>
      <c r="BD227" s="87">
        <v>0.17</v>
      </c>
      <c r="BE227" s="87">
        <v>32.4</v>
      </c>
      <c r="BF227" s="87">
        <v>371.16</v>
      </c>
      <c r="BG227" s="87">
        <v>236.32</v>
      </c>
      <c r="BH227" s="87">
        <v>235.98</v>
      </c>
      <c r="BI227" s="87">
        <v>37.14</v>
      </c>
      <c r="BJ227" s="87">
        <v>21.63</v>
      </c>
      <c r="BK227" s="87">
        <v>22.19</v>
      </c>
      <c r="BL227" s="87">
        <v>62.44</v>
      </c>
      <c r="BM227" s="87">
        <v>0.55000000000000004</v>
      </c>
      <c r="BN227" s="87">
        <v>4.74</v>
      </c>
      <c r="BO227" s="87">
        <v>0</v>
      </c>
      <c r="BP227" s="87">
        <v>0</v>
      </c>
      <c r="BQ227" s="87" t="s">
        <v>310</v>
      </c>
      <c r="BR227" s="87">
        <v>15672.81</v>
      </c>
      <c r="BS227" s="87" t="s">
        <v>310</v>
      </c>
      <c r="BT227" s="87">
        <v>54.26</v>
      </c>
      <c r="BU227" s="87" t="s">
        <v>310</v>
      </c>
      <c r="BV227" s="87">
        <v>1975.51</v>
      </c>
      <c r="BW227" s="87" t="s">
        <v>310</v>
      </c>
      <c r="BX227" s="87">
        <v>39543.199999999997</v>
      </c>
      <c r="BY227" s="87" t="s">
        <v>310</v>
      </c>
      <c r="BZ227" s="87">
        <v>41572.97</v>
      </c>
      <c r="CA227" s="87" t="s">
        <v>310</v>
      </c>
      <c r="CB227" s="87">
        <v>218757.46</v>
      </c>
      <c r="CC227" s="87" t="s">
        <v>310</v>
      </c>
      <c r="CD227" s="87">
        <v>0</v>
      </c>
      <c r="CE227" s="87" t="s">
        <v>310</v>
      </c>
      <c r="CF227" s="87">
        <v>-145.55000000000001</v>
      </c>
      <c r="CG227" s="87" t="s">
        <v>310</v>
      </c>
      <c r="CH227" s="87">
        <v>-145.55000000000001</v>
      </c>
      <c r="CI227" s="87" t="s">
        <v>310</v>
      </c>
      <c r="CJ227" s="87">
        <v>218611.91</v>
      </c>
      <c r="CK227" s="87" t="s">
        <v>310</v>
      </c>
      <c r="CL227" s="87">
        <v>0</v>
      </c>
      <c r="CM227" s="87" t="s">
        <v>310</v>
      </c>
      <c r="CN227" s="87">
        <v>0</v>
      </c>
      <c r="CO227" s="87" t="s">
        <v>310</v>
      </c>
      <c r="CP227" s="87">
        <v>0</v>
      </c>
      <c r="CQ227" s="87" t="s">
        <v>310</v>
      </c>
      <c r="CR227" s="87">
        <v>30534.74</v>
      </c>
      <c r="CS227" s="87" t="s">
        <v>310</v>
      </c>
      <c r="CT227" s="87">
        <v>30534.74</v>
      </c>
      <c r="CU227" s="87" t="s">
        <v>310</v>
      </c>
      <c r="CV227" s="87">
        <v>290719.63</v>
      </c>
      <c r="CW227" s="87" t="s">
        <v>310</v>
      </c>
      <c r="CX227" s="87">
        <v>306392.43</v>
      </c>
      <c r="CY227" s="87" t="s">
        <v>310</v>
      </c>
    </row>
    <row r="228" spans="1:103" ht="14.5" x14ac:dyDescent="0.35">
      <c r="A228" s="86" t="s">
        <v>412</v>
      </c>
      <c r="B228" s="86" t="s">
        <v>376</v>
      </c>
      <c r="C228" s="71" t="str">
        <f>'Correspondance tables'!K52</f>
        <v>ISIC 74-75</v>
      </c>
      <c r="D228" s="71" t="str">
        <f>VLOOKUP(C228, 'Correspondance tables'!$O$3:$P$73, 2, FALSE)</f>
        <v>ISIC 69T82</v>
      </c>
      <c r="E228" s="87">
        <v>197.14</v>
      </c>
      <c r="F228" s="87">
        <v>44.1</v>
      </c>
      <c r="G228" s="87">
        <v>15.29</v>
      </c>
      <c r="H228" s="87">
        <v>229.61</v>
      </c>
      <c r="I228" s="87">
        <v>14073.56</v>
      </c>
      <c r="J228" s="87">
        <v>1478.06</v>
      </c>
      <c r="K228" s="87">
        <v>267.91000000000003</v>
      </c>
      <c r="L228" s="87">
        <v>723.24</v>
      </c>
      <c r="M228" s="87">
        <v>470.2</v>
      </c>
      <c r="N228" s="87">
        <v>1136.6600000000001</v>
      </c>
      <c r="O228" s="87">
        <v>4227.93</v>
      </c>
      <c r="P228" s="87">
        <v>3757.36</v>
      </c>
      <c r="Q228" s="87">
        <v>1001.67</v>
      </c>
      <c r="R228" s="87">
        <v>660.78</v>
      </c>
      <c r="S228" s="87">
        <v>401.9</v>
      </c>
      <c r="T228" s="87">
        <v>1118.25</v>
      </c>
      <c r="U228" s="87">
        <v>1278.7</v>
      </c>
      <c r="V228" s="87">
        <v>1161.22</v>
      </c>
      <c r="W228" s="87">
        <v>1685.58</v>
      </c>
      <c r="X228" s="87">
        <v>3566.93</v>
      </c>
      <c r="Y228" s="87">
        <v>458.94</v>
      </c>
      <c r="Z228" s="87">
        <v>1733.96</v>
      </c>
      <c r="AA228" s="87">
        <v>440.09</v>
      </c>
      <c r="AB228" s="87">
        <v>1133.8399999999999</v>
      </c>
      <c r="AC228" s="87">
        <v>129.28</v>
      </c>
      <c r="AD228" s="87">
        <v>563.94000000000005</v>
      </c>
      <c r="AE228" s="87">
        <v>2154.29</v>
      </c>
      <c r="AF228" s="87">
        <v>4523.6499999999996</v>
      </c>
      <c r="AG228" s="87">
        <v>16990.98</v>
      </c>
      <c r="AH228" s="87">
        <v>11154.71</v>
      </c>
      <c r="AI228" s="87">
        <v>1100.6199999999999</v>
      </c>
      <c r="AJ228" s="87">
        <v>169.71</v>
      </c>
      <c r="AK228" s="87">
        <v>476.61</v>
      </c>
      <c r="AL228" s="87">
        <v>897.07</v>
      </c>
      <c r="AM228" s="87">
        <v>386.77</v>
      </c>
      <c r="AN228" s="87">
        <v>1948.35</v>
      </c>
      <c r="AO228" s="87">
        <v>2694.95</v>
      </c>
      <c r="AP228" s="87">
        <v>1626.01</v>
      </c>
      <c r="AQ228" s="87">
        <v>2986.38</v>
      </c>
      <c r="AR228" s="87">
        <v>2824.45</v>
      </c>
      <c r="AS228" s="87">
        <v>4703.05</v>
      </c>
      <c r="AT228" s="87">
        <v>2119.98</v>
      </c>
      <c r="AU228" s="87">
        <v>986.13</v>
      </c>
      <c r="AV228" s="87">
        <v>1280.6400000000001</v>
      </c>
      <c r="AW228" s="87">
        <v>3794.38</v>
      </c>
      <c r="AX228" s="87">
        <v>957.77</v>
      </c>
      <c r="AY228" s="87">
        <v>342.52</v>
      </c>
      <c r="AZ228" s="87">
        <v>14049.94</v>
      </c>
      <c r="BA228" s="87">
        <v>740.46</v>
      </c>
      <c r="BB228" s="87">
        <v>1043.8399999999999</v>
      </c>
      <c r="BC228" s="87">
        <v>739.93</v>
      </c>
      <c r="BD228" s="87">
        <v>1906.86</v>
      </c>
      <c r="BE228" s="87">
        <v>1823</v>
      </c>
      <c r="BF228" s="87">
        <v>2260.9</v>
      </c>
      <c r="BG228" s="87">
        <v>689.26</v>
      </c>
      <c r="BH228" s="87">
        <v>1025.8699999999999</v>
      </c>
      <c r="BI228" s="87">
        <v>269.45</v>
      </c>
      <c r="BJ228" s="87">
        <v>1308.21</v>
      </c>
      <c r="BK228" s="87">
        <v>1021.88</v>
      </c>
      <c r="BL228" s="87">
        <v>617.32000000000005</v>
      </c>
      <c r="BM228" s="87">
        <v>87.42</v>
      </c>
      <c r="BN228" s="87">
        <v>465.58</v>
      </c>
      <c r="BO228" s="87">
        <v>0</v>
      </c>
      <c r="BP228" s="87">
        <v>0</v>
      </c>
      <c r="BQ228" s="87" t="s">
        <v>310</v>
      </c>
      <c r="BR228" s="87">
        <v>134125.16</v>
      </c>
      <c r="BS228" s="87" t="s">
        <v>310</v>
      </c>
      <c r="BT228" s="87">
        <v>127.94</v>
      </c>
      <c r="BU228" s="87" t="s">
        <v>310</v>
      </c>
      <c r="BV228" s="87">
        <v>11.8</v>
      </c>
      <c r="BW228" s="87" t="s">
        <v>310</v>
      </c>
      <c r="BX228" s="87">
        <v>13.95</v>
      </c>
      <c r="BY228" s="87" t="s">
        <v>310</v>
      </c>
      <c r="BZ228" s="87">
        <v>153.69</v>
      </c>
      <c r="CA228" s="87" t="s">
        <v>310</v>
      </c>
      <c r="CB228" s="87">
        <v>112.65</v>
      </c>
      <c r="CC228" s="87" t="s">
        <v>310</v>
      </c>
      <c r="CD228" s="87">
        <v>0</v>
      </c>
      <c r="CE228" s="87" t="s">
        <v>310</v>
      </c>
      <c r="CF228" s="87">
        <v>585.23</v>
      </c>
      <c r="CG228" s="87" t="s">
        <v>310</v>
      </c>
      <c r="CH228" s="87">
        <v>585.23</v>
      </c>
      <c r="CI228" s="87" t="s">
        <v>310</v>
      </c>
      <c r="CJ228" s="87">
        <v>697.89</v>
      </c>
      <c r="CK228" s="87" t="s">
        <v>310</v>
      </c>
      <c r="CL228" s="87">
        <v>0</v>
      </c>
      <c r="CM228" s="87" t="s">
        <v>310</v>
      </c>
      <c r="CN228" s="87">
        <v>0</v>
      </c>
      <c r="CO228" s="87" t="s">
        <v>310</v>
      </c>
      <c r="CP228" s="87">
        <v>0</v>
      </c>
      <c r="CQ228" s="87" t="s">
        <v>310</v>
      </c>
      <c r="CR228" s="87">
        <v>11304.43</v>
      </c>
      <c r="CS228" s="87" t="s">
        <v>310</v>
      </c>
      <c r="CT228" s="87">
        <v>11304.43</v>
      </c>
      <c r="CU228" s="87" t="s">
        <v>310</v>
      </c>
      <c r="CV228" s="87">
        <v>12156.01</v>
      </c>
      <c r="CW228" s="87" t="s">
        <v>310</v>
      </c>
      <c r="CX228" s="87">
        <v>146281.16</v>
      </c>
      <c r="CY228" s="87" t="s">
        <v>310</v>
      </c>
    </row>
    <row r="229" spans="1:103" ht="14.5" x14ac:dyDescent="0.35">
      <c r="A229" s="86" t="s">
        <v>412</v>
      </c>
      <c r="B229" s="86" t="s">
        <v>377</v>
      </c>
      <c r="C229" s="71" t="str">
        <f>'Correspondance tables'!K53</f>
        <v>ISIC 77</v>
      </c>
      <c r="D229" s="71" t="str">
        <f>VLOOKUP(C229, 'Correspondance tables'!$O$3:$P$73, 2, FALSE)</f>
        <v>ISIC 69T82</v>
      </c>
      <c r="E229" s="87">
        <v>4083.68</v>
      </c>
      <c r="F229" s="87">
        <v>81.5</v>
      </c>
      <c r="G229" s="87">
        <v>22.56</v>
      </c>
      <c r="H229" s="87">
        <v>345.88</v>
      </c>
      <c r="I229" s="87">
        <v>1842.73</v>
      </c>
      <c r="J229" s="87">
        <v>1298.6300000000001</v>
      </c>
      <c r="K229" s="87">
        <v>174.08</v>
      </c>
      <c r="L229" s="87">
        <v>366.64</v>
      </c>
      <c r="M229" s="87">
        <v>246.41</v>
      </c>
      <c r="N229" s="87">
        <v>325.08999999999997</v>
      </c>
      <c r="O229" s="87">
        <v>1072.19</v>
      </c>
      <c r="P229" s="87">
        <v>499.64</v>
      </c>
      <c r="Q229" s="87">
        <v>788.27</v>
      </c>
      <c r="R229" s="87">
        <v>404.83</v>
      </c>
      <c r="S229" s="87">
        <v>612.94000000000005</v>
      </c>
      <c r="T229" s="87">
        <v>878.05</v>
      </c>
      <c r="U229" s="87">
        <v>936.83</v>
      </c>
      <c r="V229" s="87">
        <v>968.54</v>
      </c>
      <c r="W229" s="87">
        <v>1866.05</v>
      </c>
      <c r="X229" s="87">
        <v>1981.64</v>
      </c>
      <c r="Y229" s="87">
        <v>563.17999999999995</v>
      </c>
      <c r="Z229" s="87">
        <v>1095.75</v>
      </c>
      <c r="AA229" s="87">
        <v>346.88</v>
      </c>
      <c r="AB229" s="87">
        <v>1681.46</v>
      </c>
      <c r="AC229" s="87">
        <v>220.53</v>
      </c>
      <c r="AD229" s="87">
        <v>810.42</v>
      </c>
      <c r="AE229" s="87">
        <v>4149.05</v>
      </c>
      <c r="AF229" s="87">
        <v>932.9</v>
      </c>
      <c r="AG229" s="87">
        <v>7404.03</v>
      </c>
      <c r="AH229" s="87">
        <v>3196.65</v>
      </c>
      <c r="AI229" s="87">
        <v>1033.74</v>
      </c>
      <c r="AJ229" s="87">
        <v>495.64</v>
      </c>
      <c r="AK229" s="87">
        <v>409.65</v>
      </c>
      <c r="AL229" s="87">
        <v>1118</v>
      </c>
      <c r="AM229" s="87">
        <v>198.21</v>
      </c>
      <c r="AN229" s="87">
        <v>1480.04</v>
      </c>
      <c r="AO229" s="87">
        <v>2444.9699999999998</v>
      </c>
      <c r="AP229" s="87">
        <v>1016.55</v>
      </c>
      <c r="AQ229" s="87">
        <v>1451.78</v>
      </c>
      <c r="AR229" s="87">
        <v>4525.95</v>
      </c>
      <c r="AS229" s="87">
        <v>3910.74</v>
      </c>
      <c r="AT229" s="87">
        <v>2045.18</v>
      </c>
      <c r="AU229" s="87">
        <v>2054.73</v>
      </c>
      <c r="AV229" s="87">
        <v>2063.59</v>
      </c>
      <c r="AW229" s="87">
        <v>6294.42</v>
      </c>
      <c r="AX229" s="87">
        <v>2571.58</v>
      </c>
      <c r="AY229" s="87">
        <v>1057.44</v>
      </c>
      <c r="AZ229" s="87">
        <v>1520.53</v>
      </c>
      <c r="BA229" s="87">
        <v>5333.98</v>
      </c>
      <c r="BB229" s="87">
        <v>894.48</v>
      </c>
      <c r="BC229" s="87">
        <v>487.09</v>
      </c>
      <c r="BD229" s="87">
        <v>423.61</v>
      </c>
      <c r="BE229" s="87">
        <v>3187.94</v>
      </c>
      <c r="BF229" s="87">
        <v>3995.83</v>
      </c>
      <c r="BG229" s="87">
        <v>1580.12</v>
      </c>
      <c r="BH229" s="87">
        <v>1580.49</v>
      </c>
      <c r="BI229" s="87">
        <v>928.32</v>
      </c>
      <c r="BJ229" s="87">
        <v>1338.32</v>
      </c>
      <c r="BK229" s="87">
        <v>811.84</v>
      </c>
      <c r="BL229" s="87">
        <v>577.21</v>
      </c>
      <c r="BM229" s="87">
        <v>82.96</v>
      </c>
      <c r="BN229" s="87">
        <v>330.48</v>
      </c>
      <c r="BO229" s="87">
        <v>0</v>
      </c>
      <c r="BP229" s="87">
        <v>0</v>
      </c>
      <c r="BQ229" s="87" t="s">
        <v>310</v>
      </c>
      <c r="BR229" s="87">
        <v>96442.42</v>
      </c>
      <c r="BS229" s="87" t="s">
        <v>310</v>
      </c>
      <c r="BT229" s="87">
        <v>15741.79</v>
      </c>
      <c r="BU229" s="87" t="s">
        <v>310</v>
      </c>
      <c r="BV229" s="87">
        <v>14.01</v>
      </c>
      <c r="BW229" s="87" t="s">
        <v>310</v>
      </c>
      <c r="BX229" s="87">
        <v>1121.21</v>
      </c>
      <c r="BY229" s="87" t="s">
        <v>310</v>
      </c>
      <c r="BZ229" s="87">
        <v>16877.02</v>
      </c>
      <c r="CA229" s="87" t="s">
        <v>310</v>
      </c>
      <c r="CB229" s="87">
        <v>482.85</v>
      </c>
      <c r="CC229" s="87" t="s">
        <v>310</v>
      </c>
      <c r="CD229" s="87">
        <v>0</v>
      </c>
      <c r="CE229" s="87" t="s">
        <v>310</v>
      </c>
      <c r="CF229" s="87">
        <v>126.34</v>
      </c>
      <c r="CG229" s="87" t="s">
        <v>310</v>
      </c>
      <c r="CH229" s="87">
        <v>126.34</v>
      </c>
      <c r="CI229" s="87" t="s">
        <v>310</v>
      </c>
      <c r="CJ229" s="87">
        <v>609.19000000000005</v>
      </c>
      <c r="CK229" s="87" t="s">
        <v>310</v>
      </c>
      <c r="CL229" s="87">
        <v>0</v>
      </c>
      <c r="CM229" s="87" t="s">
        <v>310</v>
      </c>
      <c r="CN229" s="87">
        <v>0</v>
      </c>
      <c r="CO229" s="87" t="s">
        <v>310</v>
      </c>
      <c r="CP229" s="87">
        <v>0</v>
      </c>
      <c r="CQ229" s="87" t="s">
        <v>310</v>
      </c>
      <c r="CR229" s="87">
        <v>6694.43</v>
      </c>
      <c r="CS229" s="87" t="s">
        <v>310</v>
      </c>
      <c r="CT229" s="87">
        <v>6694.43</v>
      </c>
      <c r="CU229" s="87" t="s">
        <v>310</v>
      </c>
      <c r="CV229" s="87">
        <v>24180.639999999999</v>
      </c>
      <c r="CW229" s="87" t="s">
        <v>310</v>
      </c>
      <c r="CX229" s="87">
        <v>120623.06</v>
      </c>
      <c r="CY229" s="87" t="s">
        <v>310</v>
      </c>
    </row>
    <row r="230" spans="1:103" ht="14.5" x14ac:dyDescent="0.35">
      <c r="A230" s="86" t="s">
        <v>412</v>
      </c>
      <c r="B230" s="86" t="s">
        <v>378</v>
      </c>
      <c r="C230" s="71" t="str">
        <f>'Correspondance tables'!K54</f>
        <v>ISIC 78</v>
      </c>
      <c r="D230" s="71" t="str">
        <f>VLOOKUP(C230, 'Correspondance tables'!$O$3:$P$73, 2, FALSE)</f>
        <v>ISIC 69T82</v>
      </c>
      <c r="E230" s="87">
        <v>3540.68</v>
      </c>
      <c r="F230" s="87">
        <v>237.85</v>
      </c>
      <c r="G230" s="87">
        <v>52.35</v>
      </c>
      <c r="H230" s="87">
        <v>1237.58</v>
      </c>
      <c r="I230" s="87">
        <v>4579.6000000000004</v>
      </c>
      <c r="J230" s="87">
        <v>890.48</v>
      </c>
      <c r="K230" s="87">
        <v>743.64</v>
      </c>
      <c r="L230" s="87">
        <v>1006.13</v>
      </c>
      <c r="M230" s="87">
        <v>1267.92</v>
      </c>
      <c r="N230" s="87">
        <v>1060.6400000000001</v>
      </c>
      <c r="O230" s="87">
        <v>3309.56</v>
      </c>
      <c r="P230" s="87">
        <v>8535.34</v>
      </c>
      <c r="Q230" s="87">
        <v>1770.02</v>
      </c>
      <c r="R230" s="87">
        <v>1678.2</v>
      </c>
      <c r="S230" s="87">
        <v>1992.09</v>
      </c>
      <c r="T230" s="87">
        <v>2488.58</v>
      </c>
      <c r="U230" s="87">
        <v>3092.25</v>
      </c>
      <c r="V230" s="87">
        <v>1606.3</v>
      </c>
      <c r="W230" s="87">
        <v>3083.62</v>
      </c>
      <c r="X230" s="87">
        <v>3337.76</v>
      </c>
      <c r="Y230" s="87">
        <v>1257.26</v>
      </c>
      <c r="Z230" s="87">
        <v>1616.88</v>
      </c>
      <c r="AA230" s="87">
        <v>1000.64</v>
      </c>
      <c r="AB230" s="87">
        <v>4160.95</v>
      </c>
      <c r="AC230" s="87">
        <v>747.78</v>
      </c>
      <c r="AD230" s="87">
        <v>2786.08</v>
      </c>
      <c r="AE230" s="87">
        <v>19537.14</v>
      </c>
      <c r="AF230" s="87">
        <v>2063.9499999999998</v>
      </c>
      <c r="AG230" s="87">
        <v>16207.41</v>
      </c>
      <c r="AH230" s="87">
        <v>9332.0400000000009</v>
      </c>
      <c r="AI230" s="87">
        <v>8529.06</v>
      </c>
      <c r="AJ230" s="87">
        <v>2329.0300000000002</v>
      </c>
      <c r="AK230" s="87">
        <v>5091.38</v>
      </c>
      <c r="AL230" s="87">
        <v>5263.78</v>
      </c>
      <c r="AM230" s="87">
        <v>726.4</v>
      </c>
      <c r="AN230" s="87">
        <v>4242.8</v>
      </c>
      <c r="AO230" s="87">
        <v>1553.21</v>
      </c>
      <c r="AP230" s="87">
        <v>3275.83</v>
      </c>
      <c r="AQ230" s="87">
        <v>4604.8599999999997</v>
      </c>
      <c r="AR230" s="87">
        <v>11327.42</v>
      </c>
      <c r="AS230" s="87">
        <v>3683.71</v>
      </c>
      <c r="AT230" s="87">
        <v>1944.65</v>
      </c>
      <c r="AU230" s="87">
        <v>2309.9699999999998</v>
      </c>
      <c r="AV230" s="87">
        <v>1900.4</v>
      </c>
      <c r="AW230" s="87">
        <v>7317.26</v>
      </c>
      <c r="AX230" s="87">
        <v>2286.44</v>
      </c>
      <c r="AY230" s="87">
        <v>2610.62</v>
      </c>
      <c r="AZ230" s="87">
        <v>1532.35</v>
      </c>
      <c r="BA230" s="87">
        <v>1231.1099999999999</v>
      </c>
      <c r="BB230" s="87">
        <v>25230.3</v>
      </c>
      <c r="BC230" s="87">
        <v>395.48</v>
      </c>
      <c r="BD230" s="87">
        <v>948.53</v>
      </c>
      <c r="BE230" s="87">
        <v>5952.25</v>
      </c>
      <c r="BF230" s="87">
        <v>4957.25</v>
      </c>
      <c r="BG230" s="87">
        <v>2624.04</v>
      </c>
      <c r="BH230" s="87">
        <v>3849.37</v>
      </c>
      <c r="BI230" s="87">
        <v>1493.17</v>
      </c>
      <c r="BJ230" s="87">
        <v>1721.84</v>
      </c>
      <c r="BK230" s="87">
        <v>1501.61</v>
      </c>
      <c r="BL230" s="87">
        <v>815.65</v>
      </c>
      <c r="BM230" s="87">
        <v>281.70999999999998</v>
      </c>
      <c r="BN230" s="87">
        <v>2305.5100000000002</v>
      </c>
      <c r="BO230" s="87">
        <v>0</v>
      </c>
      <c r="BP230" s="87">
        <v>0</v>
      </c>
      <c r="BQ230" s="87" t="s">
        <v>310</v>
      </c>
      <c r="BR230" s="87">
        <v>228057.71</v>
      </c>
      <c r="BS230" s="87" t="s">
        <v>310</v>
      </c>
      <c r="BT230" s="87">
        <v>24064.880000000001</v>
      </c>
      <c r="BU230" s="87" t="s">
        <v>310</v>
      </c>
      <c r="BV230" s="87">
        <v>0</v>
      </c>
      <c r="BW230" s="87" t="s">
        <v>310</v>
      </c>
      <c r="BX230" s="87">
        <v>933.4</v>
      </c>
      <c r="BY230" s="87" t="s">
        <v>310</v>
      </c>
      <c r="BZ230" s="87">
        <v>24998.28</v>
      </c>
      <c r="CA230" s="87" t="s">
        <v>310</v>
      </c>
      <c r="CB230" s="87">
        <v>-2567.91</v>
      </c>
      <c r="CC230" s="87" t="s">
        <v>310</v>
      </c>
      <c r="CD230" s="87">
        <v>0</v>
      </c>
      <c r="CE230" s="87" t="s">
        <v>310</v>
      </c>
      <c r="CF230" s="87">
        <v>39</v>
      </c>
      <c r="CG230" s="87" t="s">
        <v>310</v>
      </c>
      <c r="CH230" s="87">
        <v>39</v>
      </c>
      <c r="CI230" s="87" t="s">
        <v>310</v>
      </c>
      <c r="CJ230" s="87">
        <v>-2528.92</v>
      </c>
      <c r="CK230" s="87" t="s">
        <v>310</v>
      </c>
      <c r="CL230" s="87">
        <v>0</v>
      </c>
      <c r="CM230" s="87" t="s">
        <v>310</v>
      </c>
      <c r="CN230" s="87">
        <v>0</v>
      </c>
      <c r="CO230" s="87" t="s">
        <v>310</v>
      </c>
      <c r="CP230" s="87">
        <v>0</v>
      </c>
      <c r="CQ230" s="87" t="s">
        <v>310</v>
      </c>
      <c r="CR230" s="87">
        <v>60911.93</v>
      </c>
      <c r="CS230" s="87" t="s">
        <v>310</v>
      </c>
      <c r="CT230" s="87">
        <v>60911.93</v>
      </c>
      <c r="CU230" s="87" t="s">
        <v>310</v>
      </c>
      <c r="CV230" s="87">
        <v>83381.3</v>
      </c>
      <c r="CW230" s="87" t="s">
        <v>310</v>
      </c>
      <c r="CX230" s="87">
        <v>311439.01</v>
      </c>
      <c r="CY230" s="87" t="s">
        <v>310</v>
      </c>
    </row>
    <row r="231" spans="1:103" ht="14.5" x14ac:dyDescent="0.35">
      <c r="A231" s="86" t="s">
        <v>412</v>
      </c>
      <c r="B231" s="86" t="s">
        <v>379</v>
      </c>
      <c r="C231" s="71" t="str">
        <f>'Correspondance tables'!K55</f>
        <v>ISIC 79</v>
      </c>
      <c r="D231" s="71" t="str">
        <f>VLOOKUP(C231, 'Correspondance tables'!$O$3:$P$73, 2, FALSE)</f>
        <v>ISIC 69T82</v>
      </c>
      <c r="E231" s="87">
        <v>3026.1</v>
      </c>
      <c r="F231" s="87">
        <v>134.84</v>
      </c>
      <c r="G231" s="87">
        <v>20.07</v>
      </c>
      <c r="H231" s="87">
        <v>701.71</v>
      </c>
      <c r="I231" s="87">
        <v>7581.63</v>
      </c>
      <c r="J231" s="87">
        <v>1037.95</v>
      </c>
      <c r="K231" s="87">
        <v>765.47</v>
      </c>
      <c r="L231" s="87">
        <v>865.82</v>
      </c>
      <c r="M231" s="87">
        <v>665.47</v>
      </c>
      <c r="N231" s="87">
        <v>192.96</v>
      </c>
      <c r="O231" s="87">
        <v>2404.79</v>
      </c>
      <c r="P231" s="87">
        <v>1996.39</v>
      </c>
      <c r="Q231" s="87">
        <v>3033.48</v>
      </c>
      <c r="R231" s="87">
        <v>1800.46</v>
      </c>
      <c r="S231" s="87">
        <v>1925.12</v>
      </c>
      <c r="T231" s="87">
        <v>5282.57</v>
      </c>
      <c r="U231" s="87">
        <v>2197.2399999999998</v>
      </c>
      <c r="V231" s="87">
        <v>2576.79</v>
      </c>
      <c r="W231" s="87">
        <v>6056.39</v>
      </c>
      <c r="X231" s="87">
        <v>6882.58</v>
      </c>
      <c r="Y231" s="87">
        <v>3187.3</v>
      </c>
      <c r="Z231" s="87">
        <v>1428.47</v>
      </c>
      <c r="AA231" s="87">
        <v>3406.3</v>
      </c>
      <c r="AB231" s="87">
        <v>2138.87</v>
      </c>
      <c r="AC231" s="87">
        <v>442.04</v>
      </c>
      <c r="AD231" s="87">
        <v>1608.96</v>
      </c>
      <c r="AE231" s="87">
        <v>10574.81</v>
      </c>
      <c r="AF231" s="87">
        <v>1187.67</v>
      </c>
      <c r="AG231" s="87">
        <v>8192.99</v>
      </c>
      <c r="AH231" s="87">
        <v>4175.43</v>
      </c>
      <c r="AI231" s="87">
        <v>4085.28</v>
      </c>
      <c r="AJ231" s="87">
        <v>1136.5999999999999</v>
      </c>
      <c r="AK231" s="87">
        <v>748.06</v>
      </c>
      <c r="AL231" s="87">
        <v>6539.95</v>
      </c>
      <c r="AM231" s="87">
        <v>768.12</v>
      </c>
      <c r="AN231" s="87">
        <v>3039.95</v>
      </c>
      <c r="AO231" s="87">
        <v>558.54999999999995</v>
      </c>
      <c r="AP231" s="87">
        <v>405.08</v>
      </c>
      <c r="AQ231" s="87">
        <v>1861.15</v>
      </c>
      <c r="AR231" s="87">
        <v>2465.4</v>
      </c>
      <c r="AS231" s="87">
        <v>1914.87</v>
      </c>
      <c r="AT231" s="87">
        <v>561.41999999999996</v>
      </c>
      <c r="AU231" s="87">
        <v>725.15</v>
      </c>
      <c r="AV231" s="87">
        <v>1105.27</v>
      </c>
      <c r="AW231" s="87">
        <v>4032.32</v>
      </c>
      <c r="AX231" s="87">
        <v>2398.2800000000002</v>
      </c>
      <c r="AY231" s="87">
        <v>1006.74</v>
      </c>
      <c r="AZ231" s="87">
        <v>691.88</v>
      </c>
      <c r="BA231" s="87">
        <v>507.39</v>
      </c>
      <c r="BB231" s="87">
        <v>1095.1500000000001</v>
      </c>
      <c r="BC231" s="87">
        <v>3058.01</v>
      </c>
      <c r="BD231" s="87">
        <v>263.45</v>
      </c>
      <c r="BE231" s="87">
        <v>4017.84</v>
      </c>
      <c r="BF231" s="87">
        <v>3199.69</v>
      </c>
      <c r="BG231" s="87">
        <v>2328.34</v>
      </c>
      <c r="BH231" s="87">
        <v>3424.99</v>
      </c>
      <c r="BI231" s="87">
        <v>1313.03</v>
      </c>
      <c r="BJ231" s="87">
        <v>490.43</v>
      </c>
      <c r="BK231" s="87">
        <v>375.89</v>
      </c>
      <c r="BL231" s="87">
        <v>326.08</v>
      </c>
      <c r="BM231" s="87">
        <v>196.3</v>
      </c>
      <c r="BN231" s="87">
        <v>368.99</v>
      </c>
      <c r="BO231" s="87">
        <v>0</v>
      </c>
      <c r="BP231" s="87">
        <v>0</v>
      </c>
      <c r="BQ231" s="87" t="s">
        <v>310</v>
      </c>
      <c r="BR231" s="87">
        <v>140500.28</v>
      </c>
      <c r="BS231" s="87" t="s">
        <v>310</v>
      </c>
      <c r="BT231" s="87">
        <v>1361.06</v>
      </c>
      <c r="BU231" s="87" t="s">
        <v>310</v>
      </c>
      <c r="BV231" s="87">
        <v>3.24</v>
      </c>
      <c r="BW231" s="87" t="s">
        <v>310</v>
      </c>
      <c r="BX231" s="87">
        <v>1906.54</v>
      </c>
      <c r="BY231" s="87" t="s">
        <v>310</v>
      </c>
      <c r="BZ231" s="87">
        <v>3270.84</v>
      </c>
      <c r="CA231" s="87" t="s">
        <v>310</v>
      </c>
      <c r="CB231" s="87">
        <v>1.84</v>
      </c>
      <c r="CC231" s="87" t="s">
        <v>310</v>
      </c>
      <c r="CD231" s="87">
        <v>0</v>
      </c>
      <c r="CE231" s="87" t="s">
        <v>310</v>
      </c>
      <c r="CF231" s="87">
        <v>1.1200000000000001</v>
      </c>
      <c r="CG231" s="87" t="s">
        <v>310</v>
      </c>
      <c r="CH231" s="87">
        <v>1.1200000000000001</v>
      </c>
      <c r="CI231" s="87" t="s">
        <v>310</v>
      </c>
      <c r="CJ231" s="87">
        <v>2.97</v>
      </c>
      <c r="CK231" s="87" t="s">
        <v>310</v>
      </c>
      <c r="CL231" s="87">
        <v>0</v>
      </c>
      <c r="CM231" s="87" t="s">
        <v>310</v>
      </c>
      <c r="CN231" s="87">
        <v>0</v>
      </c>
      <c r="CO231" s="87" t="s">
        <v>310</v>
      </c>
      <c r="CP231" s="87">
        <v>0</v>
      </c>
      <c r="CQ231" s="87" t="s">
        <v>310</v>
      </c>
      <c r="CR231" s="87">
        <v>2379.29</v>
      </c>
      <c r="CS231" s="87" t="s">
        <v>310</v>
      </c>
      <c r="CT231" s="87">
        <v>2379.29</v>
      </c>
      <c r="CU231" s="87" t="s">
        <v>310</v>
      </c>
      <c r="CV231" s="87">
        <v>5653.1</v>
      </c>
      <c r="CW231" s="87" t="s">
        <v>310</v>
      </c>
      <c r="CX231" s="87">
        <v>146153.38</v>
      </c>
      <c r="CY231" s="87" t="s">
        <v>310</v>
      </c>
    </row>
    <row r="232" spans="1:103" ht="14.5" x14ac:dyDescent="0.35">
      <c r="A232" s="86" t="s">
        <v>412</v>
      </c>
      <c r="B232" s="86" t="s">
        <v>380</v>
      </c>
      <c r="C232" s="71" t="str">
        <f>'Correspondance tables'!K56</f>
        <v>ISIC 80-82</v>
      </c>
      <c r="D232" s="71" t="str">
        <f>VLOOKUP(C232, 'Correspondance tables'!$O$3:$P$73, 2, FALSE)</f>
        <v>ISIC 69T82</v>
      </c>
      <c r="E232" s="87">
        <v>11.48</v>
      </c>
      <c r="F232" s="87">
        <v>11.06</v>
      </c>
      <c r="G232" s="87">
        <v>3.98</v>
      </c>
      <c r="H232" s="87">
        <v>31.56</v>
      </c>
      <c r="I232" s="87">
        <v>185.24</v>
      </c>
      <c r="J232" s="87">
        <v>83.35</v>
      </c>
      <c r="K232" s="87">
        <v>27.9</v>
      </c>
      <c r="L232" s="87">
        <v>24.68</v>
      </c>
      <c r="M232" s="87">
        <v>48.54</v>
      </c>
      <c r="N232" s="87">
        <v>93.91</v>
      </c>
      <c r="O232" s="87">
        <v>165.99</v>
      </c>
      <c r="P232" s="87">
        <v>165.97</v>
      </c>
      <c r="Q232" s="87">
        <v>70.989999999999995</v>
      </c>
      <c r="R232" s="87">
        <v>162.26</v>
      </c>
      <c r="S232" s="87">
        <v>122.83</v>
      </c>
      <c r="T232" s="87">
        <v>86.29</v>
      </c>
      <c r="U232" s="87">
        <v>103.09</v>
      </c>
      <c r="V232" s="87">
        <v>77.55</v>
      </c>
      <c r="W232" s="87">
        <v>184.56</v>
      </c>
      <c r="X232" s="87">
        <v>104.47</v>
      </c>
      <c r="Y232" s="87">
        <v>69.22</v>
      </c>
      <c r="Z232" s="87">
        <v>65.87</v>
      </c>
      <c r="AA232" s="87">
        <v>65.83</v>
      </c>
      <c r="AB232" s="87">
        <v>121.09</v>
      </c>
      <c r="AC232" s="87">
        <v>40.950000000000003</v>
      </c>
      <c r="AD232" s="87">
        <v>148.24</v>
      </c>
      <c r="AE232" s="87">
        <v>336.88</v>
      </c>
      <c r="AF232" s="87">
        <v>195.52</v>
      </c>
      <c r="AG232" s="87">
        <v>1496.91</v>
      </c>
      <c r="AH232" s="87">
        <v>636.27</v>
      </c>
      <c r="AI232" s="87">
        <v>1777.98</v>
      </c>
      <c r="AJ232" s="87">
        <v>1628.31</v>
      </c>
      <c r="AK232" s="87">
        <v>5594.83</v>
      </c>
      <c r="AL232" s="87">
        <v>737.83</v>
      </c>
      <c r="AM232" s="87">
        <v>41.81</v>
      </c>
      <c r="AN232" s="87">
        <v>1597.81</v>
      </c>
      <c r="AO232" s="87">
        <v>65.17</v>
      </c>
      <c r="AP232" s="87">
        <v>195.82</v>
      </c>
      <c r="AQ232" s="87">
        <v>176.38</v>
      </c>
      <c r="AR232" s="87">
        <v>286.86</v>
      </c>
      <c r="AS232" s="87">
        <v>182.08</v>
      </c>
      <c r="AT232" s="87">
        <v>42.6</v>
      </c>
      <c r="AU232" s="87">
        <v>24.92</v>
      </c>
      <c r="AV232" s="87">
        <v>192.18</v>
      </c>
      <c r="AW232" s="87">
        <v>638.79</v>
      </c>
      <c r="AX232" s="87">
        <v>309.63</v>
      </c>
      <c r="AY232" s="87">
        <v>108.69</v>
      </c>
      <c r="AZ232" s="87">
        <v>139.94999999999999</v>
      </c>
      <c r="BA232" s="87">
        <v>132.30000000000001</v>
      </c>
      <c r="BB232" s="87">
        <v>242.1</v>
      </c>
      <c r="BC232" s="87">
        <v>72.930000000000007</v>
      </c>
      <c r="BD232" s="87">
        <v>25879.38</v>
      </c>
      <c r="BE232" s="87">
        <v>375.36</v>
      </c>
      <c r="BF232" s="87">
        <v>486.91</v>
      </c>
      <c r="BG232" s="87">
        <v>244.95</v>
      </c>
      <c r="BH232" s="87">
        <v>104.32</v>
      </c>
      <c r="BI232" s="87">
        <v>103.55</v>
      </c>
      <c r="BJ232" s="87">
        <v>546.21</v>
      </c>
      <c r="BK232" s="87">
        <v>940.14</v>
      </c>
      <c r="BL232" s="87">
        <v>76.34</v>
      </c>
      <c r="BM232" s="87">
        <v>15.41</v>
      </c>
      <c r="BN232" s="87">
        <v>55.65</v>
      </c>
      <c r="BO232" s="87">
        <v>0</v>
      </c>
      <c r="BP232" s="87">
        <v>0</v>
      </c>
      <c r="BQ232" s="87" t="s">
        <v>310</v>
      </c>
      <c r="BR232" s="87">
        <v>47959.65</v>
      </c>
      <c r="BS232" s="87" t="s">
        <v>310</v>
      </c>
      <c r="BT232" s="87">
        <v>45005.21</v>
      </c>
      <c r="BU232" s="87" t="s">
        <v>310</v>
      </c>
      <c r="BV232" s="87">
        <v>62.79</v>
      </c>
      <c r="BW232" s="87" t="s">
        <v>310</v>
      </c>
      <c r="BX232" s="87">
        <v>840.34</v>
      </c>
      <c r="BY232" s="87" t="s">
        <v>310</v>
      </c>
      <c r="BZ232" s="87">
        <v>45908.33</v>
      </c>
      <c r="CA232" s="87" t="s">
        <v>310</v>
      </c>
      <c r="CB232" s="87">
        <v>1.21</v>
      </c>
      <c r="CC232" s="87" t="s">
        <v>310</v>
      </c>
      <c r="CD232" s="87">
        <v>0</v>
      </c>
      <c r="CE232" s="87" t="s">
        <v>310</v>
      </c>
      <c r="CF232" s="87">
        <v>-6.61</v>
      </c>
      <c r="CG232" s="87" t="s">
        <v>310</v>
      </c>
      <c r="CH232" s="87">
        <v>-6.61</v>
      </c>
      <c r="CI232" s="87" t="s">
        <v>310</v>
      </c>
      <c r="CJ232" s="87">
        <v>-5.4</v>
      </c>
      <c r="CK232" s="87" t="s">
        <v>310</v>
      </c>
      <c r="CL232" s="87">
        <v>0</v>
      </c>
      <c r="CM232" s="87" t="s">
        <v>310</v>
      </c>
      <c r="CN232" s="87">
        <v>0</v>
      </c>
      <c r="CO232" s="87" t="s">
        <v>310</v>
      </c>
      <c r="CP232" s="87">
        <v>0</v>
      </c>
      <c r="CQ232" s="87" t="s">
        <v>310</v>
      </c>
      <c r="CR232" s="87">
        <v>5596.91</v>
      </c>
      <c r="CS232" s="87" t="s">
        <v>310</v>
      </c>
      <c r="CT232" s="87">
        <v>5596.91</v>
      </c>
      <c r="CU232" s="87" t="s">
        <v>310</v>
      </c>
      <c r="CV232" s="87">
        <v>51499.85</v>
      </c>
      <c r="CW232" s="87" t="s">
        <v>310</v>
      </c>
      <c r="CX232" s="87">
        <v>99459.5</v>
      </c>
      <c r="CY232" s="87" t="s">
        <v>310</v>
      </c>
    </row>
    <row r="233" spans="1:103" ht="14.5" x14ac:dyDescent="0.35">
      <c r="A233" s="86" t="s">
        <v>412</v>
      </c>
      <c r="B233" s="86" t="s">
        <v>381</v>
      </c>
      <c r="C233" s="71" t="str">
        <f>'Correspondance tables'!K57</f>
        <v>ISIC 84</v>
      </c>
      <c r="D233" s="71" t="str">
        <f>VLOOKUP(C233, 'Correspondance tables'!$O$3:$P$73, 2, FALSE)</f>
        <v>ISIC 84</v>
      </c>
      <c r="E233" s="87">
        <v>1623.17</v>
      </c>
      <c r="F233" s="87">
        <v>174.39</v>
      </c>
      <c r="G233" s="87">
        <v>83.65</v>
      </c>
      <c r="H233" s="87">
        <v>984.35</v>
      </c>
      <c r="I233" s="87">
        <v>9284.48</v>
      </c>
      <c r="J233" s="87">
        <v>2665.47</v>
      </c>
      <c r="K233" s="87">
        <v>1046.17</v>
      </c>
      <c r="L233" s="87">
        <v>1505.61</v>
      </c>
      <c r="M233" s="87">
        <v>1782.69</v>
      </c>
      <c r="N233" s="87">
        <v>2239.65</v>
      </c>
      <c r="O233" s="87">
        <v>5060.47</v>
      </c>
      <c r="P233" s="87">
        <v>2164.66</v>
      </c>
      <c r="Q233" s="87">
        <v>2321.15</v>
      </c>
      <c r="R233" s="87">
        <v>2355.4699999999998</v>
      </c>
      <c r="S233" s="87">
        <v>3700.17</v>
      </c>
      <c r="T233" s="87">
        <v>4302.3500000000004</v>
      </c>
      <c r="U233" s="87">
        <v>2401.7399999999998</v>
      </c>
      <c r="V233" s="87">
        <v>2805.18</v>
      </c>
      <c r="W233" s="87">
        <v>6351.53</v>
      </c>
      <c r="X233" s="87">
        <v>6039.28</v>
      </c>
      <c r="Y233" s="87">
        <v>1838.85</v>
      </c>
      <c r="Z233" s="87">
        <v>2066.44</v>
      </c>
      <c r="AA233" s="87">
        <v>1959.36</v>
      </c>
      <c r="AB233" s="87">
        <v>6526.47</v>
      </c>
      <c r="AC233" s="87">
        <v>1606.97</v>
      </c>
      <c r="AD233" s="87">
        <v>5760.9</v>
      </c>
      <c r="AE233" s="87">
        <v>14388.84</v>
      </c>
      <c r="AF233" s="87">
        <v>4357.66</v>
      </c>
      <c r="AG233" s="87">
        <v>24201.58</v>
      </c>
      <c r="AH233" s="87">
        <v>15571.21</v>
      </c>
      <c r="AI233" s="87">
        <v>4595.3500000000004</v>
      </c>
      <c r="AJ233" s="87">
        <v>1501.91</v>
      </c>
      <c r="AK233" s="87">
        <v>1483.02</v>
      </c>
      <c r="AL233" s="87">
        <v>6932.34</v>
      </c>
      <c r="AM233" s="87">
        <v>1018.99</v>
      </c>
      <c r="AN233" s="87">
        <v>5909.44</v>
      </c>
      <c r="AO233" s="87">
        <v>3037.32</v>
      </c>
      <c r="AP233" s="87">
        <v>3921.72</v>
      </c>
      <c r="AQ233" s="87">
        <v>5360</v>
      </c>
      <c r="AR233" s="87">
        <v>7058.94</v>
      </c>
      <c r="AS233" s="87">
        <v>11522.93</v>
      </c>
      <c r="AT233" s="87">
        <v>5408.44</v>
      </c>
      <c r="AU233" s="87">
        <v>4370.83</v>
      </c>
      <c r="AV233" s="87">
        <v>15803</v>
      </c>
      <c r="AW233" s="87">
        <v>15645.31</v>
      </c>
      <c r="AX233" s="87">
        <v>5154.49</v>
      </c>
      <c r="AY233" s="87">
        <v>4430.3599999999997</v>
      </c>
      <c r="AZ233" s="87">
        <v>2877.06</v>
      </c>
      <c r="BA233" s="87">
        <v>2516.85</v>
      </c>
      <c r="BB233" s="87">
        <v>6318.89</v>
      </c>
      <c r="BC233" s="87">
        <v>855.79</v>
      </c>
      <c r="BD233" s="87">
        <v>1347.25</v>
      </c>
      <c r="BE233" s="87">
        <v>24663.83</v>
      </c>
      <c r="BF233" s="87">
        <v>26823.599999999999</v>
      </c>
      <c r="BG233" s="87">
        <v>7785.03</v>
      </c>
      <c r="BH233" s="87">
        <v>11969.55</v>
      </c>
      <c r="BI233" s="87">
        <v>4946.1499999999996</v>
      </c>
      <c r="BJ233" s="87">
        <v>2696.56</v>
      </c>
      <c r="BK233" s="87">
        <v>2175.23</v>
      </c>
      <c r="BL233" s="87">
        <v>1907.37</v>
      </c>
      <c r="BM233" s="87">
        <v>344.95</v>
      </c>
      <c r="BN233" s="87">
        <v>2770.74</v>
      </c>
      <c r="BO233" s="87">
        <v>0</v>
      </c>
      <c r="BP233" s="87">
        <v>0</v>
      </c>
      <c r="BQ233" s="87" t="s">
        <v>310</v>
      </c>
      <c r="BR233" s="87">
        <v>340323.09</v>
      </c>
      <c r="BS233" s="87" t="s">
        <v>310</v>
      </c>
      <c r="BT233" s="87">
        <v>24823.86</v>
      </c>
      <c r="BU233" s="87" t="s">
        <v>310</v>
      </c>
      <c r="BV233" s="87">
        <v>17.25</v>
      </c>
      <c r="BW233" s="87" t="s">
        <v>310</v>
      </c>
      <c r="BX233" s="87">
        <v>3411.15</v>
      </c>
      <c r="BY233" s="87" t="s">
        <v>310</v>
      </c>
      <c r="BZ233" s="87">
        <v>28252.26</v>
      </c>
      <c r="CA233" s="87" t="s">
        <v>310</v>
      </c>
      <c r="CB233" s="87">
        <v>6973.79</v>
      </c>
      <c r="CC233" s="87" t="s">
        <v>310</v>
      </c>
      <c r="CD233" s="87">
        <v>0</v>
      </c>
      <c r="CE233" s="87" t="s">
        <v>310</v>
      </c>
      <c r="CF233" s="87">
        <v>73.59</v>
      </c>
      <c r="CG233" s="87" t="s">
        <v>310</v>
      </c>
      <c r="CH233" s="87">
        <v>73.59</v>
      </c>
      <c r="CI233" s="87" t="s">
        <v>310</v>
      </c>
      <c r="CJ233" s="87">
        <v>7047.39</v>
      </c>
      <c r="CK233" s="87" t="s">
        <v>310</v>
      </c>
      <c r="CL233" s="87">
        <v>0</v>
      </c>
      <c r="CM233" s="87" t="s">
        <v>310</v>
      </c>
      <c r="CN233" s="87">
        <v>0</v>
      </c>
      <c r="CO233" s="87" t="s">
        <v>310</v>
      </c>
      <c r="CP233" s="87">
        <v>0</v>
      </c>
      <c r="CQ233" s="87" t="s">
        <v>310</v>
      </c>
      <c r="CR233" s="87">
        <v>23031.93</v>
      </c>
      <c r="CS233" s="87" t="s">
        <v>310</v>
      </c>
      <c r="CT233" s="87">
        <v>23031.93</v>
      </c>
      <c r="CU233" s="87" t="s">
        <v>310</v>
      </c>
      <c r="CV233" s="87">
        <v>58331.58</v>
      </c>
      <c r="CW233" s="87" t="s">
        <v>310</v>
      </c>
      <c r="CX233" s="87">
        <v>398654.67</v>
      </c>
      <c r="CY233" s="87" t="s">
        <v>310</v>
      </c>
    </row>
    <row r="234" spans="1:103" ht="14.5" x14ac:dyDescent="0.35">
      <c r="A234" s="86" t="s">
        <v>412</v>
      </c>
      <c r="B234" s="86" t="s">
        <v>382</v>
      </c>
      <c r="C234" s="71" t="str">
        <f>'Correspondance tables'!K58</f>
        <v>ISIC 85</v>
      </c>
      <c r="D234" s="71" t="str">
        <f>VLOOKUP(C234, 'Correspondance tables'!$O$3:$P$73, 2, FALSE)</f>
        <v>ISIC 85</v>
      </c>
      <c r="E234" s="87">
        <v>575.04999999999995</v>
      </c>
      <c r="F234" s="87">
        <v>137.47</v>
      </c>
      <c r="G234" s="87">
        <v>12</v>
      </c>
      <c r="H234" s="87">
        <v>326.56</v>
      </c>
      <c r="I234" s="87">
        <v>1851.59</v>
      </c>
      <c r="J234" s="87">
        <v>368.96</v>
      </c>
      <c r="K234" s="87">
        <v>304.95999999999998</v>
      </c>
      <c r="L234" s="87">
        <v>502.28</v>
      </c>
      <c r="M234" s="87">
        <v>337.81</v>
      </c>
      <c r="N234" s="87">
        <v>484.63</v>
      </c>
      <c r="O234" s="87">
        <v>1547.21</v>
      </c>
      <c r="P234" s="87">
        <v>646.17999999999995</v>
      </c>
      <c r="Q234" s="87">
        <v>753.26</v>
      </c>
      <c r="R234" s="87">
        <v>750.03</v>
      </c>
      <c r="S234" s="87">
        <v>1000.3</v>
      </c>
      <c r="T234" s="87">
        <v>895.92</v>
      </c>
      <c r="U234" s="87">
        <v>642.42999999999995</v>
      </c>
      <c r="V234" s="87">
        <v>792.03</v>
      </c>
      <c r="W234" s="87">
        <v>1272.56</v>
      </c>
      <c r="X234" s="87">
        <v>1501.71</v>
      </c>
      <c r="Y234" s="87">
        <v>205.99</v>
      </c>
      <c r="Z234" s="87">
        <v>379.8</v>
      </c>
      <c r="AA234" s="87">
        <v>302.87</v>
      </c>
      <c r="AB234" s="87">
        <v>10783.31</v>
      </c>
      <c r="AC234" s="87">
        <v>255.4</v>
      </c>
      <c r="AD234" s="87">
        <v>906.69</v>
      </c>
      <c r="AE234" s="87">
        <v>5028.9399999999996</v>
      </c>
      <c r="AF234" s="87">
        <v>802.6</v>
      </c>
      <c r="AG234" s="87">
        <v>2527.42</v>
      </c>
      <c r="AH234" s="87">
        <v>1731.71</v>
      </c>
      <c r="AI234" s="87">
        <v>1399.29</v>
      </c>
      <c r="AJ234" s="87">
        <v>188.99</v>
      </c>
      <c r="AK234" s="87">
        <v>160.86000000000001</v>
      </c>
      <c r="AL234" s="87">
        <v>902.24</v>
      </c>
      <c r="AM234" s="87">
        <v>193.03</v>
      </c>
      <c r="AN234" s="87">
        <v>1110.57</v>
      </c>
      <c r="AO234" s="87">
        <v>248.41</v>
      </c>
      <c r="AP234" s="87">
        <v>237.79</v>
      </c>
      <c r="AQ234" s="87">
        <v>571.71</v>
      </c>
      <c r="AR234" s="87">
        <v>1087.77</v>
      </c>
      <c r="AS234" s="87">
        <v>1016.05</v>
      </c>
      <c r="AT234" s="87">
        <v>466.11</v>
      </c>
      <c r="AU234" s="87">
        <v>237.42</v>
      </c>
      <c r="AV234" s="87">
        <v>2718.22</v>
      </c>
      <c r="AW234" s="87">
        <v>3918.76</v>
      </c>
      <c r="AX234" s="87">
        <v>2022.93</v>
      </c>
      <c r="AY234" s="87">
        <v>323.14999999999998</v>
      </c>
      <c r="AZ234" s="87">
        <v>732.79</v>
      </c>
      <c r="BA234" s="87">
        <v>1116.79</v>
      </c>
      <c r="BB234" s="87">
        <v>523.66999999999996</v>
      </c>
      <c r="BC234" s="87">
        <v>302.17</v>
      </c>
      <c r="BD234" s="87">
        <v>142.12</v>
      </c>
      <c r="BE234" s="87">
        <v>2070.9299999999998</v>
      </c>
      <c r="BF234" s="87">
        <v>9854.99</v>
      </c>
      <c r="BG234" s="87">
        <v>1742.48</v>
      </c>
      <c r="BH234" s="87">
        <v>1606.48</v>
      </c>
      <c r="BI234" s="87">
        <v>1483.5</v>
      </c>
      <c r="BJ234" s="87">
        <v>340.7</v>
      </c>
      <c r="BK234" s="87">
        <v>394.84</v>
      </c>
      <c r="BL234" s="87">
        <v>683.78</v>
      </c>
      <c r="BM234" s="87">
        <v>21.21</v>
      </c>
      <c r="BN234" s="87">
        <v>162.21</v>
      </c>
      <c r="BO234" s="87">
        <v>0</v>
      </c>
      <c r="BP234" s="87">
        <v>0</v>
      </c>
      <c r="BQ234" s="87" t="s">
        <v>310</v>
      </c>
      <c r="BR234" s="87">
        <v>75609.61</v>
      </c>
      <c r="BS234" s="87" t="s">
        <v>310</v>
      </c>
      <c r="BT234" s="87">
        <v>18136.599999999999</v>
      </c>
      <c r="BU234" s="87" t="s">
        <v>310</v>
      </c>
      <c r="BV234" s="87">
        <v>218.74</v>
      </c>
      <c r="BW234" s="87" t="s">
        <v>310</v>
      </c>
      <c r="BX234" s="87">
        <v>868544.56</v>
      </c>
      <c r="BY234" s="87" t="s">
        <v>310</v>
      </c>
      <c r="BZ234" s="87">
        <v>886899.91</v>
      </c>
      <c r="CA234" s="87" t="s">
        <v>310</v>
      </c>
      <c r="CB234" s="87">
        <v>3053.54</v>
      </c>
      <c r="CC234" s="87" t="s">
        <v>310</v>
      </c>
      <c r="CD234" s="87">
        <v>0</v>
      </c>
      <c r="CE234" s="87" t="s">
        <v>310</v>
      </c>
      <c r="CF234" s="87">
        <v>0</v>
      </c>
      <c r="CG234" s="87" t="s">
        <v>310</v>
      </c>
      <c r="CH234" s="87">
        <v>0</v>
      </c>
      <c r="CI234" s="87" t="s">
        <v>310</v>
      </c>
      <c r="CJ234" s="87">
        <v>3053.54</v>
      </c>
      <c r="CK234" s="87" t="s">
        <v>310</v>
      </c>
      <c r="CL234" s="87">
        <v>0</v>
      </c>
      <c r="CM234" s="87" t="s">
        <v>310</v>
      </c>
      <c r="CN234" s="87">
        <v>0</v>
      </c>
      <c r="CO234" s="87" t="s">
        <v>310</v>
      </c>
      <c r="CP234" s="87">
        <v>0</v>
      </c>
      <c r="CQ234" s="87" t="s">
        <v>310</v>
      </c>
      <c r="CR234" s="87">
        <v>1802.29</v>
      </c>
      <c r="CS234" s="87" t="s">
        <v>310</v>
      </c>
      <c r="CT234" s="87">
        <v>1802.29</v>
      </c>
      <c r="CU234" s="87" t="s">
        <v>310</v>
      </c>
      <c r="CV234" s="87">
        <v>891755.74</v>
      </c>
      <c r="CW234" s="87" t="s">
        <v>310</v>
      </c>
      <c r="CX234" s="87">
        <v>967365.35</v>
      </c>
      <c r="CY234" s="87" t="s">
        <v>310</v>
      </c>
    </row>
    <row r="235" spans="1:103" ht="14.5" x14ac:dyDescent="0.35">
      <c r="A235" s="86" t="s">
        <v>412</v>
      </c>
      <c r="B235" s="86" t="s">
        <v>383</v>
      </c>
      <c r="C235" s="71" t="str">
        <f>'Correspondance tables'!K59</f>
        <v>ISIC 86</v>
      </c>
      <c r="D235" s="71" t="str">
        <f>VLOOKUP(C235, 'Correspondance tables'!$O$3:$P$73, 2, FALSE)</f>
        <v>ISIC 86T88</v>
      </c>
      <c r="E235" s="87">
        <v>237.56</v>
      </c>
      <c r="F235" s="87">
        <v>41.66</v>
      </c>
      <c r="G235" s="87">
        <v>26.07</v>
      </c>
      <c r="H235" s="87">
        <v>137.55000000000001</v>
      </c>
      <c r="I235" s="87">
        <v>1429.81</v>
      </c>
      <c r="J235" s="87">
        <v>191.47</v>
      </c>
      <c r="K235" s="87">
        <v>89.48</v>
      </c>
      <c r="L235" s="87">
        <v>151.47</v>
      </c>
      <c r="M235" s="87">
        <v>228.98</v>
      </c>
      <c r="N235" s="87">
        <v>309.8</v>
      </c>
      <c r="O235" s="87">
        <v>776.86</v>
      </c>
      <c r="P235" s="87">
        <v>648.54</v>
      </c>
      <c r="Q235" s="87">
        <v>372.45</v>
      </c>
      <c r="R235" s="87">
        <v>246.52</v>
      </c>
      <c r="S235" s="87">
        <v>487.39</v>
      </c>
      <c r="T235" s="87">
        <v>591.22</v>
      </c>
      <c r="U235" s="87">
        <v>563.09</v>
      </c>
      <c r="V235" s="87">
        <v>607.76</v>
      </c>
      <c r="W235" s="87">
        <v>1154.56</v>
      </c>
      <c r="X235" s="87">
        <v>1995.86</v>
      </c>
      <c r="Y235" s="87">
        <v>639.85</v>
      </c>
      <c r="Z235" s="87">
        <v>267.37</v>
      </c>
      <c r="AA235" s="87">
        <v>538.5</v>
      </c>
      <c r="AB235" s="87">
        <v>1132.71</v>
      </c>
      <c r="AC235" s="87">
        <v>131.34</v>
      </c>
      <c r="AD235" s="87">
        <v>295.13</v>
      </c>
      <c r="AE235" s="87">
        <v>1425.75</v>
      </c>
      <c r="AF235" s="87">
        <v>665.88</v>
      </c>
      <c r="AG235" s="87">
        <v>2517.77</v>
      </c>
      <c r="AH235" s="87">
        <v>1905.46</v>
      </c>
      <c r="AI235" s="87">
        <v>1643.06</v>
      </c>
      <c r="AJ235" s="87">
        <v>147.72999999999999</v>
      </c>
      <c r="AK235" s="87">
        <v>1138.46</v>
      </c>
      <c r="AL235" s="87">
        <v>913.13</v>
      </c>
      <c r="AM235" s="87">
        <v>334.37</v>
      </c>
      <c r="AN235" s="87">
        <v>537.29999999999995</v>
      </c>
      <c r="AO235" s="87">
        <v>241.44</v>
      </c>
      <c r="AP235" s="87">
        <v>344.2</v>
      </c>
      <c r="AQ235" s="87">
        <v>1484.94</v>
      </c>
      <c r="AR235" s="87">
        <v>2564.87</v>
      </c>
      <c r="AS235" s="87">
        <v>2323.85</v>
      </c>
      <c r="AT235" s="87">
        <v>641.30999999999995</v>
      </c>
      <c r="AU235" s="87">
        <v>317.38</v>
      </c>
      <c r="AV235" s="87">
        <v>913.07</v>
      </c>
      <c r="AW235" s="87">
        <v>2195.83</v>
      </c>
      <c r="AX235" s="87">
        <v>787.62</v>
      </c>
      <c r="AY235" s="87">
        <v>1819.29</v>
      </c>
      <c r="AZ235" s="87">
        <v>536.66999999999996</v>
      </c>
      <c r="BA235" s="87">
        <v>303.83</v>
      </c>
      <c r="BB235" s="87">
        <v>372.02</v>
      </c>
      <c r="BC235" s="87">
        <v>388.82</v>
      </c>
      <c r="BD235" s="87">
        <v>122.52</v>
      </c>
      <c r="BE235" s="87">
        <v>1187.03</v>
      </c>
      <c r="BF235" s="87">
        <v>7191.4</v>
      </c>
      <c r="BG235" s="87">
        <v>19180.96</v>
      </c>
      <c r="BH235" s="87">
        <v>3328.4</v>
      </c>
      <c r="BI235" s="87">
        <v>957.31</v>
      </c>
      <c r="BJ235" s="87">
        <v>417.21</v>
      </c>
      <c r="BK235" s="87">
        <v>271.41000000000003</v>
      </c>
      <c r="BL235" s="87">
        <v>654.42999999999995</v>
      </c>
      <c r="BM235" s="87">
        <v>70.39</v>
      </c>
      <c r="BN235" s="87">
        <v>256.49</v>
      </c>
      <c r="BO235" s="87">
        <v>0</v>
      </c>
      <c r="BP235" s="87">
        <v>0</v>
      </c>
      <c r="BQ235" s="87" t="s">
        <v>310</v>
      </c>
      <c r="BR235" s="87">
        <v>73394.58</v>
      </c>
      <c r="BS235" s="87" t="s">
        <v>310</v>
      </c>
      <c r="BT235" s="87">
        <v>75036.89</v>
      </c>
      <c r="BU235" s="87" t="s">
        <v>310</v>
      </c>
      <c r="BV235" s="87">
        <v>18963.46</v>
      </c>
      <c r="BW235" s="87" t="s">
        <v>310</v>
      </c>
      <c r="BX235" s="87">
        <v>483261.16</v>
      </c>
      <c r="BY235" s="87" t="s">
        <v>310</v>
      </c>
      <c r="BZ235" s="87">
        <v>577261.51</v>
      </c>
      <c r="CA235" s="87" t="s">
        <v>310</v>
      </c>
      <c r="CB235" s="87">
        <v>580.67999999999995</v>
      </c>
      <c r="CC235" s="87" t="s">
        <v>310</v>
      </c>
      <c r="CD235" s="87">
        <v>67.7</v>
      </c>
      <c r="CE235" s="87" t="s">
        <v>310</v>
      </c>
      <c r="CF235" s="87">
        <v>-34.03</v>
      </c>
      <c r="CG235" s="87" t="s">
        <v>310</v>
      </c>
      <c r="CH235" s="87">
        <v>33.67</v>
      </c>
      <c r="CI235" s="87" t="s">
        <v>310</v>
      </c>
      <c r="CJ235" s="87">
        <v>614.35</v>
      </c>
      <c r="CK235" s="87" t="s">
        <v>310</v>
      </c>
      <c r="CL235" s="87">
        <v>0</v>
      </c>
      <c r="CM235" s="87" t="s">
        <v>310</v>
      </c>
      <c r="CN235" s="87">
        <v>0</v>
      </c>
      <c r="CO235" s="87" t="s">
        <v>310</v>
      </c>
      <c r="CP235" s="87">
        <v>0</v>
      </c>
      <c r="CQ235" s="87" t="s">
        <v>310</v>
      </c>
      <c r="CR235" s="87">
        <v>527.16999999999996</v>
      </c>
      <c r="CS235" s="87" t="s">
        <v>310</v>
      </c>
      <c r="CT235" s="87">
        <v>527.16999999999996</v>
      </c>
      <c r="CU235" s="87" t="s">
        <v>310</v>
      </c>
      <c r="CV235" s="87">
        <v>578403.03</v>
      </c>
      <c r="CW235" s="87" t="s">
        <v>310</v>
      </c>
      <c r="CX235" s="87">
        <v>651797.61</v>
      </c>
      <c r="CY235" s="87" t="s">
        <v>310</v>
      </c>
    </row>
    <row r="236" spans="1:103" ht="14.5" x14ac:dyDescent="0.35">
      <c r="A236" s="86" t="s">
        <v>412</v>
      </c>
      <c r="B236" s="86" t="s">
        <v>384</v>
      </c>
      <c r="C236" s="71" t="str">
        <f>'Correspondance tables'!K60</f>
        <v>ISIC 87-88</v>
      </c>
      <c r="D236" s="71" t="str">
        <f>VLOOKUP(C236, 'Correspondance tables'!$O$3:$P$73, 2, FALSE)</f>
        <v>ISIC 86T88</v>
      </c>
      <c r="E236" s="87">
        <v>70.69</v>
      </c>
      <c r="F236" s="87">
        <v>19.399999999999999</v>
      </c>
      <c r="G236" s="87">
        <v>11.61</v>
      </c>
      <c r="H236" s="87">
        <v>44.83</v>
      </c>
      <c r="I236" s="87">
        <v>495.11</v>
      </c>
      <c r="J236" s="87">
        <v>74.180000000000007</v>
      </c>
      <c r="K236" s="87">
        <v>25.39</v>
      </c>
      <c r="L236" s="87">
        <v>29.85</v>
      </c>
      <c r="M236" s="87">
        <v>41.26</v>
      </c>
      <c r="N236" s="87">
        <v>111.39</v>
      </c>
      <c r="O236" s="87">
        <v>154.66</v>
      </c>
      <c r="P236" s="87">
        <v>255.18</v>
      </c>
      <c r="Q236" s="87">
        <v>78.48</v>
      </c>
      <c r="R236" s="87">
        <v>53.4</v>
      </c>
      <c r="S236" s="87">
        <v>125.01</v>
      </c>
      <c r="T236" s="87">
        <v>118.76</v>
      </c>
      <c r="U236" s="87">
        <v>45.95</v>
      </c>
      <c r="V236" s="87">
        <v>77.7</v>
      </c>
      <c r="W236" s="87">
        <v>185.31</v>
      </c>
      <c r="X236" s="87">
        <v>129.97999999999999</v>
      </c>
      <c r="Y236" s="87">
        <v>74.489999999999995</v>
      </c>
      <c r="Z236" s="87">
        <v>86.94</v>
      </c>
      <c r="AA236" s="87">
        <v>111.77</v>
      </c>
      <c r="AB236" s="87">
        <v>238.95</v>
      </c>
      <c r="AC236" s="87">
        <v>48.18</v>
      </c>
      <c r="AD236" s="87">
        <v>229.65</v>
      </c>
      <c r="AE236" s="87">
        <v>381.95</v>
      </c>
      <c r="AF236" s="87">
        <v>253.2</v>
      </c>
      <c r="AG236" s="87">
        <v>1414.87</v>
      </c>
      <c r="AH236" s="87">
        <v>593.61</v>
      </c>
      <c r="AI236" s="87">
        <v>232.29</v>
      </c>
      <c r="AJ236" s="87">
        <v>28.27</v>
      </c>
      <c r="AK236" s="87">
        <v>59.79</v>
      </c>
      <c r="AL236" s="87">
        <v>156.87</v>
      </c>
      <c r="AM236" s="87">
        <v>28.22</v>
      </c>
      <c r="AN236" s="87">
        <v>769.38</v>
      </c>
      <c r="AO236" s="87">
        <v>112.25</v>
      </c>
      <c r="AP236" s="87">
        <v>48.78</v>
      </c>
      <c r="AQ236" s="87">
        <v>340.54</v>
      </c>
      <c r="AR236" s="87">
        <v>272.7</v>
      </c>
      <c r="AS236" s="87">
        <v>240.25</v>
      </c>
      <c r="AT236" s="87">
        <v>257.98</v>
      </c>
      <c r="AU236" s="87">
        <v>164.65</v>
      </c>
      <c r="AV236" s="87">
        <v>107.42</v>
      </c>
      <c r="AW236" s="87">
        <v>282.17</v>
      </c>
      <c r="AX236" s="87">
        <v>178.68</v>
      </c>
      <c r="AY236" s="87">
        <v>237.72</v>
      </c>
      <c r="AZ236" s="87">
        <v>515.91999999999996</v>
      </c>
      <c r="BA236" s="87">
        <v>247.66</v>
      </c>
      <c r="BB236" s="87">
        <v>138.33000000000001</v>
      </c>
      <c r="BC236" s="87">
        <v>76.180000000000007</v>
      </c>
      <c r="BD236" s="87">
        <v>411.49</v>
      </c>
      <c r="BE236" s="87">
        <v>843.34</v>
      </c>
      <c r="BF236" s="87">
        <v>2539.48</v>
      </c>
      <c r="BG236" s="87">
        <v>906.21</v>
      </c>
      <c r="BH236" s="87">
        <v>42603.12</v>
      </c>
      <c r="BI236" s="87">
        <v>4719.51</v>
      </c>
      <c r="BJ236" s="87">
        <v>122.99</v>
      </c>
      <c r="BK236" s="87">
        <v>301.8</v>
      </c>
      <c r="BL236" s="87">
        <v>200.46</v>
      </c>
      <c r="BM236" s="87">
        <v>17.399999999999999</v>
      </c>
      <c r="BN236" s="87">
        <v>91.51</v>
      </c>
      <c r="BO236" s="87">
        <v>0</v>
      </c>
      <c r="BP236" s="87">
        <v>0</v>
      </c>
      <c r="BQ236" s="87" t="s">
        <v>310</v>
      </c>
      <c r="BR236" s="87">
        <v>62835.11</v>
      </c>
      <c r="BS236" s="87" t="s">
        <v>310</v>
      </c>
      <c r="BT236" s="87">
        <v>164656.57999999999</v>
      </c>
      <c r="BU236" s="87" t="s">
        <v>310</v>
      </c>
      <c r="BV236" s="87">
        <v>4996.75</v>
      </c>
      <c r="BW236" s="87" t="s">
        <v>310</v>
      </c>
      <c r="BX236" s="87">
        <v>613265.17000000004</v>
      </c>
      <c r="BY236" s="87" t="s">
        <v>310</v>
      </c>
      <c r="BZ236" s="87">
        <v>782918.5</v>
      </c>
      <c r="CA236" s="87" t="s">
        <v>310</v>
      </c>
      <c r="CB236" s="87">
        <v>33.47</v>
      </c>
      <c r="CC236" s="87" t="s">
        <v>310</v>
      </c>
      <c r="CD236" s="87">
        <v>0</v>
      </c>
      <c r="CE236" s="87" t="s">
        <v>310</v>
      </c>
      <c r="CF236" s="87">
        <v>-0.31</v>
      </c>
      <c r="CG236" s="87" t="s">
        <v>310</v>
      </c>
      <c r="CH236" s="87">
        <v>-0.31</v>
      </c>
      <c r="CI236" s="87" t="s">
        <v>310</v>
      </c>
      <c r="CJ236" s="87">
        <v>33.17</v>
      </c>
      <c r="CK236" s="87" t="s">
        <v>310</v>
      </c>
      <c r="CL236" s="87">
        <v>0</v>
      </c>
      <c r="CM236" s="87" t="s">
        <v>310</v>
      </c>
      <c r="CN236" s="87">
        <v>0</v>
      </c>
      <c r="CO236" s="87" t="s">
        <v>310</v>
      </c>
      <c r="CP236" s="87">
        <v>0</v>
      </c>
      <c r="CQ236" s="87" t="s">
        <v>310</v>
      </c>
      <c r="CR236" s="87">
        <v>438.18</v>
      </c>
      <c r="CS236" s="87" t="s">
        <v>310</v>
      </c>
      <c r="CT236" s="87">
        <v>438.18</v>
      </c>
      <c r="CU236" s="87" t="s">
        <v>310</v>
      </c>
      <c r="CV236" s="87">
        <v>783389.85</v>
      </c>
      <c r="CW236" s="87" t="s">
        <v>310</v>
      </c>
      <c r="CX236" s="87">
        <v>846224.96</v>
      </c>
      <c r="CY236" s="87" t="s">
        <v>310</v>
      </c>
    </row>
    <row r="237" spans="1:103" ht="14.5" x14ac:dyDescent="0.35">
      <c r="A237" s="86" t="s">
        <v>412</v>
      </c>
      <c r="B237" s="86" t="s">
        <v>385</v>
      </c>
      <c r="C237" s="71" t="str">
        <f>'Correspondance tables'!K61</f>
        <v>ISIC 90-92</v>
      </c>
      <c r="D237" s="71" t="str">
        <f>VLOOKUP(C237, 'Correspondance tables'!$O$3:$P$73, 2, FALSE)</f>
        <v>ISIC 90T96</v>
      </c>
      <c r="E237" s="87">
        <v>17.190000000000001</v>
      </c>
      <c r="F237" s="87">
        <v>3.26</v>
      </c>
      <c r="G237" s="87">
        <v>0.21</v>
      </c>
      <c r="H237" s="87">
        <v>0.32</v>
      </c>
      <c r="I237" s="87">
        <v>1.97</v>
      </c>
      <c r="J237" s="87">
        <v>1.45</v>
      </c>
      <c r="K237" s="87">
        <v>0.11</v>
      </c>
      <c r="L237" s="87">
        <v>0</v>
      </c>
      <c r="M237" s="87">
        <v>0.11</v>
      </c>
      <c r="N237" s="87">
        <v>0.1</v>
      </c>
      <c r="O237" s="87">
        <v>0.22</v>
      </c>
      <c r="P237" s="87">
        <v>1.42</v>
      </c>
      <c r="Q237" s="87">
        <v>0.11</v>
      </c>
      <c r="R237" s="87">
        <v>0.32</v>
      </c>
      <c r="S237" s="87">
        <v>0.73</v>
      </c>
      <c r="T237" s="87">
        <v>0.67</v>
      </c>
      <c r="U237" s="87">
        <v>0.11</v>
      </c>
      <c r="V237" s="87">
        <v>0.34</v>
      </c>
      <c r="W237" s="87">
        <v>0.42</v>
      </c>
      <c r="X237" s="87">
        <v>0</v>
      </c>
      <c r="Y237" s="87">
        <v>2.89</v>
      </c>
      <c r="Z237" s="87">
        <v>4.8</v>
      </c>
      <c r="AA237" s="87">
        <v>2.61</v>
      </c>
      <c r="AB237" s="87">
        <v>1.33</v>
      </c>
      <c r="AC237" s="87">
        <v>0.1</v>
      </c>
      <c r="AD237" s="87">
        <v>4.93</v>
      </c>
      <c r="AE237" s="87">
        <v>2.29</v>
      </c>
      <c r="AF237" s="87">
        <v>0.21</v>
      </c>
      <c r="AG237" s="87">
        <v>4.5199999999999996</v>
      </c>
      <c r="AH237" s="87">
        <v>1.34</v>
      </c>
      <c r="AI237" s="87">
        <v>2.09</v>
      </c>
      <c r="AJ237" s="87">
        <v>0.1</v>
      </c>
      <c r="AK237" s="87">
        <v>0.51</v>
      </c>
      <c r="AL237" s="87">
        <v>0</v>
      </c>
      <c r="AM237" s="87">
        <v>0.02</v>
      </c>
      <c r="AN237" s="87">
        <v>30.1</v>
      </c>
      <c r="AO237" s="87">
        <v>0.25</v>
      </c>
      <c r="AP237" s="87">
        <v>0.28000000000000003</v>
      </c>
      <c r="AQ237" s="87">
        <v>1.67</v>
      </c>
      <c r="AR237" s="87">
        <v>0.23</v>
      </c>
      <c r="AS237" s="87">
        <v>29.55</v>
      </c>
      <c r="AT237" s="87">
        <v>0.35</v>
      </c>
      <c r="AU237" s="87">
        <v>3.21</v>
      </c>
      <c r="AV237" s="87">
        <v>15.26</v>
      </c>
      <c r="AW237" s="87">
        <v>11.38</v>
      </c>
      <c r="AX237" s="87">
        <v>0.15</v>
      </c>
      <c r="AY237" s="87">
        <v>11.3</v>
      </c>
      <c r="AZ237" s="87">
        <v>1142.1300000000001</v>
      </c>
      <c r="BA237" s="87">
        <v>329.91</v>
      </c>
      <c r="BB237" s="87">
        <v>0.41</v>
      </c>
      <c r="BC237" s="87">
        <v>7.0000000000000007E-2</v>
      </c>
      <c r="BD237" s="87">
        <v>498.27</v>
      </c>
      <c r="BE237" s="87">
        <v>754.12</v>
      </c>
      <c r="BF237" s="87">
        <v>337.03</v>
      </c>
      <c r="BG237" s="87">
        <v>266.64999999999998</v>
      </c>
      <c r="BH237" s="87">
        <v>3080.17</v>
      </c>
      <c r="BI237" s="87">
        <v>2860.36</v>
      </c>
      <c r="BJ237" s="87">
        <v>150.52000000000001</v>
      </c>
      <c r="BK237" s="87">
        <v>184.76</v>
      </c>
      <c r="BL237" s="87">
        <v>91.39</v>
      </c>
      <c r="BM237" s="87">
        <v>0.1</v>
      </c>
      <c r="BN237" s="87">
        <v>0.44</v>
      </c>
      <c r="BO237" s="87">
        <v>0</v>
      </c>
      <c r="BP237" s="87">
        <v>0</v>
      </c>
      <c r="BQ237" s="87" t="s">
        <v>310</v>
      </c>
      <c r="BR237" s="87">
        <v>9856.89</v>
      </c>
      <c r="BS237" s="87" t="s">
        <v>310</v>
      </c>
      <c r="BT237" s="87">
        <v>73363.289999999994</v>
      </c>
      <c r="BU237" s="87" t="s">
        <v>310</v>
      </c>
      <c r="BV237" s="87">
        <v>46411.38</v>
      </c>
      <c r="BW237" s="87" t="s">
        <v>310</v>
      </c>
      <c r="BX237" s="87">
        <v>206424.69</v>
      </c>
      <c r="BY237" s="87" t="s">
        <v>310</v>
      </c>
      <c r="BZ237" s="87">
        <v>326199.37</v>
      </c>
      <c r="CA237" s="87" t="s">
        <v>310</v>
      </c>
      <c r="CB237" s="87">
        <v>0.04</v>
      </c>
      <c r="CC237" s="87" t="s">
        <v>310</v>
      </c>
      <c r="CD237" s="87">
        <v>0</v>
      </c>
      <c r="CE237" s="87" t="s">
        <v>310</v>
      </c>
      <c r="CF237" s="87">
        <v>-252.96</v>
      </c>
      <c r="CG237" s="87" t="s">
        <v>310</v>
      </c>
      <c r="CH237" s="87">
        <v>-252.96</v>
      </c>
      <c r="CI237" s="87" t="s">
        <v>310</v>
      </c>
      <c r="CJ237" s="87">
        <v>-252.93</v>
      </c>
      <c r="CK237" s="87" t="s">
        <v>310</v>
      </c>
      <c r="CL237" s="87">
        <v>0</v>
      </c>
      <c r="CM237" s="87" t="s">
        <v>310</v>
      </c>
      <c r="CN237" s="87">
        <v>0</v>
      </c>
      <c r="CO237" s="87" t="s">
        <v>310</v>
      </c>
      <c r="CP237" s="87">
        <v>0</v>
      </c>
      <c r="CQ237" s="87" t="s">
        <v>310</v>
      </c>
      <c r="CR237" s="87">
        <v>67.510000000000005</v>
      </c>
      <c r="CS237" s="87" t="s">
        <v>310</v>
      </c>
      <c r="CT237" s="87">
        <v>67.510000000000005</v>
      </c>
      <c r="CU237" s="87" t="s">
        <v>310</v>
      </c>
      <c r="CV237" s="87">
        <v>326013.95</v>
      </c>
      <c r="CW237" s="87" t="s">
        <v>310</v>
      </c>
      <c r="CX237" s="87">
        <v>335870.83</v>
      </c>
      <c r="CY237" s="87" t="s">
        <v>310</v>
      </c>
    </row>
    <row r="238" spans="1:103" ht="14.5" x14ac:dyDescent="0.35">
      <c r="A238" s="86" t="s">
        <v>412</v>
      </c>
      <c r="B238" s="86" t="s">
        <v>386</v>
      </c>
      <c r="C238" s="71" t="str">
        <f>'Correspondance tables'!K62</f>
        <v>ISIC 93</v>
      </c>
      <c r="D238" s="71" t="str">
        <f>VLOOKUP(C238, 'Correspondance tables'!$O$3:$P$73, 2, FALSE)</f>
        <v>ISIC 90T96</v>
      </c>
      <c r="E238" s="87">
        <v>3.38</v>
      </c>
      <c r="F238" s="87">
        <v>1.88</v>
      </c>
      <c r="G238" s="87">
        <v>2.9</v>
      </c>
      <c r="H238" s="87">
        <v>13.95</v>
      </c>
      <c r="I238" s="87">
        <v>512.70000000000005</v>
      </c>
      <c r="J238" s="87">
        <v>373.55</v>
      </c>
      <c r="K238" s="87">
        <v>34.42</v>
      </c>
      <c r="L238" s="87">
        <v>42.48</v>
      </c>
      <c r="M238" s="87">
        <v>291.35000000000002</v>
      </c>
      <c r="N238" s="87">
        <v>36.39</v>
      </c>
      <c r="O238" s="87">
        <v>60.58</v>
      </c>
      <c r="P238" s="87">
        <v>159.54</v>
      </c>
      <c r="Q238" s="87">
        <v>311.5</v>
      </c>
      <c r="R238" s="87">
        <v>106.22</v>
      </c>
      <c r="S238" s="87">
        <v>57.74</v>
      </c>
      <c r="T238" s="87">
        <v>97.2</v>
      </c>
      <c r="U238" s="87">
        <v>33.58</v>
      </c>
      <c r="V238" s="87">
        <v>193.36</v>
      </c>
      <c r="W238" s="87">
        <v>83.13</v>
      </c>
      <c r="X238" s="87">
        <v>86.02</v>
      </c>
      <c r="Y238" s="87">
        <v>25.18</v>
      </c>
      <c r="Z238" s="87">
        <v>109.42</v>
      </c>
      <c r="AA238" s="87">
        <v>111.6</v>
      </c>
      <c r="AB238" s="87">
        <v>169.38</v>
      </c>
      <c r="AC238" s="87">
        <v>6.01</v>
      </c>
      <c r="AD238" s="87">
        <v>36.32</v>
      </c>
      <c r="AE238" s="87">
        <v>319.66000000000003</v>
      </c>
      <c r="AF238" s="87">
        <v>231.19</v>
      </c>
      <c r="AG238" s="87">
        <v>334.95</v>
      </c>
      <c r="AH238" s="87">
        <v>120.89</v>
      </c>
      <c r="AI238" s="87">
        <v>27.56</v>
      </c>
      <c r="AJ238" s="87">
        <v>40.130000000000003</v>
      </c>
      <c r="AK238" s="87">
        <v>31.55</v>
      </c>
      <c r="AL238" s="87">
        <v>45.71</v>
      </c>
      <c r="AM238" s="87">
        <v>24.19</v>
      </c>
      <c r="AN238" s="87">
        <v>1736.85</v>
      </c>
      <c r="AO238" s="87">
        <v>2083.5300000000002</v>
      </c>
      <c r="AP238" s="87">
        <v>2790.08</v>
      </c>
      <c r="AQ238" s="87">
        <v>251.04</v>
      </c>
      <c r="AR238" s="87">
        <v>145.93</v>
      </c>
      <c r="AS238" s="87">
        <v>379.56</v>
      </c>
      <c r="AT238" s="87">
        <v>58.83</v>
      </c>
      <c r="AU238" s="87">
        <v>26.51</v>
      </c>
      <c r="AV238" s="87">
        <v>405.56</v>
      </c>
      <c r="AW238" s="87">
        <v>501.73</v>
      </c>
      <c r="AX238" s="87">
        <v>187.33</v>
      </c>
      <c r="AY238" s="87">
        <v>208.68</v>
      </c>
      <c r="AZ238" s="87">
        <v>202.77</v>
      </c>
      <c r="BA238" s="87">
        <v>221.67</v>
      </c>
      <c r="BB238" s="87">
        <v>123.32</v>
      </c>
      <c r="BC238" s="87">
        <v>52.22</v>
      </c>
      <c r="BD238" s="87">
        <v>290.27</v>
      </c>
      <c r="BE238" s="87">
        <v>558.57000000000005</v>
      </c>
      <c r="BF238" s="87">
        <v>1093.32</v>
      </c>
      <c r="BG238" s="87">
        <v>890.3</v>
      </c>
      <c r="BH238" s="87">
        <v>49.71</v>
      </c>
      <c r="BI238" s="87">
        <v>183.9</v>
      </c>
      <c r="BJ238" s="87">
        <v>15896.64</v>
      </c>
      <c r="BK238" s="87">
        <v>2290.36</v>
      </c>
      <c r="BL238" s="87">
        <v>578.83000000000004</v>
      </c>
      <c r="BM238" s="87">
        <v>4.38</v>
      </c>
      <c r="BN238" s="87">
        <v>39.49</v>
      </c>
      <c r="BO238" s="87">
        <v>0</v>
      </c>
      <c r="BP238" s="87">
        <v>0</v>
      </c>
      <c r="BQ238" s="87" t="s">
        <v>310</v>
      </c>
      <c r="BR238" s="87">
        <v>35387.019999999997</v>
      </c>
      <c r="BS238" s="87" t="s">
        <v>310</v>
      </c>
      <c r="BT238" s="87">
        <v>67747.11</v>
      </c>
      <c r="BU238" s="87" t="s">
        <v>310</v>
      </c>
      <c r="BV238" s="87">
        <v>5043.0200000000004</v>
      </c>
      <c r="BW238" s="87" t="s">
        <v>310</v>
      </c>
      <c r="BX238" s="87">
        <v>40303.61</v>
      </c>
      <c r="BY238" s="87" t="s">
        <v>310</v>
      </c>
      <c r="BZ238" s="87">
        <v>113093.73</v>
      </c>
      <c r="CA238" s="87" t="s">
        <v>310</v>
      </c>
      <c r="CB238" s="87">
        <v>3392.42</v>
      </c>
      <c r="CC238" s="87" t="s">
        <v>310</v>
      </c>
      <c r="CD238" s="87">
        <v>1889.59</v>
      </c>
      <c r="CE238" s="87" t="s">
        <v>310</v>
      </c>
      <c r="CF238" s="87">
        <v>2129.6</v>
      </c>
      <c r="CG238" s="87" t="s">
        <v>310</v>
      </c>
      <c r="CH238" s="87">
        <v>4019.19</v>
      </c>
      <c r="CI238" s="87" t="s">
        <v>310</v>
      </c>
      <c r="CJ238" s="87">
        <v>7411.61</v>
      </c>
      <c r="CK238" s="87" t="s">
        <v>310</v>
      </c>
      <c r="CL238" s="87">
        <v>0</v>
      </c>
      <c r="CM238" s="87" t="s">
        <v>310</v>
      </c>
      <c r="CN238" s="87">
        <v>0</v>
      </c>
      <c r="CO238" s="87" t="s">
        <v>310</v>
      </c>
      <c r="CP238" s="87">
        <v>0</v>
      </c>
      <c r="CQ238" s="87" t="s">
        <v>310</v>
      </c>
      <c r="CR238" s="87">
        <v>3508.56</v>
      </c>
      <c r="CS238" s="87" t="s">
        <v>310</v>
      </c>
      <c r="CT238" s="87">
        <v>3508.56</v>
      </c>
      <c r="CU238" s="87" t="s">
        <v>310</v>
      </c>
      <c r="CV238" s="87">
        <v>124013.9</v>
      </c>
      <c r="CW238" s="87" t="s">
        <v>310</v>
      </c>
      <c r="CX238" s="87">
        <v>159400.92000000001</v>
      </c>
      <c r="CY238" s="87" t="s">
        <v>310</v>
      </c>
    </row>
    <row r="239" spans="1:103" ht="14.5" x14ac:dyDescent="0.35">
      <c r="A239" s="86" t="s">
        <v>412</v>
      </c>
      <c r="B239" s="86" t="s">
        <v>387</v>
      </c>
      <c r="C239" s="71" t="str">
        <f>'Correspondance tables'!K63</f>
        <v>ISIC 94</v>
      </c>
      <c r="D239" s="71" t="str">
        <f>VLOOKUP(C239, 'Correspondance tables'!$O$3:$P$73, 2, FALSE)</f>
        <v>ISIC 90T96</v>
      </c>
      <c r="E239" s="87">
        <v>23.45</v>
      </c>
      <c r="F239" s="87">
        <v>5.52</v>
      </c>
      <c r="G239" s="87">
        <v>1.76</v>
      </c>
      <c r="H239" s="87">
        <v>23.02</v>
      </c>
      <c r="I239" s="87">
        <v>813.7</v>
      </c>
      <c r="J239" s="87">
        <v>273.44</v>
      </c>
      <c r="K239" s="87">
        <v>32.72</v>
      </c>
      <c r="L239" s="87">
        <v>39</v>
      </c>
      <c r="M239" s="87">
        <v>180.46</v>
      </c>
      <c r="N239" s="87">
        <v>84.84</v>
      </c>
      <c r="O239" s="87">
        <v>119.92</v>
      </c>
      <c r="P239" s="87">
        <v>162.06</v>
      </c>
      <c r="Q239" s="87">
        <v>254.44</v>
      </c>
      <c r="R239" s="87">
        <v>99.13</v>
      </c>
      <c r="S239" s="87">
        <v>97.15</v>
      </c>
      <c r="T239" s="87">
        <v>120.7</v>
      </c>
      <c r="U239" s="87">
        <v>66.989999999999995</v>
      </c>
      <c r="V239" s="87">
        <v>148.24</v>
      </c>
      <c r="W239" s="87">
        <v>177.84</v>
      </c>
      <c r="X239" s="87">
        <v>160.9</v>
      </c>
      <c r="Y239" s="87">
        <v>135.83000000000001</v>
      </c>
      <c r="Z239" s="87">
        <v>170.71</v>
      </c>
      <c r="AA239" s="87">
        <v>130.62</v>
      </c>
      <c r="AB239" s="87">
        <v>223.57</v>
      </c>
      <c r="AC239" s="87">
        <v>28.72</v>
      </c>
      <c r="AD239" s="87">
        <v>82.83</v>
      </c>
      <c r="AE239" s="87">
        <v>304.04000000000002</v>
      </c>
      <c r="AF239" s="87">
        <v>281.56</v>
      </c>
      <c r="AG239" s="87">
        <v>1393.9</v>
      </c>
      <c r="AH239" s="87">
        <v>582.79</v>
      </c>
      <c r="AI239" s="87">
        <v>161.33000000000001</v>
      </c>
      <c r="AJ239" s="87">
        <v>99</v>
      </c>
      <c r="AK239" s="87">
        <v>44.68</v>
      </c>
      <c r="AL239" s="87">
        <v>163.31</v>
      </c>
      <c r="AM239" s="87">
        <v>57.3</v>
      </c>
      <c r="AN239" s="87">
        <v>878.16</v>
      </c>
      <c r="AO239" s="87">
        <v>220.62</v>
      </c>
      <c r="AP239" s="87">
        <v>575.44000000000005</v>
      </c>
      <c r="AQ239" s="87">
        <v>389.47</v>
      </c>
      <c r="AR239" s="87">
        <v>334.53</v>
      </c>
      <c r="AS239" s="87">
        <v>570.07000000000005</v>
      </c>
      <c r="AT239" s="87">
        <v>141.12</v>
      </c>
      <c r="AU239" s="87">
        <v>44.18</v>
      </c>
      <c r="AV239" s="87">
        <v>331</v>
      </c>
      <c r="AW239" s="87">
        <v>670.16</v>
      </c>
      <c r="AX239" s="87">
        <v>246.54</v>
      </c>
      <c r="AY239" s="87">
        <v>101.91</v>
      </c>
      <c r="AZ239" s="87">
        <v>215.01</v>
      </c>
      <c r="BA239" s="87">
        <v>130.33000000000001</v>
      </c>
      <c r="BB239" s="87">
        <v>284.79000000000002</v>
      </c>
      <c r="BC239" s="87">
        <v>57.5</v>
      </c>
      <c r="BD239" s="87">
        <v>293.89999999999998</v>
      </c>
      <c r="BE239" s="87">
        <v>1128.68</v>
      </c>
      <c r="BF239" s="87">
        <v>3842.88</v>
      </c>
      <c r="BG239" s="87">
        <v>836.77</v>
      </c>
      <c r="BH239" s="87">
        <v>424.34</v>
      </c>
      <c r="BI239" s="87">
        <v>350.07</v>
      </c>
      <c r="BJ239" s="87">
        <v>2644.67</v>
      </c>
      <c r="BK239" s="87">
        <v>8304.7999999999993</v>
      </c>
      <c r="BL239" s="87">
        <v>1094.52</v>
      </c>
      <c r="BM239" s="87">
        <v>43.8</v>
      </c>
      <c r="BN239" s="87">
        <v>470.83</v>
      </c>
      <c r="BO239" s="87">
        <v>0</v>
      </c>
      <c r="BP239" s="87">
        <v>0</v>
      </c>
      <c r="BQ239" s="87" t="s">
        <v>310</v>
      </c>
      <c r="BR239" s="87">
        <v>31371.56</v>
      </c>
      <c r="BS239" s="87" t="s">
        <v>310</v>
      </c>
      <c r="BT239" s="87">
        <v>41018.160000000003</v>
      </c>
      <c r="BU239" s="87" t="s">
        <v>310</v>
      </c>
      <c r="BV239" s="87">
        <v>11672.32</v>
      </c>
      <c r="BW239" s="87" t="s">
        <v>310</v>
      </c>
      <c r="BX239" s="87">
        <v>21574.05</v>
      </c>
      <c r="BY239" s="87" t="s">
        <v>310</v>
      </c>
      <c r="BZ239" s="87">
        <v>74264.53</v>
      </c>
      <c r="CA239" s="87" t="s">
        <v>310</v>
      </c>
      <c r="CB239" s="87">
        <v>0.35</v>
      </c>
      <c r="CC239" s="87" t="s">
        <v>310</v>
      </c>
      <c r="CD239" s="87">
        <v>0</v>
      </c>
      <c r="CE239" s="87" t="s">
        <v>310</v>
      </c>
      <c r="CF239" s="87">
        <v>1.92</v>
      </c>
      <c r="CG239" s="87" t="s">
        <v>310</v>
      </c>
      <c r="CH239" s="87">
        <v>1.92</v>
      </c>
      <c r="CI239" s="87" t="s">
        <v>310</v>
      </c>
      <c r="CJ239" s="87">
        <v>2.27</v>
      </c>
      <c r="CK239" s="87" t="s">
        <v>310</v>
      </c>
      <c r="CL239" s="87">
        <v>0</v>
      </c>
      <c r="CM239" s="87" t="s">
        <v>310</v>
      </c>
      <c r="CN239" s="87">
        <v>0</v>
      </c>
      <c r="CO239" s="87" t="s">
        <v>310</v>
      </c>
      <c r="CP239" s="87">
        <v>0</v>
      </c>
      <c r="CQ239" s="87" t="s">
        <v>310</v>
      </c>
      <c r="CR239" s="87">
        <v>451.78</v>
      </c>
      <c r="CS239" s="87" t="s">
        <v>310</v>
      </c>
      <c r="CT239" s="87">
        <v>451.78</v>
      </c>
      <c r="CU239" s="87" t="s">
        <v>310</v>
      </c>
      <c r="CV239" s="87">
        <v>74718.58</v>
      </c>
      <c r="CW239" s="87" t="s">
        <v>310</v>
      </c>
      <c r="CX239" s="87">
        <v>106090.14</v>
      </c>
      <c r="CY239" s="87" t="s">
        <v>310</v>
      </c>
    </row>
    <row r="240" spans="1:103" ht="14.5" x14ac:dyDescent="0.35">
      <c r="A240" s="86" t="s">
        <v>412</v>
      </c>
      <c r="B240" s="86" t="s">
        <v>388</v>
      </c>
      <c r="C240" s="71" t="str">
        <f>'Correspondance tables'!K64</f>
        <v>ISIC 95</v>
      </c>
      <c r="D240" s="71" t="str">
        <f>VLOOKUP(C240, 'Correspondance tables'!$O$3:$P$73, 2, FALSE)</f>
        <v>ISIC 90T96</v>
      </c>
      <c r="E240" s="87">
        <v>558.61</v>
      </c>
      <c r="F240" s="87">
        <v>31.67</v>
      </c>
      <c r="G240" s="87">
        <v>36.020000000000003</v>
      </c>
      <c r="H240" s="87">
        <v>80.900000000000006</v>
      </c>
      <c r="I240" s="87">
        <v>894.98</v>
      </c>
      <c r="J240" s="87">
        <v>173.72</v>
      </c>
      <c r="K240" s="87">
        <v>70.91</v>
      </c>
      <c r="L240" s="87">
        <v>106.37</v>
      </c>
      <c r="M240" s="87">
        <v>108.04</v>
      </c>
      <c r="N240" s="87">
        <v>332.51</v>
      </c>
      <c r="O240" s="87">
        <v>576.83000000000004</v>
      </c>
      <c r="P240" s="87">
        <v>204.95</v>
      </c>
      <c r="Q240" s="87">
        <v>182.12</v>
      </c>
      <c r="R240" s="87">
        <v>218.68</v>
      </c>
      <c r="S240" s="87">
        <v>413.41</v>
      </c>
      <c r="T240" s="87">
        <v>263.5</v>
      </c>
      <c r="U240" s="87">
        <v>154.66999999999999</v>
      </c>
      <c r="V240" s="87">
        <v>192.85</v>
      </c>
      <c r="W240" s="87">
        <v>342.74</v>
      </c>
      <c r="X240" s="87">
        <v>271.36</v>
      </c>
      <c r="Y240" s="87">
        <v>114.07</v>
      </c>
      <c r="Z240" s="87">
        <v>209.66</v>
      </c>
      <c r="AA240" s="87">
        <v>134.96</v>
      </c>
      <c r="AB240" s="87">
        <v>962.29</v>
      </c>
      <c r="AC240" s="87">
        <v>109.94</v>
      </c>
      <c r="AD240" s="87">
        <v>393.14</v>
      </c>
      <c r="AE240" s="87">
        <v>1153.3</v>
      </c>
      <c r="AF240" s="87">
        <v>583.98</v>
      </c>
      <c r="AG240" s="87">
        <v>1575.75</v>
      </c>
      <c r="AH240" s="87">
        <v>1584.74</v>
      </c>
      <c r="AI240" s="87">
        <v>522.71</v>
      </c>
      <c r="AJ240" s="87">
        <v>103.1</v>
      </c>
      <c r="AK240" s="87">
        <v>33.82</v>
      </c>
      <c r="AL240" s="87">
        <v>728.23</v>
      </c>
      <c r="AM240" s="87">
        <v>77.69</v>
      </c>
      <c r="AN240" s="87">
        <v>559.07000000000005</v>
      </c>
      <c r="AO240" s="87">
        <v>203.62</v>
      </c>
      <c r="AP240" s="87">
        <v>130.49</v>
      </c>
      <c r="AQ240" s="87">
        <v>352.76</v>
      </c>
      <c r="AR240" s="87">
        <v>558.74</v>
      </c>
      <c r="AS240" s="87">
        <v>848.86</v>
      </c>
      <c r="AT240" s="87">
        <v>350.25</v>
      </c>
      <c r="AU240" s="87">
        <v>354.44</v>
      </c>
      <c r="AV240" s="87">
        <v>361.81</v>
      </c>
      <c r="AW240" s="87">
        <v>1376.9</v>
      </c>
      <c r="AX240" s="87">
        <v>649.26</v>
      </c>
      <c r="AY240" s="87">
        <v>283.2</v>
      </c>
      <c r="AZ240" s="87">
        <v>348.39</v>
      </c>
      <c r="BA240" s="87">
        <v>292.70999999999998</v>
      </c>
      <c r="BB240" s="87">
        <v>208.89</v>
      </c>
      <c r="BC240" s="87">
        <v>289.56</v>
      </c>
      <c r="BD240" s="87">
        <v>109.8</v>
      </c>
      <c r="BE240" s="87">
        <v>775.19</v>
      </c>
      <c r="BF240" s="87">
        <v>546.58000000000004</v>
      </c>
      <c r="BG240" s="87">
        <v>347.45</v>
      </c>
      <c r="BH240" s="87">
        <v>1660.33</v>
      </c>
      <c r="BI240" s="87">
        <v>375.35</v>
      </c>
      <c r="BJ240" s="87">
        <v>210.09</v>
      </c>
      <c r="BK240" s="87">
        <v>217.72</v>
      </c>
      <c r="BL240" s="87">
        <v>1779.5</v>
      </c>
      <c r="BM240" s="87">
        <v>33.04</v>
      </c>
      <c r="BN240" s="87">
        <v>306.35000000000002</v>
      </c>
      <c r="BO240" s="87">
        <v>0</v>
      </c>
      <c r="BP240" s="87">
        <v>0</v>
      </c>
      <c r="BQ240" s="87" t="s">
        <v>310</v>
      </c>
      <c r="BR240" s="87">
        <v>27032.57</v>
      </c>
      <c r="BS240" s="87" t="s">
        <v>310</v>
      </c>
      <c r="BT240" s="87">
        <v>6333.49</v>
      </c>
      <c r="BU240" s="87" t="s">
        <v>310</v>
      </c>
      <c r="BV240" s="87">
        <v>64777.57</v>
      </c>
      <c r="BW240" s="87" t="s">
        <v>310</v>
      </c>
      <c r="BX240" s="87">
        <v>10717.62</v>
      </c>
      <c r="BY240" s="87" t="s">
        <v>310</v>
      </c>
      <c r="BZ240" s="87">
        <v>81828.679999999993</v>
      </c>
      <c r="CA240" s="87" t="s">
        <v>310</v>
      </c>
      <c r="CB240" s="87">
        <v>0.08</v>
      </c>
      <c r="CC240" s="87" t="s">
        <v>310</v>
      </c>
      <c r="CD240" s="87">
        <v>0</v>
      </c>
      <c r="CE240" s="87" t="s">
        <v>310</v>
      </c>
      <c r="CF240" s="87">
        <v>0</v>
      </c>
      <c r="CG240" s="87" t="s">
        <v>310</v>
      </c>
      <c r="CH240" s="87">
        <v>0</v>
      </c>
      <c r="CI240" s="87" t="s">
        <v>310</v>
      </c>
      <c r="CJ240" s="87">
        <v>0.08</v>
      </c>
      <c r="CK240" s="87" t="s">
        <v>310</v>
      </c>
      <c r="CL240" s="87">
        <v>0</v>
      </c>
      <c r="CM240" s="87" t="s">
        <v>310</v>
      </c>
      <c r="CN240" s="87">
        <v>0</v>
      </c>
      <c r="CO240" s="87" t="s">
        <v>310</v>
      </c>
      <c r="CP240" s="87">
        <v>0</v>
      </c>
      <c r="CQ240" s="87" t="s">
        <v>310</v>
      </c>
      <c r="CR240" s="87">
        <v>101.33</v>
      </c>
      <c r="CS240" s="87" t="s">
        <v>310</v>
      </c>
      <c r="CT240" s="87">
        <v>101.33</v>
      </c>
      <c r="CU240" s="87" t="s">
        <v>310</v>
      </c>
      <c r="CV240" s="87">
        <v>81930.09</v>
      </c>
      <c r="CW240" s="87" t="s">
        <v>310</v>
      </c>
      <c r="CX240" s="87">
        <v>108962.66</v>
      </c>
      <c r="CY240" s="87" t="s">
        <v>310</v>
      </c>
    </row>
    <row r="241" spans="1:103" ht="14.5" x14ac:dyDescent="0.35">
      <c r="A241" s="86" t="s">
        <v>412</v>
      </c>
      <c r="B241" s="86" t="s">
        <v>389</v>
      </c>
      <c r="C241" s="71" t="str">
        <f>'Correspondance tables'!K65</f>
        <v>ISIC 96</v>
      </c>
      <c r="D241" s="71" t="str">
        <f>VLOOKUP(C241, 'Correspondance tables'!$O$3:$P$73, 2, FALSE)</f>
        <v>ISIC 90T96</v>
      </c>
      <c r="E241" s="87">
        <v>26.32</v>
      </c>
      <c r="F241" s="87">
        <v>38.56</v>
      </c>
      <c r="G241" s="87">
        <v>56.34</v>
      </c>
      <c r="H241" s="87">
        <v>35.76</v>
      </c>
      <c r="I241" s="87">
        <v>496.92</v>
      </c>
      <c r="J241" s="87">
        <v>120.12</v>
      </c>
      <c r="K241" s="87">
        <v>72.33</v>
      </c>
      <c r="L241" s="87">
        <v>68.28</v>
      </c>
      <c r="M241" s="87">
        <v>63.56</v>
      </c>
      <c r="N241" s="87">
        <v>135.52000000000001</v>
      </c>
      <c r="O241" s="87">
        <v>148.19</v>
      </c>
      <c r="P241" s="87">
        <v>85.13</v>
      </c>
      <c r="Q241" s="87">
        <v>130.4</v>
      </c>
      <c r="R241" s="87">
        <v>128.93</v>
      </c>
      <c r="S241" s="87">
        <v>134.01</v>
      </c>
      <c r="T241" s="87">
        <v>120.04</v>
      </c>
      <c r="U241" s="87">
        <v>242.67</v>
      </c>
      <c r="V241" s="87">
        <v>232.14</v>
      </c>
      <c r="W241" s="87">
        <v>325.67</v>
      </c>
      <c r="X241" s="87">
        <v>559.46</v>
      </c>
      <c r="Y241" s="87">
        <v>132.81</v>
      </c>
      <c r="Z241" s="87">
        <v>360.33</v>
      </c>
      <c r="AA241" s="87">
        <v>278.79000000000002</v>
      </c>
      <c r="AB241" s="87">
        <v>224.5</v>
      </c>
      <c r="AC241" s="87">
        <v>73.91</v>
      </c>
      <c r="AD241" s="87">
        <v>95.35</v>
      </c>
      <c r="AE241" s="87">
        <v>349.46</v>
      </c>
      <c r="AF241" s="87">
        <v>98.43</v>
      </c>
      <c r="AG241" s="87">
        <v>932.05</v>
      </c>
      <c r="AH241" s="87">
        <v>767.37</v>
      </c>
      <c r="AI241" s="87">
        <v>242.82</v>
      </c>
      <c r="AJ241" s="87">
        <v>58.25</v>
      </c>
      <c r="AK241" s="87">
        <v>125.45</v>
      </c>
      <c r="AL241" s="87">
        <v>186.3</v>
      </c>
      <c r="AM241" s="87">
        <v>42.09</v>
      </c>
      <c r="AN241" s="87">
        <v>383.42</v>
      </c>
      <c r="AO241" s="87">
        <v>74.8</v>
      </c>
      <c r="AP241" s="87">
        <v>339.21</v>
      </c>
      <c r="AQ241" s="87">
        <v>410.32</v>
      </c>
      <c r="AR241" s="87">
        <v>617.14</v>
      </c>
      <c r="AS241" s="87">
        <v>653.45000000000005</v>
      </c>
      <c r="AT241" s="87">
        <v>211.04</v>
      </c>
      <c r="AU241" s="87">
        <v>176.09</v>
      </c>
      <c r="AV241" s="87">
        <v>295.97000000000003</v>
      </c>
      <c r="AW241" s="87">
        <v>641.94000000000005</v>
      </c>
      <c r="AX241" s="87">
        <v>163.02000000000001</v>
      </c>
      <c r="AY241" s="87">
        <v>145.52000000000001</v>
      </c>
      <c r="AZ241" s="87">
        <v>94.11</v>
      </c>
      <c r="BA241" s="87">
        <v>102.32</v>
      </c>
      <c r="BB241" s="87">
        <v>139.21</v>
      </c>
      <c r="BC241" s="87">
        <v>24.06</v>
      </c>
      <c r="BD241" s="87">
        <v>71.36</v>
      </c>
      <c r="BE241" s="87">
        <v>209.92</v>
      </c>
      <c r="BF241" s="87">
        <v>1237.55</v>
      </c>
      <c r="BG241" s="87">
        <v>462.6</v>
      </c>
      <c r="BH241" s="87">
        <v>471.03</v>
      </c>
      <c r="BI241" s="87">
        <v>184.18</v>
      </c>
      <c r="BJ241" s="87">
        <v>128.06</v>
      </c>
      <c r="BK241" s="87">
        <v>52.13</v>
      </c>
      <c r="BL241" s="87">
        <v>85.97</v>
      </c>
      <c r="BM241" s="87">
        <v>654.07000000000005</v>
      </c>
      <c r="BN241" s="87">
        <v>57.3</v>
      </c>
      <c r="BO241" s="87">
        <v>0</v>
      </c>
      <c r="BP241" s="87">
        <v>0</v>
      </c>
      <c r="BQ241" s="87" t="s">
        <v>310</v>
      </c>
      <c r="BR241" s="87">
        <v>15274.04</v>
      </c>
      <c r="BS241" s="87" t="s">
        <v>310</v>
      </c>
      <c r="BT241" s="87">
        <v>12925.74</v>
      </c>
      <c r="BU241" s="87" t="s">
        <v>310</v>
      </c>
      <c r="BV241" s="87">
        <v>182.62</v>
      </c>
      <c r="BW241" s="87" t="s">
        <v>310</v>
      </c>
      <c r="BX241" s="87">
        <v>0</v>
      </c>
      <c r="BY241" s="87" t="s">
        <v>310</v>
      </c>
      <c r="BZ241" s="87">
        <v>13108.36</v>
      </c>
      <c r="CA241" s="87" t="s">
        <v>310</v>
      </c>
      <c r="CB241" s="87">
        <v>2168.6799999999998</v>
      </c>
      <c r="CC241" s="87" t="s">
        <v>310</v>
      </c>
      <c r="CD241" s="87">
        <v>0</v>
      </c>
      <c r="CE241" s="87" t="s">
        <v>310</v>
      </c>
      <c r="CF241" s="87">
        <v>179.76</v>
      </c>
      <c r="CG241" s="87" t="s">
        <v>310</v>
      </c>
      <c r="CH241" s="87">
        <v>179.76</v>
      </c>
      <c r="CI241" s="87" t="s">
        <v>310</v>
      </c>
      <c r="CJ241" s="87">
        <v>2348.44</v>
      </c>
      <c r="CK241" s="87" t="s">
        <v>310</v>
      </c>
      <c r="CL241" s="87">
        <v>0</v>
      </c>
      <c r="CM241" s="87" t="s">
        <v>310</v>
      </c>
      <c r="CN241" s="87">
        <v>0</v>
      </c>
      <c r="CO241" s="87" t="s">
        <v>310</v>
      </c>
      <c r="CP241" s="87">
        <v>0</v>
      </c>
      <c r="CQ241" s="87" t="s">
        <v>310</v>
      </c>
      <c r="CR241" s="87">
        <v>450.9</v>
      </c>
      <c r="CS241" s="87" t="s">
        <v>310</v>
      </c>
      <c r="CT241" s="87">
        <v>450.9</v>
      </c>
      <c r="CU241" s="87" t="s">
        <v>310</v>
      </c>
      <c r="CV241" s="87">
        <v>15907.71</v>
      </c>
      <c r="CW241" s="87" t="s">
        <v>310</v>
      </c>
      <c r="CX241" s="87">
        <v>31181.74</v>
      </c>
      <c r="CY241" s="87" t="s">
        <v>310</v>
      </c>
    </row>
    <row r="242" spans="1:103" ht="14.5" x14ac:dyDescent="0.35">
      <c r="A242" s="86" t="s">
        <v>412</v>
      </c>
      <c r="B242" s="86" t="s">
        <v>390</v>
      </c>
      <c r="C242" s="71" t="str">
        <f>'Correspondance tables'!K66</f>
        <v>ISIC 97-98</v>
      </c>
      <c r="D242" s="71" t="str">
        <f>VLOOKUP(C242, 'Correspondance tables'!$O$3:$P$73, 2, FALSE)</f>
        <v>ISIC 97T98</v>
      </c>
      <c r="E242" s="87">
        <v>58.66</v>
      </c>
      <c r="F242" s="87">
        <v>6.22</v>
      </c>
      <c r="G242" s="87">
        <v>14.5</v>
      </c>
      <c r="H242" s="87">
        <v>68.38</v>
      </c>
      <c r="I242" s="87">
        <v>454.29</v>
      </c>
      <c r="J242" s="87">
        <v>120.03</v>
      </c>
      <c r="K242" s="87">
        <v>25.84</v>
      </c>
      <c r="L242" s="87">
        <v>59.03</v>
      </c>
      <c r="M242" s="87">
        <v>67.819999999999993</v>
      </c>
      <c r="N242" s="87">
        <v>88.06</v>
      </c>
      <c r="O242" s="87">
        <v>261.20999999999998</v>
      </c>
      <c r="P242" s="87">
        <v>124.82</v>
      </c>
      <c r="Q242" s="87">
        <v>105.95</v>
      </c>
      <c r="R242" s="87">
        <v>86.89</v>
      </c>
      <c r="S242" s="87">
        <v>138.01</v>
      </c>
      <c r="T242" s="87">
        <v>140.93</v>
      </c>
      <c r="U242" s="87">
        <v>164.95</v>
      </c>
      <c r="V242" s="87">
        <v>130.82</v>
      </c>
      <c r="W242" s="87">
        <v>221.35</v>
      </c>
      <c r="X242" s="87">
        <v>176.84</v>
      </c>
      <c r="Y242" s="87">
        <v>65.5</v>
      </c>
      <c r="Z242" s="87">
        <v>269.39</v>
      </c>
      <c r="AA242" s="87">
        <v>68.63</v>
      </c>
      <c r="AB242" s="87">
        <v>346.45</v>
      </c>
      <c r="AC242" s="87">
        <v>69.430000000000007</v>
      </c>
      <c r="AD242" s="87">
        <v>600.94000000000005</v>
      </c>
      <c r="AE242" s="87">
        <v>538.12</v>
      </c>
      <c r="AF242" s="87">
        <v>152.77000000000001</v>
      </c>
      <c r="AG242" s="87">
        <v>609.79</v>
      </c>
      <c r="AH242" s="87">
        <v>566.19000000000005</v>
      </c>
      <c r="AI242" s="87">
        <v>779.3</v>
      </c>
      <c r="AJ242" s="87">
        <v>85.5</v>
      </c>
      <c r="AK242" s="87">
        <v>102.02</v>
      </c>
      <c r="AL242" s="87">
        <v>256.92</v>
      </c>
      <c r="AM242" s="87">
        <v>60.66</v>
      </c>
      <c r="AN242" s="87">
        <v>2026.99</v>
      </c>
      <c r="AO242" s="87">
        <v>57.2</v>
      </c>
      <c r="AP242" s="87">
        <v>155.11000000000001</v>
      </c>
      <c r="AQ242" s="87">
        <v>323.17</v>
      </c>
      <c r="AR242" s="87">
        <v>442.26</v>
      </c>
      <c r="AS242" s="87">
        <v>249.42</v>
      </c>
      <c r="AT242" s="87">
        <v>140.97</v>
      </c>
      <c r="AU242" s="87">
        <v>34.700000000000003</v>
      </c>
      <c r="AV242" s="87">
        <v>215.71</v>
      </c>
      <c r="AW242" s="87">
        <v>1678.89</v>
      </c>
      <c r="AX242" s="87">
        <v>442.68</v>
      </c>
      <c r="AY242" s="87">
        <v>157.5</v>
      </c>
      <c r="AZ242" s="87">
        <v>505.04</v>
      </c>
      <c r="BA242" s="87">
        <v>414.91</v>
      </c>
      <c r="BB242" s="87">
        <v>1013.25</v>
      </c>
      <c r="BC242" s="87">
        <v>248.01</v>
      </c>
      <c r="BD242" s="87">
        <v>461.04</v>
      </c>
      <c r="BE242" s="87">
        <v>1145.68</v>
      </c>
      <c r="BF242" s="87">
        <v>983.95</v>
      </c>
      <c r="BG242" s="87">
        <v>503.84</v>
      </c>
      <c r="BH242" s="87">
        <v>3673.63</v>
      </c>
      <c r="BI242" s="87">
        <v>1176.23</v>
      </c>
      <c r="BJ242" s="87">
        <v>440.44</v>
      </c>
      <c r="BK242" s="87">
        <v>556.83000000000004</v>
      </c>
      <c r="BL242" s="87">
        <v>330.46</v>
      </c>
      <c r="BM242" s="87">
        <v>8.66</v>
      </c>
      <c r="BN242" s="87">
        <v>7893.46</v>
      </c>
      <c r="BO242" s="87">
        <v>0</v>
      </c>
      <c r="BP242" s="87">
        <v>0</v>
      </c>
      <c r="BQ242" s="87" t="s">
        <v>310</v>
      </c>
      <c r="BR242" s="87">
        <v>32366.22</v>
      </c>
      <c r="BS242" s="87" t="s">
        <v>310</v>
      </c>
      <c r="BT242" s="87">
        <v>116734.5</v>
      </c>
      <c r="BU242" s="87" t="s">
        <v>310</v>
      </c>
      <c r="BV242" s="87">
        <v>17.48</v>
      </c>
      <c r="BW242" s="87" t="s">
        <v>310</v>
      </c>
      <c r="BX242" s="87">
        <v>459.18</v>
      </c>
      <c r="BY242" s="87" t="s">
        <v>310</v>
      </c>
      <c r="BZ242" s="87">
        <v>117211.16</v>
      </c>
      <c r="CA242" s="87" t="s">
        <v>310</v>
      </c>
      <c r="CB242" s="87">
        <v>8.25</v>
      </c>
      <c r="CC242" s="87" t="s">
        <v>310</v>
      </c>
      <c r="CD242" s="87">
        <v>0</v>
      </c>
      <c r="CE242" s="87" t="s">
        <v>310</v>
      </c>
      <c r="CF242" s="87">
        <v>153.38</v>
      </c>
      <c r="CG242" s="87" t="s">
        <v>310</v>
      </c>
      <c r="CH242" s="87">
        <v>153.38</v>
      </c>
      <c r="CI242" s="87" t="s">
        <v>310</v>
      </c>
      <c r="CJ242" s="87">
        <v>161.63</v>
      </c>
      <c r="CK242" s="87" t="s">
        <v>310</v>
      </c>
      <c r="CL242" s="87">
        <v>0</v>
      </c>
      <c r="CM242" s="87" t="s">
        <v>310</v>
      </c>
      <c r="CN242" s="87">
        <v>0</v>
      </c>
      <c r="CO242" s="87" t="s">
        <v>310</v>
      </c>
      <c r="CP242" s="87">
        <v>0</v>
      </c>
      <c r="CQ242" s="87" t="s">
        <v>310</v>
      </c>
      <c r="CR242" s="87">
        <v>1535.84</v>
      </c>
      <c r="CS242" s="87" t="s">
        <v>310</v>
      </c>
      <c r="CT242" s="87">
        <v>1535.84</v>
      </c>
      <c r="CU242" s="87" t="s">
        <v>310</v>
      </c>
      <c r="CV242" s="87">
        <v>118908.63</v>
      </c>
      <c r="CW242" s="87" t="s">
        <v>310</v>
      </c>
      <c r="CX242" s="87">
        <v>151274.85</v>
      </c>
      <c r="CY242" s="87" t="s">
        <v>310</v>
      </c>
    </row>
    <row r="243" spans="1:103" ht="14.5" x14ac:dyDescent="0.35">
      <c r="A243" s="86" t="s">
        <v>412</v>
      </c>
      <c r="B243" s="86" t="s">
        <v>391</v>
      </c>
      <c r="C243" s="71" t="str">
        <f>'Correspondance tables'!K67</f>
        <v>ISIC 99</v>
      </c>
      <c r="D243" s="71" t="str">
        <f>VLOOKUP(C243, 'Correspondance tables'!$O$3:$P$73, 2, FALSE)</f>
        <v>ISIC 99</v>
      </c>
      <c r="E243" s="87">
        <v>0</v>
      </c>
      <c r="F243" s="87">
        <v>13.34</v>
      </c>
      <c r="G243" s="87">
        <v>0</v>
      </c>
      <c r="H243" s="87">
        <v>0</v>
      </c>
      <c r="I243" s="87">
        <v>0</v>
      </c>
      <c r="J243" s="87">
        <v>0</v>
      </c>
      <c r="K243" s="87">
        <v>0</v>
      </c>
      <c r="L243" s="87">
        <v>0</v>
      </c>
      <c r="M243" s="87">
        <v>0</v>
      </c>
      <c r="N243" s="87">
        <v>0</v>
      </c>
      <c r="O243" s="87">
        <v>0</v>
      </c>
      <c r="P243" s="87">
        <v>0</v>
      </c>
      <c r="Q243" s="87">
        <v>0</v>
      </c>
      <c r="R243" s="87">
        <v>0</v>
      </c>
      <c r="S243" s="87">
        <v>0</v>
      </c>
      <c r="T243" s="87">
        <v>0</v>
      </c>
      <c r="U243" s="87">
        <v>0</v>
      </c>
      <c r="V243" s="87">
        <v>0</v>
      </c>
      <c r="W243" s="87">
        <v>0</v>
      </c>
      <c r="X243" s="87">
        <v>0</v>
      </c>
      <c r="Y243" s="87">
        <v>0</v>
      </c>
      <c r="Z243" s="87">
        <v>0</v>
      </c>
      <c r="AA243" s="87">
        <v>0</v>
      </c>
      <c r="AB243" s="87">
        <v>0</v>
      </c>
      <c r="AC243" s="87">
        <v>0</v>
      </c>
      <c r="AD243" s="87">
        <v>0</v>
      </c>
      <c r="AE243" s="87">
        <v>55.08</v>
      </c>
      <c r="AF243" s="87">
        <v>0</v>
      </c>
      <c r="AG243" s="87">
        <v>0</v>
      </c>
      <c r="AH243" s="87">
        <v>0</v>
      </c>
      <c r="AI243" s="87">
        <v>0</v>
      </c>
      <c r="AJ243" s="87">
        <v>0</v>
      </c>
      <c r="AK243" s="87">
        <v>0</v>
      </c>
      <c r="AL243" s="87">
        <v>32.46</v>
      </c>
      <c r="AM243" s="87">
        <v>0</v>
      </c>
      <c r="AN243" s="87">
        <v>1.22</v>
      </c>
      <c r="AO243" s="87">
        <v>0</v>
      </c>
      <c r="AP243" s="87">
        <v>0</v>
      </c>
      <c r="AQ243" s="87">
        <v>0</v>
      </c>
      <c r="AR243" s="87">
        <v>0</v>
      </c>
      <c r="AS243" s="87">
        <v>0</v>
      </c>
      <c r="AT243" s="87">
        <v>0</v>
      </c>
      <c r="AU243" s="87">
        <v>0</v>
      </c>
      <c r="AV243" s="87">
        <v>3.41</v>
      </c>
      <c r="AW243" s="87">
        <v>0</v>
      </c>
      <c r="AX243" s="87">
        <v>2.13</v>
      </c>
      <c r="AY243" s="87">
        <v>0.11</v>
      </c>
      <c r="AZ243" s="87">
        <v>0</v>
      </c>
      <c r="BA243" s="87">
        <v>0</v>
      </c>
      <c r="BB243" s="87">
        <v>0</v>
      </c>
      <c r="BC243" s="87">
        <v>8.4499999999999993</v>
      </c>
      <c r="BD243" s="87">
        <v>1.72</v>
      </c>
      <c r="BE243" s="87">
        <v>9.15</v>
      </c>
      <c r="BF243" s="87">
        <v>636.96</v>
      </c>
      <c r="BG243" s="87">
        <v>534.71</v>
      </c>
      <c r="BH243" s="87">
        <v>156.53</v>
      </c>
      <c r="BI243" s="87">
        <v>142.57</v>
      </c>
      <c r="BJ243" s="87">
        <v>8.14</v>
      </c>
      <c r="BK243" s="87">
        <v>18.55</v>
      </c>
      <c r="BL243" s="87">
        <v>4.45</v>
      </c>
      <c r="BM243" s="87">
        <v>0</v>
      </c>
      <c r="BN243" s="87">
        <v>0</v>
      </c>
      <c r="BO243" s="87">
        <v>0</v>
      </c>
      <c r="BP243" s="87">
        <v>0</v>
      </c>
      <c r="BQ243" s="87" t="s">
        <v>310</v>
      </c>
      <c r="BR243" s="87">
        <v>1628.98</v>
      </c>
      <c r="BS243" s="87" t="s">
        <v>310</v>
      </c>
      <c r="BT243" s="87">
        <v>42721.42</v>
      </c>
      <c r="BU243" s="87" t="s">
        <v>310</v>
      </c>
      <c r="BV243" s="87">
        <v>0</v>
      </c>
      <c r="BW243" s="87" t="s">
        <v>310</v>
      </c>
      <c r="BX243" s="87">
        <v>1505.25</v>
      </c>
      <c r="BY243" s="87" t="s">
        <v>310</v>
      </c>
      <c r="BZ243" s="87">
        <v>44226.67</v>
      </c>
      <c r="CA243" s="87" t="s">
        <v>310</v>
      </c>
      <c r="CB243" s="87">
        <v>0</v>
      </c>
      <c r="CC243" s="87" t="s">
        <v>310</v>
      </c>
      <c r="CD243" s="87">
        <v>0</v>
      </c>
      <c r="CE243" s="87" t="s">
        <v>310</v>
      </c>
      <c r="CF243" s="87">
        <v>0</v>
      </c>
      <c r="CG243" s="87" t="s">
        <v>310</v>
      </c>
      <c r="CH243" s="87">
        <v>0</v>
      </c>
      <c r="CI243" s="87" t="s">
        <v>310</v>
      </c>
      <c r="CJ243" s="87">
        <v>0</v>
      </c>
      <c r="CK243" s="87" t="s">
        <v>310</v>
      </c>
      <c r="CL243" s="87">
        <v>0</v>
      </c>
      <c r="CM243" s="87" t="s">
        <v>310</v>
      </c>
      <c r="CN243" s="87">
        <v>0</v>
      </c>
      <c r="CO243" s="87" t="s">
        <v>310</v>
      </c>
      <c r="CP243" s="87">
        <v>0</v>
      </c>
      <c r="CQ243" s="87" t="s">
        <v>310</v>
      </c>
      <c r="CR243" s="87">
        <v>0.2</v>
      </c>
      <c r="CS243" s="87" t="s">
        <v>310</v>
      </c>
      <c r="CT243" s="87">
        <v>0.2</v>
      </c>
      <c r="CU243" s="87" t="s">
        <v>310</v>
      </c>
      <c r="CV243" s="87">
        <v>44226.879999999997</v>
      </c>
      <c r="CW243" s="87" t="s">
        <v>310</v>
      </c>
      <c r="CX243" s="87">
        <v>45855.86</v>
      </c>
      <c r="CY243" s="87" t="s">
        <v>310</v>
      </c>
    </row>
    <row r="244" spans="1:103" ht="14.5" x14ac:dyDescent="0.35">
      <c r="A244" s="86" t="s">
        <v>412</v>
      </c>
      <c r="B244" s="86" t="s">
        <v>392</v>
      </c>
      <c r="C244" s="71"/>
      <c r="D244" s="71"/>
      <c r="E244" s="87">
        <v>0</v>
      </c>
      <c r="F244" s="87">
        <v>0</v>
      </c>
      <c r="G244" s="87">
        <v>0</v>
      </c>
      <c r="H244" s="87">
        <v>0</v>
      </c>
      <c r="I244" s="87">
        <v>0</v>
      </c>
      <c r="J244" s="87">
        <v>0</v>
      </c>
      <c r="K244" s="87">
        <v>0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7">
        <v>0</v>
      </c>
      <c r="S244" s="87">
        <v>0</v>
      </c>
      <c r="T244" s="87">
        <v>0</v>
      </c>
      <c r="U244" s="87">
        <v>0</v>
      </c>
      <c r="V244" s="87">
        <v>0</v>
      </c>
      <c r="W244" s="87">
        <v>0</v>
      </c>
      <c r="X244" s="87">
        <v>0</v>
      </c>
      <c r="Y244" s="87">
        <v>0</v>
      </c>
      <c r="Z244" s="87">
        <v>0</v>
      </c>
      <c r="AA244" s="87">
        <v>0</v>
      </c>
      <c r="AB244" s="87">
        <v>0</v>
      </c>
      <c r="AC244" s="87">
        <v>0</v>
      </c>
      <c r="AD244" s="87">
        <v>0</v>
      </c>
      <c r="AE244" s="87">
        <v>0</v>
      </c>
      <c r="AF244" s="87">
        <v>0</v>
      </c>
      <c r="AG244" s="87">
        <v>0</v>
      </c>
      <c r="AH244" s="87">
        <v>0</v>
      </c>
      <c r="AI244" s="87">
        <v>0</v>
      </c>
      <c r="AJ244" s="87">
        <v>0</v>
      </c>
      <c r="AK244" s="87">
        <v>0</v>
      </c>
      <c r="AL244" s="87">
        <v>0</v>
      </c>
      <c r="AM244" s="87">
        <v>0</v>
      </c>
      <c r="AN244" s="87">
        <v>0</v>
      </c>
      <c r="AO244" s="87">
        <v>0</v>
      </c>
      <c r="AP244" s="87">
        <v>0</v>
      </c>
      <c r="AQ244" s="87">
        <v>0</v>
      </c>
      <c r="AR244" s="87">
        <v>0</v>
      </c>
      <c r="AS244" s="87">
        <v>0</v>
      </c>
      <c r="AT244" s="87">
        <v>0</v>
      </c>
      <c r="AU244" s="87">
        <v>0</v>
      </c>
      <c r="AV244" s="87">
        <v>0</v>
      </c>
      <c r="AW244" s="87">
        <v>0</v>
      </c>
      <c r="AX244" s="87">
        <v>0</v>
      </c>
      <c r="AY244" s="87">
        <v>0</v>
      </c>
      <c r="AZ244" s="87">
        <v>0</v>
      </c>
      <c r="BA244" s="87">
        <v>0</v>
      </c>
      <c r="BB244" s="87">
        <v>0</v>
      </c>
      <c r="BC244" s="87">
        <v>0</v>
      </c>
      <c r="BD244" s="87">
        <v>0</v>
      </c>
      <c r="BE244" s="87">
        <v>0</v>
      </c>
      <c r="BF244" s="87">
        <v>0</v>
      </c>
      <c r="BG244" s="87">
        <v>0</v>
      </c>
      <c r="BH244" s="87">
        <v>0</v>
      </c>
      <c r="BI244" s="87">
        <v>0</v>
      </c>
      <c r="BJ244" s="87">
        <v>0</v>
      </c>
      <c r="BK244" s="87">
        <v>0</v>
      </c>
      <c r="BL244" s="87">
        <v>0</v>
      </c>
      <c r="BM244" s="87">
        <v>0</v>
      </c>
      <c r="BN244" s="87">
        <v>0</v>
      </c>
      <c r="BO244" s="87">
        <v>0</v>
      </c>
      <c r="BP244" s="87">
        <v>0</v>
      </c>
      <c r="BQ244" s="87" t="s">
        <v>310</v>
      </c>
      <c r="BR244" s="87">
        <v>0</v>
      </c>
      <c r="BS244" s="87" t="s">
        <v>310</v>
      </c>
      <c r="BT244" s="87">
        <v>0</v>
      </c>
      <c r="BU244" s="87" t="s">
        <v>310</v>
      </c>
      <c r="BV244" s="87">
        <v>0</v>
      </c>
      <c r="BW244" s="87" t="s">
        <v>310</v>
      </c>
      <c r="BX244" s="87">
        <v>0</v>
      </c>
      <c r="BY244" s="87" t="s">
        <v>310</v>
      </c>
      <c r="BZ244" s="87">
        <v>0</v>
      </c>
      <c r="CA244" s="87" t="s">
        <v>310</v>
      </c>
      <c r="CB244" s="87">
        <v>0</v>
      </c>
      <c r="CC244" s="87" t="s">
        <v>310</v>
      </c>
      <c r="CD244" s="87">
        <v>0</v>
      </c>
      <c r="CE244" s="87" t="s">
        <v>310</v>
      </c>
      <c r="CF244" s="87">
        <v>0</v>
      </c>
      <c r="CG244" s="87" t="s">
        <v>310</v>
      </c>
      <c r="CH244" s="87">
        <v>0</v>
      </c>
      <c r="CI244" s="87" t="s">
        <v>310</v>
      </c>
      <c r="CJ244" s="87">
        <v>0</v>
      </c>
      <c r="CK244" s="87" t="s">
        <v>310</v>
      </c>
      <c r="CL244" s="87">
        <v>0</v>
      </c>
      <c r="CM244" s="87" t="s">
        <v>310</v>
      </c>
      <c r="CN244" s="87">
        <v>0</v>
      </c>
      <c r="CO244" s="87" t="s">
        <v>310</v>
      </c>
      <c r="CP244" s="87">
        <v>0</v>
      </c>
      <c r="CQ244" s="87" t="s">
        <v>310</v>
      </c>
      <c r="CR244" s="87">
        <v>0</v>
      </c>
      <c r="CS244" s="87" t="s">
        <v>310</v>
      </c>
      <c r="CT244" s="87">
        <v>0</v>
      </c>
      <c r="CU244" s="87" t="s">
        <v>310</v>
      </c>
      <c r="CV244" s="87">
        <v>0</v>
      </c>
      <c r="CW244" s="87" t="s">
        <v>310</v>
      </c>
      <c r="CX244" s="87">
        <v>0</v>
      </c>
      <c r="CY244" s="87" t="s">
        <v>310</v>
      </c>
    </row>
    <row r="245" spans="1:103" ht="14.5" x14ac:dyDescent="0.35">
      <c r="A245" s="86" t="s">
        <v>412</v>
      </c>
      <c r="B245" s="86" t="s">
        <v>311</v>
      </c>
      <c r="C245" s="71"/>
      <c r="D245" s="71"/>
      <c r="E245" s="87">
        <v>208701.43</v>
      </c>
      <c r="F245" s="87">
        <v>21284.6</v>
      </c>
      <c r="G245" s="87">
        <v>5806.65</v>
      </c>
      <c r="H245" s="87">
        <v>39145.79</v>
      </c>
      <c r="I245" s="87">
        <v>678781</v>
      </c>
      <c r="J245" s="87">
        <v>106498.99</v>
      </c>
      <c r="K245" s="87">
        <v>79929.5</v>
      </c>
      <c r="L245" s="87">
        <v>107200.63</v>
      </c>
      <c r="M245" s="87">
        <v>42025.02</v>
      </c>
      <c r="N245" s="87">
        <v>131116.54</v>
      </c>
      <c r="O245" s="87">
        <v>283914.78000000003</v>
      </c>
      <c r="P245" s="87">
        <v>98905.8</v>
      </c>
      <c r="Q245" s="87">
        <v>154870.79999999999</v>
      </c>
      <c r="R245" s="87">
        <v>106153.01</v>
      </c>
      <c r="S245" s="87">
        <v>225558.78</v>
      </c>
      <c r="T245" s="87">
        <v>243151.6</v>
      </c>
      <c r="U245" s="87">
        <v>125713.31</v>
      </c>
      <c r="V245" s="87">
        <v>146739.82999999999</v>
      </c>
      <c r="W245" s="87">
        <v>339426.01</v>
      </c>
      <c r="X245" s="87">
        <v>527226.31000000006</v>
      </c>
      <c r="Y245" s="87">
        <v>112052.17</v>
      </c>
      <c r="Z245" s="87">
        <v>107061.24</v>
      </c>
      <c r="AA245" s="87">
        <v>91901.1</v>
      </c>
      <c r="AB245" s="87">
        <v>347664.04</v>
      </c>
      <c r="AC245" s="87">
        <v>25860.959999999999</v>
      </c>
      <c r="AD245" s="87">
        <v>102015.99</v>
      </c>
      <c r="AE245" s="87">
        <v>839923.53</v>
      </c>
      <c r="AF245" s="87">
        <v>112998.95</v>
      </c>
      <c r="AG245" s="87">
        <v>532024.75</v>
      </c>
      <c r="AH245" s="87">
        <v>312726.3</v>
      </c>
      <c r="AI245" s="87">
        <v>264983.93</v>
      </c>
      <c r="AJ245" s="87">
        <v>64669.23</v>
      </c>
      <c r="AK245" s="87">
        <v>72824.679999999993</v>
      </c>
      <c r="AL245" s="87">
        <v>252817.45</v>
      </c>
      <c r="AM245" s="87">
        <v>39193.9</v>
      </c>
      <c r="AN245" s="87">
        <v>273472.98</v>
      </c>
      <c r="AO245" s="87">
        <v>66514.36</v>
      </c>
      <c r="AP245" s="87">
        <v>65342.46</v>
      </c>
      <c r="AQ245" s="87">
        <v>150629.15</v>
      </c>
      <c r="AR245" s="87">
        <v>220112.5</v>
      </c>
      <c r="AS245" s="87">
        <v>281074.40000000002</v>
      </c>
      <c r="AT245" s="87">
        <v>162696.35</v>
      </c>
      <c r="AU245" s="87">
        <v>92362.62</v>
      </c>
      <c r="AV245" s="87">
        <v>333137.32</v>
      </c>
      <c r="AW245" s="87">
        <v>261057.32</v>
      </c>
      <c r="AX245" s="87">
        <v>127975.96</v>
      </c>
      <c r="AY245" s="87">
        <v>59847.02</v>
      </c>
      <c r="AZ245" s="87">
        <v>68923.850000000006</v>
      </c>
      <c r="BA245" s="87">
        <v>48297.919999999998</v>
      </c>
      <c r="BB245" s="87">
        <v>84346.62</v>
      </c>
      <c r="BC245" s="87">
        <v>21798.73</v>
      </c>
      <c r="BD245" s="87">
        <v>71165.84</v>
      </c>
      <c r="BE245" s="87">
        <v>158260.24</v>
      </c>
      <c r="BF245" s="87">
        <v>277538.59999999998</v>
      </c>
      <c r="BG245" s="87">
        <v>124475.13</v>
      </c>
      <c r="BH245" s="87">
        <v>251825.62</v>
      </c>
      <c r="BI245" s="87">
        <v>76558.36</v>
      </c>
      <c r="BJ245" s="87">
        <v>62456.83</v>
      </c>
      <c r="BK245" s="87">
        <v>46298.65</v>
      </c>
      <c r="BL245" s="87">
        <v>38592.959999999999</v>
      </c>
      <c r="BM245" s="87">
        <v>9002.73</v>
      </c>
      <c r="BN245" s="87">
        <v>45397.11</v>
      </c>
      <c r="BO245" s="87">
        <v>0</v>
      </c>
      <c r="BP245" s="87">
        <v>0</v>
      </c>
      <c r="BQ245" s="87" t="s">
        <v>310</v>
      </c>
      <c r="BR245" s="87">
        <v>10430030.26</v>
      </c>
      <c r="BS245" s="87" t="s">
        <v>310</v>
      </c>
      <c r="BT245" s="87">
        <v>5437856.54</v>
      </c>
      <c r="BU245" s="87" t="s">
        <v>310</v>
      </c>
      <c r="BV245" s="87">
        <v>162816.01999999999</v>
      </c>
      <c r="BW245" s="87" t="s">
        <v>310</v>
      </c>
      <c r="BX245" s="87">
        <v>2506606.36</v>
      </c>
      <c r="BY245" s="87" t="s">
        <v>310</v>
      </c>
      <c r="BZ245" s="87">
        <v>8107278.9100000001</v>
      </c>
      <c r="CA245" s="87" t="s">
        <v>310</v>
      </c>
      <c r="CB245" s="87">
        <v>2128623.27</v>
      </c>
      <c r="CC245" s="87" t="s">
        <v>310</v>
      </c>
      <c r="CD245" s="87">
        <v>11933.91</v>
      </c>
      <c r="CE245" s="87" t="s">
        <v>310</v>
      </c>
      <c r="CF245" s="87">
        <v>14046.44</v>
      </c>
      <c r="CG245" s="87" t="s">
        <v>310</v>
      </c>
      <c r="CH245" s="87">
        <v>25980.36</v>
      </c>
      <c r="CI245" s="87" t="s">
        <v>310</v>
      </c>
      <c r="CJ245" s="87">
        <v>2154603.62</v>
      </c>
      <c r="CK245" s="87" t="s">
        <v>310</v>
      </c>
      <c r="CL245" s="87">
        <v>0</v>
      </c>
      <c r="CM245" s="87" t="s">
        <v>310</v>
      </c>
      <c r="CN245" s="87">
        <v>0</v>
      </c>
      <c r="CO245" s="87" t="s">
        <v>310</v>
      </c>
      <c r="CP245" s="87">
        <v>0</v>
      </c>
      <c r="CQ245" s="87" t="s">
        <v>310</v>
      </c>
      <c r="CR245" s="87">
        <v>2065314.31</v>
      </c>
      <c r="CS245" s="87" t="s">
        <v>310</v>
      </c>
      <c r="CT245" s="87">
        <v>2065314.31</v>
      </c>
      <c r="CU245" s="87" t="s">
        <v>310</v>
      </c>
      <c r="CV245" s="87">
        <v>12327196.84</v>
      </c>
      <c r="CW245" s="87" t="s">
        <v>310</v>
      </c>
      <c r="CX245" s="87">
        <v>22757227.109999999</v>
      </c>
      <c r="CY245" s="87" t="s">
        <v>310</v>
      </c>
    </row>
    <row r="246" spans="1:103" ht="14.5" x14ac:dyDescent="0.35">
      <c r="A246" s="86" t="s">
        <v>412</v>
      </c>
      <c r="B246" s="86" t="s">
        <v>393</v>
      </c>
      <c r="C246" s="71"/>
      <c r="D246" s="71"/>
      <c r="E246" s="87" t="s">
        <v>394</v>
      </c>
      <c r="F246" s="87" t="s">
        <v>394</v>
      </c>
      <c r="G246" s="87" t="s">
        <v>394</v>
      </c>
      <c r="H246" s="87" t="s">
        <v>394</v>
      </c>
      <c r="I246" s="87" t="s">
        <v>394</v>
      </c>
      <c r="J246" s="87" t="s">
        <v>394</v>
      </c>
      <c r="K246" s="87" t="s">
        <v>394</v>
      </c>
      <c r="L246" s="87" t="s">
        <v>394</v>
      </c>
      <c r="M246" s="87" t="s">
        <v>394</v>
      </c>
      <c r="N246" s="87" t="s">
        <v>394</v>
      </c>
      <c r="O246" s="87" t="s">
        <v>394</v>
      </c>
      <c r="P246" s="87" t="s">
        <v>394</v>
      </c>
      <c r="Q246" s="87" t="s">
        <v>394</v>
      </c>
      <c r="R246" s="87" t="s">
        <v>394</v>
      </c>
      <c r="S246" s="87" t="s">
        <v>394</v>
      </c>
      <c r="T246" s="87" t="s">
        <v>394</v>
      </c>
      <c r="U246" s="87" t="s">
        <v>394</v>
      </c>
      <c r="V246" s="87" t="s">
        <v>394</v>
      </c>
      <c r="W246" s="87" t="s">
        <v>394</v>
      </c>
      <c r="X246" s="87" t="s">
        <v>394</v>
      </c>
      <c r="Y246" s="87" t="s">
        <v>394</v>
      </c>
      <c r="Z246" s="87" t="s">
        <v>394</v>
      </c>
      <c r="AA246" s="87" t="s">
        <v>394</v>
      </c>
      <c r="AB246" s="87" t="s">
        <v>394</v>
      </c>
      <c r="AC246" s="87" t="s">
        <v>394</v>
      </c>
      <c r="AD246" s="87" t="s">
        <v>394</v>
      </c>
      <c r="AE246" s="87" t="s">
        <v>394</v>
      </c>
      <c r="AF246" s="87" t="s">
        <v>394</v>
      </c>
      <c r="AG246" s="87" t="s">
        <v>394</v>
      </c>
      <c r="AH246" s="87" t="s">
        <v>394</v>
      </c>
      <c r="AI246" s="87" t="s">
        <v>394</v>
      </c>
      <c r="AJ246" s="87" t="s">
        <v>394</v>
      </c>
      <c r="AK246" s="87" t="s">
        <v>394</v>
      </c>
      <c r="AL246" s="87" t="s">
        <v>394</v>
      </c>
      <c r="AM246" s="87" t="s">
        <v>394</v>
      </c>
      <c r="AN246" s="87" t="s">
        <v>394</v>
      </c>
      <c r="AO246" s="87" t="s">
        <v>394</v>
      </c>
      <c r="AP246" s="87" t="s">
        <v>394</v>
      </c>
      <c r="AQ246" s="87" t="s">
        <v>394</v>
      </c>
      <c r="AR246" s="87" t="s">
        <v>394</v>
      </c>
      <c r="AS246" s="87" t="s">
        <v>394</v>
      </c>
      <c r="AT246" s="87" t="s">
        <v>394</v>
      </c>
      <c r="AU246" s="87" t="s">
        <v>394</v>
      </c>
      <c r="AV246" s="87" t="s">
        <v>394</v>
      </c>
      <c r="AW246" s="87" t="s">
        <v>394</v>
      </c>
      <c r="AX246" s="87" t="s">
        <v>394</v>
      </c>
      <c r="AY246" s="87" t="s">
        <v>394</v>
      </c>
      <c r="AZ246" s="87" t="s">
        <v>394</v>
      </c>
      <c r="BA246" s="87" t="s">
        <v>394</v>
      </c>
      <c r="BB246" s="87" t="s">
        <v>394</v>
      </c>
      <c r="BC246" s="87" t="s">
        <v>394</v>
      </c>
      <c r="BD246" s="87" t="s">
        <v>394</v>
      </c>
      <c r="BE246" s="87" t="s">
        <v>394</v>
      </c>
      <c r="BF246" s="87" t="s">
        <v>394</v>
      </c>
      <c r="BG246" s="87" t="s">
        <v>394</v>
      </c>
      <c r="BH246" s="87" t="s">
        <v>394</v>
      </c>
      <c r="BI246" s="87" t="s">
        <v>394</v>
      </c>
      <c r="BJ246" s="87" t="s">
        <v>394</v>
      </c>
      <c r="BK246" s="87" t="s">
        <v>394</v>
      </c>
      <c r="BL246" s="87" t="s">
        <v>394</v>
      </c>
      <c r="BM246" s="87" t="s">
        <v>394</v>
      </c>
      <c r="BN246" s="87" t="s">
        <v>394</v>
      </c>
      <c r="BO246" s="87" t="s">
        <v>394</v>
      </c>
      <c r="BP246" s="87" t="s">
        <v>394</v>
      </c>
      <c r="BQ246" s="87" t="s">
        <v>310</v>
      </c>
      <c r="BR246" s="87" t="s">
        <v>394</v>
      </c>
      <c r="BS246" s="87" t="s">
        <v>310</v>
      </c>
      <c r="BT246" s="87" t="s">
        <v>394</v>
      </c>
      <c r="BU246" s="87" t="s">
        <v>310</v>
      </c>
      <c r="BV246" s="87" t="s">
        <v>394</v>
      </c>
      <c r="BW246" s="87" t="s">
        <v>310</v>
      </c>
      <c r="BX246" s="87" t="s">
        <v>394</v>
      </c>
      <c r="BY246" s="87" t="s">
        <v>310</v>
      </c>
      <c r="BZ246" s="87" t="s">
        <v>394</v>
      </c>
      <c r="CA246" s="87" t="s">
        <v>310</v>
      </c>
      <c r="CB246" s="87" t="s">
        <v>394</v>
      </c>
      <c r="CC246" s="87" t="s">
        <v>310</v>
      </c>
      <c r="CD246" s="87" t="s">
        <v>394</v>
      </c>
      <c r="CE246" s="87" t="s">
        <v>310</v>
      </c>
      <c r="CF246" s="87" t="s">
        <v>394</v>
      </c>
      <c r="CG246" s="87" t="s">
        <v>310</v>
      </c>
      <c r="CH246" s="87" t="s">
        <v>394</v>
      </c>
      <c r="CI246" s="87" t="s">
        <v>310</v>
      </c>
      <c r="CJ246" s="87" t="s">
        <v>394</v>
      </c>
      <c r="CK246" s="87" t="s">
        <v>310</v>
      </c>
      <c r="CL246" s="87" t="s">
        <v>394</v>
      </c>
      <c r="CM246" s="87" t="s">
        <v>310</v>
      </c>
      <c r="CN246" s="87" t="s">
        <v>394</v>
      </c>
      <c r="CO246" s="87" t="s">
        <v>310</v>
      </c>
      <c r="CP246" s="87" t="s">
        <v>394</v>
      </c>
      <c r="CQ246" s="87" t="s">
        <v>310</v>
      </c>
      <c r="CR246" s="87" t="s">
        <v>394</v>
      </c>
      <c r="CS246" s="87" t="s">
        <v>310</v>
      </c>
      <c r="CT246" s="87" t="s">
        <v>394</v>
      </c>
      <c r="CU246" s="87" t="s">
        <v>310</v>
      </c>
      <c r="CV246" s="87" t="s">
        <v>394</v>
      </c>
      <c r="CW246" s="87" t="s">
        <v>310</v>
      </c>
      <c r="CX246" s="87" t="s">
        <v>394</v>
      </c>
      <c r="CY246" s="87" t="s">
        <v>310</v>
      </c>
    </row>
    <row r="247" spans="1:103" ht="14.5" x14ac:dyDescent="0.35">
      <c r="A247" s="86" t="s">
        <v>412</v>
      </c>
      <c r="B247" s="86" t="s">
        <v>395</v>
      </c>
      <c r="C247" s="71"/>
      <c r="D247" s="71"/>
      <c r="E247" s="87" t="s">
        <v>394</v>
      </c>
      <c r="F247" s="87" t="s">
        <v>394</v>
      </c>
      <c r="G247" s="87" t="s">
        <v>394</v>
      </c>
      <c r="H247" s="87" t="s">
        <v>394</v>
      </c>
      <c r="I247" s="87" t="s">
        <v>394</v>
      </c>
      <c r="J247" s="87" t="s">
        <v>394</v>
      </c>
      <c r="K247" s="87" t="s">
        <v>394</v>
      </c>
      <c r="L247" s="87" t="s">
        <v>394</v>
      </c>
      <c r="M247" s="87" t="s">
        <v>394</v>
      </c>
      <c r="N247" s="87" t="s">
        <v>394</v>
      </c>
      <c r="O247" s="87" t="s">
        <v>394</v>
      </c>
      <c r="P247" s="87" t="s">
        <v>394</v>
      </c>
      <c r="Q247" s="87" t="s">
        <v>394</v>
      </c>
      <c r="R247" s="87" t="s">
        <v>394</v>
      </c>
      <c r="S247" s="87" t="s">
        <v>394</v>
      </c>
      <c r="T247" s="87" t="s">
        <v>394</v>
      </c>
      <c r="U247" s="87" t="s">
        <v>394</v>
      </c>
      <c r="V247" s="87" t="s">
        <v>394</v>
      </c>
      <c r="W247" s="87" t="s">
        <v>394</v>
      </c>
      <c r="X247" s="87" t="s">
        <v>394</v>
      </c>
      <c r="Y247" s="87" t="s">
        <v>394</v>
      </c>
      <c r="Z247" s="87" t="s">
        <v>394</v>
      </c>
      <c r="AA247" s="87" t="s">
        <v>394</v>
      </c>
      <c r="AB247" s="87" t="s">
        <v>394</v>
      </c>
      <c r="AC247" s="87" t="s">
        <v>394</v>
      </c>
      <c r="AD247" s="87" t="s">
        <v>394</v>
      </c>
      <c r="AE247" s="87" t="s">
        <v>394</v>
      </c>
      <c r="AF247" s="87" t="s">
        <v>394</v>
      </c>
      <c r="AG247" s="87" t="s">
        <v>394</v>
      </c>
      <c r="AH247" s="87" t="s">
        <v>394</v>
      </c>
      <c r="AI247" s="87" t="s">
        <v>394</v>
      </c>
      <c r="AJ247" s="87" t="s">
        <v>394</v>
      </c>
      <c r="AK247" s="87" t="s">
        <v>394</v>
      </c>
      <c r="AL247" s="87" t="s">
        <v>394</v>
      </c>
      <c r="AM247" s="87" t="s">
        <v>394</v>
      </c>
      <c r="AN247" s="87" t="s">
        <v>394</v>
      </c>
      <c r="AO247" s="87" t="s">
        <v>394</v>
      </c>
      <c r="AP247" s="87" t="s">
        <v>394</v>
      </c>
      <c r="AQ247" s="87" t="s">
        <v>394</v>
      </c>
      <c r="AR247" s="87" t="s">
        <v>394</v>
      </c>
      <c r="AS247" s="87" t="s">
        <v>394</v>
      </c>
      <c r="AT247" s="87" t="s">
        <v>394</v>
      </c>
      <c r="AU247" s="87" t="s">
        <v>394</v>
      </c>
      <c r="AV247" s="87" t="s">
        <v>394</v>
      </c>
      <c r="AW247" s="87" t="s">
        <v>394</v>
      </c>
      <c r="AX247" s="87" t="s">
        <v>394</v>
      </c>
      <c r="AY247" s="87" t="s">
        <v>394</v>
      </c>
      <c r="AZ247" s="87" t="s">
        <v>394</v>
      </c>
      <c r="BA247" s="87" t="s">
        <v>394</v>
      </c>
      <c r="BB247" s="87" t="s">
        <v>394</v>
      </c>
      <c r="BC247" s="87" t="s">
        <v>394</v>
      </c>
      <c r="BD247" s="87" t="s">
        <v>394</v>
      </c>
      <c r="BE247" s="87" t="s">
        <v>394</v>
      </c>
      <c r="BF247" s="87" t="s">
        <v>394</v>
      </c>
      <c r="BG247" s="87" t="s">
        <v>394</v>
      </c>
      <c r="BH247" s="87" t="s">
        <v>394</v>
      </c>
      <c r="BI247" s="87" t="s">
        <v>394</v>
      </c>
      <c r="BJ247" s="87" t="s">
        <v>394</v>
      </c>
      <c r="BK247" s="87" t="s">
        <v>394</v>
      </c>
      <c r="BL247" s="87" t="s">
        <v>394</v>
      </c>
      <c r="BM247" s="87" t="s">
        <v>394</v>
      </c>
      <c r="BN247" s="87" t="s">
        <v>394</v>
      </c>
      <c r="BO247" s="87" t="s">
        <v>394</v>
      </c>
      <c r="BP247" s="87" t="s">
        <v>394</v>
      </c>
      <c r="BQ247" s="87" t="s">
        <v>310</v>
      </c>
      <c r="BR247" s="87" t="s">
        <v>394</v>
      </c>
      <c r="BS247" s="87" t="s">
        <v>310</v>
      </c>
      <c r="BT247" s="87" t="s">
        <v>394</v>
      </c>
      <c r="BU247" s="87" t="s">
        <v>310</v>
      </c>
      <c r="BV247" s="87" t="s">
        <v>394</v>
      </c>
      <c r="BW247" s="87" t="s">
        <v>310</v>
      </c>
      <c r="BX247" s="87" t="s">
        <v>394</v>
      </c>
      <c r="BY247" s="87" t="s">
        <v>310</v>
      </c>
      <c r="BZ247" s="87" t="s">
        <v>394</v>
      </c>
      <c r="CA247" s="87" t="s">
        <v>310</v>
      </c>
      <c r="CB247" s="87" t="s">
        <v>394</v>
      </c>
      <c r="CC247" s="87" t="s">
        <v>310</v>
      </c>
      <c r="CD247" s="87" t="s">
        <v>394</v>
      </c>
      <c r="CE247" s="87" t="s">
        <v>310</v>
      </c>
      <c r="CF247" s="87" t="s">
        <v>394</v>
      </c>
      <c r="CG247" s="87" t="s">
        <v>310</v>
      </c>
      <c r="CH247" s="87" t="s">
        <v>394</v>
      </c>
      <c r="CI247" s="87" t="s">
        <v>310</v>
      </c>
      <c r="CJ247" s="87" t="s">
        <v>394</v>
      </c>
      <c r="CK247" s="87" t="s">
        <v>310</v>
      </c>
      <c r="CL247" s="87" t="s">
        <v>394</v>
      </c>
      <c r="CM247" s="87" t="s">
        <v>310</v>
      </c>
      <c r="CN247" s="87" t="s">
        <v>394</v>
      </c>
      <c r="CO247" s="87" t="s">
        <v>310</v>
      </c>
      <c r="CP247" s="87" t="s">
        <v>394</v>
      </c>
      <c r="CQ247" s="87" t="s">
        <v>310</v>
      </c>
      <c r="CR247" s="87" t="s">
        <v>394</v>
      </c>
      <c r="CS247" s="87" t="s">
        <v>310</v>
      </c>
      <c r="CT247" s="87" t="s">
        <v>394</v>
      </c>
      <c r="CU247" s="87" t="s">
        <v>310</v>
      </c>
      <c r="CV247" s="87" t="s">
        <v>394</v>
      </c>
      <c r="CW247" s="87" t="s">
        <v>310</v>
      </c>
      <c r="CX247" s="87" t="s">
        <v>394</v>
      </c>
      <c r="CY247" s="87" t="s">
        <v>310</v>
      </c>
    </row>
    <row r="248" spans="1:103" ht="14.5" x14ac:dyDescent="0.35">
      <c r="A248" s="86" t="s">
        <v>412</v>
      </c>
      <c r="B248" s="86" t="s">
        <v>396</v>
      </c>
      <c r="C248" s="71"/>
      <c r="D248" s="71"/>
      <c r="E248" s="87">
        <v>0</v>
      </c>
      <c r="F248" s="87">
        <v>0</v>
      </c>
      <c r="G248" s="87">
        <v>0</v>
      </c>
      <c r="H248" s="87">
        <v>0</v>
      </c>
      <c r="I248" s="87">
        <v>0</v>
      </c>
      <c r="J248" s="87">
        <v>0</v>
      </c>
      <c r="K248" s="87">
        <v>0</v>
      </c>
      <c r="L248" s="87">
        <v>0</v>
      </c>
      <c r="M248" s="87">
        <v>0</v>
      </c>
      <c r="N248" s="87">
        <v>0</v>
      </c>
      <c r="O248" s="87">
        <v>0</v>
      </c>
      <c r="P248" s="87">
        <v>0</v>
      </c>
      <c r="Q248" s="87">
        <v>0</v>
      </c>
      <c r="R248" s="87">
        <v>0</v>
      </c>
      <c r="S248" s="87">
        <v>0</v>
      </c>
      <c r="T248" s="87">
        <v>0</v>
      </c>
      <c r="U248" s="87">
        <v>0</v>
      </c>
      <c r="V248" s="87">
        <v>0</v>
      </c>
      <c r="W248" s="87">
        <v>0</v>
      </c>
      <c r="X248" s="87">
        <v>0</v>
      </c>
      <c r="Y248" s="87">
        <v>0</v>
      </c>
      <c r="Z248" s="87">
        <v>0</v>
      </c>
      <c r="AA248" s="87">
        <v>0</v>
      </c>
      <c r="AB248" s="87">
        <v>0</v>
      </c>
      <c r="AC248" s="87">
        <v>0</v>
      </c>
      <c r="AD248" s="87">
        <v>0</v>
      </c>
      <c r="AE248" s="87">
        <v>0</v>
      </c>
      <c r="AF248" s="87">
        <v>0</v>
      </c>
      <c r="AG248" s="87">
        <v>0</v>
      </c>
      <c r="AH248" s="87">
        <v>0</v>
      </c>
      <c r="AI248" s="87">
        <v>0</v>
      </c>
      <c r="AJ248" s="87">
        <v>0</v>
      </c>
      <c r="AK248" s="87">
        <v>0</v>
      </c>
      <c r="AL248" s="87">
        <v>0</v>
      </c>
      <c r="AM248" s="87">
        <v>0</v>
      </c>
      <c r="AN248" s="87">
        <v>0</v>
      </c>
      <c r="AO248" s="87">
        <v>0</v>
      </c>
      <c r="AP248" s="87">
        <v>0</v>
      </c>
      <c r="AQ248" s="87">
        <v>0</v>
      </c>
      <c r="AR248" s="87">
        <v>0</v>
      </c>
      <c r="AS248" s="87">
        <v>0</v>
      </c>
      <c r="AT248" s="87">
        <v>0</v>
      </c>
      <c r="AU248" s="87">
        <v>0</v>
      </c>
      <c r="AV248" s="87">
        <v>0</v>
      </c>
      <c r="AW248" s="87">
        <v>0</v>
      </c>
      <c r="AX248" s="87">
        <v>0</v>
      </c>
      <c r="AY248" s="87">
        <v>0</v>
      </c>
      <c r="AZ248" s="87">
        <v>0</v>
      </c>
      <c r="BA248" s="87">
        <v>0</v>
      </c>
      <c r="BB248" s="87">
        <v>0</v>
      </c>
      <c r="BC248" s="87">
        <v>0</v>
      </c>
      <c r="BD248" s="87">
        <v>0</v>
      </c>
      <c r="BE248" s="87">
        <v>0</v>
      </c>
      <c r="BF248" s="87">
        <v>0</v>
      </c>
      <c r="BG248" s="87">
        <v>0</v>
      </c>
      <c r="BH248" s="87">
        <v>0</v>
      </c>
      <c r="BI248" s="87">
        <v>0</v>
      </c>
      <c r="BJ248" s="87">
        <v>0</v>
      </c>
      <c r="BK248" s="87">
        <v>0</v>
      </c>
      <c r="BL248" s="87">
        <v>0</v>
      </c>
      <c r="BM248" s="87">
        <v>0</v>
      </c>
      <c r="BN248" s="87">
        <v>0</v>
      </c>
      <c r="BO248" s="87">
        <v>0</v>
      </c>
      <c r="BP248" s="87">
        <v>0</v>
      </c>
      <c r="BQ248" s="87" t="s">
        <v>310</v>
      </c>
      <c r="BR248" s="87">
        <v>0</v>
      </c>
      <c r="BS248" s="87" t="s">
        <v>310</v>
      </c>
      <c r="BT248" s="87">
        <v>-109079.97</v>
      </c>
      <c r="BU248" s="87" t="s">
        <v>310</v>
      </c>
      <c r="BV248" s="87">
        <v>0</v>
      </c>
      <c r="BW248" s="87" t="s">
        <v>310</v>
      </c>
      <c r="BX248" s="87">
        <v>0</v>
      </c>
      <c r="BY248" s="87" t="s">
        <v>310</v>
      </c>
      <c r="BZ248" s="87">
        <v>-109079.97</v>
      </c>
      <c r="CA248" s="87" t="s">
        <v>310</v>
      </c>
      <c r="CB248" s="87">
        <v>0</v>
      </c>
      <c r="CC248" s="87" t="s">
        <v>310</v>
      </c>
      <c r="CD248" s="87">
        <v>0</v>
      </c>
      <c r="CE248" s="87" t="s">
        <v>310</v>
      </c>
      <c r="CF248" s="87">
        <v>0</v>
      </c>
      <c r="CG248" s="87" t="s">
        <v>310</v>
      </c>
      <c r="CH248" s="87">
        <v>0</v>
      </c>
      <c r="CI248" s="87" t="s">
        <v>310</v>
      </c>
      <c r="CJ248" s="87">
        <v>0</v>
      </c>
      <c r="CK248" s="87" t="s">
        <v>310</v>
      </c>
      <c r="CL248" s="87">
        <v>0</v>
      </c>
      <c r="CM248" s="87" t="s">
        <v>310</v>
      </c>
      <c r="CN248" s="87">
        <v>0</v>
      </c>
      <c r="CO248" s="87" t="s">
        <v>310</v>
      </c>
      <c r="CP248" s="87">
        <v>0</v>
      </c>
      <c r="CQ248" s="87" t="s">
        <v>310</v>
      </c>
      <c r="CR248" s="87">
        <v>109079.97</v>
      </c>
      <c r="CS248" s="87" t="s">
        <v>310</v>
      </c>
      <c r="CT248" s="87">
        <v>109079.97</v>
      </c>
      <c r="CU248" s="87" t="s">
        <v>310</v>
      </c>
      <c r="CV248" s="87">
        <v>0</v>
      </c>
      <c r="CW248" s="87" t="s">
        <v>310</v>
      </c>
      <c r="CX248" s="87">
        <v>0</v>
      </c>
      <c r="CY248" s="87" t="s">
        <v>310</v>
      </c>
    </row>
    <row r="249" spans="1:103" ht="14.5" x14ac:dyDescent="0.35">
      <c r="A249" s="86" t="s">
        <v>412</v>
      </c>
      <c r="B249" s="86" t="s">
        <v>397</v>
      </c>
      <c r="C249" s="71"/>
      <c r="D249" s="71"/>
      <c r="E249" s="87">
        <v>228783.35</v>
      </c>
      <c r="F249" s="87">
        <v>22531.08</v>
      </c>
      <c r="G249" s="87">
        <v>6539.5</v>
      </c>
      <c r="H249" s="87">
        <v>44767.64</v>
      </c>
      <c r="I249" s="87">
        <v>735507.65</v>
      </c>
      <c r="J249" s="87">
        <v>130211.27</v>
      </c>
      <c r="K249" s="87">
        <v>84627.9</v>
      </c>
      <c r="L249" s="87">
        <v>116159.73</v>
      </c>
      <c r="M249" s="87">
        <v>44921.19</v>
      </c>
      <c r="N249" s="87">
        <v>273870.21999999997</v>
      </c>
      <c r="O249" s="87">
        <v>333193.03000000003</v>
      </c>
      <c r="P249" s="87">
        <v>137662.6</v>
      </c>
      <c r="Q249" s="87">
        <v>174644.24</v>
      </c>
      <c r="R249" s="87">
        <v>116235.43</v>
      </c>
      <c r="S249" s="87">
        <v>267827.53000000003</v>
      </c>
      <c r="T249" s="87">
        <v>265129.33</v>
      </c>
      <c r="U249" s="87">
        <v>182653.12</v>
      </c>
      <c r="V249" s="87">
        <v>170075.85</v>
      </c>
      <c r="W249" s="87">
        <v>377563.81</v>
      </c>
      <c r="X249" s="87">
        <v>577818.69999999995</v>
      </c>
      <c r="Y249" s="87">
        <v>138699.97</v>
      </c>
      <c r="Z249" s="87">
        <v>122723.19</v>
      </c>
      <c r="AA249" s="87">
        <v>103243.04</v>
      </c>
      <c r="AB249" s="87">
        <v>396438.12</v>
      </c>
      <c r="AC249" s="87">
        <v>27610.99</v>
      </c>
      <c r="AD249" s="87">
        <v>109849.57</v>
      </c>
      <c r="AE249" s="87">
        <v>893924.11</v>
      </c>
      <c r="AF249" s="87">
        <v>121246.04</v>
      </c>
      <c r="AG249" s="87">
        <v>579374.94999999995</v>
      </c>
      <c r="AH249" s="87">
        <v>330802.5</v>
      </c>
      <c r="AI249" s="87">
        <v>296580.88</v>
      </c>
      <c r="AJ249" s="87">
        <v>91180.77</v>
      </c>
      <c r="AK249" s="87">
        <v>87865.98</v>
      </c>
      <c r="AL249" s="87">
        <v>272371.69</v>
      </c>
      <c r="AM249" s="87">
        <v>45023.85</v>
      </c>
      <c r="AN249" s="87">
        <v>293636.45</v>
      </c>
      <c r="AO249" s="87">
        <v>74436.88</v>
      </c>
      <c r="AP249" s="87">
        <v>71368.23</v>
      </c>
      <c r="AQ249" s="87">
        <v>164536.10999999999</v>
      </c>
      <c r="AR249" s="87">
        <v>262031.97</v>
      </c>
      <c r="AS249" s="87">
        <v>329143.75</v>
      </c>
      <c r="AT249" s="87">
        <v>184754.9</v>
      </c>
      <c r="AU249" s="87">
        <v>106750.41</v>
      </c>
      <c r="AV249" s="87">
        <v>361051.33</v>
      </c>
      <c r="AW249" s="87">
        <v>283554.63</v>
      </c>
      <c r="AX249" s="87">
        <v>136437.75</v>
      </c>
      <c r="AY249" s="87">
        <v>69164.36</v>
      </c>
      <c r="AZ249" s="87">
        <v>72529.09</v>
      </c>
      <c r="BA249" s="87">
        <v>51805.29</v>
      </c>
      <c r="BB249" s="87">
        <v>93250.22</v>
      </c>
      <c r="BC249" s="87">
        <v>23218.09</v>
      </c>
      <c r="BD249" s="87">
        <v>76340.34</v>
      </c>
      <c r="BE249" s="87">
        <v>168000.89</v>
      </c>
      <c r="BF249" s="87">
        <v>331381.82</v>
      </c>
      <c r="BG249" s="87">
        <v>141267.49</v>
      </c>
      <c r="BH249" s="87">
        <v>300935.71000000002</v>
      </c>
      <c r="BI249" s="87">
        <v>90169.08</v>
      </c>
      <c r="BJ249" s="87">
        <v>71344.070000000007</v>
      </c>
      <c r="BK249" s="87">
        <v>52173.84</v>
      </c>
      <c r="BL249" s="87">
        <v>45474.57</v>
      </c>
      <c r="BM249" s="87">
        <v>10458.16</v>
      </c>
      <c r="BN249" s="87">
        <v>48227.9</v>
      </c>
      <c r="BO249" s="87">
        <v>4.25</v>
      </c>
      <c r="BP249" s="87">
        <v>0</v>
      </c>
      <c r="BQ249" s="87" t="s">
        <v>310</v>
      </c>
      <c r="BR249" s="87">
        <v>11821106.33</v>
      </c>
      <c r="BS249" s="87" t="s">
        <v>310</v>
      </c>
      <c r="BT249" s="87">
        <v>6432870.4500000002</v>
      </c>
      <c r="BU249" s="87" t="s">
        <v>310</v>
      </c>
      <c r="BV249" s="87">
        <v>162874.17000000001</v>
      </c>
      <c r="BW249" s="87" t="s">
        <v>310</v>
      </c>
      <c r="BX249" s="87">
        <v>2540679.9900000002</v>
      </c>
      <c r="BY249" s="87" t="s">
        <v>310</v>
      </c>
      <c r="BZ249" s="87">
        <v>9136424.6099999994</v>
      </c>
      <c r="CA249" s="87" t="s">
        <v>310</v>
      </c>
      <c r="CB249" s="87">
        <v>2470035.7200000002</v>
      </c>
      <c r="CC249" s="87" t="s">
        <v>310</v>
      </c>
      <c r="CD249" s="87">
        <v>13538.39</v>
      </c>
      <c r="CE249" s="87" t="s">
        <v>310</v>
      </c>
      <c r="CF249" s="87">
        <v>53607.4</v>
      </c>
      <c r="CG249" s="87" t="s">
        <v>310</v>
      </c>
      <c r="CH249" s="87">
        <v>67145.789999999994</v>
      </c>
      <c r="CI249" s="87" t="s">
        <v>310</v>
      </c>
      <c r="CJ249" s="87">
        <v>2537181.5099999998</v>
      </c>
      <c r="CK249" s="87" t="s">
        <v>310</v>
      </c>
      <c r="CL249" s="87">
        <v>0</v>
      </c>
      <c r="CM249" s="87" t="s">
        <v>310</v>
      </c>
      <c r="CN249" s="87">
        <v>0</v>
      </c>
      <c r="CO249" s="87" t="s">
        <v>310</v>
      </c>
      <c r="CP249" s="87">
        <v>0</v>
      </c>
      <c r="CQ249" s="87" t="s">
        <v>310</v>
      </c>
      <c r="CR249" s="87">
        <v>2165360.02</v>
      </c>
      <c r="CS249" s="87" t="s">
        <v>310</v>
      </c>
      <c r="CT249" s="87">
        <v>2165360.02</v>
      </c>
      <c r="CU249" s="87" t="s">
        <v>310</v>
      </c>
      <c r="CV249" s="87">
        <v>13838966.140000001</v>
      </c>
      <c r="CW249" s="87" t="s">
        <v>310</v>
      </c>
      <c r="CX249" s="87">
        <v>25660072.469999999</v>
      </c>
      <c r="CY249" s="87" t="s">
        <v>310</v>
      </c>
    </row>
    <row r="250" spans="1:103" ht="14.5" x14ac:dyDescent="0.35">
      <c r="A250" s="86" t="s">
        <v>412</v>
      </c>
      <c r="B250" s="86" t="s">
        <v>398</v>
      </c>
      <c r="C250" s="71"/>
      <c r="D250" s="71"/>
      <c r="E250" s="87">
        <v>41401.019999999997</v>
      </c>
      <c r="F250" s="87">
        <v>7379</v>
      </c>
      <c r="G250" s="87">
        <v>2365.3000000000002</v>
      </c>
      <c r="H250" s="87">
        <v>17090.11</v>
      </c>
      <c r="I250" s="87">
        <v>119597.26</v>
      </c>
      <c r="J250" s="87">
        <v>36069.72</v>
      </c>
      <c r="K250" s="87">
        <v>19181.009999999998</v>
      </c>
      <c r="L250" s="87">
        <v>23021.91</v>
      </c>
      <c r="M250" s="87">
        <v>16991.810000000001</v>
      </c>
      <c r="N250" s="87">
        <v>7731.4</v>
      </c>
      <c r="O250" s="87">
        <v>59247.43</v>
      </c>
      <c r="P250" s="87">
        <v>30655.51</v>
      </c>
      <c r="Q250" s="87">
        <v>50629.32</v>
      </c>
      <c r="R250" s="87">
        <v>36690.92</v>
      </c>
      <c r="S250" s="87">
        <v>39323.620000000003</v>
      </c>
      <c r="T250" s="87">
        <v>106676.45</v>
      </c>
      <c r="U250" s="87">
        <v>46209.32</v>
      </c>
      <c r="V250" s="87">
        <v>56499.83</v>
      </c>
      <c r="W250" s="87">
        <v>130086.76</v>
      </c>
      <c r="X250" s="87">
        <v>105578.45</v>
      </c>
      <c r="Y250" s="87">
        <v>29481.81</v>
      </c>
      <c r="Z250" s="87">
        <v>47652.52</v>
      </c>
      <c r="AA250" s="87">
        <v>51192.82</v>
      </c>
      <c r="AB250" s="87">
        <v>59204.73</v>
      </c>
      <c r="AC250" s="87">
        <v>11289.41</v>
      </c>
      <c r="AD250" s="87">
        <v>37158.519999999997</v>
      </c>
      <c r="AE250" s="87">
        <v>304856.84000000003</v>
      </c>
      <c r="AF250" s="87">
        <v>85994.14</v>
      </c>
      <c r="AG250" s="87">
        <v>319539.05</v>
      </c>
      <c r="AH250" s="87">
        <v>273911.73</v>
      </c>
      <c r="AI250" s="87">
        <v>134482.56</v>
      </c>
      <c r="AJ250" s="87">
        <v>9221.9</v>
      </c>
      <c r="AK250" s="87">
        <v>18843.11</v>
      </c>
      <c r="AL250" s="87">
        <v>94880.24</v>
      </c>
      <c r="AM250" s="87">
        <v>37912.120000000003</v>
      </c>
      <c r="AN250" s="87">
        <v>161623.57999999999</v>
      </c>
      <c r="AO250" s="87">
        <v>31257.21</v>
      </c>
      <c r="AP250" s="87">
        <v>26599.31</v>
      </c>
      <c r="AQ250" s="87">
        <v>42476.32</v>
      </c>
      <c r="AR250" s="87">
        <v>157412.37</v>
      </c>
      <c r="AS250" s="87">
        <v>175987.88</v>
      </c>
      <c r="AT250" s="87">
        <v>46878.02</v>
      </c>
      <c r="AU250" s="87">
        <v>44415.22</v>
      </c>
      <c r="AV250" s="87">
        <v>52798.92</v>
      </c>
      <c r="AW250" s="87">
        <v>213295.1</v>
      </c>
      <c r="AX250" s="87">
        <v>86811.04</v>
      </c>
      <c r="AY250" s="87">
        <v>52740.02</v>
      </c>
      <c r="AZ250" s="87">
        <v>27574.21</v>
      </c>
      <c r="BA250" s="87">
        <v>19983.21</v>
      </c>
      <c r="BB250" s="87">
        <v>19651.11</v>
      </c>
      <c r="BC250" s="87">
        <v>106033.15</v>
      </c>
      <c r="BD250" s="87">
        <v>11077.31</v>
      </c>
      <c r="BE250" s="87">
        <v>144579.76999999999</v>
      </c>
      <c r="BF250" s="87">
        <v>538612.05000000005</v>
      </c>
      <c r="BG250" s="87">
        <v>453038.81</v>
      </c>
      <c r="BH250" s="87">
        <v>374230.78</v>
      </c>
      <c r="BI250" s="87">
        <v>226722.11</v>
      </c>
      <c r="BJ250" s="87">
        <v>39748.82</v>
      </c>
      <c r="BK250" s="87">
        <v>35242.92</v>
      </c>
      <c r="BL250" s="87">
        <v>66517.429999999993</v>
      </c>
      <c r="BM250" s="87">
        <v>8068.3</v>
      </c>
      <c r="BN250" s="87">
        <v>31035.61</v>
      </c>
      <c r="BO250" s="87">
        <v>44576.62</v>
      </c>
      <c r="BP250" s="87">
        <v>0</v>
      </c>
      <c r="BQ250" s="87" t="s">
        <v>310</v>
      </c>
      <c r="BR250" s="87">
        <v>5707034.9000000004</v>
      </c>
      <c r="BS250" s="87" t="s">
        <v>310</v>
      </c>
      <c r="BT250" s="87" t="s">
        <v>394</v>
      </c>
      <c r="BU250" s="87" t="s">
        <v>310</v>
      </c>
      <c r="BV250" s="87" t="s">
        <v>394</v>
      </c>
      <c r="BW250" s="87" t="s">
        <v>310</v>
      </c>
      <c r="BX250" s="87" t="s">
        <v>394</v>
      </c>
      <c r="BY250" s="87" t="s">
        <v>310</v>
      </c>
      <c r="BZ250" s="87" t="s">
        <v>394</v>
      </c>
      <c r="CA250" s="87" t="s">
        <v>310</v>
      </c>
      <c r="CB250" s="87" t="s">
        <v>394</v>
      </c>
      <c r="CC250" s="87" t="s">
        <v>310</v>
      </c>
      <c r="CD250" s="87" t="s">
        <v>394</v>
      </c>
      <c r="CE250" s="87" t="s">
        <v>310</v>
      </c>
      <c r="CF250" s="87" t="s">
        <v>394</v>
      </c>
      <c r="CG250" s="87" t="s">
        <v>310</v>
      </c>
      <c r="CH250" s="87" t="s">
        <v>394</v>
      </c>
      <c r="CI250" s="87" t="s">
        <v>310</v>
      </c>
      <c r="CJ250" s="87" t="s">
        <v>394</v>
      </c>
      <c r="CK250" s="87" t="s">
        <v>310</v>
      </c>
      <c r="CL250" s="87" t="s">
        <v>394</v>
      </c>
      <c r="CM250" s="87" t="s">
        <v>310</v>
      </c>
      <c r="CN250" s="87" t="s">
        <v>394</v>
      </c>
      <c r="CO250" s="87" t="s">
        <v>310</v>
      </c>
      <c r="CP250" s="87" t="s">
        <v>394</v>
      </c>
      <c r="CQ250" s="87" t="s">
        <v>310</v>
      </c>
      <c r="CR250" s="87" t="s">
        <v>394</v>
      </c>
      <c r="CS250" s="87" t="s">
        <v>310</v>
      </c>
      <c r="CT250" s="87" t="s">
        <v>394</v>
      </c>
      <c r="CU250" s="87" t="s">
        <v>310</v>
      </c>
      <c r="CV250" s="87" t="s">
        <v>394</v>
      </c>
      <c r="CW250" s="87" t="s">
        <v>310</v>
      </c>
      <c r="CX250" s="87" t="s">
        <v>394</v>
      </c>
      <c r="CY250" s="87" t="s">
        <v>310</v>
      </c>
    </row>
    <row r="251" spans="1:103" ht="14.5" x14ac:dyDescent="0.35">
      <c r="A251" s="86" t="s">
        <v>412</v>
      </c>
      <c r="B251" s="86" t="s">
        <v>399</v>
      </c>
      <c r="C251" s="71"/>
      <c r="D251" s="71"/>
      <c r="E251" s="87">
        <v>33680.32</v>
      </c>
      <c r="F251" s="87">
        <v>5968.8</v>
      </c>
      <c r="G251" s="87">
        <v>2024.8</v>
      </c>
      <c r="H251" s="87">
        <v>13297.51</v>
      </c>
      <c r="I251" s="87">
        <v>95811.96</v>
      </c>
      <c r="J251" s="87">
        <v>28407.52</v>
      </c>
      <c r="K251" s="87">
        <v>15495.31</v>
      </c>
      <c r="L251" s="87">
        <v>18286.509999999998</v>
      </c>
      <c r="M251" s="87">
        <v>13652.21</v>
      </c>
      <c r="N251" s="87">
        <v>5840.3</v>
      </c>
      <c r="O251" s="87">
        <v>45679.63</v>
      </c>
      <c r="P251" s="87">
        <v>24078.82</v>
      </c>
      <c r="Q251" s="87">
        <v>40380.53</v>
      </c>
      <c r="R251" s="87">
        <v>28936.82</v>
      </c>
      <c r="S251" s="87">
        <v>30852.720000000001</v>
      </c>
      <c r="T251" s="87">
        <v>85716.46</v>
      </c>
      <c r="U251" s="87">
        <v>36652.019999999997</v>
      </c>
      <c r="V251" s="87">
        <v>45092.03</v>
      </c>
      <c r="W251" s="87">
        <v>105591.67</v>
      </c>
      <c r="X251" s="87">
        <v>84089.66</v>
      </c>
      <c r="Y251" s="87">
        <v>22609.72</v>
      </c>
      <c r="Z251" s="87">
        <v>38428.629999999997</v>
      </c>
      <c r="AA251" s="87">
        <v>40334.629999999997</v>
      </c>
      <c r="AB251" s="87">
        <v>42858.83</v>
      </c>
      <c r="AC251" s="87">
        <v>8627.61</v>
      </c>
      <c r="AD251" s="87">
        <v>29071.119999999999</v>
      </c>
      <c r="AE251" s="87">
        <v>246809.47</v>
      </c>
      <c r="AF251" s="87">
        <v>69751.850000000006</v>
      </c>
      <c r="AG251" s="87">
        <v>256931.47</v>
      </c>
      <c r="AH251" s="87">
        <v>223725.15</v>
      </c>
      <c r="AI251" s="87">
        <v>105579.17</v>
      </c>
      <c r="AJ251" s="87">
        <v>7876.91</v>
      </c>
      <c r="AK251" s="87">
        <v>15065.11</v>
      </c>
      <c r="AL251" s="87">
        <v>74360.25</v>
      </c>
      <c r="AM251" s="87">
        <v>29330.02</v>
      </c>
      <c r="AN251" s="87">
        <v>135873.09</v>
      </c>
      <c r="AO251" s="87">
        <v>24699.52</v>
      </c>
      <c r="AP251" s="87">
        <v>20372.61</v>
      </c>
      <c r="AQ251" s="87">
        <v>32512.62</v>
      </c>
      <c r="AR251" s="87">
        <v>126246.88</v>
      </c>
      <c r="AS251" s="87">
        <v>132620.09</v>
      </c>
      <c r="AT251" s="87">
        <v>36366.32</v>
      </c>
      <c r="AU251" s="87">
        <v>33947.620000000003</v>
      </c>
      <c r="AV251" s="87">
        <v>42402.13</v>
      </c>
      <c r="AW251" s="87">
        <v>167433.01</v>
      </c>
      <c r="AX251" s="87">
        <v>70343.350000000006</v>
      </c>
      <c r="AY251" s="87">
        <v>41056.93</v>
      </c>
      <c r="AZ251" s="87">
        <v>22360.71</v>
      </c>
      <c r="BA251" s="87">
        <v>16348.11</v>
      </c>
      <c r="BB251" s="87">
        <v>15640.51</v>
      </c>
      <c r="BC251" s="87">
        <v>86067.46</v>
      </c>
      <c r="BD251" s="87">
        <v>8982.31</v>
      </c>
      <c r="BE251" s="87">
        <v>116255.28</v>
      </c>
      <c r="BF251" s="87">
        <v>387682.56</v>
      </c>
      <c r="BG251" s="87">
        <v>333269.82</v>
      </c>
      <c r="BH251" s="87">
        <v>299529.59999999998</v>
      </c>
      <c r="BI251" s="87">
        <v>181373.92</v>
      </c>
      <c r="BJ251" s="87">
        <v>31110.82</v>
      </c>
      <c r="BK251" s="87">
        <v>28044.82</v>
      </c>
      <c r="BL251" s="87">
        <v>52555.94</v>
      </c>
      <c r="BM251" s="87">
        <v>6377.6</v>
      </c>
      <c r="BN251" s="87">
        <v>26014.12</v>
      </c>
      <c r="BO251" s="87">
        <v>40472.730000000003</v>
      </c>
      <c r="BP251" s="87">
        <v>0</v>
      </c>
      <c r="BQ251" s="87" t="s">
        <v>310</v>
      </c>
      <c r="BR251" s="87">
        <v>4486856</v>
      </c>
      <c r="BS251" s="87" t="s">
        <v>310</v>
      </c>
      <c r="BT251" s="87" t="s">
        <v>394</v>
      </c>
      <c r="BU251" s="87" t="s">
        <v>310</v>
      </c>
      <c r="BV251" s="87" t="s">
        <v>394</v>
      </c>
      <c r="BW251" s="87" t="s">
        <v>310</v>
      </c>
      <c r="BX251" s="87" t="s">
        <v>394</v>
      </c>
      <c r="BY251" s="87" t="s">
        <v>310</v>
      </c>
      <c r="BZ251" s="87" t="s">
        <v>394</v>
      </c>
      <c r="CA251" s="87" t="s">
        <v>310</v>
      </c>
      <c r="CB251" s="87" t="s">
        <v>394</v>
      </c>
      <c r="CC251" s="87" t="s">
        <v>310</v>
      </c>
      <c r="CD251" s="87" t="s">
        <v>394</v>
      </c>
      <c r="CE251" s="87" t="s">
        <v>310</v>
      </c>
      <c r="CF251" s="87" t="s">
        <v>394</v>
      </c>
      <c r="CG251" s="87" t="s">
        <v>310</v>
      </c>
      <c r="CH251" s="87" t="s">
        <v>394</v>
      </c>
      <c r="CI251" s="87" t="s">
        <v>310</v>
      </c>
      <c r="CJ251" s="87" t="s">
        <v>394</v>
      </c>
      <c r="CK251" s="87" t="s">
        <v>310</v>
      </c>
      <c r="CL251" s="87" t="s">
        <v>394</v>
      </c>
      <c r="CM251" s="87" t="s">
        <v>310</v>
      </c>
      <c r="CN251" s="87" t="s">
        <v>394</v>
      </c>
      <c r="CO251" s="87" t="s">
        <v>310</v>
      </c>
      <c r="CP251" s="87" t="s">
        <v>394</v>
      </c>
      <c r="CQ251" s="87" t="s">
        <v>310</v>
      </c>
      <c r="CR251" s="87" t="s">
        <v>394</v>
      </c>
      <c r="CS251" s="87" t="s">
        <v>310</v>
      </c>
      <c r="CT251" s="87" t="s">
        <v>394</v>
      </c>
      <c r="CU251" s="87" t="s">
        <v>310</v>
      </c>
      <c r="CV251" s="87" t="s">
        <v>394</v>
      </c>
      <c r="CW251" s="87" t="s">
        <v>310</v>
      </c>
      <c r="CX251" s="87" t="s">
        <v>394</v>
      </c>
      <c r="CY251" s="87" t="s">
        <v>310</v>
      </c>
    </row>
    <row r="252" spans="1:103" ht="14.5" x14ac:dyDescent="0.35">
      <c r="A252" s="86" t="s">
        <v>412</v>
      </c>
      <c r="B252" s="86" t="s">
        <v>400</v>
      </c>
      <c r="C252" s="71"/>
      <c r="D252" s="71"/>
      <c r="E252" s="87">
        <v>0</v>
      </c>
      <c r="F252" s="87">
        <v>0</v>
      </c>
      <c r="G252" s="87">
        <v>0</v>
      </c>
      <c r="H252" s="87">
        <v>0</v>
      </c>
      <c r="I252" s="87">
        <v>0</v>
      </c>
      <c r="J252" s="87">
        <v>0</v>
      </c>
      <c r="K252" s="87">
        <v>0</v>
      </c>
      <c r="L252" s="87">
        <v>0</v>
      </c>
      <c r="M252" s="87">
        <v>0</v>
      </c>
      <c r="N252" s="87">
        <v>0</v>
      </c>
      <c r="O252" s="87">
        <v>0</v>
      </c>
      <c r="P252" s="87">
        <v>0</v>
      </c>
      <c r="Q252" s="87">
        <v>0</v>
      </c>
      <c r="R252" s="87">
        <v>0</v>
      </c>
      <c r="S252" s="87">
        <v>0</v>
      </c>
      <c r="T252" s="87">
        <v>0</v>
      </c>
      <c r="U252" s="87">
        <v>0</v>
      </c>
      <c r="V252" s="87">
        <v>0</v>
      </c>
      <c r="W252" s="87">
        <v>0</v>
      </c>
      <c r="X252" s="87">
        <v>0</v>
      </c>
      <c r="Y252" s="87">
        <v>0</v>
      </c>
      <c r="Z252" s="87">
        <v>0</v>
      </c>
      <c r="AA252" s="87">
        <v>0</v>
      </c>
      <c r="AB252" s="87">
        <v>0</v>
      </c>
      <c r="AC252" s="87">
        <v>0</v>
      </c>
      <c r="AD252" s="87">
        <v>0</v>
      </c>
      <c r="AE252" s="87">
        <v>0</v>
      </c>
      <c r="AF252" s="87">
        <v>0</v>
      </c>
      <c r="AG252" s="87">
        <v>0</v>
      </c>
      <c r="AH252" s="87">
        <v>0</v>
      </c>
      <c r="AI252" s="87">
        <v>0</v>
      </c>
      <c r="AJ252" s="87">
        <v>0</v>
      </c>
      <c r="AK252" s="87">
        <v>0</v>
      </c>
      <c r="AL252" s="87">
        <v>0</v>
      </c>
      <c r="AM252" s="87">
        <v>0</v>
      </c>
      <c r="AN252" s="87">
        <v>0</v>
      </c>
      <c r="AO252" s="87">
        <v>0</v>
      </c>
      <c r="AP252" s="87">
        <v>0</v>
      </c>
      <c r="AQ252" s="87">
        <v>0</v>
      </c>
      <c r="AR252" s="87">
        <v>0</v>
      </c>
      <c r="AS252" s="87">
        <v>0</v>
      </c>
      <c r="AT252" s="87">
        <v>0</v>
      </c>
      <c r="AU252" s="87">
        <v>0</v>
      </c>
      <c r="AV252" s="87">
        <v>0</v>
      </c>
      <c r="AW252" s="87">
        <v>0</v>
      </c>
      <c r="AX252" s="87">
        <v>0</v>
      </c>
      <c r="AY252" s="87">
        <v>0</v>
      </c>
      <c r="AZ252" s="87">
        <v>0</v>
      </c>
      <c r="BA252" s="87">
        <v>0</v>
      </c>
      <c r="BB252" s="87">
        <v>0</v>
      </c>
      <c r="BC252" s="87">
        <v>0</v>
      </c>
      <c r="BD252" s="87">
        <v>0</v>
      </c>
      <c r="BE252" s="87">
        <v>0</v>
      </c>
      <c r="BF252" s="87">
        <v>0</v>
      </c>
      <c r="BG252" s="87">
        <v>0</v>
      </c>
      <c r="BH252" s="87">
        <v>0</v>
      </c>
      <c r="BI252" s="87">
        <v>0</v>
      </c>
      <c r="BJ252" s="87">
        <v>0</v>
      </c>
      <c r="BK252" s="87">
        <v>0</v>
      </c>
      <c r="BL252" s="87">
        <v>0</v>
      </c>
      <c r="BM252" s="87">
        <v>0</v>
      </c>
      <c r="BN252" s="87">
        <v>0</v>
      </c>
      <c r="BO252" s="87">
        <v>0</v>
      </c>
      <c r="BP252" s="87">
        <v>0</v>
      </c>
      <c r="BQ252" s="87" t="s">
        <v>310</v>
      </c>
      <c r="BR252" s="87">
        <v>0</v>
      </c>
      <c r="BS252" s="87" t="s">
        <v>310</v>
      </c>
      <c r="BT252" s="87" t="s">
        <v>394</v>
      </c>
      <c r="BU252" s="87" t="s">
        <v>310</v>
      </c>
      <c r="BV252" s="87" t="s">
        <v>394</v>
      </c>
      <c r="BW252" s="87" t="s">
        <v>310</v>
      </c>
      <c r="BX252" s="87" t="s">
        <v>394</v>
      </c>
      <c r="BY252" s="87" t="s">
        <v>310</v>
      </c>
      <c r="BZ252" s="87" t="s">
        <v>394</v>
      </c>
      <c r="CA252" s="87" t="s">
        <v>310</v>
      </c>
      <c r="CB252" s="87" t="s">
        <v>394</v>
      </c>
      <c r="CC252" s="87" t="s">
        <v>310</v>
      </c>
      <c r="CD252" s="87" t="s">
        <v>394</v>
      </c>
      <c r="CE252" s="87" t="s">
        <v>310</v>
      </c>
      <c r="CF252" s="87" t="s">
        <v>394</v>
      </c>
      <c r="CG252" s="87" t="s">
        <v>310</v>
      </c>
      <c r="CH252" s="87" t="s">
        <v>394</v>
      </c>
      <c r="CI252" s="87" t="s">
        <v>310</v>
      </c>
      <c r="CJ252" s="87" t="s">
        <v>394</v>
      </c>
      <c r="CK252" s="87" t="s">
        <v>310</v>
      </c>
      <c r="CL252" s="87" t="s">
        <v>394</v>
      </c>
      <c r="CM252" s="87" t="s">
        <v>310</v>
      </c>
      <c r="CN252" s="87" t="s">
        <v>394</v>
      </c>
      <c r="CO252" s="87" t="s">
        <v>310</v>
      </c>
      <c r="CP252" s="87" t="s">
        <v>394</v>
      </c>
      <c r="CQ252" s="87" t="s">
        <v>310</v>
      </c>
      <c r="CR252" s="87" t="s">
        <v>394</v>
      </c>
      <c r="CS252" s="87" t="s">
        <v>310</v>
      </c>
      <c r="CT252" s="87" t="s">
        <v>394</v>
      </c>
      <c r="CU252" s="87" t="s">
        <v>310</v>
      </c>
      <c r="CV252" s="87" t="s">
        <v>394</v>
      </c>
      <c r="CW252" s="87" t="s">
        <v>310</v>
      </c>
      <c r="CX252" s="87" t="s">
        <v>394</v>
      </c>
      <c r="CY252" s="87" t="s">
        <v>310</v>
      </c>
    </row>
    <row r="253" spans="1:103" ht="14.5" x14ac:dyDescent="0.35">
      <c r="A253" s="86" t="s">
        <v>412</v>
      </c>
      <c r="B253" s="86" t="s">
        <v>401</v>
      </c>
      <c r="C253" s="71"/>
      <c r="D253" s="71"/>
      <c r="E253" s="87">
        <v>0</v>
      </c>
      <c r="F253" s="87">
        <v>0</v>
      </c>
      <c r="G253" s="87">
        <v>0</v>
      </c>
      <c r="H253" s="87">
        <v>0</v>
      </c>
      <c r="I253" s="87">
        <v>0</v>
      </c>
      <c r="J253" s="87">
        <v>0</v>
      </c>
      <c r="K253" s="87">
        <v>0</v>
      </c>
      <c r="L253" s="87">
        <v>0</v>
      </c>
      <c r="M253" s="87">
        <v>0</v>
      </c>
      <c r="N253" s="87">
        <v>0</v>
      </c>
      <c r="O253" s="87">
        <v>0</v>
      </c>
      <c r="P253" s="87">
        <v>0</v>
      </c>
      <c r="Q253" s="87">
        <v>0</v>
      </c>
      <c r="R253" s="87">
        <v>0</v>
      </c>
      <c r="S253" s="87">
        <v>0</v>
      </c>
      <c r="T253" s="87">
        <v>0</v>
      </c>
      <c r="U253" s="87">
        <v>0</v>
      </c>
      <c r="V253" s="87">
        <v>0</v>
      </c>
      <c r="W253" s="87">
        <v>0</v>
      </c>
      <c r="X253" s="87">
        <v>0</v>
      </c>
      <c r="Y253" s="87">
        <v>0</v>
      </c>
      <c r="Z253" s="87">
        <v>0</v>
      </c>
      <c r="AA253" s="87">
        <v>0</v>
      </c>
      <c r="AB253" s="87">
        <v>0</v>
      </c>
      <c r="AC253" s="87">
        <v>0</v>
      </c>
      <c r="AD253" s="87">
        <v>0</v>
      </c>
      <c r="AE253" s="87">
        <v>0</v>
      </c>
      <c r="AF253" s="87">
        <v>0</v>
      </c>
      <c r="AG253" s="87">
        <v>0</v>
      </c>
      <c r="AH253" s="87">
        <v>0</v>
      </c>
      <c r="AI253" s="87">
        <v>0</v>
      </c>
      <c r="AJ253" s="87">
        <v>0</v>
      </c>
      <c r="AK253" s="87">
        <v>0</v>
      </c>
      <c r="AL253" s="87">
        <v>0</v>
      </c>
      <c r="AM253" s="87">
        <v>0</v>
      </c>
      <c r="AN253" s="87">
        <v>0</v>
      </c>
      <c r="AO253" s="87">
        <v>0</v>
      </c>
      <c r="AP253" s="87">
        <v>0</v>
      </c>
      <c r="AQ253" s="87">
        <v>0</v>
      </c>
      <c r="AR253" s="87">
        <v>0</v>
      </c>
      <c r="AS253" s="87">
        <v>0</v>
      </c>
      <c r="AT253" s="87">
        <v>0</v>
      </c>
      <c r="AU253" s="87">
        <v>0</v>
      </c>
      <c r="AV253" s="87">
        <v>0</v>
      </c>
      <c r="AW253" s="87">
        <v>0</v>
      </c>
      <c r="AX253" s="87">
        <v>0</v>
      </c>
      <c r="AY253" s="87">
        <v>0</v>
      </c>
      <c r="AZ253" s="87">
        <v>0</v>
      </c>
      <c r="BA253" s="87">
        <v>0</v>
      </c>
      <c r="BB253" s="87">
        <v>0</v>
      </c>
      <c r="BC253" s="87">
        <v>0</v>
      </c>
      <c r="BD253" s="87">
        <v>0</v>
      </c>
      <c r="BE253" s="87">
        <v>0</v>
      </c>
      <c r="BF253" s="87">
        <v>0</v>
      </c>
      <c r="BG253" s="87">
        <v>0</v>
      </c>
      <c r="BH253" s="87">
        <v>0</v>
      </c>
      <c r="BI253" s="87">
        <v>0</v>
      </c>
      <c r="BJ253" s="87">
        <v>0</v>
      </c>
      <c r="BK253" s="87">
        <v>0</v>
      </c>
      <c r="BL253" s="87">
        <v>0</v>
      </c>
      <c r="BM253" s="87">
        <v>0</v>
      </c>
      <c r="BN253" s="87">
        <v>0</v>
      </c>
      <c r="BO253" s="87">
        <v>0</v>
      </c>
      <c r="BP253" s="87">
        <v>0</v>
      </c>
      <c r="BQ253" s="87" t="s">
        <v>310</v>
      </c>
      <c r="BR253" s="87">
        <v>0</v>
      </c>
      <c r="BS253" s="87" t="s">
        <v>310</v>
      </c>
      <c r="BT253" s="87" t="s">
        <v>394</v>
      </c>
      <c r="BU253" s="87" t="s">
        <v>310</v>
      </c>
      <c r="BV253" s="87" t="s">
        <v>394</v>
      </c>
      <c r="BW253" s="87" t="s">
        <v>310</v>
      </c>
      <c r="BX253" s="87" t="s">
        <v>394</v>
      </c>
      <c r="BY253" s="87" t="s">
        <v>310</v>
      </c>
      <c r="BZ253" s="87" t="s">
        <v>394</v>
      </c>
      <c r="CA253" s="87" t="s">
        <v>310</v>
      </c>
      <c r="CB253" s="87" t="s">
        <v>394</v>
      </c>
      <c r="CC253" s="87" t="s">
        <v>310</v>
      </c>
      <c r="CD253" s="87" t="s">
        <v>394</v>
      </c>
      <c r="CE253" s="87" t="s">
        <v>310</v>
      </c>
      <c r="CF253" s="87" t="s">
        <v>394</v>
      </c>
      <c r="CG253" s="87" t="s">
        <v>310</v>
      </c>
      <c r="CH253" s="87" t="s">
        <v>394</v>
      </c>
      <c r="CI253" s="87" t="s">
        <v>310</v>
      </c>
      <c r="CJ253" s="87" t="s">
        <v>394</v>
      </c>
      <c r="CK253" s="87" t="s">
        <v>310</v>
      </c>
      <c r="CL253" s="87" t="s">
        <v>394</v>
      </c>
      <c r="CM253" s="87" t="s">
        <v>310</v>
      </c>
      <c r="CN253" s="87" t="s">
        <v>394</v>
      </c>
      <c r="CO253" s="87" t="s">
        <v>310</v>
      </c>
      <c r="CP253" s="87" t="s">
        <v>394</v>
      </c>
      <c r="CQ253" s="87" t="s">
        <v>310</v>
      </c>
      <c r="CR253" s="87" t="s">
        <v>394</v>
      </c>
      <c r="CS253" s="87" t="s">
        <v>310</v>
      </c>
      <c r="CT253" s="87" t="s">
        <v>394</v>
      </c>
      <c r="CU253" s="87" t="s">
        <v>310</v>
      </c>
      <c r="CV253" s="87" t="s">
        <v>394</v>
      </c>
      <c r="CW253" s="87" t="s">
        <v>310</v>
      </c>
      <c r="CX253" s="87" t="s">
        <v>394</v>
      </c>
      <c r="CY253" s="87" t="s">
        <v>310</v>
      </c>
    </row>
    <row r="254" spans="1:103" ht="14.5" x14ac:dyDescent="0.35">
      <c r="A254" s="86" t="s">
        <v>412</v>
      </c>
      <c r="B254" s="86" t="s">
        <v>402</v>
      </c>
      <c r="C254" s="71"/>
      <c r="D254" s="71"/>
      <c r="E254" s="87">
        <v>0</v>
      </c>
      <c r="F254" s="87">
        <v>0</v>
      </c>
      <c r="G254" s="87">
        <v>0</v>
      </c>
      <c r="H254" s="87">
        <v>0</v>
      </c>
      <c r="I254" s="87">
        <v>0</v>
      </c>
      <c r="J254" s="87">
        <v>0</v>
      </c>
      <c r="K254" s="87">
        <v>0</v>
      </c>
      <c r="L254" s="87">
        <v>0</v>
      </c>
      <c r="M254" s="87">
        <v>0</v>
      </c>
      <c r="N254" s="87">
        <v>0</v>
      </c>
      <c r="O254" s="87">
        <v>0</v>
      </c>
      <c r="P254" s="87">
        <v>0</v>
      </c>
      <c r="Q254" s="87">
        <v>0</v>
      </c>
      <c r="R254" s="87">
        <v>0</v>
      </c>
      <c r="S254" s="87">
        <v>0</v>
      </c>
      <c r="T254" s="87">
        <v>0</v>
      </c>
      <c r="U254" s="87">
        <v>0</v>
      </c>
      <c r="V254" s="87">
        <v>0</v>
      </c>
      <c r="W254" s="87">
        <v>0</v>
      </c>
      <c r="X254" s="87">
        <v>0</v>
      </c>
      <c r="Y254" s="87">
        <v>0</v>
      </c>
      <c r="Z254" s="87">
        <v>0</v>
      </c>
      <c r="AA254" s="87">
        <v>0</v>
      </c>
      <c r="AB254" s="87">
        <v>0</v>
      </c>
      <c r="AC254" s="87">
        <v>0</v>
      </c>
      <c r="AD254" s="87">
        <v>0</v>
      </c>
      <c r="AE254" s="87">
        <v>0</v>
      </c>
      <c r="AF254" s="87">
        <v>0</v>
      </c>
      <c r="AG254" s="87">
        <v>0</v>
      </c>
      <c r="AH254" s="87">
        <v>0</v>
      </c>
      <c r="AI254" s="87">
        <v>0</v>
      </c>
      <c r="AJ254" s="87">
        <v>0</v>
      </c>
      <c r="AK254" s="87">
        <v>0</v>
      </c>
      <c r="AL254" s="87">
        <v>0</v>
      </c>
      <c r="AM254" s="87">
        <v>0</v>
      </c>
      <c r="AN254" s="87">
        <v>0</v>
      </c>
      <c r="AO254" s="87">
        <v>0</v>
      </c>
      <c r="AP254" s="87">
        <v>0</v>
      </c>
      <c r="AQ254" s="87">
        <v>0</v>
      </c>
      <c r="AR254" s="87">
        <v>0</v>
      </c>
      <c r="AS254" s="87">
        <v>0</v>
      </c>
      <c r="AT254" s="87">
        <v>0</v>
      </c>
      <c r="AU254" s="87">
        <v>0</v>
      </c>
      <c r="AV254" s="87">
        <v>0</v>
      </c>
      <c r="AW254" s="87">
        <v>0</v>
      </c>
      <c r="AX254" s="87">
        <v>0</v>
      </c>
      <c r="AY254" s="87">
        <v>0</v>
      </c>
      <c r="AZ254" s="87">
        <v>0</v>
      </c>
      <c r="BA254" s="87">
        <v>0</v>
      </c>
      <c r="BB254" s="87">
        <v>0</v>
      </c>
      <c r="BC254" s="87">
        <v>0</v>
      </c>
      <c r="BD254" s="87">
        <v>0</v>
      </c>
      <c r="BE254" s="87">
        <v>0</v>
      </c>
      <c r="BF254" s="87">
        <v>0</v>
      </c>
      <c r="BG254" s="87">
        <v>0</v>
      </c>
      <c r="BH254" s="87">
        <v>0</v>
      </c>
      <c r="BI254" s="87">
        <v>0</v>
      </c>
      <c r="BJ254" s="87">
        <v>0</v>
      </c>
      <c r="BK254" s="87">
        <v>0</v>
      </c>
      <c r="BL254" s="87">
        <v>0</v>
      </c>
      <c r="BM254" s="87">
        <v>0</v>
      </c>
      <c r="BN254" s="87">
        <v>0</v>
      </c>
      <c r="BO254" s="87">
        <v>0</v>
      </c>
      <c r="BP254" s="87">
        <v>0</v>
      </c>
      <c r="BQ254" s="87" t="s">
        <v>310</v>
      </c>
      <c r="BR254" s="87">
        <v>0</v>
      </c>
      <c r="BS254" s="87" t="s">
        <v>310</v>
      </c>
      <c r="BT254" s="87" t="s">
        <v>394</v>
      </c>
      <c r="BU254" s="87" t="s">
        <v>310</v>
      </c>
      <c r="BV254" s="87" t="s">
        <v>394</v>
      </c>
      <c r="BW254" s="87" t="s">
        <v>310</v>
      </c>
      <c r="BX254" s="87" t="s">
        <v>394</v>
      </c>
      <c r="BY254" s="87" t="s">
        <v>310</v>
      </c>
      <c r="BZ254" s="87" t="s">
        <v>394</v>
      </c>
      <c r="CA254" s="87" t="s">
        <v>310</v>
      </c>
      <c r="CB254" s="87" t="s">
        <v>394</v>
      </c>
      <c r="CC254" s="87" t="s">
        <v>310</v>
      </c>
      <c r="CD254" s="87" t="s">
        <v>394</v>
      </c>
      <c r="CE254" s="87" t="s">
        <v>310</v>
      </c>
      <c r="CF254" s="87" t="s">
        <v>394</v>
      </c>
      <c r="CG254" s="87" t="s">
        <v>310</v>
      </c>
      <c r="CH254" s="87" t="s">
        <v>394</v>
      </c>
      <c r="CI254" s="87" t="s">
        <v>310</v>
      </c>
      <c r="CJ254" s="87" t="s">
        <v>394</v>
      </c>
      <c r="CK254" s="87" t="s">
        <v>310</v>
      </c>
      <c r="CL254" s="87" t="s">
        <v>394</v>
      </c>
      <c r="CM254" s="87" t="s">
        <v>310</v>
      </c>
      <c r="CN254" s="87" t="s">
        <v>394</v>
      </c>
      <c r="CO254" s="87" t="s">
        <v>310</v>
      </c>
      <c r="CP254" s="87" t="s">
        <v>394</v>
      </c>
      <c r="CQ254" s="87" t="s">
        <v>310</v>
      </c>
      <c r="CR254" s="87" t="s">
        <v>394</v>
      </c>
      <c r="CS254" s="87" t="s">
        <v>310</v>
      </c>
      <c r="CT254" s="87" t="s">
        <v>394</v>
      </c>
      <c r="CU254" s="87" t="s">
        <v>310</v>
      </c>
      <c r="CV254" s="87" t="s">
        <v>394</v>
      </c>
      <c r="CW254" s="87" t="s">
        <v>310</v>
      </c>
      <c r="CX254" s="87" t="s">
        <v>394</v>
      </c>
      <c r="CY254" s="87" t="s">
        <v>310</v>
      </c>
    </row>
    <row r="255" spans="1:103" ht="14.5" x14ac:dyDescent="0.35">
      <c r="A255" s="86" t="s">
        <v>412</v>
      </c>
      <c r="B255" s="86" t="s">
        <v>403</v>
      </c>
      <c r="C255" s="71"/>
      <c r="D255" s="71"/>
      <c r="E255" s="87">
        <v>0</v>
      </c>
      <c r="F255" s="87">
        <v>0</v>
      </c>
      <c r="G255" s="87">
        <v>0</v>
      </c>
      <c r="H255" s="87">
        <v>0</v>
      </c>
      <c r="I255" s="87">
        <v>0</v>
      </c>
      <c r="J255" s="87">
        <v>0</v>
      </c>
      <c r="K255" s="87">
        <v>0</v>
      </c>
      <c r="L255" s="87">
        <v>0</v>
      </c>
      <c r="M255" s="87">
        <v>0</v>
      </c>
      <c r="N255" s="87">
        <v>0</v>
      </c>
      <c r="O255" s="87">
        <v>0</v>
      </c>
      <c r="P255" s="87">
        <v>0</v>
      </c>
      <c r="Q255" s="87">
        <v>0</v>
      </c>
      <c r="R255" s="87">
        <v>0</v>
      </c>
      <c r="S255" s="87">
        <v>0</v>
      </c>
      <c r="T255" s="87">
        <v>0</v>
      </c>
      <c r="U255" s="87">
        <v>0</v>
      </c>
      <c r="V255" s="87">
        <v>0</v>
      </c>
      <c r="W255" s="87">
        <v>0</v>
      </c>
      <c r="X255" s="87">
        <v>0</v>
      </c>
      <c r="Y255" s="87">
        <v>0</v>
      </c>
      <c r="Z255" s="87">
        <v>0</v>
      </c>
      <c r="AA255" s="87">
        <v>0</v>
      </c>
      <c r="AB255" s="87">
        <v>0</v>
      </c>
      <c r="AC255" s="87">
        <v>0</v>
      </c>
      <c r="AD255" s="87">
        <v>0</v>
      </c>
      <c r="AE255" s="87">
        <v>0</v>
      </c>
      <c r="AF255" s="87">
        <v>0</v>
      </c>
      <c r="AG255" s="87">
        <v>0</v>
      </c>
      <c r="AH255" s="87">
        <v>0</v>
      </c>
      <c r="AI255" s="87">
        <v>0</v>
      </c>
      <c r="AJ255" s="87">
        <v>0</v>
      </c>
      <c r="AK255" s="87">
        <v>0</v>
      </c>
      <c r="AL255" s="87">
        <v>0</v>
      </c>
      <c r="AM255" s="87">
        <v>0</v>
      </c>
      <c r="AN255" s="87">
        <v>0</v>
      </c>
      <c r="AO255" s="87">
        <v>0</v>
      </c>
      <c r="AP255" s="87">
        <v>0</v>
      </c>
      <c r="AQ255" s="87">
        <v>0</v>
      </c>
      <c r="AR255" s="87">
        <v>0</v>
      </c>
      <c r="AS255" s="87">
        <v>0</v>
      </c>
      <c r="AT255" s="87">
        <v>0</v>
      </c>
      <c r="AU255" s="87">
        <v>0</v>
      </c>
      <c r="AV255" s="87">
        <v>0</v>
      </c>
      <c r="AW255" s="87">
        <v>0</v>
      </c>
      <c r="AX255" s="87">
        <v>0</v>
      </c>
      <c r="AY255" s="87">
        <v>0</v>
      </c>
      <c r="AZ255" s="87">
        <v>0</v>
      </c>
      <c r="BA255" s="87">
        <v>0</v>
      </c>
      <c r="BB255" s="87">
        <v>0</v>
      </c>
      <c r="BC255" s="87">
        <v>0</v>
      </c>
      <c r="BD255" s="87">
        <v>0</v>
      </c>
      <c r="BE255" s="87">
        <v>0</v>
      </c>
      <c r="BF255" s="87">
        <v>0</v>
      </c>
      <c r="BG255" s="87">
        <v>0</v>
      </c>
      <c r="BH255" s="87">
        <v>0</v>
      </c>
      <c r="BI255" s="87">
        <v>0</v>
      </c>
      <c r="BJ255" s="87">
        <v>0</v>
      </c>
      <c r="BK255" s="87">
        <v>0</v>
      </c>
      <c r="BL255" s="87">
        <v>0</v>
      </c>
      <c r="BM255" s="87">
        <v>0</v>
      </c>
      <c r="BN255" s="87">
        <v>0</v>
      </c>
      <c r="BO255" s="87">
        <v>0</v>
      </c>
      <c r="BP255" s="87">
        <v>0</v>
      </c>
      <c r="BQ255" s="87" t="s">
        <v>310</v>
      </c>
      <c r="BR255" s="87">
        <v>0</v>
      </c>
      <c r="BS255" s="87" t="s">
        <v>310</v>
      </c>
      <c r="BT255" s="87" t="s">
        <v>394</v>
      </c>
      <c r="BU255" s="87" t="s">
        <v>310</v>
      </c>
      <c r="BV255" s="87" t="s">
        <v>394</v>
      </c>
      <c r="BW255" s="87" t="s">
        <v>310</v>
      </c>
      <c r="BX255" s="87" t="s">
        <v>394</v>
      </c>
      <c r="BY255" s="87" t="s">
        <v>310</v>
      </c>
      <c r="BZ255" s="87" t="s">
        <v>394</v>
      </c>
      <c r="CA255" s="87" t="s">
        <v>310</v>
      </c>
      <c r="CB255" s="87" t="s">
        <v>394</v>
      </c>
      <c r="CC255" s="87" t="s">
        <v>310</v>
      </c>
      <c r="CD255" s="87" t="s">
        <v>394</v>
      </c>
      <c r="CE255" s="87" t="s">
        <v>310</v>
      </c>
      <c r="CF255" s="87" t="s">
        <v>394</v>
      </c>
      <c r="CG255" s="87" t="s">
        <v>310</v>
      </c>
      <c r="CH255" s="87" t="s">
        <v>394</v>
      </c>
      <c r="CI255" s="87" t="s">
        <v>310</v>
      </c>
      <c r="CJ255" s="87" t="s">
        <v>394</v>
      </c>
      <c r="CK255" s="87" t="s">
        <v>310</v>
      </c>
      <c r="CL255" s="87" t="s">
        <v>394</v>
      </c>
      <c r="CM255" s="87" t="s">
        <v>310</v>
      </c>
      <c r="CN255" s="87" t="s">
        <v>394</v>
      </c>
      <c r="CO255" s="87" t="s">
        <v>310</v>
      </c>
      <c r="CP255" s="87" t="s">
        <v>394</v>
      </c>
      <c r="CQ255" s="87" t="s">
        <v>310</v>
      </c>
      <c r="CR255" s="87" t="s">
        <v>394</v>
      </c>
      <c r="CS255" s="87" t="s">
        <v>310</v>
      </c>
      <c r="CT255" s="87" t="s">
        <v>394</v>
      </c>
      <c r="CU255" s="87" t="s">
        <v>310</v>
      </c>
      <c r="CV255" s="87" t="s">
        <v>394</v>
      </c>
      <c r="CW255" s="87" t="s">
        <v>310</v>
      </c>
      <c r="CX255" s="87" t="s">
        <v>394</v>
      </c>
      <c r="CY255" s="87" t="s">
        <v>310</v>
      </c>
    </row>
    <row r="256" spans="1:103" ht="14.5" x14ac:dyDescent="0.35">
      <c r="A256" s="86" t="s">
        <v>412</v>
      </c>
      <c r="B256" s="86" t="s">
        <v>404</v>
      </c>
      <c r="C256" s="71"/>
      <c r="D256" s="71"/>
      <c r="E256" s="87">
        <v>0</v>
      </c>
      <c r="F256" s="87">
        <v>0</v>
      </c>
      <c r="G256" s="87">
        <v>0</v>
      </c>
      <c r="H256" s="87">
        <v>0</v>
      </c>
      <c r="I256" s="87">
        <v>0</v>
      </c>
      <c r="J256" s="87">
        <v>0</v>
      </c>
      <c r="K256" s="87">
        <v>0</v>
      </c>
      <c r="L256" s="87">
        <v>0</v>
      </c>
      <c r="M256" s="87">
        <v>0</v>
      </c>
      <c r="N256" s="87">
        <v>0</v>
      </c>
      <c r="O256" s="87">
        <v>0</v>
      </c>
      <c r="P256" s="87">
        <v>0</v>
      </c>
      <c r="Q256" s="87">
        <v>0</v>
      </c>
      <c r="R256" s="87">
        <v>0</v>
      </c>
      <c r="S256" s="87">
        <v>0</v>
      </c>
      <c r="T256" s="87">
        <v>0</v>
      </c>
      <c r="U256" s="87">
        <v>0</v>
      </c>
      <c r="V256" s="87">
        <v>0</v>
      </c>
      <c r="W256" s="87">
        <v>0</v>
      </c>
      <c r="X256" s="87">
        <v>0</v>
      </c>
      <c r="Y256" s="87">
        <v>0</v>
      </c>
      <c r="Z256" s="87">
        <v>0</v>
      </c>
      <c r="AA256" s="87">
        <v>0</v>
      </c>
      <c r="AB256" s="87">
        <v>0</v>
      </c>
      <c r="AC256" s="87">
        <v>0</v>
      </c>
      <c r="AD256" s="87">
        <v>0</v>
      </c>
      <c r="AE256" s="87">
        <v>0</v>
      </c>
      <c r="AF256" s="87">
        <v>0</v>
      </c>
      <c r="AG256" s="87">
        <v>0</v>
      </c>
      <c r="AH256" s="87">
        <v>0</v>
      </c>
      <c r="AI256" s="87">
        <v>0</v>
      </c>
      <c r="AJ256" s="87">
        <v>0</v>
      </c>
      <c r="AK256" s="87">
        <v>0</v>
      </c>
      <c r="AL256" s="87">
        <v>0</v>
      </c>
      <c r="AM256" s="87">
        <v>0</v>
      </c>
      <c r="AN256" s="87">
        <v>0</v>
      </c>
      <c r="AO256" s="87">
        <v>0</v>
      </c>
      <c r="AP256" s="87">
        <v>0</v>
      </c>
      <c r="AQ256" s="87">
        <v>0</v>
      </c>
      <c r="AR256" s="87">
        <v>0</v>
      </c>
      <c r="AS256" s="87">
        <v>0</v>
      </c>
      <c r="AT256" s="87">
        <v>0</v>
      </c>
      <c r="AU256" s="87">
        <v>0</v>
      </c>
      <c r="AV256" s="87">
        <v>0</v>
      </c>
      <c r="AW256" s="87">
        <v>0</v>
      </c>
      <c r="AX256" s="87">
        <v>0</v>
      </c>
      <c r="AY256" s="87">
        <v>0</v>
      </c>
      <c r="AZ256" s="87">
        <v>0</v>
      </c>
      <c r="BA256" s="87">
        <v>0</v>
      </c>
      <c r="BB256" s="87">
        <v>0</v>
      </c>
      <c r="BC256" s="87">
        <v>0</v>
      </c>
      <c r="BD256" s="87">
        <v>0</v>
      </c>
      <c r="BE256" s="87">
        <v>0</v>
      </c>
      <c r="BF256" s="87">
        <v>0</v>
      </c>
      <c r="BG256" s="87">
        <v>0</v>
      </c>
      <c r="BH256" s="87">
        <v>0</v>
      </c>
      <c r="BI256" s="87">
        <v>0</v>
      </c>
      <c r="BJ256" s="87">
        <v>0</v>
      </c>
      <c r="BK256" s="87">
        <v>0</v>
      </c>
      <c r="BL256" s="87">
        <v>0</v>
      </c>
      <c r="BM256" s="87">
        <v>0</v>
      </c>
      <c r="BN256" s="87">
        <v>0</v>
      </c>
      <c r="BO256" s="87">
        <v>0</v>
      </c>
      <c r="BP256" s="87">
        <v>0</v>
      </c>
      <c r="BQ256" s="87" t="s">
        <v>310</v>
      </c>
      <c r="BR256" s="87">
        <v>0</v>
      </c>
      <c r="BS256" s="87" t="s">
        <v>310</v>
      </c>
      <c r="BT256" s="87" t="s">
        <v>394</v>
      </c>
      <c r="BU256" s="87" t="s">
        <v>310</v>
      </c>
      <c r="BV256" s="87" t="s">
        <v>394</v>
      </c>
      <c r="BW256" s="87" t="s">
        <v>310</v>
      </c>
      <c r="BX256" s="87" t="s">
        <v>394</v>
      </c>
      <c r="BY256" s="87" t="s">
        <v>310</v>
      </c>
      <c r="BZ256" s="87" t="s">
        <v>394</v>
      </c>
      <c r="CA256" s="87" t="s">
        <v>310</v>
      </c>
      <c r="CB256" s="87" t="s">
        <v>394</v>
      </c>
      <c r="CC256" s="87" t="s">
        <v>310</v>
      </c>
      <c r="CD256" s="87" t="s">
        <v>394</v>
      </c>
      <c r="CE256" s="87" t="s">
        <v>310</v>
      </c>
      <c r="CF256" s="87" t="s">
        <v>394</v>
      </c>
      <c r="CG256" s="87" t="s">
        <v>310</v>
      </c>
      <c r="CH256" s="87" t="s">
        <v>394</v>
      </c>
      <c r="CI256" s="87" t="s">
        <v>310</v>
      </c>
      <c r="CJ256" s="87" t="s">
        <v>394</v>
      </c>
      <c r="CK256" s="87" t="s">
        <v>310</v>
      </c>
      <c r="CL256" s="87" t="s">
        <v>394</v>
      </c>
      <c r="CM256" s="87" t="s">
        <v>310</v>
      </c>
      <c r="CN256" s="87" t="s">
        <v>394</v>
      </c>
      <c r="CO256" s="87" t="s">
        <v>310</v>
      </c>
      <c r="CP256" s="87" t="s">
        <v>394</v>
      </c>
      <c r="CQ256" s="87" t="s">
        <v>310</v>
      </c>
      <c r="CR256" s="87" t="s">
        <v>394</v>
      </c>
      <c r="CS256" s="87" t="s">
        <v>310</v>
      </c>
      <c r="CT256" s="87" t="s">
        <v>394</v>
      </c>
      <c r="CU256" s="87" t="s">
        <v>310</v>
      </c>
      <c r="CV256" s="87" t="s">
        <v>394</v>
      </c>
      <c r="CW256" s="87" t="s">
        <v>310</v>
      </c>
      <c r="CX256" s="87" t="s">
        <v>394</v>
      </c>
      <c r="CY256" s="87" t="s">
        <v>310</v>
      </c>
    </row>
    <row r="257" spans="1:104" ht="14.5" x14ac:dyDescent="0.35">
      <c r="A257" s="86" t="s">
        <v>412</v>
      </c>
      <c r="B257" s="86" t="s">
        <v>405</v>
      </c>
      <c r="C257" s="71"/>
      <c r="D257" s="71"/>
      <c r="E257" s="87">
        <v>168182.38</v>
      </c>
      <c r="F257" s="87">
        <v>24589.85</v>
      </c>
      <c r="G257" s="87">
        <v>5933.43</v>
      </c>
      <c r="H257" s="87">
        <v>45192.55</v>
      </c>
      <c r="I257" s="87">
        <v>228865.65</v>
      </c>
      <c r="J257" s="87">
        <v>64430.93</v>
      </c>
      <c r="K257" s="87">
        <v>33259.599999999999</v>
      </c>
      <c r="L257" s="87">
        <v>41922.75</v>
      </c>
      <c r="M257" s="87">
        <v>27386.27</v>
      </c>
      <c r="N257" s="87">
        <v>28413.71</v>
      </c>
      <c r="O257" s="87">
        <v>133317.64000000001</v>
      </c>
      <c r="P257" s="87">
        <v>99695.74</v>
      </c>
      <c r="Q257" s="87">
        <v>85356.81</v>
      </c>
      <c r="R257" s="87">
        <v>61855.1</v>
      </c>
      <c r="S257" s="87">
        <v>64212.85</v>
      </c>
      <c r="T257" s="87">
        <v>163357.19</v>
      </c>
      <c r="U257" s="87">
        <v>134775.89000000001</v>
      </c>
      <c r="V257" s="87">
        <v>90624.08</v>
      </c>
      <c r="W257" s="87">
        <v>203482.37</v>
      </c>
      <c r="X257" s="87">
        <v>203367.36</v>
      </c>
      <c r="Y257" s="87">
        <v>51193.79</v>
      </c>
      <c r="Z257" s="87">
        <v>78154.009999999995</v>
      </c>
      <c r="AA257" s="87">
        <v>74163.72</v>
      </c>
      <c r="AB257" s="87">
        <v>208030.37</v>
      </c>
      <c r="AC257" s="87">
        <v>27648.65</v>
      </c>
      <c r="AD257" s="87">
        <v>75622.23</v>
      </c>
      <c r="AE257" s="87">
        <v>553718.05000000005</v>
      </c>
      <c r="AF257" s="87">
        <v>160404.57</v>
      </c>
      <c r="AG257" s="87">
        <v>600237.11</v>
      </c>
      <c r="AH257" s="87">
        <v>471714.02</v>
      </c>
      <c r="AI257" s="87">
        <v>255013.4</v>
      </c>
      <c r="AJ257" s="87">
        <v>30817.15</v>
      </c>
      <c r="AK257" s="87">
        <v>31501.81</v>
      </c>
      <c r="AL257" s="87">
        <v>193149.11</v>
      </c>
      <c r="AM257" s="87">
        <v>43963.519999999997</v>
      </c>
      <c r="AN257" s="87">
        <v>297824.5</v>
      </c>
      <c r="AO257" s="87">
        <v>67045.070000000007</v>
      </c>
      <c r="AP257" s="87">
        <v>52742.67</v>
      </c>
      <c r="AQ257" s="87">
        <v>134784.89000000001</v>
      </c>
      <c r="AR257" s="87">
        <v>254221.65</v>
      </c>
      <c r="AS257" s="87">
        <v>378879.78</v>
      </c>
      <c r="AT257" s="87">
        <v>89048.88</v>
      </c>
      <c r="AU257" s="87">
        <v>79647.47</v>
      </c>
      <c r="AV257" s="87">
        <v>1198943.31</v>
      </c>
      <c r="AW257" s="87">
        <v>357879.01</v>
      </c>
      <c r="AX257" s="87">
        <v>146748.74</v>
      </c>
      <c r="AY257" s="87">
        <v>97891.02</v>
      </c>
      <c r="AZ257" s="87">
        <v>49570.07</v>
      </c>
      <c r="BA257" s="87">
        <v>52580.28</v>
      </c>
      <c r="BB257" s="87">
        <v>126731.3</v>
      </c>
      <c r="BC257" s="87">
        <v>117511.67999999999</v>
      </c>
      <c r="BD257" s="87">
        <v>22828.26</v>
      </c>
      <c r="BE257" s="87">
        <v>206504.76</v>
      </c>
      <c r="BF257" s="87">
        <v>717015.04000000004</v>
      </c>
      <c r="BG257" s="87">
        <v>540169.4</v>
      </c>
      <c r="BH257" s="87">
        <v>557778.99</v>
      </c>
      <c r="BI257" s="87">
        <v>247813.36</v>
      </c>
      <c r="BJ257" s="87">
        <v>86312.85</v>
      </c>
      <c r="BK257" s="87">
        <v>60162.5</v>
      </c>
      <c r="BL257" s="87">
        <v>74835.179999999993</v>
      </c>
      <c r="BM257" s="87">
        <v>14864.46</v>
      </c>
      <c r="BN257" s="87">
        <v>97844.2</v>
      </c>
      <c r="BO257" s="87">
        <v>44387.12</v>
      </c>
      <c r="BP257" s="87">
        <v>0</v>
      </c>
      <c r="BQ257" s="87" t="s">
        <v>310</v>
      </c>
      <c r="BR257" s="87">
        <v>10936120.1</v>
      </c>
      <c r="BS257" s="87" t="s">
        <v>310</v>
      </c>
      <c r="BT257" s="87" t="s">
        <v>394</v>
      </c>
      <c r="BU257" s="87" t="s">
        <v>310</v>
      </c>
      <c r="BV257" s="87" t="s">
        <v>394</v>
      </c>
      <c r="BW257" s="87" t="s">
        <v>310</v>
      </c>
      <c r="BX257" s="87" t="s">
        <v>394</v>
      </c>
      <c r="BY257" s="87" t="s">
        <v>310</v>
      </c>
      <c r="BZ257" s="87" t="s">
        <v>394</v>
      </c>
      <c r="CA257" s="87" t="s">
        <v>310</v>
      </c>
      <c r="CB257" s="87" t="s">
        <v>394</v>
      </c>
      <c r="CC257" s="87" t="s">
        <v>310</v>
      </c>
      <c r="CD257" s="87" t="s">
        <v>394</v>
      </c>
      <c r="CE257" s="87" t="s">
        <v>310</v>
      </c>
      <c r="CF257" s="87" t="s">
        <v>394</v>
      </c>
      <c r="CG257" s="87" t="s">
        <v>310</v>
      </c>
      <c r="CH257" s="87" t="s">
        <v>394</v>
      </c>
      <c r="CI257" s="87" t="s">
        <v>310</v>
      </c>
      <c r="CJ257" s="87" t="s">
        <v>394</v>
      </c>
      <c r="CK257" s="87" t="s">
        <v>310</v>
      </c>
      <c r="CL257" s="87" t="s">
        <v>394</v>
      </c>
      <c r="CM257" s="87" t="s">
        <v>310</v>
      </c>
      <c r="CN257" s="87" t="s">
        <v>394</v>
      </c>
      <c r="CO257" s="87" t="s">
        <v>310</v>
      </c>
      <c r="CP257" s="87" t="s">
        <v>394</v>
      </c>
      <c r="CQ257" s="87" t="s">
        <v>310</v>
      </c>
      <c r="CR257" s="87" t="s">
        <v>394</v>
      </c>
      <c r="CS257" s="87" t="s">
        <v>310</v>
      </c>
      <c r="CT257" s="87" t="s">
        <v>394</v>
      </c>
      <c r="CU257" s="87" t="s">
        <v>310</v>
      </c>
      <c r="CV257" s="87" t="s">
        <v>394</v>
      </c>
      <c r="CW257" s="87" t="s">
        <v>310</v>
      </c>
      <c r="CX257" s="87" t="s">
        <v>394</v>
      </c>
      <c r="CY257" s="87" t="s">
        <v>310</v>
      </c>
    </row>
    <row r="258" spans="1:104" s="119" customFormat="1" ht="14.5" x14ac:dyDescent="0.35">
      <c r="A258" s="116" t="s">
        <v>412</v>
      </c>
      <c r="B258" s="116" t="s">
        <v>52</v>
      </c>
      <c r="C258" s="113"/>
      <c r="D258" s="113"/>
      <c r="E258" s="87">
        <v>396965.73</v>
      </c>
      <c r="F258" s="87">
        <v>47120.93</v>
      </c>
      <c r="G258" s="87">
        <v>12472.92</v>
      </c>
      <c r="H258" s="87">
        <v>89960.18</v>
      </c>
      <c r="I258" s="87">
        <v>964373.3</v>
      </c>
      <c r="J258" s="87">
        <v>194642.21</v>
      </c>
      <c r="K258" s="87">
        <v>117887.5</v>
      </c>
      <c r="L258" s="87">
        <v>158082.48000000001</v>
      </c>
      <c r="M258" s="87">
        <v>72307.460000000006</v>
      </c>
      <c r="N258" s="87">
        <v>302283.93</v>
      </c>
      <c r="O258" s="87">
        <v>466510.67</v>
      </c>
      <c r="P258" s="87">
        <v>237358.34</v>
      </c>
      <c r="Q258" s="87">
        <v>260001.05</v>
      </c>
      <c r="R258" s="87">
        <v>178090.53</v>
      </c>
      <c r="S258" s="87">
        <v>332040.38</v>
      </c>
      <c r="T258" s="87">
        <v>428486.52</v>
      </c>
      <c r="U258" s="87">
        <v>317429.01</v>
      </c>
      <c r="V258" s="87">
        <v>260699.93</v>
      </c>
      <c r="W258" s="87">
        <v>581046.18000000005</v>
      </c>
      <c r="X258" s="87">
        <v>781186.06</v>
      </c>
      <c r="Y258" s="87">
        <v>189893.76000000001</v>
      </c>
      <c r="Z258" s="87">
        <v>200877.19</v>
      </c>
      <c r="AA258" s="87">
        <v>177406.76</v>
      </c>
      <c r="AB258" s="87">
        <v>604468.49</v>
      </c>
      <c r="AC258" s="87">
        <v>55259.64</v>
      </c>
      <c r="AD258" s="87">
        <v>185471.8</v>
      </c>
      <c r="AE258" s="87">
        <v>1447642.16</v>
      </c>
      <c r="AF258" s="87">
        <v>281650.62</v>
      </c>
      <c r="AG258" s="87">
        <v>1179612.06</v>
      </c>
      <c r="AH258" s="87">
        <v>802516.52</v>
      </c>
      <c r="AI258" s="87">
        <v>551594.29</v>
      </c>
      <c r="AJ258" s="87">
        <v>121997.92</v>
      </c>
      <c r="AK258" s="87">
        <v>119367.79</v>
      </c>
      <c r="AL258" s="87">
        <v>465520.79</v>
      </c>
      <c r="AM258" s="87">
        <v>88987.37</v>
      </c>
      <c r="AN258" s="87">
        <v>591460.94999999995</v>
      </c>
      <c r="AO258" s="87">
        <v>141481.94</v>
      </c>
      <c r="AP258" s="87">
        <v>124110.9</v>
      </c>
      <c r="AQ258" s="87">
        <v>299321</v>
      </c>
      <c r="AR258" s="87">
        <v>516253.62</v>
      </c>
      <c r="AS258" s="87">
        <v>708023.53</v>
      </c>
      <c r="AT258" s="87">
        <v>273803.77</v>
      </c>
      <c r="AU258" s="87">
        <v>186397.88</v>
      </c>
      <c r="AV258" s="87">
        <v>1559994.64</v>
      </c>
      <c r="AW258" s="87">
        <v>641433.64</v>
      </c>
      <c r="AX258" s="87">
        <v>283186.48</v>
      </c>
      <c r="AY258" s="87">
        <v>167055.38</v>
      </c>
      <c r="AZ258" s="87">
        <v>122099.17</v>
      </c>
      <c r="BA258" s="87">
        <v>104385.57</v>
      </c>
      <c r="BB258" s="87">
        <v>219981.52</v>
      </c>
      <c r="BC258" s="87">
        <v>140729.76999999999</v>
      </c>
      <c r="BD258" s="87">
        <v>99168.59</v>
      </c>
      <c r="BE258" s="87">
        <v>374505.66</v>
      </c>
      <c r="BF258" s="87">
        <v>1048396.85</v>
      </c>
      <c r="BG258" s="87">
        <v>681436.89</v>
      </c>
      <c r="BH258" s="87">
        <v>858714.7</v>
      </c>
      <c r="BI258" s="87">
        <v>337982.43</v>
      </c>
      <c r="BJ258" s="87">
        <v>157656.92000000001</v>
      </c>
      <c r="BK258" s="87">
        <v>112336.34</v>
      </c>
      <c r="BL258" s="87">
        <v>120309.74</v>
      </c>
      <c r="BM258" s="87">
        <v>25322.62</v>
      </c>
      <c r="BN258" s="87">
        <v>146072.09</v>
      </c>
      <c r="BO258" s="87">
        <v>44391.38</v>
      </c>
      <c r="BP258" s="87">
        <v>0</v>
      </c>
      <c r="BQ258" s="87" t="s">
        <v>310</v>
      </c>
      <c r="BR258" s="87">
        <v>22757226.43</v>
      </c>
      <c r="BS258" s="87" t="s">
        <v>310</v>
      </c>
      <c r="BT258" s="87" t="s">
        <v>394</v>
      </c>
      <c r="BU258" s="87" t="s">
        <v>310</v>
      </c>
      <c r="BV258" s="87" t="s">
        <v>394</v>
      </c>
      <c r="BW258" s="87" t="s">
        <v>310</v>
      </c>
      <c r="BX258" s="87" t="s">
        <v>394</v>
      </c>
      <c r="BY258" s="87" t="s">
        <v>310</v>
      </c>
      <c r="BZ258" s="87" t="s">
        <v>394</v>
      </c>
      <c r="CA258" s="87" t="s">
        <v>310</v>
      </c>
      <c r="CB258" s="87" t="s">
        <v>394</v>
      </c>
      <c r="CC258" s="87" t="s">
        <v>310</v>
      </c>
      <c r="CD258" s="87" t="s">
        <v>394</v>
      </c>
      <c r="CE258" s="87" t="s">
        <v>310</v>
      </c>
      <c r="CF258" s="87" t="s">
        <v>394</v>
      </c>
      <c r="CG258" s="87" t="s">
        <v>310</v>
      </c>
      <c r="CH258" s="87" t="s">
        <v>394</v>
      </c>
      <c r="CI258" s="87" t="s">
        <v>310</v>
      </c>
      <c r="CJ258" s="87" t="s">
        <v>394</v>
      </c>
      <c r="CK258" s="87" t="s">
        <v>310</v>
      </c>
      <c r="CL258" s="87" t="s">
        <v>394</v>
      </c>
      <c r="CM258" s="87" t="s">
        <v>310</v>
      </c>
      <c r="CN258" s="87" t="s">
        <v>394</v>
      </c>
      <c r="CO258" s="87" t="s">
        <v>310</v>
      </c>
      <c r="CP258" s="87" t="s">
        <v>394</v>
      </c>
      <c r="CQ258" s="87" t="s">
        <v>310</v>
      </c>
      <c r="CR258" s="87" t="s">
        <v>394</v>
      </c>
      <c r="CS258" s="87" t="s">
        <v>310</v>
      </c>
      <c r="CT258" s="87" t="s">
        <v>394</v>
      </c>
      <c r="CU258" s="87" t="s">
        <v>310</v>
      </c>
      <c r="CV258" s="87" t="s">
        <v>394</v>
      </c>
      <c r="CW258" s="87" t="s">
        <v>310</v>
      </c>
      <c r="CX258" s="87" t="s">
        <v>394</v>
      </c>
      <c r="CY258" s="87" t="s">
        <v>310</v>
      </c>
      <c r="CZ258" s="66"/>
    </row>
    <row r="259" spans="1:104" ht="14.5" x14ac:dyDescent="0.35">
      <c r="A259" s="86" t="s">
        <v>412</v>
      </c>
      <c r="B259" s="86" t="s">
        <v>406</v>
      </c>
      <c r="C259" s="71"/>
      <c r="D259" s="71"/>
      <c r="E259" s="87">
        <v>11643.7</v>
      </c>
      <c r="F259" s="87">
        <v>606.77</v>
      </c>
      <c r="G259" s="87">
        <v>492.96</v>
      </c>
      <c r="H259" s="87">
        <v>4437.59</v>
      </c>
      <c r="I259" s="87">
        <v>50904.17</v>
      </c>
      <c r="J259" s="87">
        <v>22143.65</v>
      </c>
      <c r="K259" s="87">
        <v>4054.77</v>
      </c>
      <c r="L259" s="87">
        <v>8081.25</v>
      </c>
      <c r="M259" s="87">
        <v>2549.96</v>
      </c>
      <c r="N259" s="87">
        <v>139305.4</v>
      </c>
      <c r="O259" s="87">
        <v>43950.35</v>
      </c>
      <c r="P259" s="87">
        <v>37992.86</v>
      </c>
      <c r="Q259" s="87">
        <v>18231.830000000002</v>
      </c>
      <c r="R259" s="87">
        <v>8590.51</v>
      </c>
      <c r="S259" s="87">
        <v>40496.980000000003</v>
      </c>
      <c r="T259" s="87">
        <v>20417.900000000001</v>
      </c>
      <c r="U259" s="87">
        <v>55676.9</v>
      </c>
      <c r="V259" s="87">
        <v>22064.44</v>
      </c>
      <c r="W259" s="87">
        <v>35740.65</v>
      </c>
      <c r="X259" s="87">
        <v>47344.01</v>
      </c>
      <c r="Y259" s="87">
        <v>26574.42</v>
      </c>
      <c r="Z259" s="87">
        <v>14458.02</v>
      </c>
      <c r="AA259" s="87">
        <v>10525.91</v>
      </c>
      <c r="AB259" s="87">
        <v>48113.69</v>
      </c>
      <c r="AC259" s="87">
        <v>976.15</v>
      </c>
      <c r="AD259" s="87">
        <v>4076.52</v>
      </c>
      <c r="AE259" s="87">
        <v>41585.35</v>
      </c>
      <c r="AF259" s="87">
        <v>6170.03</v>
      </c>
      <c r="AG259" s="87">
        <v>37427.300000000003</v>
      </c>
      <c r="AH259" s="87">
        <v>12074.7</v>
      </c>
      <c r="AI259" s="87">
        <v>11716.29</v>
      </c>
      <c r="AJ259" s="87">
        <v>24731.91</v>
      </c>
      <c r="AK259" s="87">
        <v>11988.07</v>
      </c>
      <c r="AL259" s="87">
        <v>12683.39</v>
      </c>
      <c r="AM259" s="87">
        <v>3251.87</v>
      </c>
      <c r="AN259" s="87">
        <v>9783.94</v>
      </c>
      <c r="AO259" s="87">
        <v>7499.15</v>
      </c>
      <c r="AP259" s="87">
        <v>5037.4799999999996</v>
      </c>
      <c r="AQ259" s="87">
        <v>12136.46</v>
      </c>
      <c r="AR259" s="87">
        <v>39896.11</v>
      </c>
      <c r="AS259" s="87">
        <v>24731.63</v>
      </c>
      <c r="AT259" s="87">
        <v>8812.2999999999993</v>
      </c>
      <c r="AU259" s="87">
        <v>7818.04</v>
      </c>
      <c r="AV259" s="87">
        <v>6511.86</v>
      </c>
      <c r="AW259" s="87">
        <v>17062.740000000002</v>
      </c>
      <c r="AX259" s="87">
        <v>6461.17</v>
      </c>
      <c r="AY259" s="87">
        <v>5068.32</v>
      </c>
      <c r="AZ259" s="87">
        <v>2961.21</v>
      </c>
      <c r="BA259" s="87">
        <v>2669.28</v>
      </c>
      <c r="BB259" s="87">
        <v>7343.92</v>
      </c>
      <c r="BC259" s="87">
        <v>1145.1199999999999</v>
      </c>
      <c r="BD259" s="87">
        <v>4336.91</v>
      </c>
      <c r="BE259" s="87">
        <v>6951.01</v>
      </c>
      <c r="BF259" s="87">
        <v>12549.3</v>
      </c>
      <c r="BG259" s="87">
        <v>3831.05</v>
      </c>
      <c r="BH259" s="87">
        <v>20174.400000000001</v>
      </c>
      <c r="BI259" s="87">
        <v>3299.81</v>
      </c>
      <c r="BJ259" s="87">
        <v>3216.07</v>
      </c>
      <c r="BK259" s="87">
        <v>1895.14</v>
      </c>
      <c r="BL259" s="87">
        <v>1767.15</v>
      </c>
      <c r="BM259" s="87">
        <v>1274.17</v>
      </c>
      <c r="BN259" s="87">
        <v>1594.12</v>
      </c>
      <c r="BO259" s="87">
        <v>0.9</v>
      </c>
      <c r="BP259" s="87">
        <v>0</v>
      </c>
      <c r="BQ259" s="87" t="s">
        <v>310</v>
      </c>
      <c r="BR259" s="87">
        <v>1066909.04</v>
      </c>
      <c r="BS259" s="87" t="s">
        <v>310</v>
      </c>
      <c r="BT259" s="87">
        <v>228063.23</v>
      </c>
      <c r="BU259" s="87" t="s">
        <v>310</v>
      </c>
      <c r="BV259" s="87">
        <v>29.82</v>
      </c>
      <c r="BW259" s="87" t="s">
        <v>310</v>
      </c>
      <c r="BX259" s="87">
        <v>20552.189999999999</v>
      </c>
      <c r="BY259" s="87" t="s">
        <v>310</v>
      </c>
      <c r="BZ259" s="87">
        <v>248645.24</v>
      </c>
      <c r="CA259" s="87" t="s">
        <v>310</v>
      </c>
      <c r="CB259" s="87">
        <v>173053.61</v>
      </c>
      <c r="CC259" s="87" t="s">
        <v>310</v>
      </c>
      <c r="CD259" s="87">
        <v>1044.98</v>
      </c>
      <c r="CE259" s="87" t="s">
        <v>310</v>
      </c>
      <c r="CF259" s="87">
        <v>39076.78</v>
      </c>
      <c r="CG259" s="87" t="s">
        <v>310</v>
      </c>
      <c r="CH259" s="87">
        <v>40121.760000000002</v>
      </c>
      <c r="CI259" s="87" t="s">
        <v>310</v>
      </c>
      <c r="CJ259" s="87">
        <v>213175.37</v>
      </c>
      <c r="CK259" s="87" t="s">
        <v>310</v>
      </c>
      <c r="CL259" s="87">
        <v>0</v>
      </c>
      <c r="CM259" s="87" t="s">
        <v>310</v>
      </c>
      <c r="CN259" s="87">
        <v>0</v>
      </c>
      <c r="CO259" s="87" t="s">
        <v>310</v>
      </c>
      <c r="CP259" s="87">
        <v>0</v>
      </c>
      <c r="CQ259" s="87" t="s">
        <v>310</v>
      </c>
      <c r="CR259" s="87">
        <v>97224.93</v>
      </c>
      <c r="CS259" s="87" t="s">
        <v>310</v>
      </c>
      <c r="CT259" s="87">
        <v>97224.93</v>
      </c>
      <c r="CU259" s="87" t="s">
        <v>310</v>
      </c>
      <c r="CV259" s="87">
        <v>559045.53</v>
      </c>
      <c r="CW259" s="87" t="s">
        <v>310</v>
      </c>
      <c r="CX259" s="87">
        <v>1625954.56</v>
      </c>
      <c r="CY259" s="87" t="s">
        <v>310</v>
      </c>
    </row>
    <row r="260" spans="1:104" ht="14.5" x14ac:dyDescent="0.35">
      <c r="A260" s="86" t="s">
        <v>412</v>
      </c>
      <c r="B260" s="86" t="s">
        <v>407</v>
      </c>
      <c r="C260" s="71"/>
      <c r="D260" s="71"/>
      <c r="E260" s="87">
        <v>8438.2199999999993</v>
      </c>
      <c r="F260" s="87">
        <v>639.72</v>
      </c>
      <c r="G260" s="87">
        <v>239.89</v>
      </c>
      <c r="H260" s="87">
        <v>1184.25</v>
      </c>
      <c r="I260" s="87">
        <v>5822.47</v>
      </c>
      <c r="J260" s="87">
        <v>1568.63</v>
      </c>
      <c r="K260" s="87">
        <v>643.62</v>
      </c>
      <c r="L260" s="87">
        <v>877.84</v>
      </c>
      <c r="M260" s="87">
        <v>346.21</v>
      </c>
      <c r="N260" s="87">
        <v>3448.29</v>
      </c>
      <c r="O260" s="87">
        <v>5327.89</v>
      </c>
      <c r="P260" s="87">
        <v>763.94</v>
      </c>
      <c r="Q260" s="87">
        <v>1541.61</v>
      </c>
      <c r="R260" s="87">
        <v>1491.91</v>
      </c>
      <c r="S260" s="87">
        <v>1771.77</v>
      </c>
      <c r="T260" s="87">
        <v>1559.83</v>
      </c>
      <c r="U260" s="87">
        <v>1262.9100000000001</v>
      </c>
      <c r="V260" s="87">
        <v>1271.58</v>
      </c>
      <c r="W260" s="87">
        <v>2397.15</v>
      </c>
      <c r="X260" s="87">
        <v>3248.39</v>
      </c>
      <c r="Y260" s="87">
        <v>73.38</v>
      </c>
      <c r="Z260" s="87">
        <v>1203.92</v>
      </c>
      <c r="AA260" s="87">
        <v>816.03</v>
      </c>
      <c r="AB260" s="87">
        <v>660.39</v>
      </c>
      <c r="AC260" s="87">
        <v>773.88</v>
      </c>
      <c r="AD260" s="87">
        <v>3757.06</v>
      </c>
      <c r="AE260" s="87">
        <v>12415.23</v>
      </c>
      <c r="AF260" s="87">
        <v>2077.06</v>
      </c>
      <c r="AG260" s="87">
        <v>9922.9</v>
      </c>
      <c r="AH260" s="87">
        <v>6001.5</v>
      </c>
      <c r="AI260" s="87">
        <v>19880.66</v>
      </c>
      <c r="AJ260" s="87">
        <v>1779.62</v>
      </c>
      <c r="AK260" s="87">
        <v>3053.23</v>
      </c>
      <c r="AL260" s="87">
        <v>6870.84</v>
      </c>
      <c r="AM260" s="87">
        <v>2578.0700000000002</v>
      </c>
      <c r="AN260" s="87">
        <v>10379.530000000001</v>
      </c>
      <c r="AO260" s="87">
        <v>423.37</v>
      </c>
      <c r="AP260" s="87">
        <v>988.29</v>
      </c>
      <c r="AQ260" s="87">
        <v>1770.49</v>
      </c>
      <c r="AR260" s="87">
        <v>2023.36</v>
      </c>
      <c r="AS260" s="87">
        <v>23337.73</v>
      </c>
      <c r="AT260" s="87">
        <v>13246.25</v>
      </c>
      <c r="AU260" s="87">
        <v>6569.74</v>
      </c>
      <c r="AV260" s="87">
        <v>21402.14</v>
      </c>
      <c r="AW260" s="87">
        <v>5434.57</v>
      </c>
      <c r="AX260" s="87">
        <v>2000.62</v>
      </c>
      <c r="AY260" s="87">
        <v>4249.0200000000004</v>
      </c>
      <c r="AZ260" s="87">
        <v>644.03</v>
      </c>
      <c r="BA260" s="87">
        <v>838.08</v>
      </c>
      <c r="BB260" s="87">
        <v>1559.67</v>
      </c>
      <c r="BC260" s="87">
        <v>274.23</v>
      </c>
      <c r="BD260" s="87">
        <v>837.58</v>
      </c>
      <c r="BE260" s="87">
        <v>2789.64</v>
      </c>
      <c r="BF260" s="87">
        <v>41293.919999999998</v>
      </c>
      <c r="BG260" s="87">
        <v>12961.31</v>
      </c>
      <c r="BH260" s="87">
        <v>28935.7</v>
      </c>
      <c r="BI260" s="87">
        <v>10310.91</v>
      </c>
      <c r="BJ260" s="87">
        <v>5671.17</v>
      </c>
      <c r="BK260" s="87">
        <v>3980.04</v>
      </c>
      <c r="BL260" s="87">
        <v>5114.46</v>
      </c>
      <c r="BM260" s="87">
        <v>181.26</v>
      </c>
      <c r="BN260" s="87">
        <v>1236.67</v>
      </c>
      <c r="BO260" s="87">
        <v>3.35</v>
      </c>
      <c r="BP260" s="87">
        <v>0</v>
      </c>
      <c r="BQ260" s="87" t="s">
        <v>310</v>
      </c>
      <c r="BR260" s="87">
        <v>324167.03000000003</v>
      </c>
      <c r="BS260" s="87" t="s">
        <v>310</v>
      </c>
      <c r="BT260" s="87">
        <v>766950.69</v>
      </c>
      <c r="BU260" s="87" t="s">
        <v>310</v>
      </c>
      <c r="BV260" s="87">
        <v>28.32</v>
      </c>
      <c r="BW260" s="87" t="s">
        <v>310</v>
      </c>
      <c r="BX260" s="87">
        <v>13521.45</v>
      </c>
      <c r="BY260" s="87" t="s">
        <v>310</v>
      </c>
      <c r="BZ260" s="87">
        <v>780500.46</v>
      </c>
      <c r="CA260" s="87" t="s">
        <v>310</v>
      </c>
      <c r="CB260" s="87">
        <v>168358.85</v>
      </c>
      <c r="CC260" s="87" t="s">
        <v>310</v>
      </c>
      <c r="CD260" s="87">
        <v>559.49</v>
      </c>
      <c r="CE260" s="87" t="s">
        <v>310</v>
      </c>
      <c r="CF260" s="87">
        <v>484.18</v>
      </c>
      <c r="CG260" s="87" t="s">
        <v>310</v>
      </c>
      <c r="CH260" s="87">
        <v>1043.67</v>
      </c>
      <c r="CI260" s="87" t="s">
        <v>310</v>
      </c>
      <c r="CJ260" s="87">
        <v>169402.52</v>
      </c>
      <c r="CK260" s="87" t="s">
        <v>310</v>
      </c>
      <c r="CL260" s="87">
        <v>0</v>
      </c>
      <c r="CM260" s="87" t="s">
        <v>310</v>
      </c>
      <c r="CN260" s="87">
        <v>0</v>
      </c>
      <c r="CO260" s="87" t="s">
        <v>310</v>
      </c>
      <c r="CP260" s="87">
        <v>0</v>
      </c>
      <c r="CQ260" s="87" t="s">
        <v>310</v>
      </c>
      <c r="CR260" s="87">
        <v>2820.79</v>
      </c>
      <c r="CS260" s="87" t="s">
        <v>310</v>
      </c>
      <c r="CT260" s="87">
        <v>2820.79</v>
      </c>
      <c r="CU260" s="87" t="s">
        <v>310</v>
      </c>
      <c r="CV260" s="87">
        <v>952723.77</v>
      </c>
      <c r="CW260" s="87" t="s">
        <v>310</v>
      </c>
      <c r="CX260" s="87">
        <v>1276890.8</v>
      </c>
      <c r="CY260" s="87" t="s">
        <v>310</v>
      </c>
    </row>
    <row r="261" spans="1:104" ht="14.5" x14ac:dyDescent="0.35">
      <c r="A261" s="86" t="s">
        <v>412</v>
      </c>
      <c r="B261" s="86" t="s">
        <v>408</v>
      </c>
      <c r="C261" s="71"/>
      <c r="D261" s="71"/>
      <c r="E261" s="87">
        <v>228783.35</v>
      </c>
      <c r="F261" s="87">
        <v>22531.08</v>
      </c>
      <c r="G261" s="87">
        <v>6539.5</v>
      </c>
      <c r="H261" s="87">
        <v>44767.64</v>
      </c>
      <c r="I261" s="87">
        <v>735507.65</v>
      </c>
      <c r="J261" s="87">
        <v>130211.27</v>
      </c>
      <c r="K261" s="87">
        <v>84627.9</v>
      </c>
      <c r="L261" s="87">
        <v>116159.73</v>
      </c>
      <c r="M261" s="87">
        <v>44921.19</v>
      </c>
      <c r="N261" s="87">
        <v>273870.21999999997</v>
      </c>
      <c r="O261" s="87">
        <v>333193.03000000003</v>
      </c>
      <c r="P261" s="87">
        <v>137662.6</v>
      </c>
      <c r="Q261" s="87">
        <v>174644.24</v>
      </c>
      <c r="R261" s="87">
        <v>116235.43</v>
      </c>
      <c r="S261" s="87">
        <v>267827.53000000003</v>
      </c>
      <c r="T261" s="87">
        <v>265129.33</v>
      </c>
      <c r="U261" s="87">
        <v>182653.12</v>
      </c>
      <c r="V261" s="87">
        <v>170075.85</v>
      </c>
      <c r="W261" s="87">
        <v>377563.81</v>
      </c>
      <c r="X261" s="87">
        <v>577818.69999999995</v>
      </c>
      <c r="Y261" s="87">
        <v>138699.97</v>
      </c>
      <c r="Z261" s="87">
        <v>122723.19</v>
      </c>
      <c r="AA261" s="87">
        <v>103243.04</v>
      </c>
      <c r="AB261" s="87">
        <v>396438.12</v>
      </c>
      <c r="AC261" s="87">
        <v>27610.99</v>
      </c>
      <c r="AD261" s="87">
        <v>109849.57</v>
      </c>
      <c r="AE261" s="87">
        <v>893924.11</v>
      </c>
      <c r="AF261" s="87">
        <v>121246.04</v>
      </c>
      <c r="AG261" s="87">
        <v>579374.94999999995</v>
      </c>
      <c r="AH261" s="87">
        <v>330802.5</v>
      </c>
      <c r="AI261" s="87">
        <v>296580.88</v>
      </c>
      <c r="AJ261" s="87">
        <v>91180.77</v>
      </c>
      <c r="AK261" s="87">
        <v>87865.98</v>
      </c>
      <c r="AL261" s="87">
        <v>272371.69</v>
      </c>
      <c r="AM261" s="87">
        <v>45023.85</v>
      </c>
      <c r="AN261" s="87">
        <v>293636.45</v>
      </c>
      <c r="AO261" s="87">
        <v>74436.88</v>
      </c>
      <c r="AP261" s="87">
        <v>71368.23</v>
      </c>
      <c r="AQ261" s="87">
        <v>164536.10999999999</v>
      </c>
      <c r="AR261" s="87">
        <v>262031.97</v>
      </c>
      <c r="AS261" s="87">
        <v>329143.75</v>
      </c>
      <c r="AT261" s="87">
        <v>184754.9</v>
      </c>
      <c r="AU261" s="87">
        <v>106750.41</v>
      </c>
      <c r="AV261" s="87">
        <v>361051.33</v>
      </c>
      <c r="AW261" s="87">
        <v>283554.63</v>
      </c>
      <c r="AX261" s="87">
        <v>136437.75</v>
      </c>
      <c r="AY261" s="87">
        <v>69164.36</v>
      </c>
      <c r="AZ261" s="87">
        <v>72529.09</v>
      </c>
      <c r="BA261" s="87">
        <v>51805.29</v>
      </c>
      <c r="BB261" s="87">
        <v>93250.22</v>
      </c>
      <c r="BC261" s="87">
        <v>23218.09</v>
      </c>
      <c r="BD261" s="87">
        <v>76340.34</v>
      </c>
      <c r="BE261" s="87">
        <v>168000.89</v>
      </c>
      <c r="BF261" s="87">
        <v>331381.82</v>
      </c>
      <c r="BG261" s="87">
        <v>141267.49</v>
      </c>
      <c r="BH261" s="87">
        <v>300935.71000000002</v>
      </c>
      <c r="BI261" s="87">
        <v>90169.08</v>
      </c>
      <c r="BJ261" s="87">
        <v>71344.070000000007</v>
      </c>
      <c r="BK261" s="87">
        <v>52173.84</v>
      </c>
      <c r="BL261" s="87">
        <v>45474.57</v>
      </c>
      <c r="BM261" s="87">
        <v>10458.16</v>
      </c>
      <c r="BN261" s="87">
        <v>48227.9</v>
      </c>
      <c r="BO261" s="87">
        <v>4.25</v>
      </c>
      <c r="BP261" s="87">
        <v>0</v>
      </c>
      <c r="BQ261" s="87" t="s">
        <v>310</v>
      </c>
      <c r="BR261" s="87">
        <v>11821106.33</v>
      </c>
      <c r="BS261" s="87" t="s">
        <v>310</v>
      </c>
      <c r="BT261" s="87">
        <v>6432870.5</v>
      </c>
      <c r="BU261" s="87" t="s">
        <v>310</v>
      </c>
      <c r="BV261" s="87">
        <v>162874.17000000001</v>
      </c>
      <c r="BW261" s="87" t="s">
        <v>310</v>
      </c>
      <c r="BX261" s="87">
        <v>2540679.9900000002</v>
      </c>
      <c r="BY261" s="87" t="s">
        <v>310</v>
      </c>
      <c r="BZ261" s="87">
        <v>9136424.6600000001</v>
      </c>
      <c r="CA261" s="87" t="s">
        <v>310</v>
      </c>
      <c r="CB261" s="87">
        <v>2470035.7200000002</v>
      </c>
      <c r="CC261" s="87" t="s">
        <v>310</v>
      </c>
      <c r="CD261" s="87">
        <v>13538.39</v>
      </c>
      <c r="CE261" s="87" t="s">
        <v>310</v>
      </c>
      <c r="CF261" s="87">
        <v>53607.4</v>
      </c>
      <c r="CG261" s="87" t="s">
        <v>310</v>
      </c>
      <c r="CH261" s="87">
        <v>67145.789999999994</v>
      </c>
      <c r="CI261" s="87" t="s">
        <v>310</v>
      </c>
      <c r="CJ261" s="87">
        <v>2537181.5099999998</v>
      </c>
      <c r="CK261" s="87" t="s">
        <v>310</v>
      </c>
      <c r="CL261" s="87">
        <v>0</v>
      </c>
      <c r="CM261" s="87" t="s">
        <v>310</v>
      </c>
      <c r="CN261" s="87">
        <v>0</v>
      </c>
      <c r="CO261" s="87" t="s">
        <v>310</v>
      </c>
      <c r="CP261" s="87">
        <v>0</v>
      </c>
      <c r="CQ261" s="87" t="s">
        <v>310</v>
      </c>
      <c r="CR261" s="87">
        <v>2256610.21</v>
      </c>
      <c r="CS261" s="87" t="s">
        <v>310</v>
      </c>
      <c r="CT261" s="87">
        <v>2256610.21</v>
      </c>
      <c r="CU261" s="87" t="s">
        <v>310</v>
      </c>
      <c r="CV261" s="87">
        <v>13930216.390000001</v>
      </c>
      <c r="CW261" s="87" t="s">
        <v>310</v>
      </c>
      <c r="CX261" s="87">
        <v>25751322.719999999</v>
      </c>
      <c r="CY261" s="87" t="s">
        <v>310</v>
      </c>
    </row>
    <row r="262" spans="1:104" ht="14.5" x14ac:dyDescent="0.35">
      <c r="A262" s="86" t="s">
        <v>412</v>
      </c>
      <c r="B262" s="86" t="s">
        <v>409</v>
      </c>
      <c r="C262" s="71"/>
      <c r="D262" s="71"/>
      <c r="E262" s="87" t="s">
        <v>394</v>
      </c>
      <c r="F262" s="87" t="s">
        <v>394</v>
      </c>
      <c r="G262" s="87" t="s">
        <v>394</v>
      </c>
      <c r="H262" s="87" t="s">
        <v>394</v>
      </c>
      <c r="I262" s="87" t="s">
        <v>394</v>
      </c>
      <c r="J262" s="87" t="s">
        <v>394</v>
      </c>
      <c r="K262" s="87" t="s">
        <v>394</v>
      </c>
      <c r="L262" s="87" t="s">
        <v>394</v>
      </c>
      <c r="M262" s="87" t="s">
        <v>394</v>
      </c>
      <c r="N262" s="87" t="s">
        <v>394</v>
      </c>
      <c r="O262" s="87" t="s">
        <v>394</v>
      </c>
      <c r="P262" s="87" t="s">
        <v>394</v>
      </c>
      <c r="Q262" s="87" t="s">
        <v>394</v>
      </c>
      <c r="R262" s="87" t="s">
        <v>394</v>
      </c>
      <c r="S262" s="87" t="s">
        <v>394</v>
      </c>
      <c r="T262" s="87" t="s">
        <v>394</v>
      </c>
      <c r="U262" s="87" t="s">
        <v>394</v>
      </c>
      <c r="V262" s="87" t="s">
        <v>394</v>
      </c>
      <c r="W262" s="87" t="s">
        <v>394</v>
      </c>
      <c r="X262" s="87" t="s">
        <v>394</v>
      </c>
      <c r="Y262" s="87" t="s">
        <v>394</v>
      </c>
      <c r="Z262" s="87" t="s">
        <v>394</v>
      </c>
      <c r="AA262" s="87" t="s">
        <v>394</v>
      </c>
      <c r="AB262" s="87" t="s">
        <v>394</v>
      </c>
      <c r="AC262" s="87" t="s">
        <v>394</v>
      </c>
      <c r="AD262" s="87" t="s">
        <v>394</v>
      </c>
      <c r="AE262" s="87" t="s">
        <v>394</v>
      </c>
      <c r="AF262" s="87" t="s">
        <v>394</v>
      </c>
      <c r="AG262" s="87" t="s">
        <v>394</v>
      </c>
      <c r="AH262" s="87" t="s">
        <v>394</v>
      </c>
      <c r="AI262" s="87" t="s">
        <v>394</v>
      </c>
      <c r="AJ262" s="87" t="s">
        <v>394</v>
      </c>
      <c r="AK262" s="87" t="s">
        <v>394</v>
      </c>
      <c r="AL262" s="87" t="s">
        <v>394</v>
      </c>
      <c r="AM262" s="87" t="s">
        <v>394</v>
      </c>
      <c r="AN262" s="87" t="s">
        <v>394</v>
      </c>
      <c r="AO262" s="87" t="s">
        <v>394</v>
      </c>
      <c r="AP262" s="87" t="s">
        <v>394</v>
      </c>
      <c r="AQ262" s="87" t="s">
        <v>394</v>
      </c>
      <c r="AR262" s="87" t="s">
        <v>394</v>
      </c>
      <c r="AS262" s="87" t="s">
        <v>394</v>
      </c>
      <c r="AT262" s="87" t="s">
        <v>394</v>
      </c>
      <c r="AU262" s="87" t="s">
        <v>394</v>
      </c>
      <c r="AV262" s="87" t="s">
        <v>394</v>
      </c>
      <c r="AW262" s="87" t="s">
        <v>394</v>
      </c>
      <c r="AX262" s="87" t="s">
        <v>394</v>
      </c>
      <c r="AY262" s="87" t="s">
        <v>394</v>
      </c>
      <c r="AZ262" s="87" t="s">
        <v>394</v>
      </c>
      <c r="BA262" s="87" t="s">
        <v>394</v>
      </c>
      <c r="BB262" s="87" t="s">
        <v>394</v>
      </c>
      <c r="BC262" s="87" t="s">
        <v>394</v>
      </c>
      <c r="BD262" s="87" t="s">
        <v>394</v>
      </c>
      <c r="BE262" s="87" t="s">
        <v>394</v>
      </c>
      <c r="BF262" s="87" t="s">
        <v>394</v>
      </c>
      <c r="BG262" s="87" t="s">
        <v>394</v>
      </c>
      <c r="BH262" s="87" t="s">
        <v>394</v>
      </c>
      <c r="BI262" s="87" t="s">
        <v>394</v>
      </c>
      <c r="BJ262" s="87" t="s">
        <v>394</v>
      </c>
      <c r="BK262" s="87" t="s">
        <v>394</v>
      </c>
      <c r="BL262" s="87" t="s">
        <v>394</v>
      </c>
      <c r="BM262" s="87" t="s">
        <v>394</v>
      </c>
      <c r="BN262" s="87" t="s">
        <v>394</v>
      </c>
      <c r="BO262" s="87" t="s">
        <v>394</v>
      </c>
      <c r="BP262" s="87" t="s">
        <v>394</v>
      </c>
      <c r="BQ262" s="87" t="s">
        <v>310</v>
      </c>
      <c r="BR262" s="87" t="s">
        <v>394</v>
      </c>
      <c r="BS262" s="87" t="s">
        <v>310</v>
      </c>
      <c r="BT262" s="87" t="s">
        <v>394</v>
      </c>
      <c r="BU262" s="87" t="s">
        <v>310</v>
      </c>
      <c r="BV262" s="87" t="s">
        <v>394</v>
      </c>
      <c r="BW262" s="87" t="s">
        <v>310</v>
      </c>
      <c r="BX262" s="87" t="s">
        <v>394</v>
      </c>
      <c r="BY262" s="87" t="s">
        <v>310</v>
      </c>
      <c r="BZ262" s="87" t="s">
        <v>394</v>
      </c>
      <c r="CA262" s="87" t="s">
        <v>310</v>
      </c>
      <c r="CB262" s="87" t="s">
        <v>394</v>
      </c>
      <c r="CC262" s="87" t="s">
        <v>310</v>
      </c>
      <c r="CD262" s="87" t="s">
        <v>394</v>
      </c>
      <c r="CE262" s="87" t="s">
        <v>310</v>
      </c>
      <c r="CF262" s="87" t="s">
        <v>394</v>
      </c>
      <c r="CG262" s="87" t="s">
        <v>310</v>
      </c>
      <c r="CH262" s="87" t="s">
        <v>394</v>
      </c>
      <c r="CI262" s="87" t="s">
        <v>310</v>
      </c>
      <c r="CJ262" s="87" t="s">
        <v>394</v>
      </c>
      <c r="CK262" s="87" t="s">
        <v>310</v>
      </c>
      <c r="CL262" s="87" t="s">
        <v>394</v>
      </c>
      <c r="CM262" s="87" t="s">
        <v>310</v>
      </c>
      <c r="CN262" s="87" t="s">
        <v>394</v>
      </c>
      <c r="CO262" s="87" t="s">
        <v>310</v>
      </c>
      <c r="CP262" s="87" t="s">
        <v>394</v>
      </c>
      <c r="CQ262" s="87" t="s">
        <v>310</v>
      </c>
      <c r="CR262" s="87" t="s">
        <v>394</v>
      </c>
      <c r="CS262" s="87" t="s">
        <v>310</v>
      </c>
      <c r="CT262" s="87" t="s">
        <v>394</v>
      </c>
      <c r="CU262" s="87" t="s">
        <v>310</v>
      </c>
      <c r="CV262" s="87" t="s">
        <v>394</v>
      </c>
      <c r="CW262" s="87" t="s">
        <v>310</v>
      </c>
      <c r="CX262" s="87" t="s">
        <v>394</v>
      </c>
      <c r="CY262" s="87" t="s">
        <v>310</v>
      </c>
    </row>
    <row r="264" spans="1:104" ht="14.5" x14ac:dyDescent="0.35">
      <c r="A264" s="70" t="s">
        <v>413</v>
      </c>
    </row>
    <row r="265" spans="1:104" ht="14.5" x14ac:dyDescent="0.35">
      <c r="A265" s="70" t="s">
        <v>394</v>
      </c>
      <c r="B265" s="65" t="s">
        <v>414</v>
      </c>
      <c r="C265" s="72"/>
      <c r="D265" s="72"/>
    </row>
    <row r="267" spans="1:104" ht="11.5" customHeight="1" x14ac:dyDescent="0.35">
      <c r="E267" s="66" t="s">
        <v>311</v>
      </c>
      <c r="F267" s="66" t="s">
        <v>415</v>
      </c>
    </row>
    <row r="268" spans="1:104" ht="11.5" customHeight="1" x14ac:dyDescent="0.35">
      <c r="D268" s="67" t="s">
        <v>412</v>
      </c>
      <c r="E268" s="120">
        <f>E245</f>
        <v>208701.43</v>
      </c>
      <c r="F268" s="120">
        <f>CR180</f>
        <v>22282.41</v>
      </c>
    </row>
    <row r="269" spans="1:104" ht="11.5" customHeight="1" x14ac:dyDescent="0.35">
      <c r="D269" s="67" t="s">
        <v>410</v>
      </c>
      <c r="E269" s="120">
        <f>E162</f>
        <v>11643.7</v>
      </c>
      <c r="F269" s="120">
        <f>CR97</f>
        <v>703.41</v>
      </c>
      <c r="G269" s="66">
        <f>F269/E269</f>
        <v>6.0411209495263525E-2</v>
      </c>
    </row>
    <row r="270" spans="1:104" ht="11.5" customHeight="1" x14ac:dyDescent="0.35">
      <c r="D270" s="67" t="s">
        <v>311</v>
      </c>
      <c r="E270" s="120">
        <f>E79</f>
        <v>220345.13</v>
      </c>
      <c r="F270" s="120">
        <f>CR15</f>
        <v>22985.82</v>
      </c>
    </row>
    <row r="272" spans="1:104" ht="11.5" customHeight="1" x14ac:dyDescent="0.35">
      <c r="E272" s="121"/>
      <c r="F272" s="120">
        <f>SUM(F268:F269)</f>
        <v>22985.82</v>
      </c>
    </row>
    <row r="280" spans="5:7" ht="11.5" customHeight="1" x14ac:dyDescent="0.35">
      <c r="E280" s="120">
        <f>SUM(E162:BP162)</f>
        <v>1066909.0300000003</v>
      </c>
      <c r="F280" s="120">
        <f>CR162</f>
        <v>97224.93</v>
      </c>
      <c r="G280" s="122">
        <f>F280/E280</f>
        <v>9.1127666245359243E-2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Y280"/>
  <sheetViews>
    <sheetView zoomScaleNormal="100" workbookViewId="0">
      <pane xSplit="4" ySplit="14" topLeftCell="E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E42" sqref="E42"/>
    </sheetView>
  </sheetViews>
  <sheetFormatPr defaultColWidth="9.08984375" defaultRowHeight="11.5" customHeight="1" x14ac:dyDescent="0.35"/>
  <cols>
    <col min="1" max="1" width="17" style="66" customWidth="1"/>
    <col min="2" max="2" width="48.08984375" style="66" customWidth="1"/>
    <col min="3" max="4" width="20" style="67" customWidth="1"/>
    <col min="5" max="30" width="19.81640625" style="66" customWidth="1"/>
    <col min="31" max="31" width="12" style="66" customWidth="1"/>
    <col min="32" max="35" width="19.81640625" style="66" customWidth="1"/>
    <col min="36" max="36" width="15" style="66" customWidth="1"/>
    <col min="37" max="37" width="13" style="66" customWidth="1"/>
    <col min="38" max="42" width="19.81640625" style="66" customWidth="1"/>
    <col min="43" max="43" width="18" style="66" customWidth="1"/>
    <col min="44" max="58" width="19.81640625" style="66" customWidth="1"/>
    <col min="59" max="59" width="10" style="66" customWidth="1"/>
    <col min="60" max="67" width="19.81640625" style="66" customWidth="1"/>
    <col min="68" max="68" width="19.81640625" style="68" customWidth="1"/>
    <col min="69" max="69" width="5" style="66" customWidth="1"/>
    <col min="70" max="70" width="10" style="66" customWidth="1"/>
    <col min="71" max="71" width="5" style="66" customWidth="1"/>
    <col min="72" max="72" width="19.81640625" style="66" customWidth="1"/>
    <col min="73" max="73" width="5" style="66" customWidth="1"/>
    <col min="74" max="74" width="19.81640625" style="66" customWidth="1"/>
    <col min="75" max="75" width="5" style="66" customWidth="1"/>
    <col min="76" max="76" width="19.81640625" style="66" customWidth="1"/>
    <col min="77" max="77" width="5" style="66" customWidth="1"/>
    <col min="78" max="78" width="19.81640625" style="66" customWidth="1"/>
    <col min="79" max="79" width="5" style="66" customWidth="1"/>
    <col min="80" max="80" width="19.81640625" style="66" customWidth="1"/>
    <col min="81" max="81" width="5" style="66" customWidth="1"/>
    <col min="82" max="82" width="19.81640625" style="66" customWidth="1"/>
    <col min="83" max="83" width="5" style="66" customWidth="1"/>
    <col min="84" max="84" width="19.81640625" style="66" customWidth="1"/>
    <col min="85" max="85" width="5" style="66" customWidth="1"/>
    <col min="86" max="86" width="19.81640625" style="66" customWidth="1"/>
    <col min="87" max="87" width="5" style="66" customWidth="1"/>
    <col min="88" max="88" width="19.81640625" style="66" customWidth="1"/>
    <col min="89" max="89" width="5" style="66" customWidth="1"/>
    <col min="90" max="90" width="19.81640625" style="66" customWidth="1"/>
    <col min="91" max="91" width="5" style="66" customWidth="1"/>
    <col min="92" max="92" width="19.81640625" style="66" customWidth="1"/>
    <col min="93" max="93" width="5" style="66" customWidth="1"/>
    <col min="94" max="94" width="19.81640625" style="66" customWidth="1"/>
    <col min="95" max="95" width="5" style="66" customWidth="1"/>
    <col min="96" max="96" width="19.81640625" style="69" customWidth="1"/>
    <col min="97" max="97" width="5" style="66" customWidth="1"/>
    <col min="98" max="98" width="19.81640625" style="66" customWidth="1"/>
    <col min="99" max="99" width="5" style="66" customWidth="1"/>
    <col min="100" max="100" width="15" style="66" customWidth="1"/>
    <col min="101" max="101" width="5" style="66" customWidth="1"/>
    <col min="102" max="102" width="10" style="66" customWidth="1"/>
    <col min="103" max="103" width="5" style="66" customWidth="1"/>
    <col min="104" max="16384" width="9.08984375" style="66"/>
  </cols>
  <sheetData>
    <row r="1" spans="1:103" ht="14.5" x14ac:dyDescent="0.35">
      <c r="A1" s="65" t="s">
        <v>231</v>
      </c>
    </row>
    <row r="2" spans="1:103" ht="14.5" x14ac:dyDescent="0.35">
      <c r="A2" s="65" t="s">
        <v>232</v>
      </c>
      <c r="B2" s="70" t="s">
        <v>233</v>
      </c>
      <c r="C2" s="71"/>
      <c r="D2" s="71"/>
    </row>
    <row r="3" spans="1:103" ht="14.5" x14ac:dyDescent="0.35">
      <c r="A3" s="65" t="s">
        <v>234</v>
      </c>
      <c r="B3" s="65" t="s">
        <v>235</v>
      </c>
      <c r="C3" s="72"/>
      <c r="D3" s="72"/>
      <c r="AN3" s="73" t="s">
        <v>236</v>
      </c>
    </row>
    <row r="5" spans="1:103" ht="14.5" x14ac:dyDescent="0.35">
      <c r="A5" s="70" t="s">
        <v>237</v>
      </c>
      <c r="E5" s="65" t="s">
        <v>238</v>
      </c>
    </row>
    <row r="6" spans="1:103" ht="14.5" x14ac:dyDescent="0.35">
      <c r="A6" s="70" t="s">
        <v>239</v>
      </c>
      <c r="E6" s="65" t="s">
        <v>240</v>
      </c>
    </row>
    <row r="7" spans="1:103" ht="14.5" x14ac:dyDescent="0.35">
      <c r="A7" s="70" t="s">
        <v>241</v>
      </c>
      <c r="E7" s="65" t="s">
        <v>242</v>
      </c>
    </row>
    <row r="8" spans="1:103" ht="14.5" x14ac:dyDescent="0.35">
      <c r="A8" s="70" t="s">
        <v>243</v>
      </c>
      <c r="E8" s="65" t="s">
        <v>244</v>
      </c>
    </row>
    <row r="10" spans="1:103" s="76" customFormat="1" ht="36" customHeight="1" x14ac:dyDescent="0.35">
      <c r="A10" s="206" t="s">
        <v>245</v>
      </c>
      <c r="B10" s="206" t="s">
        <v>245</v>
      </c>
      <c r="C10" s="74"/>
      <c r="D10" s="74"/>
      <c r="E10" s="75" t="s">
        <v>246</v>
      </c>
      <c r="F10" s="75" t="s">
        <v>247</v>
      </c>
      <c r="G10" s="75" t="s">
        <v>248</v>
      </c>
      <c r="H10" s="75" t="s">
        <v>249</v>
      </c>
      <c r="I10" s="75" t="s">
        <v>250</v>
      </c>
      <c r="J10" s="75" t="s">
        <v>251</v>
      </c>
      <c r="K10" s="75" t="s">
        <v>252</v>
      </c>
      <c r="L10" s="75" t="s">
        <v>253</v>
      </c>
      <c r="M10" s="75" t="s">
        <v>254</v>
      </c>
      <c r="N10" s="75" t="s">
        <v>255</v>
      </c>
      <c r="O10" s="75" t="s">
        <v>256</v>
      </c>
      <c r="P10" s="75" t="s">
        <v>257</v>
      </c>
      <c r="Q10" s="75" t="s">
        <v>258</v>
      </c>
      <c r="R10" s="75" t="s">
        <v>259</v>
      </c>
      <c r="S10" s="75" t="s">
        <v>260</v>
      </c>
      <c r="T10" s="75" t="s">
        <v>261</v>
      </c>
      <c r="U10" s="75" t="s">
        <v>262</v>
      </c>
      <c r="V10" s="75" t="s">
        <v>263</v>
      </c>
      <c r="W10" s="75" t="s">
        <v>264</v>
      </c>
      <c r="X10" s="75" t="s">
        <v>265</v>
      </c>
      <c r="Y10" s="75" t="s">
        <v>266</v>
      </c>
      <c r="Z10" s="75" t="s">
        <v>267</v>
      </c>
      <c r="AA10" s="75" t="s">
        <v>268</v>
      </c>
      <c r="AB10" s="75" t="s">
        <v>269</v>
      </c>
      <c r="AC10" s="75" t="s">
        <v>270</v>
      </c>
      <c r="AD10" s="75" t="s">
        <v>271</v>
      </c>
      <c r="AE10" s="75" t="s">
        <v>272</v>
      </c>
      <c r="AF10" s="75" t="s">
        <v>273</v>
      </c>
      <c r="AG10" s="75" t="s">
        <v>274</v>
      </c>
      <c r="AH10" s="75" t="s">
        <v>275</v>
      </c>
      <c r="AI10" s="75" t="s">
        <v>276</v>
      </c>
      <c r="AJ10" s="75" t="s">
        <v>277</v>
      </c>
      <c r="AK10" s="75" t="s">
        <v>278</v>
      </c>
      <c r="AL10" s="75" t="s">
        <v>279</v>
      </c>
      <c r="AM10" s="75" t="s">
        <v>280</v>
      </c>
      <c r="AN10" s="75" t="s">
        <v>281</v>
      </c>
      <c r="AO10" s="75" t="s">
        <v>282</v>
      </c>
      <c r="AP10" s="75" t="s">
        <v>283</v>
      </c>
      <c r="AQ10" s="75" t="s">
        <v>284</v>
      </c>
      <c r="AR10" s="75" t="s">
        <v>285</v>
      </c>
      <c r="AS10" s="75" t="s">
        <v>286</v>
      </c>
      <c r="AT10" s="75" t="s">
        <v>287</v>
      </c>
      <c r="AU10" s="75" t="s">
        <v>288</v>
      </c>
      <c r="AV10" s="75" t="s">
        <v>289</v>
      </c>
      <c r="AW10" s="75" t="s">
        <v>290</v>
      </c>
      <c r="AX10" s="75" t="s">
        <v>291</v>
      </c>
      <c r="AY10" s="75" t="s">
        <v>292</v>
      </c>
      <c r="AZ10" s="75" t="s">
        <v>293</v>
      </c>
      <c r="BA10" s="75" t="s">
        <v>294</v>
      </c>
      <c r="BB10" s="75" t="s">
        <v>295</v>
      </c>
      <c r="BC10" s="75" t="s">
        <v>296</v>
      </c>
      <c r="BD10" s="75" t="s">
        <v>297</v>
      </c>
      <c r="BE10" s="75" t="s">
        <v>298</v>
      </c>
      <c r="BF10" s="75" t="s">
        <v>299</v>
      </c>
      <c r="BG10" s="75" t="s">
        <v>300</v>
      </c>
      <c r="BH10" s="75" t="s">
        <v>301</v>
      </c>
      <c r="BI10" s="75" t="s">
        <v>302</v>
      </c>
      <c r="BJ10" s="75" t="s">
        <v>303</v>
      </c>
      <c r="BK10" s="75" t="s">
        <v>304</v>
      </c>
      <c r="BL10" s="75" t="s">
        <v>305</v>
      </c>
      <c r="BM10" s="75" t="s">
        <v>306</v>
      </c>
      <c r="BN10" s="75" t="s">
        <v>307</v>
      </c>
      <c r="BO10" s="75" t="s">
        <v>308</v>
      </c>
      <c r="BP10" s="205" t="s">
        <v>309</v>
      </c>
      <c r="BQ10" s="205" t="s">
        <v>310</v>
      </c>
      <c r="BR10" s="205" t="s">
        <v>311</v>
      </c>
      <c r="BS10" s="205" t="s">
        <v>310</v>
      </c>
      <c r="BT10" s="205" t="s">
        <v>312</v>
      </c>
      <c r="BU10" s="205" t="s">
        <v>310</v>
      </c>
      <c r="BV10" s="205" t="s">
        <v>313</v>
      </c>
      <c r="BW10" s="205" t="s">
        <v>310</v>
      </c>
      <c r="BX10" s="205" t="s">
        <v>314</v>
      </c>
      <c r="BY10" s="205" t="s">
        <v>310</v>
      </c>
      <c r="BZ10" s="205" t="s">
        <v>315</v>
      </c>
      <c r="CA10" s="205" t="s">
        <v>310</v>
      </c>
      <c r="CB10" s="205" t="s">
        <v>316</v>
      </c>
      <c r="CC10" s="205" t="s">
        <v>310</v>
      </c>
      <c r="CD10" s="205" t="s">
        <v>317</v>
      </c>
      <c r="CE10" s="205" t="s">
        <v>310</v>
      </c>
      <c r="CF10" s="205" t="s">
        <v>318</v>
      </c>
      <c r="CG10" s="205" t="s">
        <v>310</v>
      </c>
      <c r="CH10" s="205" t="s">
        <v>319</v>
      </c>
      <c r="CI10" s="205" t="s">
        <v>310</v>
      </c>
      <c r="CJ10" s="205" t="s">
        <v>320</v>
      </c>
      <c r="CK10" s="205" t="s">
        <v>310</v>
      </c>
      <c r="CL10" s="205" t="s">
        <v>321</v>
      </c>
      <c r="CM10" s="205" t="s">
        <v>310</v>
      </c>
      <c r="CN10" s="205" t="s">
        <v>322</v>
      </c>
      <c r="CO10" s="205" t="s">
        <v>310</v>
      </c>
      <c r="CP10" s="205" t="s">
        <v>323</v>
      </c>
      <c r="CQ10" s="205" t="s">
        <v>310</v>
      </c>
      <c r="CR10" s="205" t="s">
        <v>324</v>
      </c>
      <c r="CS10" s="205" t="s">
        <v>310</v>
      </c>
      <c r="CT10" s="205" t="s">
        <v>325</v>
      </c>
      <c r="CU10" s="205" t="s">
        <v>310</v>
      </c>
      <c r="CV10" s="205" t="s">
        <v>326</v>
      </c>
      <c r="CW10" s="205" t="s">
        <v>310</v>
      </c>
      <c r="CX10" s="205" t="s">
        <v>327</v>
      </c>
      <c r="CY10" s="205" t="s">
        <v>310</v>
      </c>
    </row>
    <row r="11" spans="1:103" s="67" customFormat="1" ht="14.5" x14ac:dyDescent="0.35">
      <c r="A11" s="77"/>
      <c r="B11" s="77"/>
      <c r="C11" s="78"/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81"/>
      <c r="CS11" s="79"/>
      <c r="CT11" s="79"/>
      <c r="CU11" s="79"/>
      <c r="CV11" s="79"/>
      <c r="CW11" s="79"/>
      <c r="CX11" s="79"/>
      <c r="CY11" s="79"/>
    </row>
    <row r="12" spans="1:103" s="67" customFormat="1" ht="14.5" x14ac:dyDescent="0.35">
      <c r="A12" s="77"/>
      <c r="B12" s="77"/>
      <c r="C12" s="78"/>
      <c r="D12" s="78"/>
      <c r="E12" s="79" t="str" cm="1">
        <f t="array" ref="E12:BP12">TRANSPOSE(C15:C78)</f>
        <v>ISIC 1</v>
      </c>
      <c r="F12" s="79" t="str">
        <v>ISIC 2</v>
      </c>
      <c r="G12" s="79" t="str">
        <v>ISIC 3</v>
      </c>
      <c r="H12" s="79" t="str">
        <v>ISIC 05-09</v>
      </c>
      <c r="I12" s="79" t="str">
        <v>ISIC 10-12</v>
      </c>
      <c r="J12" s="79" t="str">
        <v>ISIC 13-15</v>
      </c>
      <c r="K12" s="79" t="str">
        <v>ISIC 16</v>
      </c>
      <c r="L12" s="79" t="str">
        <v>ISIC 17</v>
      </c>
      <c r="M12" s="79" t="str">
        <v>ISIC 18</v>
      </c>
      <c r="N12" s="79" t="str">
        <v>ISIC 19</v>
      </c>
      <c r="O12" s="79" t="str">
        <v>ISIC 20</v>
      </c>
      <c r="P12" s="79" t="str">
        <v>ISIC 21</v>
      </c>
      <c r="Q12" s="79" t="str">
        <v>ISIC 22</v>
      </c>
      <c r="R12" s="79" t="str">
        <v>ISIC 23</v>
      </c>
      <c r="S12" s="79" t="str">
        <v>ISIC 24</v>
      </c>
      <c r="T12" s="79" t="str">
        <v>ISIC 25</v>
      </c>
      <c r="U12" s="79" t="str">
        <v>ISIC 26</v>
      </c>
      <c r="V12" s="79" t="str">
        <v>ISIC 27</v>
      </c>
      <c r="W12" s="79" t="str">
        <v>ISIC 28</v>
      </c>
      <c r="X12" s="79" t="str">
        <v>ISIC 29</v>
      </c>
      <c r="Y12" s="79" t="str">
        <v>ISIC 30</v>
      </c>
      <c r="Z12" s="79" t="str">
        <v>ISIC 31-32</v>
      </c>
      <c r="AA12" s="79" t="str">
        <v>ISIC 33</v>
      </c>
      <c r="AB12" s="79" t="str">
        <v>ISIC 35</v>
      </c>
      <c r="AC12" s="79" t="str">
        <v>ISIC 36</v>
      </c>
      <c r="AD12" s="79" t="str">
        <v>ISIC 37-39</v>
      </c>
      <c r="AE12" s="79" t="str">
        <v>ISIC 41-43</v>
      </c>
      <c r="AF12" s="79" t="str">
        <v>ISIC 45</v>
      </c>
      <c r="AG12" s="79" t="str">
        <v>ISIC 46</v>
      </c>
      <c r="AH12" s="79" t="str">
        <v>ISIC 47</v>
      </c>
      <c r="AI12" s="79" t="str">
        <v>ISIC 49</v>
      </c>
      <c r="AJ12" s="79" t="str">
        <v>ISIC 50</v>
      </c>
      <c r="AK12" s="79" t="str">
        <v>ISIC 51</v>
      </c>
      <c r="AL12" s="79" t="str">
        <v>ISIC 52</v>
      </c>
      <c r="AM12" s="79" t="str">
        <v>ISIC 53</v>
      </c>
      <c r="AN12" s="79" t="str">
        <v>ISIC 55-56</v>
      </c>
      <c r="AO12" s="79" t="str">
        <v>ISIC 58</v>
      </c>
      <c r="AP12" s="79" t="str">
        <v>ISIC 59-60</v>
      </c>
      <c r="AQ12" s="79" t="str">
        <v>ISIC 61</v>
      </c>
      <c r="AR12" s="79" t="str">
        <v>ISIC 62-63</v>
      </c>
      <c r="AS12" s="79" t="str">
        <v>ISIC 64</v>
      </c>
      <c r="AT12" s="79" t="str">
        <v>ISIC 65</v>
      </c>
      <c r="AU12" s="79" t="str">
        <v>ISIC 66</v>
      </c>
      <c r="AV12" s="79" t="str">
        <v>ISIC 68</v>
      </c>
      <c r="AW12" s="79" t="str">
        <v>ISIC 69-70</v>
      </c>
      <c r="AX12" s="79" t="str">
        <v>ISIC 71</v>
      </c>
      <c r="AY12" s="79" t="str">
        <v>ISIC 72</v>
      </c>
      <c r="AZ12" s="79" t="str">
        <v>ISIC 73</v>
      </c>
      <c r="BA12" s="79" t="str">
        <v>ISIC 74-75</v>
      </c>
      <c r="BB12" s="79" t="str">
        <v>ISIC 77</v>
      </c>
      <c r="BC12" s="79" t="str">
        <v>ISIC 78</v>
      </c>
      <c r="BD12" s="79" t="str">
        <v>ISIC 79</v>
      </c>
      <c r="BE12" s="79" t="str">
        <v>ISIC 80-82</v>
      </c>
      <c r="BF12" s="79" t="str">
        <v>ISIC 84</v>
      </c>
      <c r="BG12" s="79" t="str">
        <v>ISIC 85</v>
      </c>
      <c r="BH12" s="79" t="str">
        <v>ISIC 86</v>
      </c>
      <c r="BI12" s="79" t="str">
        <v>ISIC 87-88</v>
      </c>
      <c r="BJ12" s="79" t="str">
        <v>ISIC 90-92</v>
      </c>
      <c r="BK12" s="79" t="str">
        <v>ISIC 93</v>
      </c>
      <c r="BL12" s="79" t="str">
        <v>ISIC 94</v>
      </c>
      <c r="BM12" s="79" t="str">
        <v>ISIC 95</v>
      </c>
      <c r="BN12" s="79" t="str">
        <v>ISIC 96</v>
      </c>
      <c r="BO12" s="79" t="str">
        <v>ISIC 97-98</v>
      </c>
      <c r="BP12" s="80" t="str">
        <v>ISIC 99</v>
      </c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81"/>
      <c r="CS12" s="79"/>
      <c r="CT12" s="79"/>
      <c r="CU12" s="79"/>
      <c r="CV12" s="79"/>
      <c r="CW12" s="79"/>
      <c r="CX12" s="79"/>
      <c r="CY12" s="79"/>
    </row>
    <row r="13" spans="1:103" s="67" customFormat="1" ht="14.5" x14ac:dyDescent="0.35">
      <c r="A13" s="77"/>
      <c r="B13" s="77"/>
      <c r="C13" s="78"/>
      <c r="D13" s="78"/>
      <c r="E13" s="79" t="str" cm="1">
        <f t="array" ref="E13:BO13">TRANSPOSE(D15:D77)</f>
        <v>ISIC 01T03</v>
      </c>
      <c r="F13" s="79" t="str">
        <v>ISIC 01T03</v>
      </c>
      <c r="G13" s="79" t="str">
        <v>ISIC 01T03</v>
      </c>
      <c r="H13" s="79" t="str">
        <v>ISIC 05T09</v>
      </c>
      <c r="I13" s="79" t="str">
        <v>ISIC 10T12</v>
      </c>
      <c r="J13" s="79" t="str">
        <v>ISIC 13T15</v>
      </c>
      <c r="K13" s="79" t="str">
        <v>ISIC 16</v>
      </c>
      <c r="L13" s="79" t="str">
        <v>ISIC 17T18</v>
      </c>
      <c r="M13" s="79" t="str">
        <v>ISIC 17T18</v>
      </c>
      <c r="N13" s="79" t="str">
        <v>ISIC 19</v>
      </c>
      <c r="O13" s="79" t="str">
        <v>ISIC 20</v>
      </c>
      <c r="P13" s="79" t="str">
        <v>ISIC 21</v>
      </c>
      <c r="Q13" s="79" t="str">
        <v>ISIC 22</v>
      </c>
      <c r="R13" s="79" t="str">
        <v>ISIC 23</v>
      </c>
      <c r="S13" s="79" t="str">
        <v>ISIC 24</v>
      </c>
      <c r="T13" s="79" t="str">
        <v>ISIC 25</v>
      </c>
      <c r="U13" s="79" t="str">
        <v>ISIC 26</v>
      </c>
      <c r="V13" s="79" t="str">
        <v>ISIC 27</v>
      </c>
      <c r="W13" s="79" t="str">
        <v>ISIC 28</v>
      </c>
      <c r="X13" s="79" t="str">
        <v>ISIC 29</v>
      </c>
      <c r="Y13" s="79" t="str">
        <v>ISIC 30</v>
      </c>
      <c r="Z13" s="79" t="str">
        <v>ISIC 31T33</v>
      </c>
      <c r="AA13" s="79" t="str">
        <v>ISIC 31T33</v>
      </c>
      <c r="AB13" s="79" t="str">
        <v>ISIC 35</v>
      </c>
      <c r="AC13" s="79" t="str">
        <v>ISIC 36T39</v>
      </c>
      <c r="AD13" s="79" t="str">
        <v>ISIC 36T39</v>
      </c>
      <c r="AE13" s="79" t="str">
        <v>ISIC 41T43</v>
      </c>
      <c r="AF13" s="79" t="str">
        <v>ISIC 45T47</v>
      </c>
      <c r="AG13" s="79" t="str">
        <v>ISIC 45T47</v>
      </c>
      <c r="AH13" s="79" t="str">
        <v>ISIC 45T47</v>
      </c>
      <c r="AI13" s="79" t="str">
        <v>ISIC 49T53</v>
      </c>
      <c r="AJ13" s="79" t="str">
        <v>ISIC 49T53</v>
      </c>
      <c r="AK13" s="79" t="str">
        <v>ISIC 49T53</v>
      </c>
      <c r="AL13" s="79" t="str">
        <v>ISIC 49T53</v>
      </c>
      <c r="AM13" s="79" t="str">
        <v>ISIC 49T53</v>
      </c>
      <c r="AN13" s="79" t="str">
        <v>ISIC 55T56</v>
      </c>
      <c r="AO13" s="79" t="str">
        <v>ISIC 58T60</v>
      </c>
      <c r="AP13" s="79" t="str">
        <v>ISIC 58T60</v>
      </c>
      <c r="AQ13" s="79" t="str">
        <v>ISIC 61</v>
      </c>
      <c r="AR13" s="79" t="str">
        <v>ISIC 62T63</v>
      </c>
      <c r="AS13" s="79" t="str">
        <v>ISIC 64T66</v>
      </c>
      <c r="AT13" s="79" t="str">
        <v>ISIC 64T66</v>
      </c>
      <c r="AU13" s="79" t="str">
        <v>ISIC 64T66</v>
      </c>
      <c r="AV13" s="79" t="str">
        <v>ISIC 68</v>
      </c>
      <c r="AW13" s="79" t="str">
        <v>ISIC 69T82</v>
      </c>
      <c r="AX13" s="79" t="str">
        <v>ISIC 69T82</v>
      </c>
      <c r="AY13" s="79" t="str">
        <v>ISIC 69T82</v>
      </c>
      <c r="AZ13" s="79" t="str">
        <v>ISIC 69T82</v>
      </c>
      <c r="BA13" s="79" t="str">
        <v>ISIC 69T82</v>
      </c>
      <c r="BB13" s="79" t="str">
        <v>ISIC 69T82</v>
      </c>
      <c r="BC13" s="79" t="str">
        <v>ISIC 69T82</v>
      </c>
      <c r="BD13" s="79" t="str">
        <v>ISIC 69T82</v>
      </c>
      <c r="BE13" s="79" t="str">
        <v>ISIC 69T82</v>
      </c>
      <c r="BF13" s="79" t="str">
        <v>ISIC 84</v>
      </c>
      <c r="BG13" s="79" t="str">
        <v>ISIC 85</v>
      </c>
      <c r="BH13" s="79" t="str">
        <v>ISIC 86T88</v>
      </c>
      <c r="BI13" s="79" t="str">
        <v>ISIC 86T88</v>
      </c>
      <c r="BJ13" s="79" t="str">
        <v>ISIC 90T96</v>
      </c>
      <c r="BK13" s="79" t="str">
        <v>ISIC 90T96</v>
      </c>
      <c r="BL13" s="79" t="str">
        <v>ISIC 90T96</v>
      </c>
      <c r="BM13" s="79" t="str">
        <v>ISIC 90T96</v>
      </c>
      <c r="BN13" s="79" t="str">
        <v>ISIC 90T96</v>
      </c>
      <c r="BO13" s="79" t="str">
        <v>ISIC 97T98</v>
      </c>
      <c r="BP13" s="80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81"/>
      <c r="CS13" s="79"/>
      <c r="CT13" s="79"/>
      <c r="CU13" s="79"/>
      <c r="CV13" s="79"/>
      <c r="CW13" s="79"/>
      <c r="CX13" s="79"/>
      <c r="CY13" s="79"/>
    </row>
    <row r="14" spans="1:103" ht="14.5" x14ac:dyDescent="0.35">
      <c r="A14" s="82" t="s">
        <v>328</v>
      </c>
      <c r="B14" s="82" t="s">
        <v>329</v>
      </c>
      <c r="C14" s="71"/>
      <c r="D14" s="71"/>
      <c r="E14" s="83" t="s">
        <v>310</v>
      </c>
      <c r="F14" s="83" t="s">
        <v>310</v>
      </c>
      <c r="G14" s="83" t="s">
        <v>310</v>
      </c>
      <c r="H14" s="83" t="s">
        <v>310</v>
      </c>
      <c r="I14" s="83" t="s">
        <v>310</v>
      </c>
      <c r="J14" s="83" t="s">
        <v>310</v>
      </c>
      <c r="K14" s="83" t="s">
        <v>310</v>
      </c>
      <c r="L14" s="83" t="s">
        <v>310</v>
      </c>
      <c r="M14" s="83" t="s">
        <v>310</v>
      </c>
      <c r="N14" s="83" t="s">
        <v>310</v>
      </c>
      <c r="O14" s="83" t="s">
        <v>310</v>
      </c>
      <c r="P14" s="83" t="s">
        <v>310</v>
      </c>
      <c r="Q14" s="83" t="s">
        <v>310</v>
      </c>
      <c r="R14" s="83" t="s">
        <v>310</v>
      </c>
      <c r="S14" s="83" t="s">
        <v>310</v>
      </c>
      <c r="T14" s="83" t="s">
        <v>310</v>
      </c>
      <c r="U14" s="83" t="s">
        <v>310</v>
      </c>
      <c r="V14" s="83" t="s">
        <v>310</v>
      </c>
      <c r="W14" s="83" t="s">
        <v>310</v>
      </c>
      <c r="X14" s="83" t="s">
        <v>310</v>
      </c>
      <c r="Y14" s="83" t="s">
        <v>310</v>
      </c>
      <c r="Z14" s="83" t="s">
        <v>310</v>
      </c>
      <c r="AA14" s="83" t="s">
        <v>310</v>
      </c>
      <c r="AB14" s="83" t="s">
        <v>310</v>
      </c>
      <c r="AC14" s="83" t="s">
        <v>310</v>
      </c>
      <c r="AD14" s="83" t="s">
        <v>310</v>
      </c>
      <c r="AE14" s="83" t="s">
        <v>310</v>
      </c>
      <c r="AF14" s="83" t="s">
        <v>310</v>
      </c>
      <c r="AG14" s="83" t="s">
        <v>310</v>
      </c>
      <c r="AH14" s="83" t="s">
        <v>310</v>
      </c>
      <c r="AI14" s="83" t="s">
        <v>310</v>
      </c>
      <c r="AJ14" s="83" t="s">
        <v>310</v>
      </c>
      <c r="AK14" s="83" t="s">
        <v>310</v>
      </c>
      <c r="AL14" s="83" t="s">
        <v>310</v>
      </c>
      <c r="AM14" s="83" t="s">
        <v>310</v>
      </c>
      <c r="AN14" s="83" t="s">
        <v>310</v>
      </c>
      <c r="AO14" s="83" t="s">
        <v>310</v>
      </c>
      <c r="AP14" s="83" t="s">
        <v>310</v>
      </c>
      <c r="AQ14" s="83" t="s">
        <v>310</v>
      </c>
      <c r="AR14" s="83" t="s">
        <v>310</v>
      </c>
      <c r="AS14" s="83" t="s">
        <v>310</v>
      </c>
      <c r="AT14" s="83" t="s">
        <v>310</v>
      </c>
      <c r="AU14" s="83" t="s">
        <v>310</v>
      </c>
      <c r="AV14" s="83" t="s">
        <v>310</v>
      </c>
      <c r="AW14" s="83" t="s">
        <v>310</v>
      </c>
      <c r="AX14" s="83" t="s">
        <v>310</v>
      </c>
      <c r="AY14" s="83" t="s">
        <v>310</v>
      </c>
      <c r="AZ14" s="83" t="s">
        <v>310</v>
      </c>
      <c r="BA14" s="83" t="s">
        <v>310</v>
      </c>
      <c r="BB14" s="83" t="s">
        <v>310</v>
      </c>
      <c r="BC14" s="83" t="s">
        <v>310</v>
      </c>
      <c r="BD14" s="83" t="s">
        <v>310</v>
      </c>
      <c r="BE14" s="83" t="s">
        <v>310</v>
      </c>
      <c r="BF14" s="83" t="s">
        <v>310</v>
      </c>
      <c r="BG14" s="83" t="s">
        <v>310</v>
      </c>
      <c r="BH14" s="83" t="s">
        <v>310</v>
      </c>
      <c r="BI14" s="83" t="s">
        <v>310</v>
      </c>
      <c r="BJ14" s="83" t="s">
        <v>310</v>
      </c>
      <c r="BK14" s="83" t="s">
        <v>310</v>
      </c>
      <c r="BL14" s="83" t="s">
        <v>310</v>
      </c>
      <c r="BM14" s="83" t="s">
        <v>310</v>
      </c>
      <c r="BN14" s="83" t="s">
        <v>310</v>
      </c>
      <c r="BO14" s="83" t="s">
        <v>310</v>
      </c>
      <c r="BP14" s="84" t="s">
        <v>310</v>
      </c>
      <c r="BQ14" s="83" t="s">
        <v>310</v>
      </c>
      <c r="BR14" s="83" t="s">
        <v>310</v>
      </c>
      <c r="BS14" s="83" t="s">
        <v>310</v>
      </c>
      <c r="BT14" s="83" t="s">
        <v>310</v>
      </c>
      <c r="BU14" s="83" t="s">
        <v>310</v>
      </c>
      <c r="BV14" s="83" t="s">
        <v>310</v>
      </c>
      <c r="BW14" s="83" t="s">
        <v>310</v>
      </c>
      <c r="BX14" s="83" t="s">
        <v>310</v>
      </c>
      <c r="BY14" s="83" t="s">
        <v>310</v>
      </c>
      <c r="BZ14" s="83" t="s">
        <v>310</v>
      </c>
      <c r="CA14" s="83" t="s">
        <v>310</v>
      </c>
      <c r="CB14" s="83" t="s">
        <v>310</v>
      </c>
      <c r="CC14" s="83" t="s">
        <v>310</v>
      </c>
      <c r="CD14" s="83" t="s">
        <v>310</v>
      </c>
      <c r="CE14" s="83" t="s">
        <v>310</v>
      </c>
      <c r="CF14" s="83" t="s">
        <v>310</v>
      </c>
      <c r="CG14" s="83" t="s">
        <v>310</v>
      </c>
      <c r="CH14" s="83" t="s">
        <v>310</v>
      </c>
      <c r="CI14" s="83" t="s">
        <v>310</v>
      </c>
      <c r="CJ14" s="83" t="s">
        <v>310</v>
      </c>
      <c r="CK14" s="83" t="s">
        <v>310</v>
      </c>
      <c r="CL14" s="83" t="s">
        <v>310</v>
      </c>
      <c r="CM14" s="83" t="s">
        <v>310</v>
      </c>
      <c r="CN14" s="83" t="s">
        <v>310</v>
      </c>
      <c r="CO14" s="83" t="s">
        <v>310</v>
      </c>
      <c r="CP14" s="83" t="s">
        <v>310</v>
      </c>
      <c r="CQ14" s="83" t="s">
        <v>310</v>
      </c>
      <c r="CR14" s="85" t="s">
        <v>310</v>
      </c>
      <c r="CS14" s="83" t="s">
        <v>310</v>
      </c>
      <c r="CT14" s="83" t="s">
        <v>310</v>
      </c>
      <c r="CU14" s="83" t="s">
        <v>310</v>
      </c>
      <c r="CV14" s="83" t="s">
        <v>310</v>
      </c>
      <c r="CW14" s="83" t="s">
        <v>310</v>
      </c>
      <c r="CX14" s="83" t="s">
        <v>310</v>
      </c>
      <c r="CY14" s="83" t="s">
        <v>310</v>
      </c>
    </row>
    <row r="15" spans="1:103" ht="14.5" x14ac:dyDescent="0.35">
      <c r="A15" s="86" t="s">
        <v>311</v>
      </c>
      <c r="B15" s="86" t="s">
        <v>330</v>
      </c>
      <c r="C15" s="71" t="str">
        <f>'Correspondance tables'!K3</f>
        <v>ISIC 1</v>
      </c>
      <c r="D15" s="71" t="str">
        <f>VLOOKUP(C15, 'Correspondance tables'!$O$3:$P$73, 2, FALSE)</f>
        <v>ISIC 01T03</v>
      </c>
      <c r="E15" s="87">
        <v>57341.9</v>
      </c>
      <c r="F15" s="87">
        <v>581.23</v>
      </c>
      <c r="G15" s="87">
        <v>55.79</v>
      </c>
      <c r="H15" s="87">
        <v>11.12</v>
      </c>
      <c r="I15" s="87">
        <v>213176.28</v>
      </c>
      <c r="J15" s="87">
        <v>1825.32</v>
      </c>
      <c r="K15" s="87">
        <v>37.82</v>
      </c>
      <c r="L15" s="88">
        <v>41</v>
      </c>
      <c r="M15" s="87">
        <v>2.52</v>
      </c>
      <c r="N15" s="87">
        <v>10.37</v>
      </c>
      <c r="O15" s="87">
        <v>1180.53</v>
      </c>
      <c r="P15" s="87">
        <v>365.05</v>
      </c>
      <c r="Q15" s="87">
        <v>1416.53</v>
      </c>
      <c r="R15" s="87">
        <v>7.94</v>
      </c>
      <c r="S15" s="87">
        <v>2.34</v>
      </c>
      <c r="T15" s="87">
        <v>14.39</v>
      </c>
      <c r="U15" s="87">
        <v>152.44999999999999</v>
      </c>
      <c r="V15" s="87">
        <v>3.39</v>
      </c>
      <c r="W15" s="87">
        <v>14.75</v>
      </c>
      <c r="X15" s="87">
        <v>12.84</v>
      </c>
      <c r="Y15" s="87">
        <v>0.53</v>
      </c>
      <c r="Z15" s="87">
        <v>107.09</v>
      </c>
      <c r="AA15" s="87">
        <v>2.97</v>
      </c>
      <c r="AB15" s="87">
        <v>484.27</v>
      </c>
      <c r="AC15" s="87">
        <v>15.32</v>
      </c>
      <c r="AD15" s="87">
        <v>35.21</v>
      </c>
      <c r="AE15" s="87">
        <v>269.22000000000003</v>
      </c>
      <c r="AF15" s="87">
        <v>9.3000000000000007</v>
      </c>
      <c r="AG15" s="87">
        <v>3421.6</v>
      </c>
      <c r="AH15" s="87">
        <v>1901.87</v>
      </c>
      <c r="AI15" s="87">
        <v>46.63</v>
      </c>
      <c r="AJ15" s="87">
        <v>51.74</v>
      </c>
      <c r="AK15" s="87">
        <v>3.56</v>
      </c>
      <c r="AL15" s="87">
        <v>32.6</v>
      </c>
      <c r="AM15" s="87">
        <v>0.15</v>
      </c>
      <c r="AN15" s="87">
        <v>8075.76</v>
      </c>
      <c r="AO15" s="87">
        <v>0.18</v>
      </c>
      <c r="AP15" s="87">
        <v>18.760000000000002</v>
      </c>
      <c r="AQ15" s="87">
        <v>3.38</v>
      </c>
      <c r="AR15" s="87">
        <v>2.62</v>
      </c>
      <c r="AS15" s="87">
        <v>2.83</v>
      </c>
      <c r="AT15" s="87">
        <v>29.1</v>
      </c>
      <c r="AU15" s="87">
        <v>4.5999999999999996</v>
      </c>
      <c r="AV15" s="87">
        <v>57.34</v>
      </c>
      <c r="AW15" s="87">
        <v>31.33</v>
      </c>
      <c r="AX15" s="87">
        <v>153.76</v>
      </c>
      <c r="AY15" s="87">
        <v>56.97</v>
      </c>
      <c r="AZ15" s="87">
        <v>4.04</v>
      </c>
      <c r="BA15" s="87">
        <v>24.5</v>
      </c>
      <c r="BB15" s="87">
        <v>5.21</v>
      </c>
      <c r="BC15" s="87">
        <v>3.46</v>
      </c>
      <c r="BD15" s="87">
        <v>3.38</v>
      </c>
      <c r="BE15" s="87">
        <v>1578.46</v>
      </c>
      <c r="BF15" s="87">
        <v>837.55</v>
      </c>
      <c r="BG15" s="87">
        <v>164.38</v>
      </c>
      <c r="BH15" s="87">
        <v>638.66999999999996</v>
      </c>
      <c r="BI15" s="87">
        <v>625.42999999999995</v>
      </c>
      <c r="BJ15" s="87">
        <v>158.72999999999999</v>
      </c>
      <c r="BK15" s="87">
        <v>218.03</v>
      </c>
      <c r="BL15" s="87">
        <v>65.05</v>
      </c>
      <c r="BM15" s="87">
        <v>3.48</v>
      </c>
      <c r="BN15" s="87">
        <v>109.98</v>
      </c>
      <c r="BO15" s="87">
        <v>0.03</v>
      </c>
      <c r="BP15" s="89">
        <v>0</v>
      </c>
      <c r="BQ15" s="88" t="s">
        <v>310</v>
      </c>
      <c r="BR15" s="87">
        <v>295512.65000000002</v>
      </c>
      <c r="BS15" s="88" t="s">
        <v>310</v>
      </c>
      <c r="BT15" s="87">
        <v>113707.2</v>
      </c>
      <c r="BU15" s="88" t="s">
        <v>310</v>
      </c>
      <c r="BV15" s="87">
        <v>-17.3</v>
      </c>
      <c r="BW15" s="88" t="s">
        <v>310</v>
      </c>
      <c r="BX15" s="87">
        <v>827.74</v>
      </c>
      <c r="BY15" s="88" t="s">
        <v>310</v>
      </c>
      <c r="BZ15" s="87">
        <v>114517.64</v>
      </c>
      <c r="CA15" s="88" t="s">
        <v>310</v>
      </c>
      <c r="CB15" s="87">
        <v>7977.84</v>
      </c>
      <c r="CC15" s="88" t="s">
        <v>310</v>
      </c>
      <c r="CD15" s="88">
        <v>0</v>
      </c>
      <c r="CE15" s="88" t="s">
        <v>310</v>
      </c>
      <c r="CF15" s="87">
        <v>7964.22</v>
      </c>
      <c r="CG15" s="88" t="s">
        <v>310</v>
      </c>
      <c r="CH15" s="87">
        <v>7964.22</v>
      </c>
      <c r="CI15" s="88" t="s">
        <v>310</v>
      </c>
      <c r="CJ15" s="87">
        <v>15942.07</v>
      </c>
      <c r="CK15" s="88" t="s">
        <v>310</v>
      </c>
      <c r="CL15" s="88">
        <v>0</v>
      </c>
      <c r="CM15" s="88" t="s">
        <v>310</v>
      </c>
      <c r="CN15" s="88">
        <v>0</v>
      </c>
      <c r="CO15" s="88" t="s">
        <v>310</v>
      </c>
      <c r="CP15" s="88">
        <v>0</v>
      </c>
      <c r="CQ15" s="88" t="s">
        <v>310</v>
      </c>
      <c r="CR15" s="90">
        <v>23678.27</v>
      </c>
      <c r="CS15" s="88" t="s">
        <v>310</v>
      </c>
      <c r="CT15" s="87">
        <v>23678.27</v>
      </c>
      <c r="CU15" s="88" t="s">
        <v>310</v>
      </c>
      <c r="CV15" s="87">
        <v>154137.97</v>
      </c>
      <c r="CW15" s="88" t="s">
        <v>310</v>
      </c>
      <c r="CX15" s="87">
        <v>449650.63</v>
      </c>
      <c r="CY15" s="88" t="s">
        <v>310</v>
      </c>
    </row>
    <row r="16" spans="1:103" ht="14.5" x14ac:dyDescent="0.35">
      <c r="A16" s="86" t="s">
        <v>311</v>
      </c>
      <c r="B16" s="86" t="s">
        <v>331</v>
      </c>
      <c r="C16" s="71" t="str">
        <f>'Correspondance tables'!K4</f>
        <v>ISIC 2</v>
      </c>
      <c r="D16" s="71" t="str">
        <f>VLOOKUP(C16, 'Correspondance tables'!$O$3:$P$73, 2, FALSE)</f>
        <v>ISIC 01T03</v>
      </c>
      <c r="E16" s="91">
        <v>629.97</v>
      </c>
      <c r="F16" s="91">
        <v>11490.42</v>
      </c>
      <c r="G16" s="91">
        <v>12.73</v>
      </c>
      <c r="H16" s="91">
        <v>58.17</v>
      </c>
      <c r="I16" s="91">
        <v>372.1</v>
      </c>
      <c r="J16" s="91">
        <v>7.36</v>
      </c>
      <c r="K16" s="91">
        <v>14842.61</v>
      </c>
      <c r="L16" s="91">
        <v>5507.39</v>
      </c>
      <c r="M16" s="91">
        <v>20.48</v>
      </c>
      <c r="N16" s="91">
        <v>2.2999999999999998</v>
      </c>
      <c r="O16" s="91">
        <v>104.41</v>
      </c>
      <c r="P16" s="91">
        <v>16.899999999999999</v>
      </c>
      <c r="Q16" s="91">
        <v>104.08</v>
      </c>
      <c r="R16" s="91">
        <v>19.04</v>
      </c>
      <c r="S16" s="91">
        <v>20.86</v>
      </c>
      <c r="T16" s="91">
        <v>15.29</v>
      </c>
      <c r="U16" s="91">
        <v>0.2</v>
      </c>
      <c r="V16" s="91">
        <v>3.47</v>
      </c>
      <c r="W16" s="91">
        <v>5.94</v>
      </c>
      <c r="X16" s="91">
        <v>5.15</v>
      </c>
      <c r="Y16" s="91">
        <v>6.63</v>
      </c>
      <c r="Z16" s="91">
        <v>297.02</v>
      </c>
      <c r="AA16" s="91">
        <v>1.49</v>
      </c>
      <c r="AB16" s="91">
        <v>1125.46</v>
      </c>
      <c r="AC16" s="91">
        <v>3.52</v>
      </c>
      <c r="AD16" s="91">
        <v>3.35</v>
      </c>
      <c r="AE16" s="91">
        <v>417.94</v>
      </c>
      <c r="AF16" s="91">
        <v>11.33</v>
      </c>
      <c r="AG16" s="91">
        <v>197.59</v>
      </c>
      <c r="AH16" s="91">
        <v>39.01</v>
      </c>
      <c r="AI16" s="91">
        <v>34.520000000000003</v>
      </c>
      <c r="AJ16" s="91">
        <v>0.24</v>
      </c>
      <c r="AK16" s="91">
        <v>0.15</v>
      </c>
      <c r="AL16" s="91">
        <v>9.56</v>
      </c>
      <c r="AM16" s="91">
        <v>0.16</v>
      </c>
      <c r="AN16" s="91">
        <v>39.64</v>
      </c>
      <c r="AO16" s="91">
        <v>0.71</v>
      </c>
      <c r="AP16" s="91">
        <v>5.41</v>
      </c>
      <c r="AQ16" s="91">
        <v>0.09</v>
      </c>
      <c r="AR16" s="91">
        <v>1.42</v>
      </c>
      <c r="AS16" s="91">
        <v>1.47</v>
      </c>
      <c r="AT16" s="91">
        <v>0.02</v>
      </c>
      <c r="AU16" s="91">
        <v>3.21</v>
      </c>
      <c r="AV16" s="91">
        <v>45.21</v>
      </c>
      <c r="AW16" s="91">
        <v>8.3699999999999992</v>
      </c>
      <c r="AX16" s="91">
        <v>19.14</v>
      </c>
      <c r="AY16" s="91">
        <v>4.33</v>
      </c>
      <c r="AZ16" s="91">
        <v>3.49</v>
      </c>
      <c r="BA16" s="91">
        <v>3.49</v>
      </c>
      <c r="BB16" s="91">
        <v>1.22</v>
      </c>
      <c r="BC16" s="91">
        <v>1.1000000000000001</v>
      </c>
      <c r="BD16" s="91">
        <v>0.04</v>
      </c>
      <c r="BE16" s="91">
        <v>241.06</v>
      </c>
      <c r="BF16" s="91">
        <v>160.04</v>
      </c>
      <c r="BG16" s="91">
        <v>14.25</v>
      </c>
      <c r="BH16" s="91">
        <v>13.58</v>
      </c>
      <c r="BI16" s="91">
        <v>3.94</v>
      </c>
      <c r="BJ16" s="91">
        <v>16.55</v>
      </c>
      <c r="BK16" s="91">
        <v>37.630000000000003</v>
      </c>
      <c r="BL16" s="91">
        <v>9.93</v>
      </c>
      <c r="BM16" s="91">
        <v>4.24</v>
      </c>
      <c r="BN16" s="91">
        <v>16.57</v>
      </c>
      <c r="BO16" s="92">
        <v>0</v>
      </c>
      <c r="BP16" s="93">
        <v>0</v>
      </c>
      <c r="BQ16" s="92" t="s">
        <v>310</v>
      </c>
      <c r="BR16" s="91">
        <v>36042.949999999997</v>
      </c>
      <c r="BS16" s="92" t="s">
        <v>310</v>
      </c>
      <c r="BT16" s="91">
        <v>6339.69</v>
      </c>
      <c r="BU16" s="92" t="s">
        <v>310</v>
      </c>
      <c r="BV16" s="91">
        <v>-83.78</v>
      </c>
      <c r="BW16" s="92" t="s">
        <v>310</v>
      </c>
      <c r="BX16" s="91">
        <v>871.61</v>
      </c>
      <c r="BY16" s="92" t="s">
        <v>310</v>
      </c>
      <c r="BZ16" s="91">
        <v>7127.52</v>
      </c>
      <c r="CA16" s="92" t="s">
        <v>310</v>
      </c>
      <c r="CB16" s="91">
        <v>499.06</v>
      </c>
      <c r="CC16" s="92" t="s">
        <v>310</v>
      </c>
      <c r="CD16" s="92">
        <v>0</v>
      </c>
      <c r="CE16" s="92" t="s">
        <v>310</v>
      </c>
      <c r="CF16" s="91">
        <v>5381.34</v>
      </c>
      <c r="CG16" s="92" t="s">
        <v>310</v>
      </c>
      <c r="CH16" s="91">
        <v>5381.34</v>
      </c>
      <c r="CI16" s="92" t="s">
        <v>310</v>
      </c>
      <c r="CJ16" s="91">
        <v>5880.4</v>
      </c>
      <c r="CK16" s="92" t="s">
        <v>310</v>
      </c>
      <c r="CL16" s="92">
        <v>0</v>
      </c>
      <c r="CM16" s="92" t="s">
        <v>310</v>
      </c>
      <c r="CN16" s="92">
        <v>0</v>
      </c>
      <c r="CO16" s="92" t="s">
        <v>310</v>
      </c>
      <c r="CP16" s="92">
        <v>0</v>
      </c>
      <c r="CQ16" s="92" t="s">
        <v>310</v>
      </c>
      <c r="CR16" s="94">
        <v>609.04999999999995</v>
      </c>
      <c r="CS16" s="92" t="s">
        <v>310</v>
      </c>
      <c r="CT16" s="91">
        <v>609.04999999999995</v>
      </c>
      <c r="CU16" s="92" t="s">
        <v>310</v>
      </c>
      <c r="CV16" s="91">
        <v>13616.97</v>
      </c>
      <c r="CW16" s="92" t="s">
        <v>310</v>
      </c>
      <c r="CX16" s="91">
        <v>49659.92</v>
      </c>
      <c r="CY16" s="92" t="s">
        <v>310</v>
      </c>
    </row>
    <row r="17" spans="1:103" ht="14.5" x14ac:dyDescent="0.35">
      <c r="A17" s="86" t="s">
        <v>311</v>
      </c>
      <c r="B17" s="86" t="s">
        <v>332</v>
      </c>
      <c r="C17" s="71" t="str">
        <f>'Correspondance tables'!K5</f>
        <v>ISIC 3</v>
      </c>
      <c r="D17" s="71" t="str">
        <f>VLOOKUP(C17, 'Correspondance tables'!$O$3:$P$73, 2, FALSE)</f>
        <v>ISIC 01T03</v>
      </c>
      <c r="E17" s="87">
        <v>11.15</v>
      </c>
      <c r="F17" s="87">
        <v>4.8</v>
      </c>
      <c r="G17" s="87">
        <v>835.8</v>
      </c>
      <c r="H17" s="87">
        <v>6.82</v>
      </c>
      <c r="I17" s="88">
        <v>4994</v>
      </c>
      <c r="J17" s="87">
        <v>7.12</v>
      </c>
      <c r="K17" s="87">
        <v>0.12</v>
      </c>
      <c r="L17" s="88">
        <v>0</v>
      </c>
      <c r="M17" s="88">
        <v>0</v>
      </c>
      <c r="N17" s="88">
        <v>0</v>
      </c>
      <c r="O17" s="87">
        <v>33.58</v>
      </c>
      <c r="P17" s="87">
        <v>4.66</v>
      </c>
      <c r="Q17" s="88">
        <v>0</v>
      </c>
      <c r="R17" s="87">
        <v>0.1</v>
      </c>
      <c r="S17" s="88">
        <v>0</v>
      </c>
      <c r="T17" s="87">
        <v>0.46</v>
      </c>
      <c r="U17" s="87">
        <v>0.03</v>
      </c>
      <c r="V17" s="88">
        <v>0</v>
      </c>
      <c r="W17" s="87">
        <v>0.03</v>
      </c>
      <c r="X17" s="87">
        <v>0.03</v>
      </c>
      <c r="Y17" s="87">
        <v>0.01</v>
      </c>
      <c r="Z17" s="87">
        <v>22.6</v>
      </c>
      <c r="AA17" s="87">
        <v>0.01</v>
      </c>
      <c r="AB17" s="87">
        <v>15.91</v>
      </c>
      <c r="AC17" s="87">
        <v>0.03</v>
      </c>
      <c r="AD17" s="87">
        <v>2.33</v>
      </c>
      <c r="AE17" s="87">
        <v>90.85</v>
      </c>
      <c r="AF17" s="87">
        <v>0.39</v>
      </c>
      <c r="AG17" s="87">
        <v>39.92</v>
      </c>
      <c r="AH17" s="87">
        <v>9.1300000000000008</v>
      </c>
      <c r="AI17" s="87">
        <v>1.24</v>
      </c>
      <c r="AJ17" s="87">
        <v>86.48</v>
      </c>
      <c r="AK17" s="87">
        <v>0.37</v>
      </c>
      <c r="AL17" s="87">
        <v>6.43</v>
      </c>
      <c r="AM17" s="87">
        <v>7.0000000000000007E-2</v>
      </c>
      <c r="AN17" s="87">
        <v>2355.8200000000002</v>
      </c>
      <c r="AO17" s="87">
        <v>0.34</v>
      </c>
      <c r="AP17" s="87">
        <v>4.63</v>
      </c>
      <c r="AQ17" s="87">
        <v>1.49</v>
      </c>
      <c r="AR17" s="87">
        <v>2.27</v>
      </c>
      <c r="AS17" s="87">
        <v>0.64</v>
      </c>
      <c r="AT17" s="87">
        <v>1.03</v>
      </c>
      <c r="AU17" s="87">
        <v>0.47</v>
      </c>
      <c r="AV17" s="87">
        <v>20.13</v>
      </c>
      <c r="AW17" s="87">
        <v>1.29</v>
      </c>
      <c r="AX17" s="87">
        <v>1.21</v>
      </c>
      <c r="AY17" s="87">
        <v>0.7</v>
      </c>
      <c r="AZ17" s="87">
        <v>1.2</v>
      </c>
      <c r="BA17" s="87">
        <v>4.8099999999999996</v>
      </c>
      <c r="BB17" s="87">
        <v>1.94</v>
      </c>
      <c r="BC17" s="87">
        <v>0.12</v>
      </c>
      <c r="BD17" s="87">
        <v>0.44</v>
      </c>
      <c r="BE17" s="87">
        <v>4.92</v>
      </c>
      <c r="BF17" s="87">
        <v>19.12</v>
      </c>
      <c r="BG17" s="87">
        <v>17.7</v>
      </c>
      <c r="BH17" s="87">
        <v>36.33</v>
      </c>
      <c r="BI17" s="87">
        <v>31.75</v>
      </c>
      <c r="BJ17" s="87">
        <v>4.0999999999999996</v>
      </c>
      <c r="BK17" s="87">
        <v>7.18</v>
      </c>
      <c r="BL17" s="87">
        <v>20.58</v>
      </c>
      <c r="BM17" s="87">
        <v>0.01</v>
      </c>
      <c r="BN17" s="87">
        <v>2.25</v>
      </c>
      <c r="BO17" s="88">
        <v>0</v>
      </c>
      <c r="BP17" s="89">
        <v>0</v>
      </c>
      <c r="BQ17" s="88" t="s">
        <v>310</v>
      </c>
      <c r="BR17" s="87">
        <v>8716.9699999999993</v>
      </c>
      <c r="BS17" s="88" t="s">
        <v>310</v>
      </c>
      <c r="BT17" s="87">
        <v>6206.37</v>
      </c>
      <c r="BU17" s="88" t="s">
        <v>310</v>
      </c>
      <c r="BV17" s="87">
        <v>1.1200000000000001</v>
      </c>
      <c r="BW17" s="88" t="s">
        <v>310</v>
      </c>
      <c r="BX17" s="87">
        <v>11.55</v>
      </c>
      <c r="BY17" s="88" t="s">
        <v>310</v>
      </c>
      <c r="BZ17" s="87">
        <v>6219.04</v>
      </c>
      <c r="CA17" s="88" t="s">
        <v>310</v>
      </c>
      <c r="CB17" s="88">
        <v>27</v>
      </c>
      <c r="CC17" s="88" t="s">
        <v>310</v>
      </c>
      <c r="CD17" s="88">
        <v>0</v>
      </c>
      <c r="CE17" s="88" t="s">
        <v>310</v>
      </c>
      <c r="CF17" s="87">
        <v>-96.39</v>
      </c>
      <c r="CG17" s="88" t="s">
        <v>310</v>
      </c>
      <c r="CH17" s="87">
        <v>-96.39</v>
      </c>
      <c r="CI17" s="88" t="s">
        <v>310</v>
      </c>
      <c r="CJ17" s="87">
        <v>-69.39</v>
      </c>
      <c r="CK17" s="88" t="s">
        <v>310</v>
      </c>
      <c r="CL17" s="88">
        <v>0</v>
      </c>
      <c r="CM17" s="88" t="s">
        <v>310</v>
      </c>
      <c r="CN17" s="88">
        <v>0</v>
      </c>
      <c r="CO17" s="88" t="s">
        <v>310</v>
      </c>
      <c r="CP17" s="88">
        <v>0</v>
      </c>
      <c r="CQ17" s="88" t="s">
        <v>310</v>
      </c>
      <c r="CR17" s="90">
        <v>1931.2</v>
      </c>
      <c r="CS17" s="88" t="s">
        <v>310</v>
      </c>
      <c r="CT17" s="87">
        <v>1931.2</v>
      </c>
      <c r="CU17" s="88" t="s">
        <v>310</v>
      </c>
      <c r="CV17" s="87">
        <v>8080.84</v>
      </c>
      <c r="CW17" s="88" t="s">
        <v>310</v>
      </c>
      <c r="CX17" s="87">
        <v>16797.810000000001</v>
      </c>
      <c r="CY17" s="88" t="s">
        <v>310</v>
      </c>
    </row>
    <row r="18" spans="1:103" ht="14.5" x14ac:dyDescent="0.35">
      <c r="A18" s="86" t="s">
        <v>311</v>
      </c>
      <c r="B18" s="86" t="s">
        <v>249</v>
      </c>
      <c r="C18" s="71" t="str">
        <f>'Correspondance tables'!K6</f>
        <v>ISIC 05-09</v>
      </c>
      <c r="D18" s="71" t="str">
        <f>VLOOKUP(C18, 'Correspondance tables'!$O$3:$P$73, 2, FALSE)</f>
        <v>ISIC 05T09</v>
      </c>
      <c r="E18" s="91">
        <v>1375.98</v>
      </c>
      <c r="F18" s="91">
        <v>33.64</v>
      </c>
      <c r="G18" s="91">
        <v>63.82</v>
      </c>
      <c r="H18" s="91">
        <v>16143.22</v>
      </c>
      <c r="I18" s="91">
        <v>2926.5</v>
      </c>
      <c r="J18" s="91">
        <v>333.72</v>
      </c>
      <c r="K18" s="91">
        <v>79.39</v>
      </c>
      <c r="L18" s="91">
        <v>1503.72</v>
      </c>
      <c r="M18" s="91">
        <v>73.349999999999994</v>
      </c>
      <c r="N18" s="91">
        <v>179804.01</v>
      </c>
      <c r="O18" s="91">
        <v>9539.25</v>
      </c>
      <c r="P18" s="91">
        <v>236.91</v>
      </c>
      <c r="Q18" s="91">
        <v>576.29</v>
      </c>
      <c r="R18" s="91">
        <v>12219.33</v>
      </c>
      <c r="S18" s="91">
        <v>22674.9</v>
      </c>
      <c r="T18" s="91">
        <v>1310.19</v>
      </c>
      <c r="U18" s="91">
        <v>170.23</v>
      </c>
      <c r="V18" s="91">
        <v>741.77</v>
      </c>
      <c r="W18" s="91">
        <v>1187.52</v>
      </c>
      <c r="X18" s="91">
        <v>1397.59</v>
      </c>
      <c r="Y18" s="91">
        <v>286.98</v>
      </c>
      <c r="Z18" s="91">
        <v>729.09</v>
      </c>
      <c r="AA18" s="91">
        <v>286.04000000000002</v>
      </c>
      <c r="AB18" s="91">
        <v>65166.57</v>
      </c>
      <c r="AC18" s="91">
        <v>197.73</v>
      </c>
      <c r="AD18" s="91">
        <v>358.33</v>
      </c>
      <c r="AE18" s="91">
        <v>13130.58</v>
      </c>
      <c r="AF18" s="91">
        <v>137.66999999999999</v>
      </c>
      <c r="AG18" s="91">
        <v>2699.56</v>
      </c>
      <c r="AH18" s="91">
        <v>601.28</v>
      </c>
      <c r="AI18" s="91">
        <v>859.53</v>
      </c>
      <c r="AJ18" s="91">
        <v>11.68</v>
      </c>
      <c r="AK18" s="91">
        <v>19.25</v>
      </c>
      <c r="AL18" s="91">
        <v>674.34</v>
      </c>
      <c r="AM18" s="91">
        <v>31.92</v>
      </c>
      <c r="AN18" s="91">
        <v>794.49</v>
      </c>
      <c r="AO18" s="91">
        <v>11.41</v>
      </c>
      <c r="AP18" s="91">
        <v>23.26</v>
      </c>
      <c r="AQ18" s="91">
        <v>29.7</v>
      </c>
      <c r="AR18" s="91">
        <v>48.89</v>
      </c>
      <c r="AS18" s="92">
        <v>112</v>
      </c>
      <c r="AT18" s="91">
        <v>31.45</v>
      </c>
      <c r="AU18" s="91">
        <v>25.22</v>
      </c>
      <c r="AV18" s="91">
        <v>591.04</v>
      </c>
      <c r="AW18" s="91">
        <v>170.39</v>
      </c>
      <c r="AX18" s="91">
        <v>321.39999999999998</v>
      </c>
      <c r="AY18" s="91">
        <v>72.319999999999993</v>
      </c>
      <c r="AZ18" s="91">
        <v>18.05</v>
      </c>
      <c r="BA18" s="91">
        <v>40.54</v>
      </c>
      <c r="BB18" s="91">
        <v>43.75</v>
      </c>
      <c r="BC18" s="91">
        <v>24.52</v>
      </c>
      <c r="BD18" s="91">
        <v>8.06</v>
      </c>
      <c r="BE18" s="91">
        <v>734.55</v>
      </c>
      <c r="BF18" s="91">
        <v>1274.21</v>
      </c>
      <c r="BG18" s="91">
        <v>357.49</v>
      </c>
      <c r="BH18" s="91">
        <v>517.02</v>
      </c>
      <c r="BI18" s="91">
        <v>304.55</v>
      </c>
      <c r="BJ18" s="91">
        <v>96.85</v>
      </c>
      <c r="BK18" s="91">
        <v>145.38</v>
      </c>
      <c r="BL18" s="91">
        <v>123.87</v>
      </c>
      <c r="BM18" s="91">
        <v>29.29</v>
      </c>
      <c r="BN18" s="91">
        <v>108.24</v>
      </c>
      <c r="BO18" s="92">
        <v>0</v>
      </c>
      <c r="BP18" s="93">
        <v>0</v>
      </c>
      <c r="BQ18" s="92" t="s">
        <v>310</v>
      </c>
      <c r="BR18" s="91">
        <v>343639.82</v>
      </c>
      <c r="BS18" s="92" t="s">
        <v>310</v>
      </c>
      <c r="BT18" s="91">
        <v>17849.3</v>
      </c>
      <c r="BU18" s="92" t="s">
        <v>310</v>
      </c>
      <c r="BV18" s="91">
        <v>0.56000000000000005</v>
      </c>
      <c r="BW18" s="92" t="s">
        <v>310</v>
      </c>
      <c r="BX18" s="91">
        <v>316.05</v>
      </c>
      <c r="BY18" s="92" t="s">
        <v>310</v>
      </c>
      <c r="BZ18" s="91">
        <v>18165.91</v>
      </c>
      <c r="CA18" s="92" t="s">
        <v>310</v>
      </c>
      <c r="CB18" s="91">
        <v>1506.82</v>
      </c>
      <c r="CC18" s="92" t="s">
        <v>310</v>
      </c>
      <c r="CD18" s="91">
        <v>-1.57</v>
      </c>
      <c r="CE18" s="92" t="s">
        <v>310</v>
      </c>
      <c r="CF18" s="91">
        <v>2248.37</v>
      </c>
      <c r="CG18" s="92" t="s">
        <v>310</v>
      </c>
      <c r="CH18" s="91">
        <v>2246.8000000000002</v>
      </c>
      <c r="CI18" s="92" t="s">
        <v>310</v>
      </c>
      <c r="CJ18" s="91">
        <v>3753.63</v>
      </c>
      <c r="CK18" s="92" t="s">
        <v>310</v>
      </c>
      <c r="CL18" s="92">
        <v>0</v>
      </c>
      <c r="CM18" s="92" t="s">
        <v>310</v>
      </c>
      <c r="CN18" s="92">
        <v>0</v>
      </c>
      <c r="CO18" s="92" t="s">
        <v>310</v>
      </c>
      <c r="CP18" s="92">
        <v>0</v>
      </c>
      <c r="CQ18" s="92" t="s">
        <v>310</v>
      </c>
      <c r="CR18" s="94">
        <v>24279.759999999998</v>
      </c>
      <c r="CS18" s="92" t="s">
        <v>310</v>
      </c>
      <c r="CT18" s="91">
        <v>24279.759999999998</v>
      </c>
      <c r="CU18" s="92" t="s">
        <v>310</v>
      </c>
      <c r="CV18" s="91">
        <v>46199.29</v>
      </c>
      <c r="CW18" s="92" t="s">
        <v>310</v>
      </c>
      <c r="CX18" s="91">
        <v>389839.12</v>
      </c>
      <c r="CY18" s="92" t="s">
        <v>310</v>
      </c>
    </row>
    <row r="19" spans="1:103" ht="14.5" x14ac:dyDescent="0.35">
      <c r="A19" s="86" t="s">
        <v>311</v>
      </c>
      <c r="B19" s="86" t="s">
        <v>333</v>
      </c>
      <c r="C19" s="71" t="str">
        <f>'Correspondance tables'!K7</f>
        <v>ISIC 10-12</v>
      </c>
      <c r="D19" s="71" t="str">
        <f>VLOOKUP(C19, 'Correspondance tables'!$O$3:$P$73, 2, FALSE)</f>
        <v>ISIC 10T12</v>
      </c>
      <c r="E19" s="87">
        <v>44407.93</v>
      </c>
      <c r="F19" s="87">
        <v>51.83</v>
      </c>
      <c r="G19" s="87">
        <v>1045.82</v>
      </c>
      <c r="H19" s="87">
        <v>178.48</v>
      </c>
      <c r="I19" s="87">
        <v>229590.43</v>
      </c>
      <c r="J19" s="87">
        <v>2129.7800000000002</v>
      </c>
      <c r="K19" s="87">
        <v>81.08</v>
      </c>
      <c r="L19" s="87">
        <v>727.84</v>
      </c>
      <c r="M19" s="87">
        <v>38.840000000000003</v>
      </c>
      <c r="N19" s="87">
        <v>709.21</v>
      </c>
      <c r="O19" s="87">
        <v>8140.4</v>
      </c>
      <c r="P19" s="87">
        <v>2342.25</v>
      </c>
      <c r="Q19" s="87">
        <v>254.8</v>
      </c>
      <c r="R19" s="87">
        <v>107.34</v>
      </c>
      <c r="S19" s="87">
        <v>273.02</v>
      </c>
      <c r="T19" s="87">
        <v>148.21</v>
      </c>
      <c r="U19" s="87">
        <v>337.44</v>
      </c>
      <c r="V19" s="87">
        <v>290.33999999999997</v>
      </c>
      <c r="W19" s="87">
        <v>701.92</v>
      </c>
      <c r="X19" s="87">
        <v>279.33</v>
      </c>
      <c r="Y19" s="87">
        <v>58.13</v>
      </c>
      <c r="Z19" s="87">
        <v>448.19</v>
      </c>
      <c r="AA19" s="87">
        <v>125.43</v>
      </c>
      <c r="AB19" s="87">
        <v>811.68</v>
      </c>
      <c r="AC19" s="87">
        <v>43.9</v>
      </c>
      <c r="AD19" s="87">
        <v>718.3</v>
      </c>
      <c r="AE19" s="87">
        <v>875.89</v>
      </c>
      <c r="AF19" s="87">
        <v>879.02</v>
      </c>
      <c r="AG19" s="87">
        <v>7297.07</v>
      </c>
      <c r="AH19" s="87">
        <v>4809.75</v>
      </c>
      <c r="AI19" s="87">
        <v>2060.21</v>
      </c>
      <c r="AJ19" s="87">
        <v>1077.32</v>
      </c>
      <c r="AK19" s="87">
        <v>415.11</v>
      </c>
      <c r="AL19" s="87">
        <v>1553.84</v>
      </c>
      <c r="AM19" s="87">
        <v>151.04</v>
      </c>
      <c r="AN19" s="87">
        <v>115892.33</v>
      </c>
      <c r="AO19" s="87">
        <v>335.18</v>
      </c>
      <c r="AP19" s="87">
        <v>947.47</v>
      </c>
      <c r="AQ19" s="87">
        <v>355.43</v>
      </c>
      <c r="AR19" s="87">
        <v>706.19</v>
      </c>
      <c r="AS19" s="87">
        <v>435.42</v>
      </c>
      <c r="AT19" s="87">
        <v>246.5</v>
      </c>
      <c r="AU19" s="87">
        <v>152.66999999999999</v>
      </c>
      <c r="AV19" s="87">
        <v>672.39</v>
      </c>
      <c r="AW19" s="87">
        <v>901.14</v>
      </c>
      <c r="AX19" s="87">
        <v>384.43</v>
      </c>
      <c r="AY19" s="87">
        <v>756.37</v>
      </c>
      <c r="AZ19" s="87">
        <v>336.17</v>
      </c>
      <c r="BA19" s="87">
        <v>296.72000000000003</v>
      </c>
      <c r="BB19" s="87">
        <v>461.42</v>
      </c>
      <c r="BC19" s="87">
        <v>191.11</v>
      </c>
      <c r="BD19" s="87">
        <v>120.61</v>
      </c>
      <c r="BE19" s="87">
        <v>1464.71</v>
      </c>
      <c r="BF19" s="87">
        <v>4754.87</v>
      </c>
      <c r="BG19" s="87">
        <v>6454.99</v>
      </c>
      <c r="BH19" s="87">
        <v>10782.16</v>
      </c>
      <c r="BI19" s="87">
        <v>7036.21</v>
      </c>
      <c r="BJ19" s="87">
        <v>802.58</v>
      </c>
      <c r="BK19" s="87">
        <v>2508.09</v>
      </c>
      <c r="BL19" s="88">
        <v>963</v>
      </c>
      <c r="BM19" s="87">
        <v>157.65</v>
      </c>
      <c r="BN19" s="87">
        <v>401.79</v>
      </c>
      <c r="BO19" s="88">
        <v>0</v>
      </c>
      <c r="BP19" s="89">
        <v>0</v>
      </c>
      <c r="BQ19" s="88" t="s">
        <v>310</v>
      </c>
      <c r="BR19" s="87">
        <v>471678.77</v>
      </c>
      <c r="BS19" s="88" t="s">
        <v>310</v>
      </c>
      <c r="BT19" s="87">
        <v>582506.56000000006</v>
      </c>
      <c r="BU19" s="88" t="s">
        <v>310</v>
      </c>
      <c r="BV19" s="87">
        <v>10.56</v>
      </c>
      <c r="BW19" s="88" t="s">
        <v>310</v>
      </c>
      <c r="BX19" s="87">
        <v>1122.9000000000001</v>
      </c>
      <c r="BY19" s="88" t="s">
        <v>310</v>
      </c>
      <c r="BZ19" s="87">
        <v>583640.02</v>
      </c>
      <c r="CA19" s="88" t="s">
        <v>310</v>
      </c>
      <c r="CB19" s="87">
        <v>38.619999999999997</v>
      </c>
      <c r="CC19" s="88" t="s">
        <v>310</v>
      </c>
      <c r="CD19" s="87">
        <v>1.3</v>
      </c>
      <c r="CE19" s="88" t="s">
        <v>310</v>
      </c>
      <c r="CF19" s="87">
        <v>317.97000000000003</v>
      </c>
      <c r="CG19" s="88" t="s">
        <v>310</v>
      </c>
      <c r="CH19" s="87">
        <v>319.27</v>
      </c>
      <c r="CI19" s="88" t="s">
        <v>310</v>
      </c>
      <c r="CJ19" s="87">
        <v>357.89</v>
      </c>
      <c r="CK19" s="88" t="s">
        <v>310</v>
      </c>
      <c r="CL19" s="88">
        <v>0</v>
      </c>
      <c r="CM19" s="88" t="s">
        <v>310</v>
      </c>
      <c r="CN19" s="88">
        <v>0</v>
      </c>
      <c r="CO19" s="88" t="s">
        <v>310</v>
      </c>
      <c r="CP19" s="88">
        <v>0</v>
      </c>
      <c r="CQ19" s="88" t="s">
        <v>310</v>
      </c>
      <c r="CR19" s="90">
        <v>98447.37</v>
      </c>
      <c r="CS19" s="88" t="s">
        <v>310</v>
      </c>
      <c r="CT19" s="87">
        <v>98447.37</v>
      </c>
      <c r="CU19" s="88" t="s">
        <v>310</v>
      </c>
      <c r="CV19" s="87">
        <v>682445.28</v>
      </c>
      <c r="CW19" s="88" t="s">
        <v>310</v>
      </c>
      <c r="CX19" s="87">
        <v>1154124.05</v>
      </c>
      <c r="CY19" s="88" t="s">
        <v>310</v>
      </c>
    </row>
    <row r="20" spans="1:103" ht="14.5" x14ac:dyDescent="0.35">
      <c r="A20" s="86" t="s">
        <v>311</v>
      </c>
      <c r="B20" s="86" t="s">
        <v>334</v>
      </c>
      <c r="C20" s="71" t="str">
        <f>'Correspondance tables'!K8</f>
        <v>ISIC 13-15</v>
      </c>
      <c r="D20" s="71" t="str">
        <f>VLOOKUP(C20, 'Correspondance tables'!$O$3:$P$73, 2, FALSE)</f>
        <v>ISIC 13T15</v>
      </c>
      <c r="E20" s="91">
        <v>594.39</v>
      </c>
      <c r="F20" s="91">
        <v>65.16</v>
      </c>
      <c r="G20" s="91">
        <v>228.39</v>
      </c>
      <c r="H20" s="91">
        <v>96.43</v>
      </c>
      <c r="I20" s="92">
        <v>890</v>
      </c>
      <c r="J20" s="91">
        <v>61252.5</v>
      </c>
      <c r="K20" s="91">
        <v>353.85</v>
      </c>
      <c r="L20" s="91">
        <v>1482.91</v>
      </c>
      <c r="M20" s="91">
        <v>510.67</v>
      </c>
      <c r="N20" s="91">
        <v>104.7</v>
      </c>
      <c r="O20" s="91">
        <v>870.51</v>
      </c>
      <c r="P20" s="91">
        <v>397.87</v>
      </c>
      <c r="Q20" s="91">
        <v>2681.73</v>
      </c>
      <c r="R20" s="91">
        <v>332.68</v>
      </c>
      <c r="S20" s="91">
        <v>308.8</v>
      </c>
      <c r="T20" s="91">
        <v>844.79</v>
      </c>
      <c r="U20" s="91">
        <v>309.13</v>
      </c>
      <c r="V20" s="91">
        <v>306.27</v>
      </c>
      <c r="W20" s="91">
        <v>863.03</v>
      </c>
      <c r="X20" s="91">
        <v>4884.6499999999996</v>
      </c>
      <c r="Y20" s="91">
        <v>650.27</v>
      </c>
      <c r="Z20" s="91">
        <v>3791.01</v>
      </c>
      <c r="AA20" s="91">
        <v>449.54</v>
      </c>
      <c r="AB20" s="91">
        <v>200.67</v>
      </c>
      <c r="AC20" s="91">
        <v>37.020000000000003</v>
      </c>
      <c r="AD20" s="91">
        <v>263.20999999999998</v>
      </c>
      <c r="AE20" s="91">
        <v>3012.83</v>
      </c>
      <c r="AF20" s="91">
        <v>480.5</v>
      </c>
      <c r="AG20" s="91">
        <v>4032.91</v>
      </c>
      <c r="AH20" s="91">
        <v>1663.25</v>
      </c>
      <c r="AI20" s="91">
        <v>259.98</v>
      </c>
      <c r="AJ20" s="91">
        <v>105.56</v>
      </c>
      <c r="AK20" s="91">
        <v>65.67</v>
      </c>
      <c r="AL20" s="91">
        <v>247.41</v>
      </c>
      <c r="AM20" s="91">
        <v>90.16</v>
      </c>
      <c r="AN20" s="91">
        <v>1553.26</v>
      </c>
      <c r="AO20" s="91">
        <v>52.71</v>
      </c>
      <c r="AP20" s="91">
        <v>817.2</v>
      </c>
      <c r="AQ20" s="91">
        <v>243.43</v>
      </c>
      <c r="AR20" s="91">
        <v>115.45</v>
      </c>
      <c r="AS20" s="91">
        <v>174.58</v>
      </c>
      <c r="AT20" s="91">
        <v>53.53</v>
      </c>
      <c r="AU20" s="91">
        <v>36.5</v>
      </c>
      <c r="AV20" s="91">
        <v>434.16</v>
      </c>
      <c r="AW20" s="91">
        <v>388.76</v>
      </c>
      <c r="AX20" s="91">
        <v>436.02</v>
      </c>
      <c r="AY20" s="91">
        <v>112.01</v>
      </c>
      <c r="AZ20" s="91">
        <v>84.14</v>
      </c>
      <c r="BA20" s="91">
        <v>431.39</v>
      </c>
      <c r="BB20" s="91">
        <v>187.81</v>
      </c>
      <c r="BC20" s="91">
        <v>79.900000000000006</v>
      </c>
      <c r="BD20" s="91">
        <v>42.82</v>
      </c>
      <c r="BE20" s="91">
        <v>936.55</v>
      </c>
      <c r="BF20" s="91">
        <v>1787.95</v>
      </c>
      <c r="BG20" s="91">
        <v>430.1</v>
      </c>
      <c r="BH20" s="91">
        <v>2059.71</v>
      </c>
      <c r="BI20" s="91">
        <v>589.02</v>
      </c>
      <c r="BJ20" s="91">
        <v>317.98</v>
      </c>
      <c r="BK20" s="91">
        <v>443.86</v>
      </c>
      <c r="BL20" s="91">
        <v>223.57</v>
      </c>
      <c r="BM20" s="91">
        <v>294.7</v>
      </c>
      <c r="BN20" s="91">
        <v>742.09</v>
      </c>
      <c r="BO20" s="92">
        <v>0</v>
      </c>
      <c r="BP20" s="93">
        <v>0</v>
      </c>
      <c r="BQ20" s="92" t="s">
        <v>310</v>
      </c>
      <c r="BR20" s="91">
        <v>105797.62</v>
      </c>
      <c r="BS20" s="92" t="s">
        <v>310</v>
      </c>
      <c r="BT20" s="91">
        <v>159182.28</v>
      </c>
      <c r="BU20" s="92" t="s">
        <v>310</v>
      </c>
      <c r="BV20" s="91">
        <v>1.8</v>
      </c>
      <c r="BW20" s="92" t="s">
        <v>310</v>
      </c>
      <c r="BX20" s="92">
        <v>142</v>
      </c>
      <c r="BY20" s="92" t="s">
        <v>310</v>
      </c>
      <c r="BZ20" s="91">
        <v>159326.07999999999</v>
      </c>
      <c r="CA20" s="92" t="s">
        <v>310</v>
      </c>
      <c r="CB20" s="91">
        <v>1895.67</v>
      </c>
      <c r="CC20" s="92" t="s">
        <v>310</v>
      </c>
      <c r="CD20" s="91">
        <v>2.25</v>
      </c>
      <c r="CE20" s="92" t="s">
        <v>310</v>
      </c>
      <c r="CF20" s="91">
        <v>10331.69</v>
      </c>
      <c r="CG20" s="92" t="s">
        <v>310</v>
      </c>
      <c r="CH20" s="91">
        <v>10333.94</v>
      </c>
      <c r="CI20" s="92" t="s">
        <v>310</v>
      </c>
      <c r="CJ20" s="91">
        <v>12229.61</v>
      </c>
      <c r="CK20" s="92" t="s">
        <v>310</v>
      </c>
      <c r="CL20" s="92">
        <v>0</v>
      </c>
      <c r="CM20" s="92" t="s">
        <v>310</v>
      </c>
      <c r="CN20" s="92">
        <v>0</v>
      </c>
      <c r="CO20" s="92" t="s">
        <v>310</v>
      </c>
      <c r="CP20" s="92">
        <v>0</v>
      </c>
      <c r="CQ20" s="92" t="s">
        <v>310</v>
      </c>
      <c r="CR20" s="94">
        <v>57469.11</v>
      </c>
      <c r="CS20" s="92" t="s">
        <v>310</v>
      </c>
      <c r="CT20" s="91">
        <v>57469.11</v>
      </c>
      <c r="CU20" s="92" t="s">
        <v>310</v>
      </c>
      <c r="CV20" s="91">
        <v>229024.81</v>
      </c>
      <c r="CW20" s="92" t="s">
        <v>310</v>
      </c>
      <c r="CX20" s="91">
        <v>334822.42</v>
      </c>
      <c r="CY20" s="92" t="s">
        <v>310</v>
      </c>
    </row>
    <row r="21" spans="1:103" ht="14.5" x14ac:dyDescent="0.35">
      <c r="A21" s="86" t="s">
        <v>311</v>
      </c>
      <c r="B21" s="86" t="s">
        <v>335</v>
      </c>
      <c r="C21" s="71" t="str">
        <f>'Correspondance tables'!K9</f>
        <v>ISIC 16</v>
      </c>
      <c r="D21" s="71" t="str">
        <f>VLOOKUP(C21, 'Correspondance tables'!$O$3:$P$73, 2, FALSE)</f>
        <v>ISIC 16</v>
      </c>
      <c r="E21" s="87">
        <v>1016.29</v>
      </c>
      <c r="F21" s="87">
        <v>201.84</v>
      </c>
      <c r="G21" s="87">
        <v>66.53</v>
      </c>
      <c r="H21" s="87">
        <v>256.92</v>
      </c>
      <c r="I21" s="87">
        <v>1870.35</v>
      </c>
      <c r="J21" s="87">
        <v>157.33000000000001</v>
      </c>
      <c r="K21" s="87">
        <v>28782.51</v>
      </c>
      <c r="L21" s="87">
        <v>3598.08</v>
      </c>
      <c r="M21" s="87">
        <v>90.67</v>
      </c>
      <c r="N21" s="87">
        <v>54.18</v>
      </c>
      <c r="O21" s="87">
        <v>652.17999999999995</v>
      </c>
      <c r="P21" s="87">
        <v>178.72</v>
      </c>
      <c r="Q21" s="87">
        <v>481.57</v>
      </c>
      <c r="R21" s="87">
        <v>1093.73</v>
      </c>
      <c r="S21" s="87">
        <v>617.16</v>
      </c>
      <c r="T21" s="87">
        <v>1437.89</v>
      </c>
      <c r="U21" s="87">
        <v>290.58999999999997</v>
      </c>
      <c r="V21" s="87">
        <v>472.89</v>
      </c>
      <c r="W21" s="87">
        <v>927.02</v>
      </c>
      <c r="X21" s="87">
        <v>1624.23</v>
      </c>
      <c r="Y21" s="87">
        <v>1051.3699999999999</v>
      </c>
      <c r="Z21" s="87">
        <v>15149.75</v>
      </c>
      <c r="AA21" s="87">
        <v>344.08</v>
      </c>
      <c r="AB21" s="87">
        <v>1617.65</v>
      </c>
      <c r="AC21" s="87">
        <v>22.44</v>
      </c>
      <c r="AD21" s="87">
        <v>279.33</v>
      </c>
      <c r="AE21" s="87">
        <v>31953.73</v>
      </c>
      <c r="AF21" s="87">
        <v>101.67</v>
      </c>
      <c r="AG21" s="87">
        <v>1404.28</v>
      </c>
      <c r="AH21" s="87">
        <v>550.89</v>
      </c>
      <c r="AI21" s="87">
        <v>265.39</v>
      </c>
      <c r="AJ21" s="87">
        <v>22.32</v>
      </c>
      <c r="AK21" s="87">
        <v>10.02</v>
      </c>
      <c r="AL21" s="87">
        <v>371.41</v>
      </c>
      <c r="AM21" s="87">
        <v>12.02</v>
      </c>
      <c r="AN21" s="87">
        <v>436.24</v>
      </c>
      <c r="AO21" s="87">
        <v>79.819999999999993</v>
      </c>
      <c r="AP21" s="87">
        <v>275.58</v>
      </c>
      <c r="AQ21" s="87">
        <v>156.5</v>
      </c>
      <c r="AR21" s="87">
        <v>52.81</v>
      </c>
      <c r="AS21" s="87">
        <v>27.78</v>
      </c>
      <c r="AT21" s="87">
        <v>16.03</v>
      </c>
      <c r="AU21" s="87">
        <v>27.9</v>
      </c>
      <c r="AV21" s="87">
        <v>1876.76</v>
      </c>
      <c r="AW21" s="87">
        <v>137.88</v>
      </c>
      <c r="AX21" s="87">
        <v>221.88</v>
      </c>
      <c r="AY21" s="87">
        <v>43.11</v>
      </c>
      <c r="AZ21" s="87">
        <v>102.49</v>
      </c>
      <c r="BA21" s="87">
        <v>122.35</v>
      </c>
      <c r="BB21" s="87">
        <v>83.64</v>
      </c>
      <c r="BC21" s="87">
        <v>14.58</v>
      </c>
      <c r="BD21" s="87">
        <v>7.92</v>
      </c>
      <c r="BE21" s="87">
        <v>1285.69</v>
      </c>
      <c r="BF21" s="87">
        <v>258.25</v>
      </c>
      <c r="BG21" s="87">
        <v>330.01</v>
      </c>
      <c r="BH21" s="87">
        <v>59.64</v>
      </c>
      <c r="BI21" s="87">
        <v>79.64</v>
      </c>
      <c r="BJ21" s="87">
        <v>185.95</v>
      </c>
      <c r="BK21" s="87">
        <v>108.44</v>
      </c>
      <c r="BL21" s="87">
        <v>65.58</v>
      </c>
      <c r="BM21" s="87">
        <v>140.71</v>
      </c>
      <c r="BN21" s="87">
        <v>1266.8399999999999</v>
      </c>
      <c r="BO21" s="88">
        <v>0</v>
      </c>
      <c r="BP21" s="89">
        <v>0</v>
      </c>
      <c r="BQ21" s="88" t="s">
        <v>310</v>
      </c>
      <c r="BR21" s="87">
        <v>104491.05</v>
      </c>
      <c r="BS21" s="88" t="s">
        <v>310</v>
      </c>
      <c r="BT21" s="87">
        <v>8362.14</v>
      </c>
      <c r="BU21" s="88" t="s">
        <v>310</v>
      </c>
      <c r="BV21" s="88">
        <v>0</v>
      </c>
      <c r="BW21" s="88" t="s">
        <v>310</v>
      </c>
      <c r="BX21" s="87">
        <v>0.2</v>
      </c>
      <c r="BY21" s="88" t="s">
        <v>310</v>
      </c>
      <c r="BZ21" s="87">
        <v>8362.34</v>
      </c>
      <c r="CA21" s="88" t="s">
        <v>310</v>
      </c>
      <c r="CB21" s="87">
        <v>6223.94</v>
      </c>
      <c r="CC21" s="88" t="s">
        <v>310</v>
      </c>
      <c r="CD21" s="88">
        <v>0</v>
      </c>
      <c r="CE21" s="88" t="s">
        <v>310</v>
      </c>
      <c r="CF21" s="87">
        <v>1216.3900000000001</v>
      </c>
      <c r="CG21" s="88" t="s">
        <v>310</v>
      </c>
      <c r="CH21" s="87">
        <v>1216.3900000000001</v>
      </c>
      <c r="CI21" s="88" t="s">
        <v>310</v>
      </c>
      <c r="CJ21" s="87">
        <v>7440.32</v>
      </c>
      <c r="CK21" s="88" t="s">
        <v>310</v>
      </c>
      <c r="CL21" s="88">
        <v>0</v>
      </c>
      <c r="CM21" s="88" t="s">
        <v>310</v>
      </c>
      <c r="CN21" s="88">
        <v>0</v>
      </c>
      <c r="CO21" s="88" t="s">
        <v>310</v>
      </c>
      <c r="CP21" s="88">
        <v>0</v>
      </c>
      <c r="CQ21" s="88" t="s">
        <v>310</v>
      </c>
      <c r="CR21" s="90">
        <v>11467.93</v>
      </c>
      <c r="CS21" s="88" t="s">
        <v>310</v>
      </c>
      <c r="CT21" s="87">
        <v>11467.93</v>
      </c>
      <c r="CU21" s="88" t="s">
        <v>310</v>
      </c>
      <c r="CV21" s="87">
        <v>27270.6</v>
      </c>
      <c r="CW21" s="88" t="s">
        <v>310</v>
      </c>
      <c r="CX21" s="87">
        <v>131761.65</v>
      </c>
      <c r="CY21" s="88" t="s">
        <v>310</v>
      </c>
    </row>
    <row r="22" spans="1:103" ht="14.5" x14ac:dyDescent="0.35">
      <c r="A22" s="86" t="s">
        <v>311</v>
      </c>
      <c r="B22" s="86" t="s">
        <v>336</v>
      </c>
      <c r="C22" s="71" t="str">
        <f>'Correspondance tables'!K10</f>
        <v>ISIC 17</v>
      </c>
      <c r="D22" s="71" t="str">
        <f>VLOOKUP(C22, 'Correspondance tables'!$O$3:$P$73, 2, FALSE)</f>
        <v>ISIC 17T18</v>
      </c>
      <c r="E22" s="91">
        <v>639.41999999999996</v>
      </c>
      <c r="F22" s="91">
        <v>28.47</v>
      </c>
      <c r="G22" s="91">
        <v>40.450000000000003</v>
      </c>
      <c r="H22" s="91">
        <v>183.14</v>
      </c>
      <c r="I22" s="91">
        <v>14158.13</v>
      </c>
      <c r="J22" s="91">
        <v>978.5</v>
      </c>
      <c r="K22" s="91">
        <v>1068.54</v>
      </c>
      <c r="L22" s="91">
        <v>41793.53</v>
      </c>
      <c r="M22" s="91">
        <v>13047.37</v>
      </c>
      <c r="N22" s="91">
        <v>161.56</v>
      </c>
      <c r="O22" s="91">
        <v>4018.75</v>
      </c>
      <c r="P22" s="91">
        <v>1774.99</v>
      </c>
      <c r="Q22" s="91">
        <v>2703.68</v>
      </c>
      <c r="R22" s="91">
        <v>1361.02</v>
      </c>
      <c r="S22" s="91">
        <v>515.45000000000005</v>
      </c>
      <c r="T22" s="91">
        <v>1106.28</v>
      </c>
      <c r="U22" s="91">
        <v>898.6</v>
      </c>
      <c r="V22" s="91">
        <v>1400.97</v>
      </c>
      <c r="W22" s="91">
        <v>1327.36</v>
      </c>
      <c r="X22" s="91">
        <v>983.32</v>
      </c>
      <c r="Y22" s="91">
        <v>251.98</v>
      </c>
      <c r="Z22" s="91">
        <v>1926.71</v>
      </c>
      <c r="AA22" s="91">
        <v>316.69</v>
      </c>
      <c r="AB22" s="91">
        <v>448.39</v>
      </c>
      <c r="AC22" s="91">
        <v>65.709999999999994</v>
      </c>
      <c r="AD22" s="91">
        <v>1175.08</v>
      </c>
      <c r="AE22" s="91">
        <v>1729.61</v>
      </c>
      <c r="AF22" s="91">
        <v>421.99</v>
      </c>
      <c r="AG22" s="91">
        <v>4070.13</v>
      </c>
      <c r="AH22" s="91">
        <v>2444.4</v>
      </c>
      <c r="AI22" s="91">
        <v>661.56</v>
      </c>
      <c r="AJ22" s="91">
        <v>68.53</v>
      </c>
      <c r="AK22" s="91">
        <v>36.43</v>
      </c>
      <c r="AL22" s="91">
        <v>1186.32</v>
      </c>
      <c r="AM22" s="91">
        <v>223.34</v>
      </c>
      <c r="AN22" s="91">
        <v>1639.73</v>
      </c>
      <c r="AO22" s="91">
        <v>5047.9799999999996</v>
      </c>
      <c r="AP22" s="91">
        <v>1121.76</v>
      </c>
      <c r="AQ22" s="91">
        <v>458.5</v>
      </c>
      <c r="AR22" s="91">
        <v>688.26</v>
      </c>
      <c r="AS22" s="91">
        <v>1097.3499999999999</v>
      </c>
      <c r="AT22" s="91">
        <v>540.37</v>
      </c>
      <c r="AU22" s="91">
        <v>711.69</v>
      </c>
      <c r="AV22" s="91">
        <v>765.61</v>
      </c>
      <c r="AW22" s="91">
        <v>2248.23</v>
      </c>
      <c r="AX22" s="91">
        <v>1467.81</v>
      </c>
      <c r="AY22" s="91">
        <v>403.62</v>
      </c>
      <c r="AZ22" s="91">
        <v>904.51</v>
      </c>
      <c r="BA22" s="91">
        <v>966.67</v>
      </c>
      <c r="BB22" s="91">
        <v>401.42</v>
      </c>
      <c r="BC22" s="91">
        <v>88.43</v>
      </c>
      <c r="BD22" s="91">
        <v>568.47</v>
      </c>
      <c r="BE22" s="91">
        <v>3667.5</v>
      </c>
      <c r="BF22" s="91">
        <v>2237.5300000000002</v>
      </c>
      <c r="BG22" s="91">
        <v>2200.17</v>
      </c>
      <c r="BH22" s="91">
        <v>1998.16</v>
      </c>
      <c r="BI22" s="91">
        <v>926.15</v>
      </c>
      <c r="BJ22" s="91">
        <v>523.29</v>
      </c>
      <c r="BK22" s="91">
        <v>566.02</v>
      </c>
      <c r="BL22" s="91">
        <v>376.8</v>
      </c>
      <c r="BM22" s="91">
        <v>84.92</v>
      </c>
      <c r="BN22" s="91">
        <v>471.3</v>
      </c>
      <c r="BO22" s="92">
        <v>0</v>
      </c>
      <c r="BP22" s="93">
        <v>0</v>
      </c>
      <c r="BQ22" s="92" t="s">
        <v>310</v>
      </c>
      <c r="BR22" s="91">
        <v>135388.64000000001</v>
      </c>
      <c r="BS22" s="92" t="s">
        <v>310</v>
      </c>
      <c r="BT22" s="91">
        <v>21426.74</v>
      </c>
      <c r="BU22" s="92" t="s">
        <v>310</v>
      </c>
      <c r="BV22" s="92">
        <v>0</v>
      </c>
      <c r="BW22" s="92" t="s">
        <v>310</v>
      </c>
      <c r="BX22" s="91">
        <v>145.81</v>
      </c>
      <c r="BY22" s="92" t="s">
        <v>310</v>
      </c>
      <c r="BZ22" s="91">
        <v>21572.54</v>
      </c>
      <c r="CA22" s="92" t="s">
        <v>310</v>
      </c>
      <c r="CB22" s="91">
        <v>0.16</v>
      </c>
      <c r="CC22" s="92" t="s">
        <v>310</v>
      </c>
      <c r="CD22" s="92">
        <v>0</v>
      </c>
      <c r="CE22" s="92" t="s">
        <v>310</v>
      </c>
      <c r="CF22" s="91">
        <v>1626.4</v>
      </c>
      <c r="CG22" s="92" t="s">
        <v>310</v>
      </c>
      <c r="CH22" s="91">
        <v>1626.4</v>
      </c>
      <c r="CI22" s="92" t="s">
        <v>310</v>
      </c>
      <c r="CJ22" s="91">
        <v>1626.56</v>
      </c>
      <c r="CK22" s="92" t="s">
        <v>310</v>
      </c>
      <c r="CL22" s="92">
        <v>0</v>
      </c>
      <c r="CM22" s="92" t="s">
        <v>310</v>
      </c>
      <c r="CN22" s="92">
        <v>0</v>
      </c>
      <c r="CO22" s="92" t="s">
        <v>310</v>
      </c>
      <c r="CP22" s="92">
        <v>0</v>
      </c>
      <c r="CQ22" s="92" t="s">
        <v>310</v>
      </c>
      <c r="CR22" s="94">
        <v>23757.24</v>
      </c>
      <c r="CS22" s="92" t="s">
        <v>310</v>
      </c>
      <c r="CT22" s="91">
        <v>23757.24</v>
      </c>
      <c r="CU22" s="92" t="s">
        <v>310</v>
      </c>
      <c r="CV22" s="91">
        <v>46956.35</v>
      </c>
      <c r="CW22" s="92" t="s">
        <v>310</v>
      </c>
      <c r="CX22" s="91">
        <v>182344.98</v>
      </c>
      <c r="CY22" s="92" t="s">
        <v>310</v>
      </c>
    </row>
    <row r="23" spans="1:103" ht="14.5" x14ac:dyDescent="0.35">
      <c r="A23" s="86" t="s">
        <v>311</v>
      </c>
      <c r="B23" s="86" t="s">
        <v>337</v>
      </c>
      <c r="C23" s="71" t="str">
        <f>'Correspondance tables'!K11</f>
        <v>ISIC 18</v>
      </c>
      <c r="D23" s="71" t="str">
        <f>VLOOKUP(C23, 'Correspondance tables'!$O$3:$P$73, 2, FALSE)</f>
        <v>ISIC 17T18</v>
      </c>
      <c r="E23" s="87">
        <v>69.33</v>
      </c>
      <c r="F23" s="87">
        <v>13.14</v>
      </c>
      <c r="G23" s="87">
        <v>9.73</v>
      </c>
      <c r="H23" s="87">
        <v>38.729999999999997</v>
      </c>
      <c r="I23" s="87">
        <v>1033.02</v>
      </c>
      <c r="J23" s="87">
        <v>251.29</v>
      </c>
      <c r="K23" s="87">
        <v>96.66</v>
      </c>
      <c r="L23" s="87">
        <v>882.34</v>
      </c>
      <c r="M23" s="87">
        <v>7113.61</v>
      </c>
      <c r="N23" s="87">
        <v>71.010000000000005</v>
      </c>
      <c r="O23" s="87">
        <v>764.75</v>
      </c>
      <c r="P23" s="87">
        <v>582.57000000000005</v>
      </c>
      <c r="Q23" s="87">
        <v>358.1</v>
      </c>
      <c r="R23" s="87">
        <v>174.36</v>
      </c>
      <c r="S23" s="87">
        <v>205.41</v>
      </c>
      <c r="T23" s="87">
        <v>370.41</v>
      </c>
      <c r="U23" s="87">
        <v>274.33</v>
      </c>
      <c r="V23" s="87">
        <v>281.56</v>
      </c>
      <c r="W23" s="87">
        <v>533.65</v>
      </c>
      <c r="X23" s="87">
        <v>716.66</v>
      </c>
      <c r="Y23" s="87">
        <v>114.39</v>
      </c>
      <c r="Z23" s="87">
        <v>338.35</v>
      </c>
      <c r="AA23" s="87">
        <v>125.41</v>
      </c>
      <c r="AB23" s="87">
        <v>284.69</v>
      </c>
      <c r="AC23" s="87">
        <v>55.04</v>
      </c>
      <c r="AD23" s="87">
        <v>197.02</v>
      </c>
      <c r="AE23" s="87">
        <v>521.73</v>
      </c>
      <c r="AF23" s="87">
        <v>621.04999999999995</v>
      </c>
      <c r="AG23" s="87">
        <v>3228.4</v>
      </c>
      <c r="AH23" s="87">
        <v>3844.16</v>
      </c>
      <c r="AI23" s="87">
        <v>432.91</v>
      </c>
      <c r="AJ23" s="87">
        <v>44.59</v>
      </c>
      <c r="AK23" s="87">
        <v>39.909999999999997</v>
      </c>
      <c r="AL23" s="87">
        <v>417.54</v>
      </c>
      <c r="AM23" s="87">
        <v>292.10000000000002</v>
      </c>
      <c r="AN23" s="87">
        <v>661.46</v>
      </c>
      <c r="AO23" s="87">
        <v>10420.26</v>
      </c>
      <c r="AP23" s="87">
        <v>2148.7600000000002</v>
      </c>
      <c r="AQ23" s="87">
        <v>1390.84</v>
      </c>
      <c r="AR23" s="87">
        <v>1747.61</v>
      </c>
      <c r="AS23" s="87">
        <v>2528.37</v>
      </c>
      <c r="AT23" s="87">
        <v>2551.84</v>
      </c>
      <c r="AU23" s="87">
        <v>844.3</v>
      </c>
      <c r="AV23" s="87">
        <v>620.02</v>
      </c>
      <c r="AW23" s="87">
        <v>2663.87</v>
      </c>
      <c r="AX23" s="87">
        <v>2087.67</v>
      </c>
      <c r="AY23" s="87">
        <v>740.58</v>
      </c>
      <c r="AZ23" s="87">
        <v>1963.41</v>
      </c>
      <c r="BA23" s="87">
        <v>853.38</v>
      </c>
      <c r="BB23" s="87">
        <v>410.14</v>
      </c>
      <c r="BC23" s="87">
        <v>105.82</v>
      </c>
      <c r="BD23" s="87">
        <v>2214.19</v>
      </c>
      <c r="BE23" s="87">
        <v>2933.71</v>
      </c>
      <c r="BF23" s="87">
        <v>3289.25</v>
      </c>
      <c r="BG23" s="87">
        <v>3079.63</v>
      </c>
      <c r="BH23" s="87">
        <v>1542.09</v>
      </c>
      <c r="BI23" s="87">
        <v>591.09</v>
      </c>
      <c r="BJ23" s="87">
        <v>1108.08</v>
      </c>
      <c r="BK23" s="87">
        <v>960.29</v>
      </c>
      <c r="BL23" s="87">
        <v>744.97</v>
      </c>
      <c r="BM23" s="87">
        <v>61.92</v>
      </c>
      <c r="BN23" s="87">
        <v>264.44</v>
      </c>
      <c r="BO23" s="88">
        <v>0</v>
      </c>
      <c r="BP23" s="89">
        <v>0</v>
      </c>
      <c r="BQ23" s="88" t="s">
        <v>310</v>
      </c>
      <c r="BR23" s="87">
        <v>72925.960000000006</v>
      </c>
      <c r="BS23" s="88" t="s">
        <v>310</v>
      </c>
      <c r="BT23" s="87">
        <v>5133.96</v>
      </c>
      <c r="BU23" s="88" t="s">
        <v>310</v>
      </c>
      <c r="BV23" s="87">
        <v>2.34</v>
      </c>
      <c r="BW23" s="88" t="s">
        <v>310</v>
      </c>
      <c r="BX23" s="87">
        <v>5.08</v>
      </c>
      <c r="BY23" s="88" t="s">
        <v>310</v>
      </c>
      <c r="BZ23" s="87">
        <v>5141.3900000000003</v>
      </c>
      <c r="CA23" s="88" t="s">
        <v>310</v>
      </c>
      <c r="CB23" s="87">
        <v>13.56</v>
      </c>
      <c r="CC23" s="88" t="s">
        <v>310</v>
      </c>
      <c r="CD23" s="88">
        <v>0</v>
      </c>
      <c r="CE23" s="88" t="s">
        <v>310</v>
      </c>
      <c r="CF23" s="87">
        <v>-677.92</v>
      </c>
      <c r="CG23" s="88" t="s">
        <v>310</v>
      </c>
      <c r="CH23" s="87">
        <v>-677.92</v>
      </c>
      <c r="CI23" s="88" t="s">
        <v>310</v>
      </c>
      <c r="CJ23" s="87">
        <v>-664.36</v>
      </c>
      <c r="CK23" s="88" t="s">
        <v>310</v>
      </c>
      <c r="CL23" s="88">
        <v>0</v>
      </c>
      <c r="CM23" s="88" t="s">
        <v>310</v>
      </c>
      <c r="CN23" s="88">
        <v>0</v>
      </c>
      <c r="CO23" s="88" t="s">
        <v>310</v>
      </c>
      <c r="CP23" s="88">
        <v>0</v>
      </c>
      <c r="CQ23" s="88" t="s">
        <v>310</v>
      </c>
      <c r="CR23" s="90">
        <v>1650.79</v>
      </c>
      <c r="CS23" s="88" t="s">
        <v>310</v>
      </c>
      <c r="CT23" s="87">
        <v>1650.79</v>
      </c>
      <c r="CU23" s="88" t="s">
        <v>310</v>
      </c>
      <c r="CV23" s="87">
        <v>6127.81</v>
      </c>
      <c r="CW23" s="88" t="s">
        <v>310</v>
      </c>
      <c r="CX23" s="87">
        <v>79053.77</v>
      </c>
      <c r="CY23" s="88" t="s">
        <v>310</v>
      </c>
    </row>
    <row r="24" spans="1:103" ht="14.5" x14ac:dyDescent="0.35">
      <c r="A24" s="86" t="s">
        <v>311</v>
      </c>
      <c r="B24" s="86" t="s">
        <v>338</v>
      </c>
      <c r="C24" s="71" t="str">
        <f>'Correspondance tables'!K12</f>
        <v>ISIC 19</v>
      </c>
      <c r="D24" s="71" t="str">
        <f>VLOOKUP(C24, 'Correspondance tables'!$O$3:$P$73, 2, FALSE)</f>
        <v>ISIC 19</v>
      </c>
      <c r="E24" s="91">
        <v>8756.5400000000009</v>
      </c>
      <c r="F24" s="91">
        <v>567.66</v>
      </c>
      <c r="G24" s="91">
        <v>606.64</v>
      </c>
      <c r="H24" s="91">
        <v>1325.43</v>
      </c>
      <c r="I24" s="91">
        <v>2190.52</v>
      </c>
      <c r="J24" s="91">
        <v>301.57</v>
      </c>
      <c r="K24" s="91">
        <v>391.91</v>
      </c>
      <c r="L24" s="91">
        <v>468.49</v>
      </c>
      <c r="M24" s="91">
        <v>116.96</v>
      </c>
      <c r="N24" s="91">
        <v>34903.279999999999</v>
      </c>
      <c r="O24" s="91">
        <v>19335.23</v>
      </c>
      <c r="P24" s="91">
        <v>323.64</v>
      </c>
      <c r="Q24" s="91">
        <v>515.08000000000004</v>
      </c>
      <c r="R24" s="91">
        <v>2532.09</v>
      </c>
      <c r="S24" s="91">
        <v>4071.44</v>
      </c>
      <c r="T24" s="91">
        <v>809.96</v>
      </c>
      <c r="U24" s="91">
        <v>150.16</v>
      </c>
      <c r="V24" s="91">
        <v>492.91</v>
      </c>
      <c r="W24" s="91">
        <v>841.16</v>
      </c>
      <c r="X24" s="91">
        <v>760.83</v>
      </c>
      <c r="Y24" s="91">
        <v>177.06</v>
      </c>
      <c r="Z24" s="91">
        <v>612.51</v>
      </c>
      <c r="AA24" s="91">
        <v>566.37</v>
      </c>
      <c r="AB24" s="91">
        <v>9360.2999999999993</v>
      </c>
      <c r="AC24" s="91">
        <v>217.93</v>
      </c>
      <c r="AD24" s="91">
        <v>1472.05</v>
      </c>
      <c r="AE24" s="91">
        <v>11061.16</v>
      </c>
      <c r="AF24" s="91">
        <v>1546.28</v>
      </c>
      <c r="AG24" s="91">
        <v>9919.2900000000009</v>
      </c>
      <c r="AH24" s="91">
        <v>3344.18</v>
      </c>
      <c r="AI24" s="91">
        <v>27175.5</v>
      </c>
      <c r="AJ24" s="91">
        <v>8534.35</v>
      </c>
      <c r="AK24" s="91">
        <v>22040.69</v>
      </c>
      <c r="AL24" s="91">
        <v>4694.5</v>
      </c>
      <c r="AM24" s="91">
        <v>971.7</v>
      </c>
      <c r="AN24" s="91">
        <v>1132.3499999999999</v>
      </c>
      <c r="AO24" s="91">
        <v>128.07</v>
      </c>
      <c r="AP24" s="91">
        <v>339.57</v>
      </c>
      <c r="AQ24" s="91">
        <v>434.68</v>
      </c>
      <c r="AR24" s="91">
        <v>474.48</v>
      </c>
      <c r="AS24" s="91">
        <v>842.9</v>
      </c>
      <c r="AT24" s="91">
        <v>585.99</v>
      </c>
      <c r="AU24" s="91">
        <v>371.73</v>
      </c>
      <c r="AV24" s="91">
        <v>939.31</v>
      </c>
      <c r="AW24" s="91">
        <v>1086.8599999999999</v>
      </c>
      <c r="AX24" s="91">
        <v>630.94000000000005</v>
      </c>
      <c r="AY24" s="91">
        <v>306.2</v>
      </c>
      <c r="AZ24" s="91">
        <v>291.25</v>
      </c>
      <c r="BA24" s="91">
        <v>360.38</v>
      </c>
      <c r="BB24" s="91">
        <v>1251.3399999999999</v>
      </c>
      <c r="BC24" s="91">
        <v>110.3</v>
      </c>
      <c r="BD24" s="91">
        <v>385.79</v>
      </c>
      <c r="BE24" s="91">
        <v>1455.53</v>
      </c>
      <c r="BF24" s="91">
        <v>4092.49</v>
      </c>
      <c r="BG24" s="91">
        <v>1365.75</v>
      </c>
      <c r="BH24" s="91">
        <v>1202.3499999999999</v>
      </c>
      <c r="BI24" s="91">
        <v>857.51</v>
      </c>
      <c r="BJ24" s="91">
        <v>360.7</v>
      </c>
      <c r="BK24" s="91">
        <v>448.51</v>
      </c>
      <c r="BL24" s="91">
        <v>379.38</v>
      </c>
      <c r="BM24" s="91">
        <v>103.87</v>
      </c>
      <c r="BN24" s="91">
        <v>531.63</v>
      </c>
      <c r="BO24" s="92">
        <v>0</v>
      </c>
      <c r="BP24" s="93">
        <v>0</v>
      </c>
      <c r="BQ24" s="92" t="s">
        <v>310</v>
      </c>
      <c r="BR24" s="91">
        <v>201625.21</v>
      </c>
      <c r="BS24" s="92" t="s">
        <v>310</v>
      </c>
      <c r="BT24" s="91">
        <v>116440.32000000001</v>
      </c>
      <c r="BU24" s="92" t="s">
        <v>310</v>
      </c>
      <c r="BV24" s="91">
        <v>1.01</v>
      </c>
      <c r="BW24" s="92" t="s">
        <v>310</v>
      </c>
      <c r="BX24" s="91">
        <v>203.37</v>
      </c>
      <c r="BY24" s="92" t="s">
        <v>310</v>
      </c>
      <c r="BZ24" s="91">
        <v>116644.7</v>
      </c>
      <c r="CA24" s="92" t="s">
        <v>310</v>
      </c>
      <c r="CB24" s="92">
        <v>0</v>
      </c>
      <c r="CC24" s="92" t="s">
        <v>310</v>
      </c>
      <c r="CD24" s="92">
        <v>0</v>
      </c>
      <c r="CE24" s="92" t="s">
        <v>310</v>
      </c>
      <c r="CF24" s="91">
        <v>2235.52</v>
      </c>
      <c r="CG24" s="92" t="s">
        <v>310</v>
      </c>
      <c r="CH24" s="91">
        <v>2235.52</v>
      </c>
      <c r="CI24" s="92" t="s">
        <v>310</v>
      </c>
      <c r="CJ24" s="91">
        <v>2235.52</v>
      </c>
      <c r="CK24" s="92" t="s">
        <v>310</v>
      </c>
      <c r="CL24" s="92">
        <v>0</v>
      </c>
      <c r="CM24" s="92" t="s">
        <v>310</v>
      </c>
      <c r="CN24" s="92">
        <v>0</v>
      </c>
      <c r="CO24" s="92" t="s">
        <v>310</v>
      </c>
      <c r="CP24" s="92">
        <v>0</v>
      </c>
      <c r="CQ24" s="92" t="s">
        <v>310</v>
      </c>
      <c r="CR24" s="94">
        <v>69254.19</v>
      </c>
      <c r="CS24" s="92" t="s">
        <v>310</v>
      </c>
      <c r="CT24" s="91">
        <v>69254.19</v>
      </c>
      <c r="CU24" s="92" t="s">
        <v>310</v>
      </c>
      <c r="CV24" s="91">
        <v>188134.41</v>
      </c>
      <c r="CW24" s="92" t="s">
        <v>310</v>
      </c>
      <c r="CX24" s="91">
        <v>389759.62</v>
      </c>
      <c r="CY24" s="92" t="s">
        <v>310</v>
      </c>
    </row>
    <row r="25" spans="1:103" ht="14.5" x14ac:dyDescent="0.35">
      <c r="A25" s="86" t="s">
        <v>311</v>
      </c>
      <c r="B25" s="86" t="s">
        <v>339</v>
      </c>
      <c r="C25" s="71" t="str">
        <f>'Correspondance tables'!K13</f>
        <v>ISIC 20</v>
      </c>
      <c r="D25" s="71" t="str">
        <f>VLOOKUP(C25, 'Correspondance tables'!$O$3:$P$73, 2, FALSE)</f>
        <v>ISIC 20</v>
      </c>
      <c r="E25" s="87">
        <v>21808.75</v>
      </c>
      <c r="F25" s="87">
        <v>230.85</v>
      </c>
      <c r="G25" s="87">
        <v>300.61</v>
      </c>
      <c r="H25" s="87">
        <v>1492.23</v>
      </c>
      <c r="I25" s="87">
        <v>9569.56</v>
      </c>
      <c r="J25" s="87">
        <v>9247.18</v>
      </c>
      <c r="K25" s="87">
        <v>3821.63</v>
      </c>
      <c r="L25" s="87">
        <v>8567.9500000000007</v>
      </c>
      <c r="M25" s="87">
        <v>3053.28</v>
      </c>
      <c r="N25" s="87">
        <v>14443.77</v>
      </c>
      <c r="O25" s="87">
        <v>145789.63</v>
      </c>
      <c r="P25" s="87">
        <v>13911.27</v>
      </c>
      <c r="Q25" s="87">
        <v>58512.19</v>
      </c>
      <c r="R25" s="87">
        <v>5207.96</v>
      </c>
      <c r="S25" s="87">
        <v>7328.72</v>
      </c>
      <c r="T25" s="87">
        <v>6625.04</v>
      </c>
      <c r="U25" s="87">
        <v>3396.38</v>
      </c>
      <c r="V25" s="87">
        <v>4804.09</v>
      </c>
      <c r="W25" s="87">
        <v>4679.97</v>
      </c>
      <c r="X25" s="87">
        <v>10530.84</v>
      </c>
      <c r="Y25" s="87">
        <v>2403.5300000000002</v>
      </c>
      <c r="Z25" s="87">
        <v>5340.79</v>
      </c>
      <c r="AA25" s="87">
        <v>1719.01</v>
      </c>
      <c r="AB25" s="87">
        <v>6829.57</v>
      </c>
      <c r="AC25" s="87">
        <v>1285.5</v>
      </c>
      <c r="AD25" s="87">
        <v>1292.53</v>
      </c>
      <c r="AE25" s="87">
        <v>14180.84</v>
      </c>
      <c r="AF25" s="87">
        <v>1872.26</v>
      </c>
      <c r="AG25" s="87">
        <v>3157.64</v>
      </c>
      <c r="AH25" s="87">
        <v>1049.3</v>
      </c>
      <c r="AI25" s="87">
        <v>920.05</v>
      </c>
      <c r="AJ25" s="87">
        <v>94.46</v>
      </c>
      <c r="AK25" s="87">
        <v>134.52000000000001</v>
      </c>
      <c r="AL25" s="87">
        <v>560.49</v>
      </c>
      <c r="AM25" s="87">
        <v>37.590000000000003</v>
      </c>
      <c r="AN25" s="87">
        <v>2487.6999999999998</v>
      </c>
      <c r="AO25" s="87">
        <v>705.28</v>
      </c>
      <c r="AP25" s="87">
        <v>631.69000000000005</v>
      </c>
      <c r="AQ25" s="87">
        <v>120.89</v>
      </c>
      <c r="AR25" s="87">
        <v>324.62</v>
      </c>
      <c r="AS25" s="87">
        <v>136.55000000000001</v>
      </c>
      <c r="AT25" s="87">
        <v>70.22</v>
      </c>
      <c r="AU25" s="87">
        <v>68.73</v>
      </c>
      <c r="AV25" s="87">
        <v>2070.84</v>
      </c>
      <c r="AW25" s="87">
        <v>366.86</v>
      </c>
      <c r="AX25" s="87">
        <v>1972.21</v>
      </c>
      <c r="AY25" s="87">
        <v>1379.64</v>
      </c>
      <c r="AZ25" s="87">
        <v>249.18</v>
      </c>
      <c r="BA25" s="87">
        <v>604.88</v>
      </c>
      <c r="BB25" s="87">
        <v>275.56</v>
      </c>
      <c r="BC25" s="87">
        <v>55.7</v>
      </c>
      <c r="BD25" s="87">
        <v>60.63</v>
      </c>
      <c r="BE25" s="87">
        <v>3091.56</v>
      </c>
      <c r="BF25" s="87">
        <v>1562.15</v>
      </c>
      <c r="BG25" s="87">
        <v>1010.51</v>
      </c>
      <c r="BH25" s="87">
        <v>8197.49</v>
      </c>
      <c r="BI25" s="87">
        <v>918.83</v>
      </c>
      <c r="BJ25" s="87">
        <v>371.9</v>
      </c>
      <c r="BK25" s="87">
        <v>402.05</v>
      </c>
      <c r="BL25" s="87">
        <v>287.64</v>
      </c>
      <c r="BM25" s="87">
        <v>118.48</v>
      </c>
      <c r="BN25" s="87">
        <v>2361.75</v>
      </c>
      <c r="BO25" s="87">
        <v>0.04</v>
      </c>
      <c r="BP25" s="89">
        <v>0</v>
      </c>
      <c r="BQ25" s="88" t="s">
        <v>310</v>
      </c>
      <c r="BR25" s="87">
        <v>404103.55</v>
      </c>
      <c r="BS25" s="88" t="s">
        <v>310</v>
      </c>
      <c r="BT25" s="87">
        <v>50930.39</v>
      </c>
      <c r="BU25" s="88" t="s">
        <v>310</v>
      </c>
      <c r="BV25" s="87">
        <v>0.16</v>
      </c>
      <c r="BW25" s="88" t="s">
        <v>310</v>
      </c>
      <c r="BX25" s="87">
        <v>423.52</v>
      </c>
      <c r="BY25" s="88" t="s">
        <v>310</v>
      </c>
      <c r="BZ25" s="87">
        <v>51354.07</v>
      </c>
      <c r="CA25" s="88" t="s">
        <v>310</v>
      </c>
      <c r="CB25" s="87">
        <v>1376.51</v>
      </c>
      <c r="CC25" s="88" t="s">
        <v>310</v>
      </c>
      <c r="CD25" s="88">
        <v>0</v>
      </c>
      <c r="CE25" s="88" t="s">
        <v>310</v>
      </c>
      <c r="CF25" s="87">
        <v>5107.53</v>
      </c>
      <c r="CG25" s="88" t="s">
        <v>310</v>
      </c>
      <c r="CH25" s="87">
        <v>5107.53</v>
      </c>
      <c r="CI25" s="88" t="s">
        <v>310</v>
      </c>
      <c r="CJ25" s="87">
        <v>6484.04</v>
      </c>
      <c r="CK25" s="88" t="s">
        <v>310</v>
      </c>
      <c r="CL25" s="88">
        <v>0</v>
      </c>
      <c r="CM25" s="88" t="s">
        <v>310</v>
      </c>
      <c r="CN25" s="88">
        <v>0</v>
      </c>
      <c r="CO25" s="88" t="s">
        <v>310</v>
      </c>
      <c r="CP25" s="88">
        <v>0</v>
      </c>
      <c r="CQ25" s="88" t="s">
        <v>310</v>
      </c>
      <c r="CR25" s="90">
        <v>141002.25</v>
      </c>
      <c r="CS25" s="88" t="s">
        <v>310</v>
      </c>
      <c r="CT25" s="87">
        <v>141002.25</v>
      </c>
      <c r="CU25" s="88" t="s">
        <v>310</v>
      </c>
      <c r="CV25" s="87">
        <v>198840.36</v>
      </c>
      <c r="CW25" s="88" t="s">
        <v>310</v>
      </c>
      <c r="CX25" s="87">
        <v>602943.91</v>
      </c>
      <c r="CY25" s="88" t="s">
        <v>310</v>
      </c>
    </row>
    <row r="26" spans="1:103" ht="14.5" x14ac:dyDescent="0.35">
      <c r="A26" s="86" t="s">
        <v>311</v>
      </c>
      <c r="B26" s="86" t="s">
        <v>340</v>
      </c>
      <c r="C26" s="71" t="str">
        <f>'Correspondance tables'!K14</f>
        <v>ISIC 21</v>
      </c>
      <c r="D26" s="71" t="str">
        <f>VLOOKUP(C26, 'Correspondance tables'!$O$3:$P$73, 2, FALSE)</f>
        <v>ISIC 21</v>
      </c>
      <c r="E26" s="91">
        <v>1354.62</v>
      </c>
      <c r="F26" s="91">
        <v>0.27</v>
      </c>
      <c r="G26" s="91">
        <v>37.82</v>
      </c>
      <c r="H26" s="91">
        <v>0.82</v>
      </c>
      <c r="I26" s="91">
        <v>1292.97</v>
      </c>
      <c r="J26" s="91">
        <v>13.38</v>
      </c>
      <c r="K26" s="91">
        <v>1.25</v>
      </c>
      <c r="L26" s="91">
        <v>5.61</v>
      </c>
      <c r="M26" s="91">
        <v>0.22</v>
      </c>
      <c r="N26" s="91">
        <v>4.09</v>
      </c>
      <c r="O26" s="91">
        <v>1080.1099999999999</v>
      </c>
      <c r="P26" s="91">
        <v>22759.24</v>
      </c>
      <c r="Q26" s="91">
        <v>183.68</v>
      </c>
      <c r="R26" s="91">
        <v>49.26</v>
      </c>
      <c r="S26" s="91">
        <v>2.11</v>
      </c>
      <c r="T26" s="91">
        <v>2.48</v>
      </c>
      <c r="U26" s="91">
        <v>6.13</v>
      </c>
      <c r="V26" s="91">
        <v>4.8899999999999997</v>
      </c>
      <c r="W26" s="91">
        <v>84.26</v>
      </c>
      <c r="X26" s="91">
        <v>41.41</v>
      </c>
      <c r="Y26" s="91">
        <v>1.28</v>
      </c>
      <c r="Z26" s="91">
        <v>145.51</v>
      </c>
      <c r="AA26" s="91">
        <v>1.63</v>
      </c>
      <c r="AB26" s="91">
        <v>46.21</v>
      </c>
      <c r="AC26" s="91">
        <v>4.79</v>
      </c>
      <c r="AD26" s="91">
        <v>15.42</v>
      </c>
      <c r="AE26" s="91">
        <v>6.34</v>
      </c>
      <c r="AF26" s="91">
        <v>2.72</v>
      </c>
      <c r="AG26" s="91">
        <v>305.47000000000003</v>
      </c>
      <c r="AH26" s="91">
        <v>40.39</v>
      </c>
      <c r="AI26" s="91">
        <v>5.37</v>
      </c>
      <c r="AJ26" s="91">
        <v>2.4500000000000002</v>
      </c>
      <c r="AK26" s="91">
        <v>2.12</v>
      </c>
      <c r="AL26" s="91">
        <v>10.76</v>
      </c>
      <c r="AM26" s="91">
        <v>0.79</v>
      </c>
      <c r="AN26" s="91">
        <v>8.27</v>
      </c>
      <c r="AO26" s="91">
        <v>0.5</v>
      </c>
      <c r="AP26" s="91">
        <v>1.27</v>
      </c>
      <c r="AQ26" s="91">
        <v>1.05</v>
      </c>
      <c r="AR26" s="91">
        <v>7.53</v>
      </c>
      <c r="AS26" s="91">
        <v>7.79</v>
      </c>
      <c r="AT26" s="91">
        <v>4.0999999999999996</v>
      </c>
      <c r="AU26" s="91">
        <v>1.67</v>
      </c>
      <c r="AV26" s="91">
        <v>25.97</v>
      </c>
      <c r="AW26" s="91">
        <v>73.38</v>
      </c>
      <c r="AX26" s="91">
        <v>30.5</v>
      </c>
      <c r="AY26" s="91">
        <v>970.1</v>
      </c>
      <c r="AZ26" s="91">
        <v>17.920000000000002</v>
      </c>
      <c r="BA26" s="91">
        <v>1030.1099999999999</v>
      </c>
      <c r="BB26" s="91">
        <v>18.91</v>
      </c>
      <c r="BC26" s="91">
        <v>2.36</v>
      </c>
      <c r="BD26" s="91">
        <v>0.4</v>
      </c>
      <c r="BE26" s="91">
        <v>37.450000000000003</v>
      </c>
      <c r="BF26" s="91">
        <v>653.37</v>
      </c>
      <c r="BG26" s="91">
        <v>288.45999999999998</v>
      </c>
      <c r="BH26" s="91">
        <v>40800.559999999998</v>
      </c>
      <c r="BI26" s="91">
        <v>1711.01</v>
      </c>
      <c r="BJ26" s="91">
        <v>7.47</v>
      </c>
      <c r="BK26" s="91">
        <v>14.9</v>
      </c>
      <c r="BL26" s="91">
        <v>75.83</v>
      </c>
      <c r="BM26" s="91">
        <v>0.41</v>
      </c>
      <c r="BN26" s="91">
        <v>10.11</v>
      </c>
      <c r="BO26" s="92">
        <v>0</v>
      </c>
      <c r="BP26" s="93">
        <v>0</v>
      </c>
      <c r="BQ26" s="92" t="s">
        <v>310</v>
      </c>
      <c r="BR26" s="91">
        <v>73317.27</v>
      </c>
      <c r="BS26" s="92" t="s">
        <v>310</v>
      </c>
      <c r="BT26" s="91">
        <v>43806.01</v>
      </c>
      <c r="BU26" s="92" t="s">
        <v>310</v>
      </c>
      <c r="BV26" s="91">
        <v>1.44</v>
      </c>
      <c r="BW26" s="92" t="s">
        <v>310</v>
      </c>
      <c r="BX26" s="91">
        <v>68465.25</v>
      </c>
      <c r="BY26" s="92" t="s">
        <v>310</v>
      </c>
      <c r="BZ26" s="91">
        <v>112272.69</v>
      </c>
      <c r="CA26" s="92" t="s">
        <v>310</v>
      </c>
      <c r="CB26" s="91">
        <v>1214.95</v>
      </c>
      <c r="CC26" s="92" t="s">
        <v>310</v>
      </c>
      <c r="CD26" s="92">
        <v>0</v>
      </c>
      <c r="CE26" s="92" t="s">
        <v>310</v>
      </c>
      <c r="CF26" s="91">
        <v>-23405.03</v>
      </c>
      <c r="CG26" s="92" t="s">
        <v>310</v>
      </c>
      <c r="CH26" s="91">
        <v>-23405.03</v>
      </c>
      <c r="CI26" s="92" t="s">
        <v>310</v>
      </c>
      <c r="CJ26" s="91">
        <v>-22190.09</v>
      </c>
      <c r="CK26" s="92" t="s">
        <v>310</v>
      </c>
      <c r="CL26" s="92">
        <v>0</v>
      </c>
      <c r="CM26" s="92" t="s">
        <v>310</v>
      </c>
      <c r="CN26" s="92">
        <v>0</v>
      </c>
      <c r="CO26" s="92" t="s">
        <v>310</v>
      </c>
      <c r="CP26" s="92">
        <v>0</v>
      </c>
      <c r="CQ26" s="92" t="s">
        <v>310</v>
      </c>
      <c r="CR26" s="94">
        <v>117783.69</v>
      </c>
      <c r="CS26" s="92" t="s">
        <v>310</v>
      </c>
      <c r="CT26" s="91">
        <v>117783.69</v>
      </c>
      <c r="CU26" s="92" t="s">
        <v>310</v>
      </c>
      <c r="CV26" s="91">
        <v>207866.29</v>
      </c>
      <c r="CW26" s="92" t="s">
        <v>310</v>
      </c>
      <c r="CX26" s="91">
        <v>281183.57</v>
      </c>
      <c r="CY26" s="92" t="s">
        <v>310</v>
      </c>
    </row>
    <row r="27" spans="1:103" ht="14.5" x14ac:dyDescent="0.35">
      <c r="A27" s="86" t="s">
        <v>311</v>
      </c>
      <c r="B27" s="86" t="s">
        <v>341</v>
      </c>
      <c r="C27" s="71" t="str">
        <f>'Correspondance tables'!K15</f>
        <v>ISIC 22</v>
      </c>
      <c r="D27" s="71" t="str">
        <f>VLOOKUP(C27, 'Correspondance tables'!$O$3:$P$73, 2, FALSE)</f>
        <v>ISIC 22</v>
      </c>
      <c r="E27" s="87">
        <v>2700.56</v>
      </c>
      <c r="F27" s="87">
        <v>75.11</v>
      </c>
      <c r="G27" s="87">
        <v>121.12</v>
      </c>
      <c r="H27" s="87">
        <v>444.39</v>
      </c>
      <c r="I27" s="87">
        <v>16112.63</v>
      </c>
      <c r="J27" s="87">
        <v>2734.43</v>
      </c>
      <c r="K27" s="87">
        <v>1118.6400000000001</v>
      </c>
      <c r="L27" s="87">
        <v>3507.22</v>
      </c>
      <c r="M27" s="87">
        <v>1403.7</v>
      </c>
      <c r="N27" s="87">
        <v>1485.32</v>
      </c>
      <c r="O27" s="87">
        <v>7834.81</v>
      </c>
      <c r="P27" s="87">
        <v>3476.24</v>
      </c>
      <c r="Q27" s="87">
        <v>40025.03</v>
      </c>
      <c r="R27" s="87">
        <v>2394.9899999999998</v>
      </c>
      <c r="S27" s="87">
        <v>1441.74</v>
      </c>
      <c r="T27" s="87">
        <v>6055.49</v>
      </c>
      <c r="U27" s="87">
        <v>3905.26</v>
      </c>
      <c r="V27" s="87">
        <v>7403.38</v>
      </c>
      <c r="W27" s="87">
        <v>12296.08</v>
      </c>
      <c r="X27" s="87">
        <v>36008.230000000003</v>
      </c>
      <c r="Y27" s="87">
        <v>3858.95</v>
      </c>
      <c r="Z27" s="87">
        <v>5107.51</v>
      </c>
      <c r="AA27" s="87">
        <v>2940.17</v>
      </c>
      <c r="AB27" s="87">
        <v>1050.24</v>
      </c>
      <c r="AC27" s="87">
        <v>150.1</v>
      </c>
      <c r="AD27" s="87">
        <v>1321.65</v>
      </c>
      <c r="AE27" s="87">
        <v>36602.379999999997</v>
      </c>
      <c r="AF27" s="87">
        <v>4389.0200000000004</v>
      </c>
      <c r="AG27" s="87">
        <v>5959.29</v>
      </c>
      <c r="AH27" s="87">
        <v>4535.43</v>
      </c>
      <c r="AI27" s="87">
        <v>4429.41</v>
      </c>
      <c r="AJ27" s="87">
        <v>127.73</v>
      </c>
      <c r="AK27" s="87">
        <v>196.02</v>
      </c>
      <c r="AL27" s="87">
        <v>1554.79</v>
      </c>
      <c r="AM27" s="87">
        <v>167.74</v>
      </c>
      <c r="AN27" s="87">
        <v>818.09</v>
      </c>
      <c r="AO27" s="87">
        <v>312.81</v>
      </c>
      <c r="AP27" s="87">
        <v>332.8</v>
      </c>
      <c r="AQ27" s="87">
        <v>966.29</v>
      </c>
      <c r="AR27" s="88">
        <v>579</v>
      </c>
      <c r="AS27" s="87">
        <v>480.05</v>
      </c>
      <c r="AT27" s="87">
        <v>212.07</v>
      </c>
      <c r="AU27" s="87">
        <v>193.49</v>
      </c>
      <c r="AV27" s="87">
        <v>1264.1600000000001</v>
      </c>
      <c r="AW27" s="87">
        <v>796.1</v>
      </c>
      <c r="AX27" s="87">
        <v>1205.9100000000001</v>
      </c>
      <c r="AY27" s="87">
        <v>310.02</v>
      </c>
      <c r="AZ27" s="87">
        <v>318.77</v>
      </c>
      <c r="BA27" s="87">
        <v>406.85</v>
      </c>
      <c r="BB27" s="87">
        <v>443.88</v>
      </c>
      <c r="BC27" s="87">
        <v>45.49</v>
      </c>
      <c r="BD27" s="87">
        <v>148.80000000000001</v>
      </c>
      <c r="BE27" s="87">
        <v>3425.25</v>
      </c>
      <c r="BF27" s="87">
        <v>918.79</v>
      </c>
      <c r="BG27" s="87">
        <v>400.82</v>
      </c>
      <c r="BH27" s="87">
        <v>2444.67</v>
      </c>
      <c r="BI27" s="87">
        <v>600.54</v>
      </c>
      <c r="BJ27" s="87">
        <v>543.08000000000004</v>
      </c>
      <c r="BK27" s="87">
        <v>201.03</v>
      </c>
      <c r="BL27" s="87">
        <v>193.96</v>
      </c>
      <c r="BM27" s="87">
        <v>312.93</v>
      </c>
      <c r="BN27" s="87">
        <v>468.53</v>
      </c>
      <c r="BO27" s="87">
        <v>0.05</v>
      </c>
      <c r="BP27" s="89">
        <v>0</v>
      </c>
      <c r="BQ27" s="88" t="s">
        <v>310</v>
      </c>
      <c r="BR27" s="87">
        <v>241279.01</v>
      </c>
      <c r="BS27" s="88" t="s">
        <v>310</v>
      </c>
      <c r="BT27" s="87">
        <v>24823.65</v>
      </c>
      <c r="BU27" s="88" t="s">
        <v>310</v>
      </c>
      <c r="BV27" s="87">
        <v>0.13</v>
      </c>
      <c r="BW27" s="88" t="s">
        <v>310</v>
      </c>
      <c r="BX27" s="87">
        <v>102.54</v>
      </c>
      <c r="BY27" s="88" t="s">
        <v>310</v>
      </c>
      <c r="BZ27" s="87">
        <v>24926.32</v>
      </c>
      <c r="CA27" s="88" t="s">
        <v>310</v>
      </c>
      <c r="CB27" s="87">
        <v>2583.73</v>
      </c>
      <c r="CC27" s="88" t="s">
        <v>310</v>
      </c>
      <c r="CD27" s="88">
        <v>0</v>
      </c>
      <c r="CE27" s="88" t="s">
        <v>310</v>
      </c>
      <c r="CF27" s="87">
        <v>2703.53</v>
      </c>
      <c r="CG27" s="88" t="s">
        <v>310</v>
      </c>
      <c r="CH27" s="87">
        <v>2703.53</v>
      </c>
      <c r="CI27" s="88" t="s">
        <v>310</v>
      </c>
      <c r="CJ27" s="87">
        <v>5287.26</v>
      </c>
      <c r="CK27" s="88" t="s">
        <v>310</v>
      </c>
      <c r="CL27" s="88">
        <v>0</v>
      </c>
      <c r="CM27" s="88" t="s">
        <v>310</v>
      </c>
      <c r="CN27" s="88">
        <v>0</v>
      </c>
      <c r="CO27" s="88" t="s">
        <v>310</v>
      </c>
      <c r="CP27" s="88">
        <v>0</v>
      </c>
      <c r="CQ27" s="88" t="s">
        <v>310</v>
      </c>
      <c r="CR27" s="90">
        <v>39058.910000000003</v>
      </c>
      <c r="CS27" s="88" t="s">
        <v>310</v>
      </c>
      <c r="CT27" s="87">
        <v>39058.910000000003</v>
      </c>
      <c r="CU27" s="88" t="s">
        <v>310</v>
      </c>
      <c r="CV27" s="87">
        <v>69272.490000000005</v>
      </c>
      <c r="CW27" s="88" t="s">
        <v>310</v>
      </c>
      <c r="CX27" s="87">
        <v>310551.5</v>
      </c>
      <c r="CY27" s="88" t="s">
        <v>310</v>
      </c>
    </row>
    <row r="28" spans="1:103" ht="14.5" x14ac:dyDescent="0.35">
      <c r="A28" s="86" t="s">
        <v>311</v>
      </c>
      <c r="B28" s="86" t="s">
        <v>342</v>
      </c>
      <c r="C28" s="71" t="str">
        <f>'Correspondance tables'!K16</f>
        <v>ISIC 23</v>
      </c>
      <c r="D28" s="71" t="str">
        <f>VLOOKUP(C28, 'Correspondance tables'!$O$3:$P$73, 2, FALSE)</f>
        <v>ISIC 23</v>
      </c>
      <c r="E28" s="91">
        <v>1382.25</v>
      </c>
      <c r="F28" s="91">
        <v>46.72</v>
      </c>
      <c r="G28" s="91">
        <v>60.88</v>
      </c>
      <c r="H28" s="91">
        <v>1184.6500000000001</v>
      </c>
      <c r="I28" s="91">
        <v>5086.17</v>
      </c>
      <c r="J28" s="91">
        <v>364.97</v>
      </c>
      <c r="K28" s="91">
        <v>1624.18</v>
      </c>
      <c r="L28" s="91">
        <v>137.13</v>
      </c>
      <c r="M28" s="91">
        <v>28.56</v>
      </c>
      <c r="N28" s="91">
        <v>145.19999999999999</v>
      </c>
      <c r="O28" s="91">
        <v>2258.12</v>
      </c>
      <c r="P28" s="91">
        <v>815.4</v>
      </c>
      <c r="Q28" s="91">
        <v>1710.53</v>
      </c>
      <c r="R28" s="91">
        <v>24856.39</v>
      </c>
      <c r="S28" s="91">
        <v>2367.88</v>
      </c>
      <c r="T28" s="91">
        <v>2808.96</v>
      </c>
      <c r="U28" s="91">
        <v>1378.53</v>
      </c>
      <c r="V28" s="91">
        <v>2080.66</v>
      </c>
      <c r="W28" s="91">
        <v>1829.59</v>
      </c>
      <c r="X28" s="91">
        <v>5497.95</v>
      </c>
      <c r="Y28" s="91">
        <v>918.38</v>
      </c>
      <c r="Z28" s="91">
        <v>1443.95</v>
      </c>
      <c r="AA28" s="91">
        <v>735.57</v>
      </c>
      <c r="AB28" s="91">
        <v>1814.61</v>
      </c>
      <c r="AC28" s="91">
        <v>256.47000000000003</v>
      </c>
      <c r="AD28" s="91">
        <v>632.01</v>
      </c>
      <c r="AE28" s="91">
        <v>87914.99</v>
      </c>
      <c r="AF28" s="91">
        <v>915.23</v>
      </c>
      <c r="AG28" s="91">
        <v>1897.84</v>
      </c>
      <c r="AH28" s="91">
        <v>728.6</v>
      </c>
      <c r="AI28" s="91">
        <v>448.2</v>
      </c>
      <c r="AJ28" s="91">
        <v>54.34</v>
      </c>
      <c r="AK28" s="91">
        <v>18.46</v>
      </c>
      <c r="AL28" s="91">
        <v>282.95</v>
      </c>
      <c r="AM28" s="91">
        <v>7.5</v>
      </c>
      <c r="AN28" s="91">
        <v>1075.01</v>
      </c>
      <c r="AO28" s="91">
        <v>22.22</v>
      </c>
      <c r="AP28" s="91">
        <v>24.35</v>
      </c>
      <c r="AQ28" s="91">
        <v>254.77</v>
      </c>
      <c r="AR28" s="91">
        <v>76.150000000000006</v>
      </c>
      <c r="AS28" s="91">
        <v>56.31</v>
      </c>
      <c r="AT28" s="91">
        <v>2.5</v>
      </c>
      <c r="AU28" s="91">
        <v>17.32</v>
      </c>
      <c r="AV28" s="91">
        <v>2703.48</v>
      </c>
      <c r="AW28" s="91">
        <v>212.95</v>
      </c>
      <c r="AX28" s="91">
        <v>314.2</v>
      </c>
      <c r="AY28" s="91">
        <v>334.87</v>
      </c>
      <c r="AZ28" s="91">
        <v>73.97</v>
      </c>
      <c r="BA28" s="91">
        <v>103.15</v>
      </c>
      <c r="BB28" s="91">
        <v>136.32</v>
      </c>
      <c r="BC28" s="91">
        <v>22.68</v>
      </c>
      <c r="BD28" s="91">
        <v>5.94</v>
      </c>
      <c r="BE28" s="91">
        <v>1157.92</v>
      </c>
      <c r="BF28" s="91">
        <v>773.32</v>
      </c>
      <c r="BG28" s="91">
        <v>634.67999999999995</v>
      </c>
      <c r="BH28" s="91">
        <v>895.5</v>
      </c>
      <c r="BI28" s="91">
        <v>131.25</v>
      </c>
      <c r="BJ28" s="91">
        <v>262.77999999999997</v>
      </c>
      <c r="BK28" s="91">
        <v>179.68</v>
      </c>
      <c r="BL28" s="91">
        <v>176.75</v>
      </c>
      <c r="BM28" s="91">
        <v>86.34</v>
      </c>
      <c r="BN28" s="91">
        <v>486.67</v>
      </c>
      <c r="BO28" s="92">
        <v>0</v>
      </c>
      <c r="BP28" s="93">
        <v>0</v>
      </c>
      <c r="BQ28" s="92" t="s">
        <v>310</v>
      </c>
      <c r="BR28" s="91">
        <v>163954.92000000001</v>
      </c>
      <c r="BS28" s="92" t="s">
        <v>310</v>
      </c>
      <c r="BT28" s="91">
        <v>16655.2</v>
      </c>
      <c r="BU28" s="92" t="s">
        <v>310</v>
      </c>
      <c r="BV28" s="92">
        <v>0</v>
      </c>
      <c r="BW28" s="92" t="s">
        <v>310</v>
      </c>
      <c r="BX28" s="92">
        <v>0</v>
      </c>
      <c r="BY28" s="92" t="s">
        <v>310</v>
      </c>
      <c r="BZ28" s="91">
        <v>16655.2</v>
      </c>
      <c r="CA28" s="92" t="s">
        <v>310</v>
      </c>
      <c r="CB28" s="91">
        <v>4821.66</v>
      </c>
      <c r="CC28" s="92" t="s">
        <v>310</v>
      </c>
      <c r="CD28" s="92">
        <v>0</v>
      </c>
      <c r="CE28" s="92" t="s">
        <v>310</v>
      </c>
      <c r="CF28" s="91">
        <v>-5605.47</v>
      </c>
      <c r="CG28" s="92" t="s">
        <v>310</v>
      </c>
      <c r="CH28" s="91">
        <v>-5605.47</v>
      </c>
      <c r="CI28" s="92" t="s">
        <v>310</v>
      </c>
      <c r="CJ28" s="91">
        <v>-783.81</v>
      </c>
      <c r="CK28" s="92" t="s">
        <v>310</v>
      </c>
      <c r="CL28" s="92">
        <v>0</v>
      </c>
      <c r="CM28" s="92" t="s">
        <v>310</v>
      </c>
      <c r="CN28" s="92">
        <v>0</v>
      </c>
      <c r="CO28" s="92" t="s">
        <v>310</v>
      </c>
      <c r="CP28" s="92">
        <v>0</v>
      </c>
      <c r="CQ28" s="92" t="s">
        <v>310</v>
      </c>
      <c r="CR28" s="94">
        <v>20971.77</v>
      </c>
      <c r="CS28" s="92" t="s">
        <v>310</v>
      </c>
      <c r="CT28" s="91">
        <v>20971.77</v>
      </c>
      <c r="CU28" s="92" t="s">
        <v>310</v>
      </c>
      <c r="CV28" s="91">
        <v>36843.17</v>
      </c>
      <c r="CW28" s="92" t="s">
        <v>310</v>
      </c>
      <c r="CX28" s="91">
        <v>200798.09</v>
      </c>
      <c r="CY28" s="92" t="s">
        <v>310</v>
      </c>
    </row>
    <row r="29" spans="1:103" ht="14.5" x14ac:dyDescent="0.35">
      <c r="A29" s="86" t="s">
        <v>311</v>
      </c>
      <c r="B29" s="86" t="s">
        <v>343</v>
      </c>
      <c r="C29" s="71" t="str">
        <f>'Correspondance tables'!K17</f>
        <v>ISIC 24</v>
      </c>
      <c r="D29" s="71" t="str">
        <f>VLOOKUP(C29, 'Correspondance tables'!$O$3:$P$73, 2, FALSE)</f>
        <v>ISIC 24</v>
      </c>
      <c r="E29" s="87">
        <v>161.91</v>
      </c>
      <c r="F29" s="87">
        <v>23.49</v>
      </c>
      <c r="G29" s="87">
        <v>6.5</v>
      </c>
      <c r="H29" s="87">
        <v>938.26</v>
      </c>
      <c r="I29" s="87">
        <v>1076.25</v>
      </c>
      <c r="J29" s="87">
        <v>224.52</v>
      </c>
      <c r="K29" s="87">
        <v>412.61</v>
      </c>
      <c r="L29" s="87">
        <v>402.15</v>
      </c>
      <c r="M29" s="87">
        <v>174.61</v>
      </c>
      <c r="N29" s="87">
        <v>436.21</v>
      </c>
      <c r="O29" s="87">
        <v>4602.3500000000004</v>
      </c>
      <c r="P29" s="87">
        <v>672.9</v>
      </c>
      <c r="Q29" s="87">
        <v>2321.9899999999998</v>
      </c>
      <c r="R29" s="87">
        <v>2543.15</v>
      </c>
      <c r="S29" s="88">
        <v>106815</v>
      </c>
      <c r="T29" s="87">
        <v>63775.839999999997</v>
      </c>
      <c r="U29" s="87">
        <v>4360.92</v>
      </c>
      <c r="V29" s="87">
        <v>21574.89</v>
      </c>
      <c r="W29" s="87">
        <v>34601.42</v>
      </c>
      <c r="X29" s="87">
        <v>36365.199999999997</v>
      </c>
      <c r="Y29" s="87">
        <v>8103.49</v>
      </c>
      <c r="Z29" s="87">
        <v>6906.87</v>
      </c>
      <c r="AA29" s="87">
        <v>6648.69</v>
      </c>
      <c r="AB29" s="87">
        <v>1077.6600000000001</v>
      </c>
      <c r="AC29" s="88">
        <v>291</v>
      </c>
      <c r="AD29" s="87">
        <v>2888.64</v>
      </c>
      <c r="AE29" s="87">
        <v>21765.49</v>
      </c>
      <c r="AF29" s="87">
        <v>682.75</v>
      </c>
      <c r="AG29" s="87">
        <v>1637.75</v>
      </c>
      <c r="AH29" s="87">
        <v>276.83999999999997</v>
      </c>
      <c r="AI29" s="87">
        <v>538.45000000000005</v>
      </c>
      <c r="AJ29" s="87">
        <v>11.04</v>
      </c>
      <c r="AK29" s="87">
        <v>3.54</v>
      </c>
      <c r="AL29" s="87">
        <v>293.12</v>
      </c>
      <c r="AM29" s="87">
        <v>5.58</v>
      </c>
      <c r="AN29" s="87">
        <v>45.26</v>
      </c>
      <c r="AO29" s="87">
        <v>60.79</v>
      </c>
      <c r="AP29" s="87">
        <v>25.17</v>
      </c>
      <c r="AQ29" s="87">
        <v>210.16</v>
      </c>
      <c r="AR29" s="87">
        <v>56.53</v>
      </c>
      <c r="AS29" s="87">
        <v>19.48</v>
      </c>
      <c r="AT29" s="87">
        <v>35.32</v>
      </c>
      <c r="AU29" s="87">
        <v>8.33</v>
      </c>
      <c r="AV29" s="88">
        <v>748</v>
      </c>
      <c r="AW29" s="87">
        <v>196.6</v>
      </c>
      <c r="AX29" s="87">
        <v>933.04</v>
      </c>
      <c r="AY29" s="87">
        <v>187.14</v>
      </c>
      <c r="AZ29" s="87">
        <v>74.19</v>
      </c>
      <c r="BA29" s="87">
        <v>158.09</v>
      </c>
      <c r="BB29" s="87">
        <v>159.01</v>
      </c>
      <c r="BC29" s="87">
        <v>11.22</v>
      </c>
      <c r="BD29" s="87">
        <v>0.79</v>
      </c>
      <c r="BE29" s="87">
        <v>371.93</v>
      </c>
      <c r="BF29" s="87">
        <v>176.83</v>
      </c>
      <c r="BG29" s="87">
        <v>46.35</v>
      </c>
      <c r="BH29" s="87">
        <v>1016.54</v>
      </c>
      <c r="BI29" s="87">
        <v>2.93</v>
      </c>
      <c r="BJ29" s="87">
        <v>93.86</v>
      </c>
      <c r="BK29" s="87">
        <v>10.5</v>
      </c>
      <c r="BL29" s="87">
        <v>11.29</v>
      </c>
      <c r="BM29" s="87">
        <v>192.89</v>
      </c>
      <c r="BN29" s="87">
        <v>84.65</v>
      </c>
      <c r="BO29" s="88">
        <v>0</v>
      </c>
      <c r="BP29" s="89">
        <v>0</v>
      </c>
      <c r="BQ29" s="88" t="s">
        <v>310</v>
      </c>
      <c r="BR29" s="87">
        <v>337557.96</v>
      </c>
      <c r="BS29" s="88" t="s">
        <v>310</v>
      </c>
      <c r="BT29" s="87">
        <v>191.56</v>
      </c>
      <c r="BU29" s="88" t="s">
        <v>310</v>
      </c>
      <c r="BV29" s="88">
        <v>0</v>
      </c>
      <c r="BW29" s="88" t="s">
        <v>310</v>
      </c>
      <c r="BX29" s="87">
        <v>2.57</v>
      </c>
      <c r="BY29" s="88" t="s">
        <v>310</v>
      </c>
      <c r="BZ29" s="87">
        <v>194.13</v>
      </c>
      <c r="CA29" s="88" t="s">
        <v>310</v>
      </c>
      <c r="CB29" s="87">
        <v>2672.81</v>
      </c>
      <c r="CC29" s="88" t="s">
        <v>310</v>
      </c>
      <c r="CD29" s="87">
        <v>1544.55</v>
      </c>
      <c r="CE29" s="88" t="s">
        <v>310</v>
      </c>
      <c r="CF29" s="87">
        <v>2782.28</v>
      </c>
      <c r="CG29" s="88" t="s">
        <v>310</v>
      </c>
      <c r="CH29" s="87">
        <v>4326.83</v>
      </c>
      <c r="CI29" s="88" t="s">
        <v>310</v>
      </c>
      <c r="CJ29" s="87">
        <v>6999.64</v>
      </c>
      <c r="CK29" s="88" t="s">
        <v>310</v>
      </c>
      <c r="CL29" s="88">
        <v>0</v>
      </c>
      <c r="CM29" s="88" t="s">
        <v>310</v>
      </c>
      <c r="CN29" s="88">
        <v>0</v>
      </c>
      <c r="CO29" s="88" t="s">
        <v>310</v>
      </c>
      <c r="CP29" s="88">
        <v>0</v>
      </c>
      <c r="CQ29" s="88" t="s">
        <v>310</v>
      </c>
      <c r="CR29" s="90">
        <v>67367.81</v>
      </c>
      <c r="CS29" s="88" t="s">
        <v>310</v>
      </c>
      <c r="CT29" s="87">
        <v>67367.81</v>
      </c>
      <c r="CU29" s="88" t="s">
        <v>310</v>
      </c>
      <c r="CV29" s="87">
        <v>74561.58</v>
      </c>
      <c r="CW29" s="88" t="s">
        <v>310</v>
      </c>
      <c r="CX29" s="87">
        <v>412119.53</v>
      </c>
      <c r="CY29" s="88" t="s">
        <v>310</v>
      </c>
    </row>
    <row r="30" spans="1:103" ht="14.5" x14ac:dyDescent="0.35">
      <c r="A30" s="86" t="s">
        <v>311</v>
      </c>
      <c r="B30" s="86" t="s">
        <v>344</v>
      </c>
      <c r="C30" s="71" t="str">
        <f>'Correspondance tables'!K18</f>
        <v>ISIC 25</v>
      </c>
      <c r="D30" s="71" t="str">
        <f>VLOOKUP(C30, 'Correspondance tables'!$O$3:$P$73, 2, FALSE)</f>
        <v>ISIC 25</v>
      </c>
      <c r="E30" s="91">
        <v>2000.56</v>
      </c>
      <c r="F30" s="91">
        <v>126.98</v>
      </c>
      <c r="G30" s="91">
        <v>98.22</v>
      </c>
      <c r="H30" s="91">
        <v>1488.38</v>
      </c>
      <c r="I30" s="91">
        <v>7047.05</v>
      </c>
      <c r="J30" s="91">
        <v>1021.83</v>
      </c>
      <c r="K30" s="91">
        <v>1687.36</v>
      </c>
      <c r="L30" s="91">
        <v>983.98</v>
      </c>
      <c r="M30" s="91">
        <v>412.46</v>
      </c>
      <c r="N30" s="91">
        <v>1564.83</v>
      </c>
      <c r="O30" s="91">
        <v>3476.17</v>
      </c>
      <c r="P30" s="91">
        <v>830.97</v>
      </c>
      <c r="Q30" s="91">
        <v>4193.91</v>
      </c>
      <c r="R30" s="91">
        <v>2104.16</v>
      </c>
      <c r="S30" s="91">
        <v>10124.620000000001</v>
      </c>
      <c r="T30" s="91">
        <v>81828.27</v>
      </c>
      <c r="U30" s="91">
        <v>5667.01</v>
      </c>
      <c r="V30" s="91">
        <v>11791.83</v>
      </c>
      <c r="W30" s="91">
        <v>59899.17</v>
      </c>
      <c r="X30" s="91">
        <v>46261.75</v>
      </c>
      <c r="Y30" s="91">
        <v>11951.6</v>
      </c>
      <c r="Z30" s="91">
        <v>6360.99</v>
      </c>
      <c r="AA30" s="91">
        <v>10716.61</v>
      </c>
      <c r="AB30" s="91">
        <v>3609.91</v>
      </c>
      <c r="AC30" s="91">
        <v>652.87</v>
      </c>
      <c r="AD30" s="91">
        <v>3576.13</v>
      </c>
      <c r="AE30" s="91">
        <v>60252.02</v>
      </c>
      <c r="AF30" s="91">
        <v>2150.88</v>
      </c>
      <c r="AG30" s="91">
        <v>2888.07</v>
      </c>
      <c r="AH30" s="91">
        <v>942.73</v>
      </c>
      <c r="AI30" s="91">
        <v>1503.26</v>
      </c>
      <c r="AJ30" s="91">
        <v>356.49</v>
      </c>
      <c r="AK30" s="91">
        <v>71.010000000000005</v>
      </c>
      <c r="AL30" s="91">
        <v>1195.54</v>
      </c>
      <c r="AM30" s="91">
        <v>56.03</v>
      </c>
      <c r="AN30" s="91">
        <v>844.09</v>
      </c>
      <c r="AO30" s="91">
        <v>103.53</v>
      </c>
      <c r="AP30" s="91">
        <v>93.66</v>
      </c>
      <c r="AQ30" s="91">
        <v>643.15</v>
      </c>
      <c r="AR30" s="91">
        <v>476.46</v>
      </c>
      <c r="AS30" s="91">
        <v>159.91</v>
      </c>
      <c r="AT30" s="91">
        <v>86.83</v>
      </c>
      <c r="AU30" s="91">
        <v>86.21</v>
      </c>
      <c r="AV30" s="91">
        <v>1815.88</v>
      </c>
      <c r="AW30" s="91">
        <v>537.29999999999995</v>
      </c>
      <c r="AX30" s="91">
        <v>1473.05</v>
      </c>
      <c r="AY30" s="92">
        <v>236</v>
      </c>
      <c r="AZ30" s="91">
        <v>257.67</v>
      </c>
      <c r="BA30" s="91">
        <v>219.6</v>
      </c>
      <c r="BB30" s="91">
        <v>473.06</v>
      </c>
      <c r="BC30" s="91">
        <v>59.98</v>
      </c>
      <c r="BD30" s="91">
        <v>66.209999999999994</v>
      </c>
      <c r="BE30" s="91">
        <v>2928.82</v>
      </c>
      <c r="BF30" s="91">
        <v>4289.7</v>
      </c>
      <c r="BG30" s="91">
        <v>495.74</v>
      </c>
      <c r="BH30" s="91">
        <v>574.55999999999995</v>
      </c>
      <c r="BI30" s="91">
        <v>241.18</v>
      </c>
      <c r="BJ30" s="91">
        <v>208.33</v>
      </c>
      <c r="BK30" s="91">
        <v>168.6</v>
      </c>
      <c r="BL30" s="91">
        <v>120.38</v>
      </c>
      <c r="BM30" s="91">
        <v>297.68</v>
      </c>
      <c r="BN30" s="91">
        <v>268.26</v>
      </c>
      <c r="BO30" s="92">
        <v>0</v>
      </c>
      <c r="BP30" s="93">
        <v>0</v>
      </c>
      <c r="BQ30" s="92" t="s">
        <v>310</v>
      </c>
      <c r="BR30" s="91">
        <v>366119.48</v>
      </c>
      <c r="BS30" s="92" t="s">
        <v>310</v>
      </c>
      <c r="BT30" s="91">
        <v>19768.189999999999</v>
      </c>
      <c r="BU30" s="92" t="s">
        <v>310</v>
      </c>
      <c r="BV30" s="91">
        <v>0.3</v>
      </c>
      <c r="BW30" s="92" t="s">
        <v>310</v>
      </c>
      <c r="BX30" s="91">
        <v>114.54</v>
      </c>
      <c r="BY30" s="92" t="s">
        <v>310</v>
      </c>
      <c r="BZ30" s="91">
        <v>19883.03</v>
      </c>
      <c r="CA30" s="92" t="s">
        <v>310</v>
      </c>
      <c r="CB30" s="91">
        <v>56362.04</v>
      </c>
      <c r="CC30" s="92" t="s">
        <v>310</v>
      </c>
      <c r="CD30" s="92">
        <v>0</v>
      </c>
      <c r="CE30" s="92" t="s">
        <v>310</v>
      </c>
      <c r="CF30" s="91">
        <v>7785.91</v>
      </c>
      <c r="CG30" s="92" t="s">
        <v>310</v>
      </c>
      <c r="CH30" s="91">
        <v>7785.91</v>
      </c>
      <c r="CI30" s="92" t="s">
        <v>310</v>
      </c>
      <c r="CJ30" s="91">
        <v>64147.95</v>
      </c>
      <c r="CK30" s="92" t="s">
        <v>310</v>
      </c>
      <c r="CL30" s="92">
        <v>0</v>
      </c>
      <c r="CM30" s="92" t="s">
        <v>310</v>
      </c>
      <c r="CN30" s="92">
        <v>0</v>
      </c>
      <c r="CO30" s="92" t="s">
        <v>310</v>
      </c>
      <c r="CP30" s="92">
        <v>0</v>
      </c>
      <c r="CQ30" s="92" t="s">
        <v>310</v>
      </c>
      <c r="CR30" s="94">
        <v>48282.39</v>
      </c>
      <c r="CS30" s="92" t="s">
        <v>310</v>
      </c>
      <c r="CT30" s="91">
        <v>48282.39</v>
      </c>
      <c r="CU30" s="92" t="s">
        <v>310</v>
      </c>
      <c r="CV30" s="91">
        <v>132313.37</v>
      </c>
      <c r="CW30" s="92" t="s">
        <v>310</v>
      </c>
      <c r="CX30" s="91">
        <v>498432.85</v>
      </c>
      <c r="CY30" s="92" t="s">
        <v>310</v>
      </c>
    </row>
    <row r="31" spans="1:103" ht="14.5" x14ac:dyDescent="0.35">
      <c r="A31" s="86" t="s">
        <v>311</v>
      </c>
      <c r="B31" s="86" t="s">
        <v>345</v>
      </c>
      <c r="C31" s="71" t="str">
        <f>'Correspondance tables'!K19</f>
        <v>ISIC 26</v>
      </c>
      <c r="D31" s="71" t="str">
        <f>VLOOKUP(C31, 'Correspondance tables'!$O$3:$P$73, 2, FALSE)</f>
        <v>ISIC 26</v>
      </c>
      <c r="E31" s="87">
        <v>114.4</v>
      </c>
      <c r="F31" s="87">
        <v>19.399999999999999</v>
      </c>
      <c r="G31" s="87">
        <v>39.15</v>
      </c>
      <c r="H31" s="87">
        <v>209.39</v>
      </c>
      <c r="I31" s="87">
        <v>520.9</v>
      </c>
      <c r="J31" s="87">
        <v>84.17</v>
      </c>
      <c r="K31" s="87">
        <v>95.43</v>
      </c>
      <c r="L31" s="87">
        <v>161.91999999999999</v>
      </c>
      <c r="M31" s="87">
        <v>437.65</v>
      </c>
      <c r="N31" s="87">
        <v>223.15</v>
      </c>
      <c r="O31" s="87">
        <v>589.80999999999995</v>
      </c>
      <c r="P31" s="87">
        <v>571.58000000000004</v>
      </c>
      <c r="Q31" s="87">
        <v>430.51</v>
      </c>
      <c r="R31" s="87">
        <v>300.68</v>
      </c>
      <c r="S31" s="87">
        <v>403.81</v>
      </c>
      <c r="T31" s="87">
        <v>1380.3</v>
      </c>
      <c r="U31" s="87">
        <v>59176.63</v>
      </c>
      <c r="V31" s="87">
        <v>8987.09</v>
      </c>
      <c r="W31" s="87">
        <v>8127.95</v>
      </c>
      <c r="X31" s="87">
        <v>8737.7900000000009</v>
      </c>
      <c r="Y31" s="87">
        <v>6823.82</v>
      </c>
      <c r="Z31" s="87">
        <v>2420.61</v>
      </c>
      <c r="AA31" s="87">
        <v>4232.92</v>
      </c>
      <c r="AB31" s="87">
        <v>2197.98</v>
      </c>
      <c r="AC31" s="87">
        <v>240.34</v>
      </c>
      <c r="AD31" s="87">
        <v>288.77</v>
      </c>
      <c r="AE31" s="87">
        <v>6352.02</v>
      </c>
      <c r="AF31" s="87">
        <v>640.4</v>
      </c>
      <c r="AG31" s="87">
        <v>3323.6</v>
      </c>
      <c r="AH31" s="87">
        <v>962.77</v>
      </c>
      <c r="AI31" s="87">
        <v>562.49</v>
      </c>
      <c r="AJ31" s="87">
        <v>84.51</v>
      </c>
      <c r="AK31" s="87">
        <v>134.5</v>
      </c>
      <c r="AL31" s="87">
        <v>689.49</v>
      </c>
      <c r="AM31" s="87">
        <v>329.33</v>
      </c>
      <c r="AN31" s="87">
        <v>524.19000000000005</v>
      </c>
      <c r="AO31" s="87">
        <v>702.13</v>
      </c>
      <c r="AP31" s="87">
        <v>2371.36</v>
      </c>
      <c r="AQ31" s="87">
        <v>9855.51</v>
      </c>
      <c r="AR31" s="87">
        <v>6267.87</v>
      </c>
      <c r="AS31" s="87">
        <v>708.79</v>
      </c>
      <c r="AT31" s="87">
        <v>245.07</v>
      </c>
      <c r="AU31" s="87">
        <v>235.16</v>
      </c>
      <c r="AV31" s="87">
        <v>383.66</v>
      </c>
      <c r="AW31" s="87">
        <v>1155.98</v>
      </c>
      <c r="AX31" s="87">
        <v>2529.04</v>
      </c>
      <c r="AY31" s="87">
        <v>2367.35</v>
      </c>
      <c r="AZ31" s="87">
        <v>307.12</v>
      </c>
      <c r="BA31" s="87">
        <v>866.9</v>
      </c>
      <c r="BB31" s="87">
        <v>556.22</v>
      </c>
      <c r="BC31" s="87">
        <v>221.75</v>
      </c>
      <c r="BD31" s="87">
        <v>125.03</v>
      </c>
      <c r="BE31" s="87">
        <v>1793.09</v>
      </c>
      <c r="BF31" s="87">
        <v>9309.91</v>
      </c>
      <c r="BG31" s="87">
        <v>2260.3000000000002</v>
      </c>
      <c r="BH31" s="87">
        <v>10481.81</v>
      </c>
      <c r="BI31" s="87">
        <v>1026.95</v>
      </c>
      <c r="BJ31" s="87">
        <v>874.36</v>
      </c>
      <c r="BK31" s="87">
        <v>325.89999999999998</v>
      </c>
      <c r="BL31" s="87">
        <v>273.86</v>
      </c>
      <c r="BM31" s="87">
        <v>1308.47</v>
      </c>
      <c r="BN31" s="87">
        <v>367.42</v>
      </c>
      <c r="BO31" s="88">
        <v>0</v>
      </c>
      <c r="BP31" s="89">
        <v>0</v>
      </c>
      <c r="BQ31" s="88" t="s">
        <v>310</v>
      </c>
      <c r="BR31" s="87">
        <v>177340.49</v>
      </c>
      <c r="BS31" s="88" t="s">
        <v>310</v>
      </c>
      <c r="BT31" s="87">
        <v>69404.58</v>
      </c>
      <c r="BU31" s="88" t="s">
        <v>310</v>
      </c>
      <c r="BV31" s="87">
        <v>5.48</v>
      </c>
      <c r="BW31" s="88" t="s">
        <v>310</v>
      </c>
      <c r="BX31" s="87">
        <v>1644.48</v>
      </c>
      <c r="BY31" s="88" t="s">
        <v>310</v>
      </c>
      <c r="BZ31" s="87">
        <v>71054.55</v>
      </c>
      <c r="CA31" s="88" t="s">
        <v>310</v>
      </c>
      <c r="CB31" s="87">
        <v>99402.78</v>
      </c>
      <c r="CC31" s="88" t="s">
        <v>310</v>
      </c>
      <c r="CD31" s="87">
        <v>28.8</v>
      </c>
      <c r="CE31" s="88" t="s">
        <v>310</v>
      </c>
      <c r="CF31" s="87">
        <v>4769.4799999999996</v>
      </c>
      <c r="CG31" s="88" t="s">
        <v>310</v>
      </c>
      <c r="CH31" s="87">
        <v>4798.28</v>
      </c>
      <c r="CI31" s="88" t="s">
        <v>310</v>
      </c>
      <c r="CJ31" s="87">
        <v>104201.06</v>
      </c>
      <c r="CK31" s="88" t="s">
        <v>310</v>
      </c>
      <c r="CL31" s="88">
        <v>0</v>
      </c>
      <c r="CM31" s="88" t="s">
        <v>310</v>
      </c>
      <c r="CN31" s="88">
        <v>0</v>
      </c>
      <c r="CO31" s="88" t="s">
        <v>310</v>
      </c>
      <c r="CP31" s="88">
        <v>0</v>
      </c>
      <c r="CQ31" s="88" t="s">
        <v>310</v>
      </c>
      <c r="CR31" s="90">
        <v>141137.9</v>
      </c>
      <c r="CS31" s="88" t="s">
        <v>310</v>
      </c>
      <c r="CT31" s="87">
        <v>141137.9</v>
      </c>
      <c r="CU31" s="88" t="s">
        <v>310</v>
      </c>
      <c r="CV31" s="87">
        <v>316393.52</v>
      </c>
      <c r="CW31" s="88" t="s">
        <v>310</v>
      </c>
      <c r="CX31" s="88">
        <v>493734</v>
      </c>
      <c r="CY31" s="88" t="s">
        <v>310</v>
      </c>
    </row>
    <row r="32" spans="1:103" ht="14.5" x14ac:dyDescent="0.35">
      <c r="A32" s="86" t="s">
        <v>311</v>
      </c>
      <c r="B32" s="86" t="s">
        <v>346</v>
      </c>
      <c r="C32" s="71" t="str">
        <f>'Correspondance tables'!K20</f>
        <v>ISIC 27</v>
      </c>
      <c r="D32" s="71" t="str">
        <f>VLOOKUP(C32, 'Correspondance tables'!$O$3:$P$73, 2, FALSE)</f>
        <v>ISIC 27</v>
      </c>
      <c r="E32" s="91">
        <v>293.32</v>
      </c>
      <c r="F32" s="91">
        <v>24.24</v>
      </c>
      <c r="G32" s="91">
        <v>34.909999999999997</v>
      </c>
      <c r="H32" s="91">
        <v>228.25</v>
      </c>
      <c r="I32" s="91">
        <v>796.51</v>
      </c>
      <c r="J32" s="91">
        <v>140.02000000000001</v>
      </c>
      <c r="K32" s="91">
        <v>133.80000000000001</v>
      </c>
      <c r="L32" s="91">
        <v>221.48</v>
      </c>
      <c r="M32" s="92">
        <v>77</v>
      </c>
      <c r="N32" s="91">
        <v>343.45</v>
      </c>
      <c r="O32" s="91">
        <v>702.74</v>
      </c>
      <c r="P32" s="91">
        <v>97.91</v>
      </c>
      <c r="Q32" s="91">
        <v>615.78</v>
      </c>
      <c r="R32" s="91">
        <v>386.47</v>
      </c>
      <c r="S32" s="91">
        <v>1240.78</v>
      </c>
      <c r="T32" s="91">
        <v>3257.96</v>
      </c>
      <c r="U32" s="91">
        <v>7290.31</v>
      </c>
      <c r="V32" s="91">
        <v>42636.74</v>
      </c>
      <c r="W32" s="91">
        <v>14508.26</v>
      </c>
      <c r="X32" s="91">
        <v>16937.330000000002</v>
      </c>
      <c r="Y32" s="91">
        <v>6019.07</v>
      </c>
      <c r="Z32" s="91">
        <v>1496.9</v>
      </c>
      <c r="AA32" s="91">
        <v>4639.21</v>
      </c>
      <c r="AB32" s="91">
        <v>6473.12</v>
      </c>
      <c r="AC32" s="91">
        <v>317.74</v>
      </c>
      <c r="AD32" s="91">
        <v>335.43</v>
      </c>
      <c r="AE32" s="91">
        <v>33967.15</v>
      </c>
      <c r="AF32" s="91">
        <v>1182.73</v>
      </c>
      <c r="AG32" s="91">
        <v>2117.39</v>
      </c>
      <c r="AH32" s="91">
        <v>944.13</v>
      </c>
      <c r="AI32" s="91">
        <v>999.17</v>
      </c>
      <c r="AJ32" s="91">
        <v>58.07</v>
      </c>
      <c r="AK32" s="91">
        <v>80.5</v>
      </c>
      <c r="AL32" s="91">
        <v>742.55</v>
      </c>
      <c r="AM32" s="91">
        <v>136.18</v>
      </c>
      <c r="AN32" s="91">
        <v>1208.45</v>
      </c>
      <c r="AO32" s="91">
        <v>79.95</v>
      </c>
      <c r="AP32" s="91">
        <v>147.59</v>
      </c>
      <c r="AQ32" s="91">
        <v>2695.91</v>
      </c>
      <c r="AR32" s="91">
        <v>1106.27</v>
      </c>
      <c r="AS32" s="91">
        <v>147.5</v>
      </c>
      <c r="AT32" s="91">
        <v>71.650000000000006</v>
      </c>
      <c r="AU32" s="91">
        <v>64.53</v>
      </c>
      <c r="AV32" s="91">
        <v>1080.06</v>
      </c>
      <c r="AW32" s="91">
        <v>968.57</v>
      </c>
      <c r="AX32" s="91">
        <v>1281.4100000000001</v>
      </c>
      <c r="AY32" s="91">
        <v>492.19</v>
      </c>
      <c r="AZ32" s="91">
        <v>124.61</v>
      </c>
      <c r="BA32" s="91">
        <v>145.21</v>
      </c>
      <c r="BB32" s="91">
        <v>652.54999999999995</v>
      </c>
      <c r="BC32" s="91">
        <v>43.56</v>
      </c>
      <c r="BD32" s="91">
        <v>39.33</v>
      </c>
      <c r="BE32" s="91">
        <v>1078.03</v>
      </c>
      <c r="BF32" s="91">
        <v>1151.6099999999999</v>
      </c>
      <c r="BG32" s="91">
        <v>326.73</v>
      </c>
      <c r="BH32" s="91">
        <v>333.32</v>
      </c>
      <c r="BI32" s="91">
        <v>222.33</v>
      </c>
      <c r="BJ32" s="91">
        <v>208.5</v>
      </c>
      <c r="BK32" s="91">
        <v>220.62</v>
      </c>
      <c r="BL32" s="91">
        <v>67.61</v>
      </c>
      <c r="BM32" s="91">
        <v>464.44</v>
      </c>
      <c r="BN32" s="91">
        <v>457.12</v>
      </c>
      <c r="BO32" s="92">
        <v>0</v>
      </c>
      <c r="BP32" s="93">
        <v>0</v>
      </c>
      <c r="BQ32" s="92" t="s">
        <v>310</v>
      </c>
      <c r="BR32" s="91">
        <v>164356.26999999999</v>
      </c>
      <c r="BS32" s="92" t="s">
        <v>310</v>
      </c>
      <c r="BT32" s="91">
        <v>41261.760000000002</v>
      </c>
      <c r="BU32" s="92" t="s">
        <v>310</v>
      </c>
      <c r="BV32" s="91">
        <v>1.24</v>
      </c>
      <c r="BW32" s="92" t="s">
        <v>310</v>
      </c>
      <c r="BX32" s="91">
        <v>72.16</v>
      </c>
      <c r="BY32" s="92" t="s">
        <v>310</v>
      </c>
      <c r="BZ32" s="91">
        <v>41335.17</v>
      </c>
      <c r="CA32" s="92" t="s">
        <v>310</v>
      </c>
      <c r="CB32" s="91">
        <v>37269.14</v>
      </c>
      <c r="CC32" s="92" t="s">
        <v>310</v>
      </c>
      <c r="CD32" s="92">
        <v>0</v>
      </c>
      <c r="CE32" s="92" t="s">
        <v>310</v>
      </c>
      <c r="CF32" s="91">
        <v>5763.23</v>
      </c>
      <c r="CG32" s="92" t="s">
        <v>310</v>
      </c>
      <c r="CH32" s="91">
        <v>5763.23</v>
      </c>
      <c r="CI32" s="92" t="s">
        <v>310</v>
      </c>
      <c r="CJ32" s="91">
        <v>43032.38</v>
      </c>
      <c r="CK32" s="92" t="s">
        <v>310</v>
      </c>
      <c r="CL32" s="92">
        <v>0</v>
      </c>
      <c r="CM32" s="92" t="s">
        <v>310</v>
      </c>
      <c r="CN32" s="92">
        <v>0</v>
      </c>
      <c r="CO32" s="92" t="s">
        <v>310</v>
      </c>
      <c r="CP32" s="92">
        <v>0</v>
      </c>
      <c r="CQ32" s="92" t="s">
        <v>310</v>
      </c>
      <c r="CR32" s="94">
        <v>79643.820000000007</v>
      </c>
      <c r="CS32" s="92" t="s">
        <v>310</v>
      </c>
      <c r="CT32" s="91">
        <v>79643.820000000007</v>
      </c>
      <c r="CU32" s="92" t="s">
        <v>310</v>
      </c>
      <c r="CV32" s="91">
        <v>164011.37</v>
      </c>
      <c r="CW32" s="92" t="s">
        <v>310</v>
      </c>
      <c r="CX32" s="91">
        <v>328367.64</v>
      </c>
      <c r="CY32" s="92" t="s">
        <v>310</v>
      </c>
    </row>
    <row r="33" spans="1:103" ht="14.5" x14ac:dyDescent="0.35">
      <c r="A33" s="86" t="s">
        <v>311</v>
      </c>
      <c r="B33" s="86" t="s">
        <v>347</v>
      </c>
      <c r="C33" s="71" t="str">
        <f>'Correspondance tables'!K21</f>
        <v>ISIC 28</v>
      </c>
      <c r="D33" s="71" t="str">
        <f>VLOOKUP(C33, 'Correspondance tables'!$O$3:$P$73, 2, FALSE)</f>
        <v>ISIC 28</v>
      </c>
      <c r="E33" s="87">
        <v>2082.59</v>
      </c>
      <c r="F33" s="87">
        <v>478.08</v>
      </c>
      <c r="G33" s="87">
        <v>108.48</v>
      </c>
      <c r="H33" s="87">
        <v>4773.6000000000004</v>
      </c>
      <c r="I33" s="87">
        <v>3608.29</v>
      </c>
      <c r="J33" s="87">
        <v>1066.5999999999999</v>
      </c>
      <c r="K33" s="87">
        <v>511.41</v>
      </c>
      <c r="L33" s="87">
        <v>958.58</v>
      </c>
      <c r="M33" s="87">
        <v>607.54</v>
      </c>
      <c r="N33" s="87">
        <v>1024.1400000000001</v>
      </c>
      <c r="O33" s="87">
        <v>1955.28</v>
      </c>
      <c r="P33" s="87">
        <v>1363.98</v>
      </c>
      <c r="Q33" s="87">
        <v>1950.76</v>
      </c>
      <c r="R33" s="87">
        <v>1436.38</v>
      </c>
      <c r="S33" s="87">
        <v>2827.21</v>
      </c>
      <c r="T33" s="87">
        <v>6085.33</v>
      </c>
      <c r="U33" s="87">
        <v>2432.41</v>
      </c>
      <c r="V33" s="87">
        <v>5670.95</v>
      </c>
      <c r="W33" s="87">
        <v>94850.03</v>
      </c>
      <c r="X33" s="87">
        <v>36763.32</v>
      </c>
      <c r="Y33" s="87">
        <v>7723.17</v>
      </c>
      <c r="Z33" s="87">
        <v>1291.04</v>
      </c>
      <c r="AA33" s="87">
        <v>9890.5</v>
      </c>
      <c r="AB33" s="87">
        <v>3330.86</v>
      </c>
      <c r="AC33" s="87">
        <v>1249.17</v>
      </c>
      <c r="AD33" s="87">
        <v>1176.3499999999999</v>
      </c>
      <c r="AE33" s="87">
        <v>19333.41</v>
      </c>
      <c r="AF33" s="87">
        <v>2745.58</v>
      </c>
      <c r="AG33" s="87">
        <v>3081.94</v>
      </c>
      <c r="AH33" s="87">
        <v>1283.32</v>
      </c>
      <c r="AI33" s="87">
        <v>842.14</v>
      </c>
      <c r="AJ33" s="87">
        <v>159.22</v>
      </c>
      <c r="AK33" s="87">
        <v>148.93</v>
      </c>
      <c r="AL33" s="87">
        <v>898.48</v>
      </c>
      <c r="AM33" s="87">
        <v>68.989999999999995</v>
      </c>
      <c r="AN33" s="87">
        <v>697.69</v>
      </c>
      <c r="AO33" s="87">
        <v>119.83</v>
      </c>
      <c r="AP33" s="87">
        <v>163.53</v>
      </c>
      <c r="AQ33" s="87">
        <v>629.19000000000005</v>
      </c>
      <c r="AR33" s="87">
        <v>363.43</v>
      </c>
      <c r="AS33" s="87">
        <v>227.35</v>
      </c>
      <c r="AT33" s="87">
        <v>75.19</v>
      </c>
      <c r="AU33" s="87">
        <v>44.6</v>
      </c>
      <c r="AV33" s="87">
        <v>356.81</v>
      </c>
      <c r="AW33" s="87">
        <v>489.34</v>
      </c>
      <c r="AX33" s="87">
        <v>1511.3</v>
      </c>
      <c r="AY33" s="87">
        <v>331.28</v>
      </c>
      <c r="AZ33" s="87">
        <v>170.21</v>
      </c>
      <c r="BA33" s="87">
        <v>185.24</v>
      </c>
      <c r="BB33" s="87">
        <v>1686.53</v>
      </c>
      <c r="BC33" s="87">
        <v>50.96</v>
      </c>
      <c r="BD33" s="87">
        <v>118.28</v>
      </c>
      <c r="BE33" s="87">
        <v>1412.69</v>
      </c>
      <c r="BF33" s="87">
        <v>778.18</v>
      </c>
      <c r="BG33" s="87">
        <v>160.33000000000001</v>
      </c>
      <c r="BH33" s="87">
        <v>515.54999999999995</v>
      </c>
      <c r="BI33" s="87">
        <v>330.21</v>
      </c>
      <c r="BJ33" s="87">
        <v>169.63</v>
      </c>
      <c r="BK33" s="87">
        <v>189.46</v>
      </c>
      <c r="BL33" s="87">
        <v>107.5</v>
      </c>
      <c r="BM33" s="87">
        <v>255.01</v>
      </c>
      <c r="BN33" s="87">
        <v>266.89999999999998</v>
      </c>
      <c r="BO33" s="88">
        <v>0</v>
      </c>
      <c r="BP33" s="89">
        <v>0</v>
      </c>
      <c r="BQ33" s="88" t="s">
        <v>310</v>
      </c>
      <c r="BR33" s="87">
        <v>235184.27</v>
      </c>
      <c r="BS33" s="88" t="s">
        <v>310</v>
      </c>
      <c r="BT33" s="87">
        <v>7056.97</v>
      </c>
      <c r="BU33" s="88" t="s">
        <v>310</v>
      </c>
      <c r="BV33" s="87">
        <v>0.65</v>
      </c>
      <c r="BW33" s="88" t="s">
        <v>310</v>
      </c>
      <c r="BX33" s="87">
        <v>8.18</v>
      </c>
      <c r="BY33" s="88" t="s">
        <v>310</v>
      </c>
      <c r="BZ33" s="87">
        <v>7065.8</v>
      </c>
      <c r="CA33" s="88" t="s">
        <v>310</v>
      </c>
      <c r="CB33" s="87">
        <v>189877.2</v>
      </c>
      <c r="CC33" s="88" t="s">
        <v>310</v>
      </c>
      <c r="CD33" s="88">
        <v>0</v>
      </c>
      <c r="CE33" s="88" t="s">
        <v>310</v>
      </c>
      <c r="CF33" s="87">
        <v>707.58</v>
      </c>
      <c r="CG33" s="88" t="s">
        <v>310</v>
      </c>
      <c r="CH33" s="87">
        <v>707.58</v>
      </c>
      <c r="CI33" s="88" t="s">
        <v>310</v>
      </c>
      <c r="CJ33" s="87">
        <v>190584.78</v>
      </c>
      <c r="CK33" s="88" t="s">
        <v>310</v>
      </c>
      <c r="CL33" s="88">
        <v>0</v>
      </c>
      <c r="CM33" s="88" t="s">
        <v>310</v>
      </c>
      <c r="CN33" s="88">
        <v>0</v>
      </c>
      <c r="CO33" s="88" t="s">
        <v>310</v>
      </c>
      <c r="CP33" s="88">
        <v>0</v>
      </c>
      <c r="CQ33" s="88" t="s">
        <v>310</v>
      </c>
      <c r="CR33" s="90">
        <v>233122.24</v>
      </c>
      <c r="CS33" s="88" t="s">
        <v>310</v>
      </c>
      <c r="CT33" s="87">
        <v>233122.24</v>
      </c>
      <c r="CU33" s="88" t="s">
        <v>310</v>
      </c>
      <c r="CV33" s="87">
        <v>430772.81</v>
      </c>
      <c r="CW33" s="88" t="s">
        <v>310</v>
      </c>
      <c r="CX33" s="87">
        <v>665957.07999999996</v>
      </c>
      <c r="CY33" s="88" t="s">
        <v>310</v>
      </c>
    </row>
    <row r="34" spans="1:103" ht="14.5" x14ac:dyDescent="0.35">
      <c r="A34" s="86" t="s">
        <v>311</v>
      </c>
      <c r="B34" s="86" t="s">
        <v>348</v>
      </c>
      <c r="C34" s="71" t="str">
        <f>'Correspondance tables'!K22</f>
        <v>ISIC 29</v>
      </c>
      <c r="D34" s="71" t="str">
        <f>VLOOKUP(C34, 'Correspondance tables'!$O$3:$P$73, 2, FALSE)</f>
        <v>ISIC 29</v>
      </c>
      <c r="E34" s="91">
        <v>535.39</v>
      </c>
      <c r="F34" s="92">
        <v>172</v>
      </c>
      <c r="G34" s="91">
        <v>2.74</v>
      </c>
      <c r="H34" s="91">
        <v>111.22</v>
      </c>
      <c r="I34" s="91">
        <v>341.77</v>
      </c>
      <c r="J34" s="91">
        <v>37.18</v>
      </c>
      <c r="K34" s="91">
        <v>113.73</v>
      </c>
      <c r="L34" s="91">
        <v>21.33</v>
      </c>
      <c r="M34" s="91">
        <v>6.05</v>
      </c>
      <c r="N34" s="91">
        <v>223.55</v>
      </c>
      <c r="O34" s="91">
        <v>732.45</v>
      </c>
      <c r="P34" s="91">
        <v>8.8800000000000008</v>
      </c>
      <c r="Q34" s="91">
        <v>498.99</v>
      </c>
      <c r="R34" s="91">
        <v>598.83000000000004</v>
      </c>
      <c r="S34" s="91">
        <v>182.1</v>
      </c>
      <c r="T34" s="91">
        <v>1267.6199999999999</v>
      </c>
      <c r="U34" s="91">
        <v>322.89</v>
      </c>
      <c r="V34" s="91">
        <v>1968.91</v>
      </c>
      <c r="W34" s="91">
        <v>12706.83</v>
      </c>
      <c r="X34" s="91">
        <v>230465.85</v>
      </c>
      <c r="Y34" s="91">
        <v>1175.1400000000001</v>
      </c>
      <c r="Z34" s="91">
        <v>318.44</v>
      </c>
      <c r="AA34" s="91">
        <v>2214.38</v>
      </c>
      <c r="AB34" s="91">
        <v>235.47</v>
      </c>
      <c r="AC34" s="91">
        <v>60.68</v>
      </c>
      <c r="AD34" s="91">
        <v>1007.32</v>
      </c>
      <c r="AE34" s="91">
        <v>2377.75</v>
      </c>
      <c r="AF34" s="91">
        <v>22265.119999999999</v>
      </c>
      <c r="AG34" s="91">
        <v>1415.24</v>
      </c>
      <c r="AH34" s="91">
        <v>549.95000000000005</v>
      </c>
      <c r="AI34" s="91">
        <v>7007.54</v>
      </c>
      <c r="AJ34" s="91">
        <v>39.06</v>
      </c>
      <c r="AK34" s="91">
        <v>73.14</v>
      </c>
      <c r="AL34" s="91">
        <v>1317.38</v>
      </c>
      <c r="AM34" s="92">
        <v>108</v>
      </c>
      <c r="AN34" s="91">
        <v>43.58</v>
      </c>
      <c r="AO34" s="91">
        <v>12.14</v>
      </c>
      <c r="AP34" s="91">
        <v>76.5</v>
      </c>
      <c r="AQ34" s="91">
        <v>178.93</v>
      </c>
      <c r="AR34" s="91">
        <v>101.33</v>
      </c>
      <c r="AS34" s="91">
        <v>230.1</v>
      </c>
      <c r="AT34" s="91">
        <v>140.47999999999999</v>
      </c>
      <c r="AU34" s="91">
        <v>87.84</v>
      </c>
      <c r="AV34" s="91">
        <v>108.57</v>
      </c>
      <c r="AW34" s="91">
        <v>351.82</v>
      </c>
      <c r="AX34" s="91">
        <v>112.61</v>
      </c>
      <c r="AY34" s="91">
        <v>156.85</v>
      </c>
      <c r="AZ34" s="91">
        <v>57.41</v>
      </c>
      <c r="BA34" s="91">
        <v>87.42</v>
      </c>
      <c r="BB34" s="91">
        <v>1576.74</v>
      </c>
      <c r="BC34" s="91">
        <v>28.49</v>
      </c>
      <c r="BD34" s="91">
        <v>56.83</v>
      </c>
      <c r="BE34" s="91">
        <v>309.38</v>
      </c>
      <c r="BF34" s="91">
        <v>694.34</v>
      </c>
      <c r="BG34" s="91">
        <v>299.93</v>
      </c>
      <c r="BH34" s="91">
        <v>296.44</v>
      </c>
      <c r="BI34" s="91">
        <v>365.73</v>
      </c>
      <c r="BJ34" s="91">
        <v>57.98</v>
      </c>
      <c r="BK34" s="91">
        <v>198.78</v>
      </c>
      <c r="BL34" s="91">
        <v>117.1</v>
      </c>
      <c r="BM34" s="91">
        <v>12.37</v>
      </c>
      <c r="BN34" s="91">
        <v>53.24</v>
      </c>
      <c r="BO34" s="92">
        <v>0</v>
      </c>
      <c r="BP34" s="93">
        <v>0</v>
      </c>
      <c r="BQ34" s="92" t="s">
        <v>310</v>
      </c>
      <c r="BR34" s="91">
        <v>296295.84000000003</v>
      </c>
      <c r="BS34" s="92" t="s">
        <v>310</v>
      </c>
      <c r="BT34" s="91">
        <v>192958.93</v>
      </c>
      <c r="BU34" s="92" t="s">
        <v>310</v>
      </c>
      <c r="BV34" s="91">
        <v>0.8</v>
      </c>
      <c r="BW34" s="92" t="s">
        <v>310</v>
      </c>
      <c r="BX34" s="91">
        <v>41.1</v>
      </c>
      <c r="BY34" s="92" t="s">
        <v>310</v>
      </c>
      <c r="BZ34" s="91">
        <v>193000.83</v>
      </c>
      <c r="CA34" s="92" t="s">
        <v>310</v>
      </c>
      <c r="CB34" s="91">
        <v>119002.18</v>
      </c>
      <c r="CC34" s="92" t="s">
        <v>310</v>
      </c>
      <c r="CD34" s="92">
        <v>0</v>
      </c>
      <c r="CE34" s="92" t="s">
        <v>310</v>
      </c>
      <c r="CF34" s="91">
        <v>1727.65</v>
      </c>
      <c r="CG34" s="92" t="s">
        <v>310</v>
      </c>
      <c r="CH34" s="91">
        <v>1727.65</v>
      </c>
      <c r="CI34" s="92" t="s">
        <v>310</v>
      </c>
      <c r="CJ34" s="91">
        <v>120729.82</v>
      </c>
      <c r="CK34" s="92" t="s">
        <v>310</v>
      </c>
      <c r="CL34" s="92">
        <v>0</v>
      </c>
      <c r="CM34" s="92" t="s">
        <v>310</v>
      </c>
      <c r="CN34" s="92">
        <v>0</v>
      </c>
      <c r="CO34" s="92" t="s">
        <v>310</v>
      </c>
      <c r="CP34" s="92">
        <v>0</v>
      </c>
      <c r="CQ34" s="92" t="s">
        <v>310</v>
      </c>
      <c r="CR34" s="94">
        <v>217538.16</v>
      </c>
      <c r="CS34" s="92" t="s">
        <v>310</v>
      </c>
      <c r="CT34" s="91">
        <v>217538.16</v>
      </c>
      <c r="CU34" s="92" t="s">
        <v>310</v>
      </c>
      <c r="CV34" s="91">
        <v>531268.81000000006</v>
      </c>
      <c r="CW34" s="92" t="s">
        <v>310</v>
      </c>
      <c r="CX34" s="91">
        <v>827564.65</v>
      </c>
      <c r="CY34" s="92" t="s">
        <v>310</v>
      </c>
    </row>
    <row r="35" spans="1:103" ht="14.5" x14ac:dyDescent="0.35">
      <c r="A35" s="86" t="s">
        <v>311</v>
      </c>
      <c r="B35" s="86" t="s">
        <v>349</v>
      </c>
      <c r="C35" s="71" t="str">
        <f>'Correspondance tables'!K23</f>
        <v>ISIC 30</v>
      </c>
      <c r="D35" s="71" t="str">
        <f>VLOOKUP(C35, 'Correspondance tables'!$O$3:$P$73, 2, FALSE)</f>
        <v>ISIC 30</v>
      </c>
      <c r="E35" s="87">
        <v>24.49</v>
      </c>
      <c r="F35" s="87">
        <v>5.67</v>
      </c>
      <c r="G35" s="87">
        <v>186.11</v>
      </c>
      <c r="H35" s="87">
        <v>333.7</v>
      </c>
      <c r="I35" s="87">
        <v>34.76</v>
      </c>
      <c r="J35" s="87">
        <v>8.2200000000000006</v>
      </c>
      <c r="K35" s="87">
        <v>15.37</v>
      </c>
      <c r="L35" s="87">
        <v>4.51</v>
      </c>
      <c r="M35" s="87">
        <v>2.68</v>
      </c>
      <c r="N35" s="87">
        <v>4.8499999999999996</v>
      </c>
      <c r="O35" s="87">
        <v>9.6300000000000008</v>
      </c>
      <c r="P35" s="87">
        <v>3.78</v>
      </c>
      <c r="Q35" s="87">
        <v>149.97</v>
      </c>
      <c r="R35" s="87">
        <v>12.58</v>
      </c>
      <c r="S35" s="87">
        <v>35.72</v>
      </c>
      <c r="T35" s="87">
        <v>148.77000000000001</v>
      </c>
      <c r="U35" s="87">
        <v>276.58</v>
      </c>
      <c r="V35" s="87">
        <v>386.5</v>
      </c>
      <c r="W35" s="87">
        <v>275.77999999999997</v>
      </c>
      <c r="X35" s="87">
        <v>852.34</v>
      </c>
      <c r="Y35" s="87">
        <v>54188.59</v>
      </c>
      <c r="Z35" s="87">
        <v>439.43</v>
      </c>
      <c r="AA35" s="87">
        <v>7686.41</v>
      </c>
      <c r="AB35" s="87">
        <v>90.82</v>
      </c>
      <c r="AC35" s="87">
        <v>1.24</v>
      </c>
      <c r="AD35" s="87">
        <v>19.5</v>
      </c>
      <c r="AE35" s="87">
        <v>231.25</v>
      </c>
      <c r="AF35" s="87">
        <v>346.94</v>
      </c>
      <c r="AG35" s="87">
        <v>394.98</v>
      </c>
      <c r="AH35" s="87">
        <v>66.84</v>
      </c>
      <c r="AI35" s="87">
        <v>2402.52</v>
      </c>
      <c r="AJ35" s="87">
        <v>740.29</v>
      </c>
      <c r="AK35" s="87">
        <v>3139.71</v>
      </c>
      <c r="AL35" s="87">
        <v>265.83</v>
      </c>
      <c r="AM35" s="87">
        <v>3.41</v>
      </c>
      <c r="AN35" s="87">
        <v>51.04</v>
      </c>
      <c r="AO35" s="87">
        <v>0.21</v>
      </c>
      <c r="AP35" s="87">
        <v>2.71</v>
      </c>
      <c r="AQ35" s="87">
        <v>8.91</v>
      </c>
      <c r="AR35" s="87">
        <v>130.04</v>
      </c>
      <c r="AS35" s="87">
        <v>13.2</v>
      </c>
      <c r="AT35" s="87">
        <v>40.270000000000003</v>
      </c>
      <c r="AU35" s="87">
        <v>2.94</v>
      </c>
      <c r="AV35" s="87">
        <v>76.849999999999994</v>
      </c>
      <c r="AW35" s="87">
        <v>5.78</v>
      </c>
      <c r="AX35" s="87">
        <v>142.27000000000001</v>
      </c>
      <c r="AY35" s="87">
        <v>75.41</v>
      </c>
      <c r="AZ35" s="87">
        <v>1.74</v>
      </c>
      <c r="BA35" s="87">
        <v>94.65</v>
      </c>
      <c r="BB35" s="87">
        <v>1475.16</v>
      </c>
      <c r="BC35" s="87">
        <v>0.75</v>
      </c>
      <c r="BD35" s="87">
        <v>3.05</v>
      </c>
      <c r="BE35" s="87">
        <v>177.47</v>
      </c>
      <c r="BF35" s="87">
        <v>10617.62</v>
      </c>
      <c r="BG35" s="87">
        <v>24.27</v>
      </c>
      <c r="BH35" s="87">
        <v>366.1</v>
      </c>
      <c r="BI35" s="87">
        <v>45.92</v>
      </c>
      <c r="BJ35" s="87">
        <v>48.13</v>
      </c>
      <c r="BK35" s="87">
        <v>105.3</v>
      </c>
      <c r="BL35" s="87">
        <v>25.27</v>
      </c>
      <c r="BM35" s="87">
        <v>23.41</v>
      </c>
      <c r="BN35" s="87">
        <v>98.86</v>
      </c>
      <c r="BO35" s="88">
        <v>0</v>
      </c>
      <c r="BP35" s="89">
        <v>0</v>
      </c>
      <c r="BQ35" s="88" t="s">
        <v>310</v>
      </c>
      <c r="BR35" s="87">
        <v>86447.06</v>
      </c>
      <c r="BS35" s="88" t="s">
        <v>310</v>
      </c>
      <c r="BT35" s="87">
        <v>17219.79</v>
      </c>
      <c r="BU35" s="88" t="s">
        <v>310</v>
      </c>
      <c r="BV35" s="87">
        <v>2.9</v>
      </c>
      <c r="BW35" s="88" t="s">
        <v>310</v>
      </c>
      <c r="BX35" s="87">
        <v>516.05999999999995</v>
      </c>
      <c r="BY35" s="88" t="s">
        <v>310</v>
      </c>
      <c r="BZ35" s="87">
        <v>17738.740000000002</v>
      </c>
      <c r="CA35" s="88" t="s">
        <v>310</v>
      </c>
      <c r="CB35" s="87">
        <v>67074.42</v>
      </c>
      <c r="CC35" s="88" t="s">
        <v>310</v>
      </c>
      <c r="CD35" s="88">
        <v>0</v>
      </c>
      <c r="CE35" s="88" t="s">
        <v>310</v>
      </c>
      <c r="CF35" s="87">
        <v>-8896.0499999999993</v>
      </c>
      <c r="CG35" s="88" t="s">
        <v>310</v>
      </c>
      <c r="CH35" s="87">
        <v>-8896.0499999999993</v>
      </c>
      <c r="CI35" s="88" t="s">
        <v>310</v>
      </c>
      <c r="CJ35" s="87">
        <v>58178.37</v>
      </c>
      <c r="CK35" s="88" t="s">
        <v>310</v>
      </c>
      <c r="CL35" s="88">
        <v>0</v>
      </c>
      <c r="CM35" s="88" t="s">
        <v>310</v>
      </c>
      <c r="CN35" s="88">
        <v>0</v>
      </c>
      <c r="CO35" s="88" t="s">
        <v>310</v>
      </c>
      <c r="CP35" s="88">
        <v>0</v>
      </c>
      <c r="CQ35" s="88" t="s">
        <v>310</v>
      </c>
      <c r="CR35" s="90">
        <v>124779.94</v>
      </c>
      <c r="CS35" s="88" t="s">
        <v>310</v>
      </c>
      <c r="CT35" s="87">
        <v>124779.94</v>
      </c>
      <c r="CU35" s="88" t="s">
        <v>310</v>
      </c>
      <c r="CV35" s="87">
        <v>200697.05</v>
      </c>
      <c r="CW35" s="88" t="s">
        <v>310</v>
      </c>
      <c r="CX35" s="87">
        <v>287144.11</v>
      </c>
      <c r="CY35" s="88" t="s">
        <v>310</v>
      </c>
    </row>
    <row r="36" spans="1:103" ht="14.5" x14ac:dyDescent="0.35">
      <c r="A36" s="86" t="s">
        <v>311</v>
      </c>
      <c r="B36" s="86" t="s">
        <v>350</v>
      </c>
      <c r="C36" s="71" t="str">
        <f>'Correspondance tables'!K24</f>
        <v>ISIC 31-32</v>
      </c>
      <c r="D36" s="71" t="str">
        <f>VLOOKUP(C36, 'Correspondance tables'!$O$3:$P$73, 2, FALSE)</f>
        <v>ISIC 31T33</v>
      </c>
      <c r="E36" s="91">
        <v>153.9</v>
      </c>
      <c r="F36" s="91">
        <v>26.8</v>
      </c>
      <c r="G36" s="91">
        <v>23.38</v>
      </c>
      <c r="H36" s="91">
        <v>81.22</v>
      </c>
      <c r="I36" s="91">
        <v>648.98</v>
      </c>
      <c r="J36" s="91">
        <v>456.52</v>
      </c>
      <c r="K36" s="91">
        <v>523.35</v>
      </c>
      <c r="L36" s="91">
        <v>87.73</v>
      </c>
      <c r="M36" s="91">
        <v>83.9</v>
      </c>
      <c r="N36" s="91">
        <v>74.2</v>
      </c>
      <c r="O36" s="92">
        <v>472</v>
      </c>
      <c r="P36" s="91">
        <v>859.19</v>
      </c>
      <c r="Q36" s="91">
        <v>274.22000000000003</v>
      </c>
      <c r="R36" s="91">
        <v>208.2</v>
      </c>
      <c r="S36" s="91">
        <v>244.44</v>
      </c>
      <c r="T36" s="91">
        <v>430.74</v>
      </c>
      <c r="U36" s="91">
        <v>1977.38</v>
      </c>
      <c r="V36" s="91">
        <v>337.74</v>
      </c>
      <c r="W36" s="91">
        <v>555.87</v>
      </c>
      <c r="X36" s="91">
        <v>1549.2</v>
      </c>
      <c r="Y36" s="91">
        <v>408.32</v>
      </c>
      <c r="Z36" s="91">
        <v>17259.099999999999</v>
      </c>
      <c r="AA36" s="91">
        <v>924.9</v>
      </c>
      <c r="AB36" s="91">
        <v>223.15</v>
      </c>
      <c r="AC36" s="91">
        <v>40.65</v>
      </c>
      <c r="AD36" s="91">
        <v>182.65</v>
      </c>
      <c r="AE36" s="91">
        <v>4648.3100000000004</v>
      </c>
      <c r="AF36" s="91">
        <v>206.95</v>
      </c>
      <c r="AG36" s="91">
        <v>1322.71</v>
      </c>
      <c r="AH36" s="91">
        <v>886.12</v>
      </c>
      <c r="AI36" s="91">
        <v>387.41</v>
      </c>
      <c r="AJ36" s="91">
        <v>140.96</v>
      </c>
      <c r="AK36" s="91">
        <v>79.41</v>
      </c>
      <c r="AL36" s="91">
        <v>365.15</v>
      </c>
      <c r="AM36" s="91">
        <v>75.2</v>
      </c>
      <c r="AN36" s="91">
        <v>1121.8800000000001</v>
      </c>
      <c r="AO36" s="91">
        <v>161.72</v>
      </c>
      <c r="AP36" s="91">
        <v>500.37</v>
      </c>
      <c r="AQ36" s="91">
        <v>300.20999999999998</v>
      </c>
      <c r="AR36" s="91">
        <v>298.83</v>
      </c>
      <c r="AS36" s="91">
        <v>384.36</v>
      </c>
      <c r="AT36" s="91">
        <v>202.65</v>
      </c>
      <c r="AU36" s="91">
        <v>208.65</v>
      </c>
      <c r="AV36" s="91">
        <v>720.17</v>
      </c>
      <c r="AW36" s="91">
        <v>478.79</v>
      </c>
      <c r="AX36" s="91">
        <v>398.02</v>
      </c>
      <c r="AY36" s="91">
        <v>284.04000000000002</v>
      </c>
      <c r="AZ36" s="91">
        <v>274.95</v>
      </c>
      <c r="BA36" s="91">
        <v>441.91</v>
      </c>
      <c r="BB36" s="91">
        <v>261.14</v>
      </c>
      <c r="BC36" s="91">
        <v>46.32</v>
      </c>
      <c r="BD36" s="91">
        <v>95.53</v>
      </c>
      <c r="BE36" s="91">
        <v>703.57</v>
      </c>
      <c r="BF36" s="91">
        <v>1437.61</v>
      </c>
      <c r="BG36" s="91">
        <v>1247.68</v>
      </c>
      <c r="BH36" s="91">
        <v>17854.62</v>
      </c>
      <c r="BI36" s="91">
        <v>1085.7</v>
      </c>
      <c r="BJ36" s="91">
        <v>1028.22</v>
      </c>
      <c r="BK36" s="91">
        <v>900.95</v>
      </c>
      <c r="BL36" s="91">
        <v>373.71</v>
      </c>
      <c r="BM36" s="91">
        <v>204.43</v>
      </c>
      <c r="BN36" s="91">
        <v>254.93</v>
      </c>
      <c r="BO36" s="92">
        <v>0</v>
      </c>
      <c r="BP36" s="93">
        <v>0</v>
      </c>
      <c r="BQ36" s="92" t="s">
        <v>310</v>
      </c>
      <c r="BR36" s="91">
        <v>67490.89</v>
      </c>
      <c r="BS36" s="92" t="s">
        <v>310</v>
      </c>
      <c r="BT36" s="91">
        <v>103561.78</v>
      </c>
      <c r="BU36" s="92" t="s">
        <v>310</v>
      </c>
      <c r="BV36" s="91">
        <v>2.13</v>
      </c>
      <c r="BW36" s="92" t="s">
        <v>310</v>
      </c>
      <c r="BX36" s="91">
        <v>4736.93</v>
      </c>
      <c r="BY36" s="92" t="s">
        <v>310</v>
      </c>
      <c r="BZ36" s="91">
        <v>108300.85</v>
      </c>
      <c r="CA36" s="92" t="s">
        <v>310</v>
      </c>
      <c r="CB36" s="91">
        <v>40941.99</v>
      </c>
      <c r="CC36" s="92" t="s">
        <v>310</v>
      </c>
      <c r="CD36" s="91">
        <v>6932.34</v>
      </c>
      <c r="CE36" s="92" t="s">
        <v>310</v>
      </c>
      <c r="CF36" s="91">
        <v>3987.85</v>
      </c>
      <c r="CG36" s="92" t="s">
        <v>310</v>
      </c>
      <c r="CH36" s="91">
        <v>10920.2</v>
      </c>
      <c r="CI36" s="92" t="s">
        <v>310</v>
      </c>
      <c r="CJ36" s="91">
        <v>51862.19</v>
      </c>
      <c r="CK36" s="92" t="s">
        <v>310</v>
      </c>
      <c r="CL36" s="92">
        <v>0</v>
      </c>
      <c r="CM36" s="92" t="s">
        <v>310</v>
      </c>
      <c r="CN36" s="92">
        <v>0</v>
      </c>
      <c r="CO36" s="92" t="s">
        <v>310</v>
      </c>
      <c r="CP36" s="92">
        <v>0</v>
      </c>
      <c r="CQ36" s="92" t="s">
        <v>310</v>
      </c>
      <c r="CR36" s="94">
        <v>60255.67</v>
      </c>
      <c r="CS36" s="92" t="s">
        <v>310</v>
      </c>
      <c r="CT36" s="91">
        <v>60255.67</v>
      </c>
      <c r="CU36" s="92" t="s">
        <v>310</v>
      </c>
      <c r="CV36" s="91">
        <v>220418.71</v>
      </c>
      <c r="CW36" s="92" t="s">
        <v>310</v>
      </c>
      <c r="CX36" s="91">
        <v>287909.59999999998</v>
      </c>
      <c r="CY36" s="92" t="s">
        <v>310</v>
      </c>
    </row>
    <row r="37" spans="1:103" ht="14.5" x14ac:dyDescent="0.35">
      <c r="A37" s="86" t="s">
        <v>311</v>
      </c>
      <c r="B37" s="86" t="s">
        <v>351</v>
      </c>
      <c r="C37" s="71" t="str">
        <f>'Correspondance tables'!K25</f>
        <v>ISIC 33</v>
      </c>
      <c r="D37" s="71" t="str">
        <f>VLOOKUP(C37, 'Correspondance tables'!$O$3:$P$73, 2, FALSE)</f>
        <v>ISIC 31T33</v>
      </c>
      <c r="E37" s="87">
        <v>7347.59</v>
      </c>
      <c r="F37" s="87">
        <v>387.92</v>
      </c>
      <c r="G37" s="87">
        <v>368.95</v>
      </c>
      <c r="H37" s="87">
        <v>4647.42</v>
      </c>
      <c r="I37" s="87">
        <v>5465.86</v>
      </c>
      <c r="J37" s="87">
        <v>1167.33</v>
      </c>
      <c r="K37" s="87">
        <v>1327.38</v>
      </c>
      <c r="L37" s="87">
        <v>2297.0100000000002</v>
      </c>
      <c r="M37" s="87">
        <v>781.65</v>
      </c>
      <c r="N37" s="87">
        <v>1641.54</v>
      </c>
      <c r="O37" s="87">
        <v>4443.16</v>
      </c>
      <c r="P37" s="87">
        <v>747.38</v>
      </c>
      <c r="Q37" s="87">
        <v>1770.76</v>
      </c>
      <c r="R37" s="87">
        <v>2673.77</v>
      </c>
      <c r="S37" s="87">
        <v>5636.87</v>
      </c>
      <c r="T37" s="87">
        <v>5645.01</v>
      </c>
      <c r="U37" s="87">
        <v>1780.93</v>
      </c>
      <c r="V37" s="87">
        <v>2995.96</v>
      </c>
      <c r="W37" s="87">
        <v>8097.46</v>
      </c>
      <c r="X37" s="87">
        <v>9091.27</v>
      </c>
      <c r="Y37" s="87">
        <v>10117.09</v>
      </c>
      <c r="Z37" s="87">
        <v>1293.93</v>
      </c>
      <c r="AA37" s="87">
        <v>14270.22</v>
      </c>
      <c r="AB37" s="87">
        <v>10484.18</v>
      </c>
      <c r="AC37" s="87">
        <v>869.91</v>
      </c>
      <c r="AD37" s="87">
        <v>2036.97</v>
      </c>
      <c r="AE37" s="87">
        <v>9766.6</v>
      </c>
      <c r="AF37" s="87">
        <v>1836.78</v>
      </c>
      <c r="AG37" s="87">
        <v>5386.86</v>
      </c>
      <c r="AH37" s="87">
        <v>3357.04</v>
      </c>
      <c r="AI37" s="87">
        <v>7271.35</v>
      </c>
      <c r="AJ37" s="87">
        <v>2604.98</v>
      </c>
      <c r="AK37" s="87">
        <v>9866.4</v>
      </c>
      <c r="AL37" s="87">
        <v>3473.87</v>
      </c>
      <c r="AM37" s="87">
        <v>328.64</v>
      </c>
      <c r="AN37" s="87">
        <v>2342.13</v>
      </c>
      <c r="AO37" s="87">
        <v>393.95</v>
      </c>
      <c r="AP37" s="87">
        <v>307.05</v>
      </c>
      <c r="AQ37" s="87">
        <v>3639.85</v>
      </c>
      <c r="AR37" s="87">
        <v>1249.8</v>
      </c>
      <c r="AS37" s="87">
        <v>410.64</v>
      </c>
      <c r="AT37" s="87">
        <v>148.86000000000001</v>
      </c>
      <c r="AU37" s="88">
        <v>200</v>
      </c>
      <c r="AV37" s="87">
        <v>5238.54</v>
      </c>
      <c r="AW37" s="87">
        <v>1456.36</v>
      </c>
      <c r="AX37" s="87">
        <v>869.12</v>
      </c>
      <c r="AY37" s="87">
        <v>787.65</v>
      </c>
      <c r="AZ37" s="87">
        <v>248.55</v>
      </c>
      <c r="BA37" s="87">
        <v>488.06</v>
      </c>
      <c r="BB37" s="87">
        <v>2025.68</v>
      </c>
      <c r="BC37" s="87">
        <v>144.03</v>
      </c>
      <c r="BD37" s="87">
        <v>256.32</v>
      </c>
      <c r="BE37" s="87">
        <v>2273.4299999999998</v>
      </c>
      <c r="BF37" s="87">
        <v>5172.2299999999996</v>
      </c>
      <c r="BG37" s="87">
        <v>705.08</v>
      </c>
      <c r="BH37" s="87">
        <v>3916.5</v>
      </c>
      <c r="BI37" s="87">
        <v>1305.1300000000001</v>
      </c>
      <c r="BJ37" s="87">
        <v>824.77</v>
      </c>
      <c r="BK37" s="87">
        <v>980.99</v>
      </c>
      <c r="BL37" s="87">
        <v>242.16</v>
      </c>
      <c r="BM37" s="87">
        <v>103.92</v>
      </c>
      <c r="BN37" s="87">
        <v>471.19</v>
      </c>
      <c r="BO37" s="88">
        <v>0</v>
      </c>
      <c r="BP37" s="89">
        <v>0</v>
      </c>
      <c r="BQ37" s="88" t="s">
        <v>310</v>
      </c>
      <c r="BR37" s="88">
        <v>187482</v>
      </c>
      <c r="BS37" s="88" t="s">
        <v>310</v>
      </c>
      <c r="BT37" s="87">
        <v>2057.9899999999998</v>
      </c>
      <c r="BU37" s="88" t="s">
        <v>310</v>
      </c>
      <c r="BV37" s="88">
        <v>0</v>
      </c>
      <c r="BW37" s="88" t="s">
        <v>310</v>
      </c>
      <c r="BX37" s="87">
        <v>58.6</v>
      </c>
      <c r="BY37" s="88" t="s">
        <v>310</v>
      </c>
      <c r="BZ37" s="87">
        <v>2116.6</v>
      </c>
      <c r="CA37" s="88" t="s">
        <v>310</v>
      </c>
      <c r="CB37" s="87">
        <v>69229.759999999995</v>
      </c>
      <c r="CC37" s="88" t="s">
        <v>310</v>
      </c>
      <c r="CD37" s="88">
        <v>0</v>
      </c>
      <c r="CE37" s="88" t="s">
        <v>310</v>
      </c>
      <c r="CF37" s="87">
        <v>1032.57</v>
      </c>
      <c r="CG37" s="88" t="s">
        <v>310</v>
      </c>
      <c r="CH37" s="87">
        <v>1032.57</v>
      </c>
      <c r="CI37" s="88" t="s">
        <v>310</v>
      </c>
      <c r="CJ37" s="87">
        <v>70262.33</v>
      </c>
      <c r="CK37" s="88" t="s">
        <v>310</v>
      </c>
      <c r="CL37" s="88">
        <v>0</v>
      </c>
      <c r="CM37" s="88" t="s">
        <v>310</v>
      </c>
      <c r="CN37" s="88">
        <v>0</v>
      </c>
      <c r="CO37" s="88" t="s">
        <v>310</v>
      </c>
      <c r="CP37" s="88">
        <v>0</v>
      </c>
      <c r="CQ37" s="88" t="s">
        <v>310</v>
      </c>
      <c r="CR37" s="90">
        <v>11373.03</v>
      </c>
      <c r="CS37" s="88" t="s">
        <v>310</v>
      </c>
      <c r="CT37" s="87">
        <v>11373.03</v>
      </c>
      <c r="CU37" s="88" t="s">
        <v>310</v>
      </c>
      <c r="CV37" s="87">
        <v>83751.960000000006</v>
      </c>
      <c r="CW37" s="88" t="s">
        <v>310</v>
      </c>
      <c r="CX37" s="87">
        <v>271233.96000000002</v>
      </c>
      <c r="CY37" s="88" t="s">
        <v>310</v>
      </c>
    </row>
    <row r="38" spans="1:103" ht="14.5" x14ac:dyDescent="0.35">
      <c r="A38" s="86" t="s">
        <v>311</v>
      </c>
      <c r="B38" s="86" t="s">
        <v>352</v>
      </c>
      <c r="C38" s="71" t="str">
        <f>'Correspondance tables'!K26</f>
        <v>ISIC 35</v>
      </c>
      <c r="D38" s="71" t="str">
        <f>VLOOKUP(C38, 'Correspondance tables'!$O$3:$P$73, 2, FALSE)</f>
        <v>ISIC 35</v>
      </c>
      <c r="E38" s="91">
        <v>6734.58</v>
      </c>
      <c r="F38" s="91">
        <v>155.74</v>
      </c>
      <c r="G38" s="91">
        <v>265.82</v>
      </c>
      <c r="H38" s="91">
        <v>4546.6400000000003</v>
      </c>
      <c r="I38" s="91">
        <v>16308.73</v>
      </c>
      <c r="J38" s="91">
        <v>2820.5</v>
      </c>
      <c r="K38" s="91">
        <v>2747.91</v>
      </c>
      <c r="L38" s="91">
        <v>7675.8</v>
      </c>
      <c r="M38" s="91">
        <v>1297.6500000000001</v>
      </c>
      <c r="N38" s="91">
        <v>4671.08</v>
      </c>
      <c r="O38" s="91">
        <v>17045.98</v>
      </c>
      <c r="P38" s="91">
        <v>1837.39</v>
      </c>
      <c r="Q38" s="91">
        <v>6032.05</v>
      </c>
      <c r="R38" s="91">
        <v>9483.83</v>
      </c>
      <c r="S38" s="91">
        <v>18357.57</v>
      </c>
      <c r="T38" s="91">
        <v>6496.49</v>
      </c>
      <c r="U38" s="91">
        <v>2130.42</v>
      </c>
      <c r="V38" s="91">
        <v>2263.04</v>
      </c>
      <c r="W38" s="91">
        <v>5202.42</v>
      </c>
      <c r="X38" s="91">
        <v>5850.64</v>
      </c>
      <c r="Y38" s="91">
        <v>1185.71</v>
      </c>
      <c r="Z38" s="91">
        <v>2000.27</v>
      </c>
      <c r="AA38" s="91">
        <v>1636.03</v>
      </c>
      <c r="AB38" s="91">
        <v>253886.79</v>
      </c>
      <c r="AC38" s="91">
        <v>3657.84</v>
      </c>
      <c r="AD38" s="91">
        <v>2723.86</v>
      </c>
      <c r="AE38" s="91">
        <v>7358.88</v>
      </c>
      <c r="AF38" s="91">
        <v>2801.24</v>
      </c>
      <c r="AG38" s="91">
        <v>9673.56</v>
      </c>
      <c r="AH38" s="92">
        <v>18057</v>
      </c>
      <c r="AI38" s="91">
        <v>9510.68</v>
      </c>
      <c r="AJ38" s="91">
        <v>271.39999999999998</v>
      </c>
      <c r="AK38" s="91">
        <v>455.18</v>
      </c>
      <c r="AL38" s="91">
        <v>5372.82</v>
      </c>
      <c r="AM38" s="91">
        <v>965.58</v>
      </c>
      <c r="AN38" s="91">
        <v>12920.93</v>
      </c>
      <c r="AO38" s="91">
        <v>538.87</v>
      </c>
      <c r="AP38" s="91">
        <v>2365.19</v>
      </c>
      <c r="AQ38" s="91">
        <v>4772.6499999999996</v>
      </c>
      <c r="AR38" s="91">
        <v>2361.19</v>
      </c>
      <c r="AS38" s="91">
        <v>2950.5</v>
      </c>
      <c r="AT38" s="91">
        <v>938.42</v>
      </c>
      <c r="AU38" s="91">
        <v>881.33</v>
      </c>
      <c r="AV38" s="91">
        <v>10510.78</v>
      </c>
      <c r="AW38" s="91">
        <v>3699.58</v>
      </c>
      <c r="AX38" s="91">
        <v>1373.82</v>
      </c>
      <c r="AY38" s="91">
        <v>1601.13</v>
      </c>
      <c r="AZ38" s="91">
        <v>734.73</v>
      </c>
      <c r="BA38" s="91">
        <v>1703.08</v>
      </c>
      <c r="BB38" s="91">
        <v>658.35</v>
      </c>
      <c r="BC38" s="91">
        <v>476.59</v>
      </c>
      <c r="BD38" s="91">
        <v>586.91999999999996</v>
      </c>
      <c r="BE38" s="91">
        <v>3036.54</v>
      </c>
      <c r="BF38" s="91">
        <v>11071.7</v>
      </c>
      <c r="BG38" s="91">
        <v>7356.65</v>
      </c>
      <c r="BH38" s="91">
        <v>9692.2800000000007</v>
      </c>
      <c r="BI38" s="91">
        <v>3984.51</v>
      </c>
      <c r="BJ38" s="91">
        <v>2252.17</v>
      </c>
      <c r="BK38" s="91">
        <v>2610.4499999999998</v>
      </c>
      <c r="BL38" s="91">
        <v>1359.47</v>
      </c>
      <c r="BM38" s="91">
        <v>189.99</v>
      </c>
      <c r="BN38" s="91">
        <v>3994.94</v>
      </c>
      <c r="BO38" s="91">
        <v>0.02</v>
      </c>
      <c r="BP38" s="93">
        <v>0</v>
      </c>
      <c r="BQ38" s="92" t="s">
        <v>310</v>
      </c>
      <c r="BR38" s="91">
        <v>536103.88</v>
      </c>
      <c r="BS38" s="92" t="s">
        <v>310</v>
      </c>
      <c r="BT38" s="91">
        <v>199144.29</v>
      </c>
      <c r="BU38" s="92" t="s">
        <v>310</v>
      </c>
      <c r="BV38" s="91">
        <v>-1.48</v>
      </c>
      <c r="BW38" s="92" t="s">
        <v>310</v>
      </c>
      <c r="BX38" s="91">
        <v>835.66</v>
      </c>
      <c r="BY38" s="92" t="s">
        <v>310</v>
      </c>
      <c r="BZ38" s="91">
        <v>199978.47</v>
      </c>
      <c r="CA38" s="92" t="s">
        <v>310</v>
      </c>
      <c r="CB38" s="91">
        <v>99.47</v>
      </c>
      <c r="CC38" s="92" t="s">
        <v>310</v>
      </c>
      <c r="CD38" s="91">
        <v>0.02</v>
      </c>
      <c r="CE38" s="92" t="s">
        <v>310</v>
      </c>
      <c r="CF38" s="91">
        <v>-7455.63</v>
      </c>
      <c r="CG38" s="92" t="s">
        <v>310</v>
      </c>
      <c r="CH38" s="91">
        <v>-7455.61</v>
      </c>
      <c r="CI38" s="92" t="s">
        <v>310</v>
      </c>
      <c r="CJ38" s="91">
        <v>-7356.13</v>
      </c>
      <c r="CK38" s="92" t="s">
        <v>310</v>
      </c>
      <c r="CL38" s="92">
        <v>0</v>
      </c>
      <c r="CM38" s="92" t="s">
        <v>310</v>
      </c>
      <c r="CN38" s="92">
        <v>0</v>
      </c>
      <c r="CO38" s="92" t="s">
        <v>310</v>
      </c>
      <c r="CP38" s="92">
        <v>0</v>
      </c>
      <c r="CQ38" s="92" t="s">
        <v>310</v>
      </c>
      <c r="CR38" s="94">
        <v>2875.37</v>
      </c>
      <c r="CS38" s="92" t="s">
        <v>310</v>
      </c>
      <c r="CT38" s="91">
        <v>2875.37</v>
      </c>
      <c r="CU38" s="92" t="s">
        <v>310</v>
      </c>
      <c r="CV38" s="91">
        <v>195497.71</v>
      </c>
      <c r="CW38" s="92" t="s">
        <v>310</v>
      </c>
      <c r="CX38" s="91">
        <v>731601.59</v>
      </c>
      <c r="CY38" s="92" t="s">
        <v>310</v>
      </c>
    </row>
    <row r="39" spans="1:103" ht="14.5" x14ac:dyDescent="0.35">
      <c r="A39" s="86" t="s">
        <v>311</v>
      </c>
      <c r="B39" s="86" t="s">
        <v>353</v>
      </c>
      <c r="C39" s="71" t="str">
        <f>'Correspondance tables'!K27</f>
        <v>ISIC 36</v>
      </c>
      <c r="D39" s="71" t="str">
        <f>VLOOKUP(C39, 'Correspondance tables'!$O$3:$P$73, 2, FALSE)</f>
        <v>ISIC 36T39</v>
      </c>
      <c r="E39" s="87">
        <v>1759.65</v>
      </c>
      <c r="F39" s="87">
        <v>21.62</v>
      </c>
      <c r="G39" s="87">
        <v>47.79</v>
      </c>
      <c r="H39" s="87">
        <v>145.51</v>
      </c>
      <c r="I39" s="87">
        <v>1656.55</v>
      </c>
      <c r="J39" s="87">
        <v>160.02000000000001</v>
      </c>
      <c r="K39" s="87">
        <v>92.07</v>
      </c>
      <c r="L39" s="87">
        <v>250.82</v>
      </c>
      <c r="M39" s="87">
        <v>71.48</v>
      </c>
      <c r="N39" s="87">
        <v>237.78</v>
      </c>
      <c r="O39" s="87">
        <v>725.59</v>
      </c>
      <c r="P39" s="87">
        <v>123.9</v>
      </c>
      <c r="Q39" s="87">
        <v>223.91</v>
      </c>
      <c r="R39" s="87">
        <v>253.84</v>
      </c>
      <c r="S39" s="87">
        <v>483.23</v>
      </c>
      <c r="T39" s="87">
        <v>401.26</v>
      </c>
      <c r="U39" s="87">
        <v>156.03</v>
      </c>
      <c r="V39" s="87">
        <v>127.27</v>
      </c>
      <c r="W39" s="87">
        <v>283.14</v>
      </c>
      <c r="X39" s="87">
        <v>293.24</v>
      </c>
      <c r="Y39" s="87">
        <v>101.39</v>
      </c>
      <c r="Z39" s="87">
        <v>129.5</v>
      </c>
      <c r="AA39" s="87">
        <v>109.28</v>
      </c>
      <c r="AB39" s="87">
        <v>883.21</v>
      </c>
      <c r="AC39" s="87">
        <v>3251.03</v>
      </c>
      <c r="AD39" s="87">
        <v>686.73</v>
      </c>
      <c r="AE39" s="87">
        <v>887.3</v>
      </c>
      <c r="AF39" s="87">
        <v>264.13</v>
      </c>
      <c r="AG39" s="87">
        <v>855.07</v>
      </c>
      <c r="AH39" s="87">
        <v>1182.9100000000001</v>
      </c>
      <c r="AI39" s="87">
        <v>306.06</v>
      </c>
      <c r="AJ39" s="87">
        <v>40.049999999999997</v>
      </c>
      <c r="AK39" s="87">
        <v>21.52</v>
      </c>
      <c r="AL39" s="87">
        <v>356.8</v>
      </c>
      <c r="AM39" s="87">
        <v>63.92</v>
      </c>
      <c r="AN39" s="87">
        <v>2229.0500000000002</v>
      </c>
      <c r="AO39" s="87">
        <v>53.95</v>
      </c>
      <c r="AP39" s="87">
        <v>350.76</v>
      </c>
      <c r="AQ39" s="87">
        <v>571.53</v>
      </c>
      <c r="AR39" s="87">
        <v>157.71</v>
      </c>
      <c r="AS39" s="87">
        <v>198.15</v>
      </c>
      <c r="AT39" s="87">
        <v>509.49</v>
      </c>
      <c r="AU39" s="87">
        <v>129.63</v>
      </c>
      <c r="AV39" s="87">
        <v>2237.7199999999998</v>
      </c>
      <c r="AW39" s="87">
        <v>332.01</v>
      </c>
      <c r="AX39" s="87">
        <v>147.61000000000001</v>
      </c>
      <c r="AY39" s="87">
        <v>230.55</v>
      </c>
      <c r="AZ39" s="87">
        <v>39.380000000000003</v>
      </c>
      <c r="BA39" s="87">
        <v>79.13</v>
      </c>
      <c r="BB39" s="87">
        <v>103.66</v>
      </c>
      <c r="BC39" s="87">
        <v>26.17</v>
      </c>
      <c r="BD39" s="87">
        <v>55.63</v>
      </c>
      <c r="BE39" s="87">
        <v>327.86</v>
      </c>
      <c r="BF39" s="87">
        <v>2234.8200000000002</v>
      </c>
      <c r="BG39" s="87">
        <v>1520.44</v>
      </c>
      <c r="BH39" s="87">
        <v>1553.27</v>
      </c>
      <c r="BI39" s="87">
        <v>899.07</v>
      </c>
      <c r="BJ39" s="87">
        <v>342.16</v>
      </c>
      <c r="BK39" s="87">
        <v>608.13</v>
      </c>
      <c r="BL39" s="87">
        <v>255.55</v>
      </c>
      <c r="BM39" s="87">
        <v>29.56</v>
      </c>
      <c r="BN39" s="87">
        <v>467.67</v>
      </c>
      <c r="BO39" s="88">
        <v>0</v>
      </c>
      <c r="BP39" s="89">
        <v>0</v>
      </c>
      <c r="BQ39" s="88" t="s">
        <v>310</v>
      </c>
      <c r="BR39" s="87">
        <v>32344.27</v>
      </c>
      <c r="BS39" s="88" t="s">
        <v>310</v>
      </c>
      <c r="BT39" s="87">
        <v>30493.54</v>
      </c>
      <c r="BU39" s="88" t="s">
        <v>310</v>
      </c>
      <c r="BV39" s="88">
        <v>0</v>
      </c>
      <c r="BW39" s="88" t="s">
        <v>310</v>
      </c>
      <c r="BX39" s="87">
        <v>1657.23</v>
      </c>
      <c r="BY39" s="88" t="s">
        <v>310</v>
      </c>
      <c r="BZ39" s="87">
        <v>32150.78</v>
      </c>
      <c r="CA39" s="88" t="s">
        <v>310</v>
      </c>
      <c r="CB39" s="88">
        <v>0</v>
      </c>
      <c r="CC39" s="88" t="s">
        <v>310</v>
      </c>
      <c r="CD39" s="88">
        <v>0</v>
      </c>
      <c r="CE39" s="88" t="s">
        <v>310</v>
      </c>
      <c r="CF39" s="87">
        <v>37.47</v>
      </c>
      <c r="CG39" s="88" t="s">
        <v>310</v>
      </c>
      <c r="CH39" s="87">
        <v>37.47</v>
      </c>
      <c r="CI39" s="88" t="s">
        <v>310</v>
      </c>
      <c r="CJ39" s="87">
        <v>37.47</v>
      </c>
      <c r="CK39" s="88" t="s">
        <v>310</v>
      </c>
      <c r="CL39" s="88">
        <v>0</v>
      </c>
      <c r="CM39" s="88" t="s">
        <v>310</v>
      </c>
      <c r="CN39" s="88">
        <v>0</v>
      </c>
      <c r="CO39" s="88" t="s">
        <v>310</v>
      </c>
      <c r="CP39" s="88">
        <v>0</v>
      </c>
      <c r="CQ39" s="88" t="s">
        <v>310</v>
      </c>
      <c r="CR39" s="90">
        <v>10.6</v>
      </c>
      <c r="CS39" s="88" t="s">
        <v>310</v>
      </c>
      <c r="CT39" s="87">
        <v>10.6</v>
      </c>
      <c r="CU39" s="88" t="s">
        <v>310</v>
      </c>
      <c r="CV39" s="87">
        <v>32198.85</v>
      </c>
      <c r="CW39" s="88" t="s">
        <v>310</v>
      </c>
      <c r="CX39" s="87">
        <v>64543.11</v>
      </c>
      <c r="CY39" s="88" t="s">
        <v>310</v>
      </c>
    </row>
    <row r="40" spans="1:103" ht="14.5" x14ac:dyDescent="0.35">
      <c r="A40" s="86" t="s">
        <v>311</v>
      </c>
      <c r="B40" s="86" t="s">
        <v>354</v>
      </c>
      <c r="C40" s="71" t="str">
        <f>'Correspondance tables'!K28</f>
        <v>ISIC 37-39</v>
      </c>
      <c r="D40" s="71" t="str">
        <f>VLOOKUP(C40, 'Correspondance tables'!$O$3:$P$73, 2, FALSE)</f>
        <v>ISIC 36T39</v>
      </c>
      <c r="E40" s="91">
        <v>1858.1</v>
      </c>
      <c r="F40" s="91">
        <v>53.18</v>
      </c>
      <c r="G40" s="91">
        <v>33.54</v>
      </c>
      <c r="H40" s="91">
        <v>742.76</v>
      </c>
      <c r="I40" s="91">
        <v>5723.5</v>
      </c>
      <c r="J40" s="91">
        <v>1354.44</v>
      </c>
      <c r="K40" s="91">
        <v>1081.3699999999999</v>
      </c>
      <c r="L40" s="91">
        <v>4927.3599999999997</v>
      </c>
      <c r="M40" s="91">
        <v>306.74</v>
      </c>
      <c r="N40" s="91">
        <v>1324.49</v>
      </c>
      <c r="O40" s="91">
        <v>3702.39</v>
      </c>
      <c r="P40" s="91">
        <v>736.69</v>
      </c>
      <c r="Q40" s="91">
        <v>4142.12</v>
      </c>
      <c r="R40" s="91">
        <v>2092.88</v>
      </c>
      <c r="S40" s="91">
        <v>25948.71</v>
      </c>
      <c r="T40" s="91">
        <v>6139.54</v>
      </c>
      <c r="U40" s="91">
        <v>464.21</v>
      </c>
      <c r="V40" s="91">
        <v>623.08000000000004</v>
      </c>
      <c r="W40" s="91">
        <v>1575.42</v>
      </c>
      <c r="X40" s="91">
        <v>1561.77</v>
      </c>
      <c r="Y40" s="91">
        <v>706.12</v>
      </c>
      <c r="Z40" s="91">
        <v>756.74</v>
      </c>
      <c r="AA40" s="91">
        <v>586.85</v>
      </c>
      <c r="AB40" s="91">
        <v>3011.91</v>
      </c>
      <c r="AC40" s="91">
        <v>2764.7</v>
      </c>
      <c r="AD40" s="91">
        <v>43302.17</v>
      </c>
      <c r="AE40" s="91">
        <v>6879.17</v>
      </c>
      <c r="AF40" s="91">
        <v>1096.4100000000001</v>
      </c>
      <c r="AG40" s="91">
        <v>3994.52</v>
      </c>
      <c r="AH40" s="91">
        <v>3855.15</v>
      </c>
      <c r="AI40" s="91">
        <v>1011.44</v>
      </c>
      <c r="AJ40" s="91">
        <v>250.83</v>
      </c>
      <c r="AK40" s="91">
        <v>184.28</v>
      </c>
      <c r="AL40" s="91">
        <v>907.92</v>
      </c>
      <c r="AM40" s="91">
        <v>265.41000000000003</v>
      </c>
      <c r="AN40" s="91">
        <v>3955.28</v>
      </c>
      <c r="AO40" s="91">
        <v>290.51</v>
      </c>
      <c r="AP40" s="91">
        <v>317.39999999999998</v>
      </c>
      <c r="AQ40" s="91">
        <v>623.54999999999995</v>
      </c>
      <c r="AR40" s="91">
        <v>956.57</v>
      </c>
      <c r="AS40" s="91">
        <v>531.98</v>
      </c>
      <c r="AT40" s="91">
        <v>295.92</v>
      </c>
      <c r="AU40" s="91">
        <v>253.46</v>
      </c>
      <c r="AV40" s="91">
        <v>7361.55</v>
      </c>
      <c r="AW40" s="91">
        <v>1551.71</v>
      </c>
      <c r="AX40" s="91">
        <v>746.81</v>
      </c>
      <c r="AY40" s="91">
        <v>561.69000000000005</v>
      </c>
      <c r="AZ40" s="91">
        <v>386.43</v>
      </c>
      <c r="BA40" s="91">
        <v>524.42999999999995</v>
      </c>
      <c r="BB40" s="91">
        <v>525.61</v>
      </c>
      <c r="BC40" s="91">
        <v>105.14</v>
      </c>
      <c r="BD40" s="91">
        <v>171.59</v>
      </c>
      <c r="BE40" s="91">
        <v>2661.41</v>
      </c>
      <c r="BF40" s="91">
        <v>17185.3</v>
      </c>
      <c r="BG40" s="91">
        <v>1457.08</v>
      </c>
      <c r="BH40" s="91">
        <v>3864.75</v>
      </c>
      <c r="BI40" s="91">
        <v>1203.06</v>
      </c>
      <c r="BJ40" s="91">
        <v>591.1</v>
      </c>
      <c r="BK40" s="91">
        <v>641.29</v>
      </c>
      <c r="BL40" s="91">
        <v>331.79</v>
      </c>
      <c r="BM40" s="91">
        <v>85.97</v>
      </c>
      <c r="BN40" s="91">
        <v>717.87</v>
      </c>
      <c r="BO40" s="92">
        <v>0</v>
      </c>
      <c r="BP40" s="93">
        <v>0</v>
      </c>
      <c r="BQ40" s="92" t="s">
        <v>310</v>
      </c>
      <c r="BR40" s="91">
        <v>181865.16</v>
      </c>
      <c r="BS40" s="92" t="s">
        <v>310</v>
      </c>
      <c r="BT40" s="91">
        <v>47182.91</v>
      </c>
      <c r="BU40" s="92" t="s">
        <v>310</v>
      </c>
      <c r="BV40" s="91">
        <v>4.05</v>
      </c>
      <c r="BW40" s="92" t="s">
        <v>310</v>
      </c>
      <c r="BX40" s="91">
        <v>19033.099999999999</v>
      </c>
      <c r="BY40" s="92" t="s">
        <v>310</v>
      </c>
      <c r="BZ40" s="91">
        <v>66220.070000000007</v>
      </c>
      <c r="CA40" s="92" t="s">
        <v>310</v>
      </c>
      <c r="CB40" s="91">
        <v>-697.26</v>
      </c>
      <c r="CC40" s="92" t="s">
        <v>310</v>
      </c>
      <c r="CD40" s="91">
        <v>0.02</v>
      </c>
      <c r="CE40" s="92" t="s">
        <v>310</v>
      </c>
      <c r="CF40" s="91">
        <v>-34.81</v>
      </c>
      <c r="CG40" s="92" t="s">
        <v>310</v>
      </c>
      <c r="CH40" s="91">
        <v>-34.79</v>
      </c>
      <c r="CI40" s="92" t="s">
        <v>310</v>
      </c>
      <c r="CJ40" s="91">
        <v>-732.05</v>
      </c>
      <c r="CK40" s="92" t="s">
        <v>310</v>
      </c>
      <c r="CL40" s="92">
        <v>0</v>
      </c>
      <c r="CM40" s="92" t="s">
        <v>310</v>
      </c>
      <c r="CN40" s="92">
        <v>0</v>
      </c>
      <c r="CO40" s="92" t="s">
        <v>310</v>
      </c>
      <c r="CP40" s="92">
        <v>0</v>
      </c>
      <c r="CQ40" s="92" t="s">
        <v>310</v>
      </c>
      <c r="CR40" s="94">
        <v>11250.02</v>
      </c>
      <c r="CS40" s="92" t="s">
        <v>310</v>
      </c>
      <c r="CT40" s="91">
        <v>11250.02</v>
      </c>
      <c r="CU40" s="92" t="s">
        <v>310</v>
      </c>
      <c r="CV40" s="91">
        <v>76738.03</v>
      </c>
      <c r="CW40" s="92" t="s">
        <v>310</v>
      </c>
      <c r="CX40" s="91">
        <v>258603.19</v>
      </c>
      <c r="CY40" s="92" t="s">
        <v>310</v>
      </c>
    </row>
    <row r="41" spans="1:103" ht="14.5" x14ac:dyDescent="0.35">
      <c r="A41" s="86" t="s">
        <v>311</v>
      </c>
      <c r="B41" s="86" t="s">
        <v>355</v>
      </c>
      <c r="C41" s="71" t="str">
        <f>'Correspondance tables'!K29</f>
        <v>ISIC 41-43</v>
      </c>
      <c r="D41" s="71" t="str">
        <f>VLOOKUP(C41, 'Correspondance tables'!$O$3:$P$73, 2, FALSE)</f>
        <v>ISIC 41T43</v>
      </c>
      <c r="E41" s="87">
        <v>3859.5</v>
      </c>
      <c r="F41" s="87">
        <v>486.65</v>
      </c>
      <c r="G41" s="87">
        <v>81.99</v>
      </c>
      <c r="H41" s="87">
        <v>2064.13</v>
      </c>
      <c r="I41" s="87">
        <v>3505.25</v>
      </c>
      <c r="J41" s="87">
        <v>768.65</v>
      </c>
      <c r="K41" s="87">
        <v>774.48</v>
      </c>
      <c r="L41" s="87">
        <v>886.42</v>
      </c>
      <c r="M41" s="87">
        <v>546.27</v>
      </c>
      <c r="N41" s="87">
        <v>1655.48</v>
      </c>
      <c r="O41" s="87">
        <v>3189.18</v>
      </c>
      <c r="P41" s="87">
        <v>1039.3399999999999</v>
      </c>
      <c r="Q41" s="87">
        <v>1573.77</v>
      </c>
      <c r="R41" s="87">
        <v>1828.9</v>
      </c>
      <c r="S41" s="87">
        <v>2388.94</v>
      </c>
      <c r="T41" s="87">
        <v>3267.46</v>
      </c>
      <c r="U41" s="87">
        <v>875.95</v>
      </c>
      <c r="V41" s="87">
        <v>1374.73</v>
      </c>
      <c r="W41" s="87">
        <v>2863.51</v>
      </c>
      <c r="X41" s="87">
        <v>2623.31</v>
      </c>
      <c r="Y41" s="87">
        <v>1395.38</v>
      </c>
      <c r="Z41" s="87">
        <v>1098.3900000000001</v>
      </c>
      <c r="AA41" s="87">
        <v>2827.79</v>
      </c>
      <c r="AB41" s="87">
        <v>20603.02</v>
      </c>
      <c r="AC41" s="87">
        <v>1642.5</v>
      </c>
      <c r="AD41" s="87">
        <v>5253.82</v>
      </c>
      <c r="AE41" s="87">
        <v>367373.77</v>
      </c>
      <c r="AF41" s="87">
        <v>1565.24</v>
      </c>
      <c r="AG41" s="87">
        <v>9431.32</v>
      </c>
      <c r="AH41" s="87">
        <v>9579.86</v>
      </c>
      <c r="AI41" s="87">
        <v>5177.3500000000004</v>
      </c>
      <c r="AJ41" s="87">
        <v>375.62</v>
      </c>
      <c r="AK41" s="87">
        <v>449.49</v>
      </c>
      <c r="AL41" s="87">
        <v>10485.23</v>
      </c>
      <c r="AM41" s="87">
        <v>798.78</v>
      </c>
      <c r="AN41" s="87">
        <v>4860.4399999999996</v>
      </c>
      <c r="AO41" s="87">
        <v>537.08000000000004</v>
      </c>
      <c r="AP41" s="87">
        <v>1138.6600000000001</v>
      </c>
      <c r="AQ41" s="87">
        <v>3944.56</v>
      </c>
      <c r="AR41" s="87">
        <v>1910.08</v>
      </c>
      <c r="AS41" s="87">
        <v>4703.8</v>
      </c>
      <c r="AT41" s="87">
        <v>5775.84</v>
      </c>
      <c r="AU41" s="87">
        <v>1227.3900000000001</v>
      </c>
      <c r="AV41" s="87">
        <v>102206.46</v>
      </c>
      <c r="AW41" s="87">
        <v>5225.66</v>
      </c>
      <c r="AX41" s="87">
        <v>6081.04</v>
      </c>
      <c r="AY41" s="87">
        <v>1867.84</v>
      </c>
      <c r="AZ41" s="87">
        <v>554.96</v>
      </c>
      <c r="BA41" s="87">
        <v>1511.43</v>
      </c>
      <c r="BB41" s="87">
        <v>1179.1300000000001</v>
      </c>
      <c r="BC41" s="87">
        <v>504.63</v>
      </c>
      <c r="BD41" s="87">
        <v>381.39</v>
      </c>
      <c r="BE41" s="87">
        <v>4558.7700000000004</v>
      </c>
      <c r="BF41" s="87">
        <v>29174.98</v>
      </c>
      <c r="BG41" s="87">
        <v>8240.26</v>
      </c>
      <c r="BH41" s="88">
        <v>7484</v>
      </c>
      <c r="BI41" s="87">
        <v>3407.77</v>
      </c>
      <c r="BJ41" s="87">
        <v>2252.66</v>
      </c>
      <c r="BK41" s="87">
        <v>1596.21</v>
      </c>
      <c r="BL41" s="87">
        <v>1499.69</v>
      </c>
      <c r="BM41" s="87">
        <v>165.4</v>
      </c>
      <c r="BN41" s="87">
        <v>879.82</v>
      </c>
      <c r="BO41" s="88">
        <v>0</v>
      </c>
      <c r="BP41" s="89">
        <v>0</v>
      </c>
      <c r="BQ41" s="88" t="s">
        <v>310</v>
      </c>
      <c r="BR41" s="87">
        <v>676581.46</v>
      </c>
      <c r="BS41" s="88" t="s">
        <v>310</v>
      </c>
      <c r="BT41" s="87">
        <v>46686.41</v>
      </c>
      <c r="BU41" s="88" t="s">
        <v>310</v>
      </c>
      <c r="BV41" s="88">
        <v>0</v>
      </c>
      <c r="BW41" s="88" t="s">
        <v>310</v>
      </c>
      <c r="BX41" s="87">
        <v>5200.8599999999997</v>
      </c>
      <c r="BY41" s="88" t="s">
        <v>310</v>
      </c>
      <c r="BZ41" s="87">
        <v>51887.27</v>
      </c>
      <c r="CA41" s="88" t="s">
        <v>310</v>
      </c>
      <c r="CB41" s="87">
        <v>1088052.08</v>
      </c>
      <c r="CC41" s="88" t="s">
        <v>310</v>
      </c>
      <c r="CD41" s="88">
        <v>0</v>
      </c>
      <c r="CE41" s="88" t="s">
        <v>310</v>
      </c>
      <c r="CF41" s="87">
        <v>14064.01</v>
      </c>
      <c r="CG41" s="88" t="s">
        <v>310</v>
      </c>
      <c r="CH41" s="87">
        <v>14064.01</v>
      </c>
      <c r="CI41" s="88" t="s">
        <v>310</v>
      </c>
      <c r="CJ41" s="87">
        <v>1102116.0900000001</v>
      </c>
      <c r="CK41" s="88" t="s">
        <v>310</v>
      </c>
      <c r="CL41" s="88">
        <v>0</v>
      </c>
      <c r="CM41" s="88" t="s">
        <v>310</v>
      </c>
      <c r="CN41" s="88">
        <v>0</v>
      </c>
      <c r="CO41" s="88" t="s">
        <v>310</v>
      </c>
      <c r="CP41" s="88">
        <v>0</v>
      </c>
      <c r="CQ41" s="88" t="s">
        <v>310</v>
      </c>
      <c r="CR41" s="90">
        <v>8968.66</v>
      </c>
      <c r="CS41" s="88" t="s">
        <v>310</v>
      </c>
      <c r="CT41" s="87">
        <v>8968.66</v>
      </c>
      <c r="CU41" s="88" t="s">
        <v>310</v>
      </c>
      <c r="CV41" s="87">
        <v>1162972.03</v>
      </c>
      <c r="CW41" s="88" t="s">
        <v>310</v>
      </c>
      <c r="CX41" s="87">
        <v>1839553.49</v>
      </c>
      <c r="CY41" s="88" t="s">
        <v>310</v>
      </c>
    </row>
    <row r="42" spans="1:103" ht="14.5" x14ac:dyDescent="0.35">
      <c r="A42" s="86" t="s">
        <v>311</v>
      </c>
      <c r="B42" s="86" t="s">
        <v>356</v>
      </c>
      <c r="C42" s="71" t="str">
        <f>'Correspondance tables'!K30</f>
        <v>ISIC 45</v>
      </c>
      <c r="D42" s="71" t="str">
        <f>VLOOKUP(C42, 'Correspondance tables'!$O$3:$P$73, 2, FALSE)</f>
        <v>ISIC 45T47</v>
      </c>
      <c r="E42" s="91">
        <v>1570.87</v>
      </c>
      <c r="F42" s="91">
        <v>302.95999999999998</v>
      </c>
      <c r="G42" s="91">
        <v>51.99</v>
      </c>
      <c r="H42" s="91">
        <v>380.95</v>
      </c>
      <c r="I42" s="91">
        <v>1546.93</v>
      </c>
      <c r="J42" s="91">
        <v>316.48</v>
      </c>
      <c r="K42" s="91">
        <v>365.5</v>
      </c>
      <c r="L42" s="91">
        <v>263.45999999999998</v>
      </c>
      <c r="M42" s="91">
        <v>181.73</v>
      </c>
      <c r="N42" s="91">
        <v>433.47</v>
      </c>
      <c r="O42" s="91">
        <v>754.87</v>
      </c>
      <c r="P42" s="91">
        <v>220.32</v>
      </c>
      <c r="Q42" s="91">
        <v>611.39</v>
      </c>
      <c r="R42" s="91">
        <v>890.57</v>
      </c>
      <c r="S42" s="91">
        <v>526.42999999999995</v>
      </c>
      <c r="T42" s="91">
        <v>1148.43</v>
      </c>
      <c r="U42" s="91">
        <v>534.91</v>
      </c>
      <c r="V42" s="91">
        <v>723.1</v>
      </c>
      <c r="W42" s="91">
        <v>3512.43</v>
      </c>
      <c r="X42" s="91">
        <v>29649.09</v>
      </c>
      <c r="Y42" s="91">
        <v>2406.66</v>
      </c>
      <c r="Z42" s="91">
        <v>468.16</v>
      </c>
      <c r="AA42" s="91">
        <v>1053.49</v>
      </c>
      <c r="AB42" s="91">
        <v>734.93</v>
      </c>
      <c r="AC42" s="91">
        <v>221.47</v>
      </c>
      <c r="AD42" s="91">
        <v>1982.96</v>
      </c>
      <c r="AE42" s="91">
        <v>4589.97</v>
      </c>
      <c r="AF42" s="91">
        <v>18685.04</v>
      </c>
      <c r="AG42" s="91">
        <v>6275.53</v>
      </c>
      <c r="AH42" s="91">
        <v>4709.25</v>
      </c>
      <c r="AI42" s="91">
        <v>15201.28</v>
      </c>
      <c r="AJ42" s="91">
        <v>107.78</v>
      </c>
      <c r="AK42" s="91">
        <v>382.12</v>
      </c>
      <c r="AL42" s="91">
        <v>5762.65</v>
      </c>
      <c r="AM42" s="91">
        <v>4217.24</v>
      </c>
      <c r="AN42" s="91">
        <v>993.1</v>
      </c>
      <c r="AO42" s="91">
        <v>237.55</v>
      </c>
      <c r="AP42" s="91">
        <v>326.83999999999997</v>
      </c>
      <c r="AQ42" s="91">
        <v>720.91</v>
      </c>
      <c r="AR42" s="91">
        <v>692.67</v>
      </c>
      <c r="AS42" s="91">
        <v>992.12</v>
      </c>
      <c r="AT42" s="91">
        <v>1164.68</v>
      </c>
      <c r="AU42" s="91">
        <v>268.13</v>
      </c>
      <c r="AV42" s="91">
        <v>402.24</v>
      </c>
      <c r="AW42" s="91">
        <v>1247.28</v>
      </c>
      <c r="AX42" s="91">
        <v>518.9</v>
      </c>
      <c r="AY42" s="91">
        <v>299.93</v>
      </c>
      <c r="AZ42" s="91">
        <v>223.21</v>
      </c>
      <c r="BA42" s="91">
        <v>370.93</v>
      </c>
      <c r="BB42" s="91">
        <v>5870.87</v>
      </c>
      <c r="BC42" s="91">
        <v>210.63</v>
      </c>
      <c r="BD42" s="91">
        <v>139.99</v>
      </c>
      <c r="BE42" s="91">
        <v>1044.6500000000001</v>
      </c>
      <c r="BF42" s="91">
        <v>3325.46</v>
      </c>
      <c r="BG42" s="91">
        <v>975.77</v>
      </c>
      <c r="BH42" s="91">
        <v>1417.3</v>
      </c>
      <c r="BI42" s="91">
        <v>850.9</v>
      </c>
      <c r="BJ42" s="91">
        <v>375.97</v>
      </c>
      <c r="BK42" s="91">
        <v>301.49</v>
      </c>
      <c r="BL42" s="91">
        <v>374.19</v>
      </c>
      <c r="BM42" s="91">
        <v>50.98</v>
      </c>
      <c r="BN42" s="91">
        <v>333.92</v>
      </c>
      <c r="BO42" s="92">
        <v>0</v>
      </c>
      <c r="BP42" s="93">
        <v>0</v>
      </c>
      <c r="BQ42" s="92" t="s">
        <v>310</v>
      </c>
      <c r="BR42" s="91">
        <v>134515.04</v>
      </c>
      <c r="BS42" s="92" t="s">
        <v>310</v>
      </c>
      <c r="BT42" s="91">
        <v>175091.66</v>
      </c>
      <c r="BU42" s="92" t="s">
        <v>310</v>
      </c>
      <c r="BV42" s="91">
        <v>1.29</v>
      </c>
      <c r="BW42" s="92" t="s">
        <v>310</v>
      </c>
      <c r="BX42" s="91">
        <v>248.57</v>
      </c>
      <c r="BY42" s="92" t="s">
        <v>310</v>
      </c>
      <c r="BZ42" s="91">
        <v>175341.52</v>
      </c>
      <c r="CA42" s="92" t="s">
        <v>310</v>
      </c>
      <c r="CB42" s="91">
        <v>31494.44</v>
      </c>
      <c r="CC42" s="92" t="s">
        <v>310</v>
      </c>
      <c r="CD42" s="91">
        <v>9.84</v>
      </c>
      <c r="CE42" s="92" t="s">
        <v>310</v>
      </c>
      <c r="CF42" s="91">
        <v>-379.51</v>
      </c>
      <c r="CG42" s="92" t="s">
        <v>310</v>
      </c>
      <c r="CH42" s="91">
        <v>-369.67</v>
      </c>
      <c r="CI42" s="92" t="s">
        <v>310</v>
      </c>
      <c r="CJ42" s="91">
        <v>31124.77</v>
      </c>
      <c r="CK42" s="92" t="s">
        <v>310</v>
      </c>
      <c r="CL42" s="92">
        <v>0</v>
      </c>
      <c r="CM42" s="92" t="s">
        <v>310</v>
      </c>
      <c r="CN42" s="92">
        <v>0</v>
      </c>
      <c r="CO42" s="92" t="s">
        <v>310</v>
      </c>
      <c r="CP42" s="92">
        <v>0</v>
      </c>
      <c r="CQ42" s="92" t="s">
        <v>310</v>
      </c>
      <c r="CR42" s="94">
        <v>15876.9</v>
      </c>
      <c r="CS42" s="92" t="s">
        <v>310</v>
      </c>
      <c r="CT42" s="91">
        <v>15876.9</v>
      </c>
      <c r="CU42" s="92" t="s">
        <v>310</v>
      </c>
      <c r="CV42" s="91">
        <v>222343.19</v>
      </c>
      <c r="CW42" s="92" t="s">
        <v>310</v>
      </c>
      <c r="CX42" s="91">
        <v>356858.23</v>
      </c>
      <c r="CY42" s="92" t="s">
        <v>310</v>
      </c>
    </row>
    <row r="43" spans="1:103" ht="14.5" x14ac:dyDescent="0.35">
      <c r="A43" s="86" t="s">
        <v>311</v>
      </c>
      <c r="B43" s="86" t="s">
        <v>357</v>
      </c>
      <c r="C43" s="71" t="str">
        <f>'Correspondance tables'!K31</f>
        <v>ISIC 46</v>
      </c>
      <c r="D43" s="71" t="str">
        <f>VLOOKUP(C43, 'Correspondance tables'!$O$3:$P$73, 2, FALSE)</f>
        <v>ISIC 45T47</v>
      </c>
      <c r="E43" s="87">
        <v>24039.74</v>
      </c>
      <c r="F43" s="87">
        <v>1555.86</v>
      </c>
      <c r="G43" s="87">
        <v>790.74</v>
      </c>
      <c r="H43" s="87">
        <v>3681.61</v>
      </c>
      <c r="I43" s="87">
        <v>84326.75</v>
      </c>
      <c r="J43" s="87">
        <v>14447.93</v>
      </c>
      <c r="K43" s="87">
        <v>8400.84</v>
      </c>
      <c r="L43" s="87">
        <v>9007.1200000000008</v>
      </c>
      <c r="M43" s="87">
        <v>5103.1000000000004</v>
      </c>
      <c r="N43" s="87">
        <v>13147.36</v>
      </c>
      <c r="O43" s="87">
        <v>27303.17</v>
      </c>
      <c r="P43" s="87">
        <v>22208.080000000002</v>
      </c>
      <c r="Q43" s="87">
        <v>13017.43</v>
      </c>
      <c r="R43" s="87">
        <v>11090.88</v>
      </c>
      <c r="S43" s="87">
        <v>17486.27</v>
      </c>
      <c r="T43" s="87">
        <v>21490.02</v>
      </c>
      <c r="U43" s="87">
        <v>33837.97</v>
      </c>
      <c r="V43" s="87">
        <v>16298.2</v>
      </c>
      <c r="W43" s="87">
        <v>34338.230000000003</v>
      </c>
      <c r="X43" s="87">
        <v>31414.3</v>
      </c>
      <c r="Y43" s="87">
        <v>11491.72</v>
      </c>
      <c r="Z43" s="87">
        <v>18508.73</v>
      </c>
      <c r="AA43" s="87">
        <v>10362.76</v>
      </c>
      <c r="AB43" s="87">
        <v>11174.5</v>
      </c>
      <c r="AC43" s="87">
        <v>1310.6600000000001</v>
      </c>
      <c r="AD43" s="87">
        <v>5280.34</v>
      </c>
      <c r="AE43" s="87">
        <v>79702.2</v>
      </c>
      <c r="AF43" s="87">
        <v>7884.16</v>
      </c>
      <c r="AG43" s="87">
        <v>79884.36</v>
      </c>
      <c r="AH43" s="87">
        <v>13900.99</v>
      </c>
      <c r="AI43" s="87">
        <v>7982.25</v>
      </c>
      <c r="AJ43" s="87">
        <v>2210.13</v>
      </c>
      <c r="AK43" s="87">
        <v>4215.17</v>
      </c>
      <c r="AL43" s="87">
        <v>4877.6899999999996</v>
      </c>
      <c r="AM43" s="87">
        <v>679.82</v>
      </c>
      <c r="AN43" s="87">
        <v>40529.65</v>
      </c>
      <c r="AO43" s="87">
        <v>9379.61</v>
      </c>
      <c r="AP43" s="87">
        <v>3609.08</v>
      </c>
      <c r="AQ43" s="87">
        <v>7135.53</v>
      </c>
      <c r="AR43" s="87">
        <v>22462.43</v>
      </c>
      <c r="AS43" s="87">
        <v>1832.64</v>
      </c>
      <c r="AT43" s="87">
        <v>1539.75</v>
      </c>
      <c r="AU43" s="87">
        <v>5245.15</v>
      </c>
      <c r="AV43" s="87">
        <v>4537.74</v>
      </c>
      <c r="AW43" s="87">
        <v>4788.63</v>
      </c>
      <c r="AX43" s="87">
        <v>4292.62</v>
      </c>
      <c r="AY43" s="87">
        <v>2842.46</v>
      </c>
      <c r="AZ43" s="87">
        <v>3073.32</v>
      </c>
      <c r="BA43" s="87">
        <v>2478.0100000000002</v>
      </c>
      <c r="BB43" s="87">
        <v>2875.88</v>
      </c>
      <c r="BC43" s="88">
        <v>475</v>
      </c>
      <c r="BD43" s="87">
        <v>2377.08</v>
      </c>
      <c r="BE43" s="87">
        <v>7735.52</v>
      </c>
      <c r="BF43" s="87">
        <v>11609.19</v>
      </c>
      <c r="BG43" s="87">
        <v>7125.56</v>
      </c>
      <c r="BH43" s="87">
        <v>32251.56</v>
      </c>
      <c r="BI43" s="87">
        <v>5862.73</v>
      </c>
      <c r="BJ43" s="87">
        <v>3748.55</v>
      </c>
      <c r="BK43" s="87">
        <v>2616.04</v>
      </c>
      <c r="BL43" s="87">
        <v>1792.84</v>
      </c>
      <c r="BM43" s="87">
        <v>1162.4000000000001</v>
      </c>
      <c r="BN43" s="87">
        <v>2449.27</v>
      </c>
      <c r="BO43" s="88">
        <v>0</v>
      </c>
      <c r="BP43" s="89">
        <v>0</v>
      </c>
      <c r="BQ43" s="88" t="s">
        <v>310</v>
      </c>
      <c r="BR43" s="87">
        <v>848279.29</v>
      </c>
      <c r="BS43" s="88" t="s">
        <v>310</v>
      </c>
      <c r="BT43" s="87">
        <v>274441.15000000002</v>
      </c>
      <c r="BU43" s="88" t="s">
        <v>310</v>
      </c>
      <c r="BV43" s="87">
        <v>11.18</v>
      </c>
      <c r="BW43" s="88" t="s">
        <v>310</v>
      </c>
      <c r="BX43" s="87">
        <v>16272.01</v>
      </c>
      <c r="BY43" s="88" t="s">
        <v>310</v>
      </c>
      <c r="BZ43" s="87">
        <v>290724.33</v>
      </c>
      <c r="CA43" s="88" t="s">
        <v>310</v>
      </c>
      <c r="CB43" s="87">
        <v>100997.61</v>
      </c>
      <c r="CC43" s="88" t="s">
        <v>310</v>
      </c>
      <c r="CD43" s="87">
        <v>645.30999999999995</v>
      </c>
      <c r="CE43" s="88" t="s">
        <v>310</v>
      </c>
      <c r="CF43" s="87">
        <v>31399.51</v>
      </c>
      <c r="CG43" s="88" t="s">
        <v>310</v>
      </c>
      <c r="CH43" s="87">
        <v>32044.82</v>
      </c>
      <c r="CI43" s="88" t="s">
        <v>310</v>
      </c>
      <c r="CJ43" s="87">
        <v>133042.42000000001</v>
      </c>
      <c r="CK43" s="88" t="s">
        <v>310</v>
      </c>
      <c r="CL43" s="88">
        <v>0</v>
      </c>
      <c r="CM43" s="88" t="s">
        <v>310</v>
      </c>
      <c r="CN43" s="88">
        <v>0</v>
      </c>
      <c r="CO43" s="88" t="s">
        <v>310</v>
      </c>
      <c r="CP43" s="88">
        <v>0</v>
      </c>
      <c r="CQ43" s="88" t="s">
        <v>310</v>
      </c>
      <c r="CR43" s="90">
        <v>159494.44</v>
      </c>
      <c r="CS43" s="88" t="s">
        <v>310</v>
      </c>
      <c r="CT43" s="87">
        <v>159494.44</v>
      </c>
      <c r="CU43" s="88" t="s">
        <v>310</v>
      </c>
      <c r="CV43" s="87">
        <v>583261.19999999995</v>
      </c>
      <c r="CW43" s="88" t="s">
        <v>310</v>
      </c>
      <c r="CX43" s="87">
        <v>1431540.49</v>
      </c>
      <c r="CY43" s="88" t="s">
        <v>310</v>
      </c>
    </row>
    <row r="44" spans="1:103" ht="14.5" x14ac:dyDescent="0.35">
      <c r="A44" s="86" t="s">
        <v>311</v>
      </c>
      <c r="B44" s="86" t="s">
        <v>358</v>
      </c>
      <c r="C44" s="71" t="str">
        <f>'Correspondance tables'!K32</f>
        <v>ISIC 47</v>
      </c>
      <c r="D44" s="71" t="str">
        <f>VLOOKUP(C44, 'Correspondance tables'!$O$3:$P$73, 2, FALSE)</f>
        <v>ISIC 45T47</v>
      </c>
      <c r="E44" s="91">
        <v>7803.73</v>
      </c>
      <c r="F44" s="91">
        <v>295.18</v>
      </c>
      <c r="G44" s="91">
        <v>304.68</v>
      </c>
      <c r="H44" s="91">
        <v>956.52</v>
      </c>
      <c r="I44" s="91">
        <v>17855.669999999998</v>
      </c>
      <c r="J44" s="91">
        <v>3728.81</v>
      </c>
      <c r="K44" s="91">
        <v>1712.79</v>
      </c>
      <c r="L44" s="91">
        <v>1644.18</v>
      </c>
      <c r="M44" s="91">
        <v>723.56</v>
      </c>
      <c r="N44" s="91">
        <v>1150.0999999999999</v>
      </c>
      <c r="O44" s="91">
        <v>4983.5</v>
      </c>
      <c r="P44" s="91">
        <v>1712.61</v>
      </c>
      <c r="Q44" s="91">
        <v>3098.31</v>
      </c>
      <c r="R44" s="91">
        <v>1591.49</v>
      </c>
      <c r="S44" s="91">
        <v>2260.6</v>
      </c>
      <c r="T44" s="91">
        <v>3625.54</v>
      </c>
      <c r="U44" s="91">
        <v>4105.87</v>
      </c>
      <c r="V44" s="91">
        <v>3550.01</v>
      </c>
      <c r="W44" s="91">
        <v>4917.13</v>
      </c>
      <c r="X44" s="91">
        <v>9046.94</v>
      </c>
      <c r="Y44" s="91">
        <v>2834.21</v>
      </c>
      <c r="Z44" s="91">
        <v>4061.52</v>
      </c>
      <c r="AA44" s="91">
        <v>1758.08</v>
      </c>
      <c r="AB44" s="91">
        <v>2609.87</v>
      </c>
      <c r="AC44" s="91">
        <v>280.17</v>
      </c>
      <c r="AD44" s="91">
        <v>834.96</v>
      </c>
      <c r="AE44" s="91">
        <v>14031.31</v>
      </c>
      <c r="AF44" s="91">
        <v>1438.89</v>
      </c>
      <c r="AG44" s="91">
        <v>4336.09</v>
      </c>
      <c r="AH44" s="91">
        <v>30525.279999999999</v>
      </c>
      <c r="AI44" s="91">
        <v>3207.99</v>
      </c>
      <c r="AJ44" s="91">
        <v>467.13</v>
      </c>
      <c r="AK44" s="91">
        <v>629.39</v>
      </c>
      <c r="AL44" s="91">
        <v>1030.6500000000001</v>
      </c>
      <c r="AM44" s="91">
        <v>192.52</v>
      </c>
      <c r="AN44" s="91">
        <v>10481.030000000001</v>
      </c>
      <c r="AO44" s="91">
        <v>1240.67</v>
      </c>
      <c r="AP44" s="91">
        <v>1219.8</v>
      </c>
      <c r="AQ44" s="91">
        <v>1540.41</v>
      </c>
      <c r="AR44" s="91">
        <v>856.85</v>
      </c>
      <c r="AS44" s="91">
        <v>574.87</v>
      </c>
      <c r="AT44" s="91">
        <v>397.29</v>
      </c>
      <c r="AU44" s="91">
        <v>245.94</v>
      </c>
      <c r="AV44" s="91">
        <v>927.41</v>
      </c>
      <c r="AW44" s="91">
        <v>813.98</v>
      </c>
      <c r="AX44" s="91">
        <v>1157.46</v>
      </c>
      <c r="AY44" s="91">
        <v>602.23</v>
      </c>
      <c r="AZ44" s="91">
        <v>577.52</v>
      </c>
      <c r="BA44" s="91">
        <v>724.34</v>
      </c>
      <c r="BB44" s="91">
        <v>351.2</v>
      </c>
      <c r="BC44" s="91">
        <v>90.98</v>
      </c>
      <c r="BD44" s="91">
        <v>98.97</v>
      </c>
      <c r="BE44" s="91">
        <v>1750.33</v>
      </c>
      <c r="BF44" s="91">
        <v>5153.1400000000003</v>
      </c>
      <c r="BG44" s="91">
        <v>2349.31</v>
      </c>
      <c r="BH44" s="91">
        <v>13423.78</v>
      </c>
      <c r="BI44" s="91">
        <v>3246.24</v>
      </c>
      <c r="BJ44" s="91">
        <v>840.72</v>
      </c>
      <c r="BK44" s="91">
        <v>616.59</v>
      </c>
      <c r="BL44" s="91">
        <v>630.14</v>
      </c>
      <c r="BM44" s="91">
        <v>216.17</v>
      </c>
      <c r="BN44" s="91">
        <v>834.58</v>
      </c>
      <c r="BO44" s="92">
        <v>0</v>
      </c>
      <c r="BP44" s="93">
        <v>0</v>
      </c>
      <c r="BQ44" s="92" t="s">
        <v>310</v>
      </c>
      <c r="BR44" s="91">
        <v>194267.25</v>
      </c>
      <c r="BS44" s="92" t="s">
        <v>310</v>
      </c>
      <c r="BT44" s="91">
        <v>720162.59</v>
      </c>
      <c r="BU44" s="92" t="s">
        <v>310</v>
      </c>
      <c r="BV44" s="91">
        <v>13.35</v>
      </c>
      <c r="BW44" s="92" t="s">
        <v>310</v>
      </c>
      <c r="BX44" s="91">
        <v>27673.52</v>
      </c>
      <c r="BY44" s="92" t="s">
        <v>310</v>
      </c>
      <c r="BZ44" s="91">
        <v>747849.46</v>
      </c>
      <c r="CA44" s="92" t="s">
        <v>310</v>
      </c>
      <c r="CB44" s="91">
        <v>20693.150000000001</v>
      </c>
      <c r="CC44" s="92" t="s">
        <v>310</v>
      </c>
      <c r="CD44" s="91">
        <v>1085.8800000000001</v>
      </c>
      <c r="CE44" s="92" t="s">
        <v>310</v>
      </c>
      <c r="CF44" s="91">
        <v>540.63</v>
      </c>
      <c r="CG44" s="92" t="s">
        <v>310</v>
      </c>
      <c r="CH44" s="91">
        <v>1626.51</v>
      </c>
      <c r="CI44" s="92" t="s">
        <v>310</v>
      </c>
      <c r="CJ44" s="91">
        <v>22319.65</v>
      </c>
      <c r="CK44" s="92" t="s">
        <v>310</v>
      </c>
      <c r="CL44" s="92">
        <v>0</v>
      </c>
      <c r="CM44" s="92" t="s">
        <v>310</v>
      </c>
      <c r="CN44" s="92">
        <v>0</v>
      </c>
      <c r="CO44" s="92" t="s">
        <v>310</v>
      </c>
      <c r="CP44" s="92">
        <v>0</v>
      </c>
      <c r="CQ44" s="92" t="s">
        <v>310</v>
      </c>
      <c r="CR44" s="94">
        <v>23161.49</v>
      </c>
      <c r="CS44" s="92" t="s">
        <v>310</v>
      </c>
      <c r="CT44" s="91">
        <v>23161.49</v>
      </c>
      <c r="CU44" s="92" t="s">
        <v>310</v>
      </c>
      <c r="CV44" s="91">
        <v>793330.6</v>
      </c>
      <c r="CW44" s="92" t="s">
        <v>310</v>
      </c>
      <c r="CX44" s="91">
        <v>987597.85</v>
      </c>
      <c r="CY44" s="92" t="s">
        <v>310</v>
      </c>
    </row>
    <row r="45" spans="1:103" ht="14.5" x14ac:dyDescent="0.35">
      <c r="A45" s="86" t="s">
        <v>311</v>
      </c>
      <c r="B45" s="86" t="s">
        <v>359</v>
      </c>
      <c r="C45" s="71" t="str">
        <f>'Correspondance tables'!K33</f>
        <v>ISIC 49</v>
      </c>
      <c r="D45" s="71" t="str">
        <f>VLOOKUP(C45, 'Correspondance tables'!$O$3:$P$73, 2, FALSE)</f>
        <v>ISIC 49T53</v>
      </c>
      <c r="E45" s="87">
        <v>4278.03</v>
      </c>
      <c r="F45" s="87">
        <v>1965.27</v>
      </c>
      <c r="G45" s="87">
        <v>131.34</v>
      </c>
      <c r="H45" s="87">
        <v>4101.6499999999996</v>
      </c>
      <c r="I45" s="87">
        <v>27893.59</v>
      </c>
      <c r="J45" s="87">
        <v>3021.03</v>
      </c>
      <c r="K45" s="87">
        <v>4519.74</v>
      </c>
      <c r="L45" s="87">
        <v>6332.76</v>
      </c>
      <c r="M45" s="87">
        <v>1244.2</v>
      </c>
      <c r="N45" s="87">
        <v>7329.22</v>
      </c>
      <c r="O45" s="87">
        <v>11328.1</v>
      </c>
      <c r="P45" s="87">
        <v>1515.67</v>
      </c>
      <c r="Q45" s="87">
        <v>5838.47</v>
      </c>
      <c r="R45" s="87">
        <v>9299.94</v>
      </c>
      <c r="S45" s="87">
        <v>9828.56</v>
      </c>
      <c r="T45" s="87">
        <v>5213.16</v>
      </c>
      <c r="U45" s="87">
        <v>2378.77</v>
      </c>
      <c r="V45" s="87">
        <v>3519.19</v>
      </c>
      <c r="W45" s="87">
        <v>6887.84</v>
      </c>
      <c r="X45" s="87">
        <v>10644.97</v>
      </c>
      <c r="Y45" s="87">
        <v>1488.34</v>
      </c>
      <c r="Z45" s="87">
        <v>3961.24</v>
      </c>
      <c r="AA45" s="87">
        <v>1446.75</v>
      </c>
      <c r="AB45" s="87">
        <v>15436.68</v>
      </c>
      <c r="AC45" s="87">
        <v>397.77</v>
      </c>
      <c r="AD45" s="87">
        <v>3629.93</v>
      </c>
      <c r="AE45" s="87">
        <v>14549.47</v>
      </c>
      <c r="AF45" s="87">
        <v>6184.99</v>
      </c>
      <c r="AG45" s="87">
        <v>68696.14</v>
      </c>
      <c r="AH45" s="87">
        <v>19535.77</v>
      </c>
      <c r="AI45" s="87">
        <v>66630.61</v>
      </c>
      <c r="AJ45" s="87">
        <v>1406.11</v>
      </c>
      <c r="AK45" s="87">
        <v>858.3</v>
      </c>
      <c r="AL45" s="87">
        <v>48641.89</v>
      </c>
      <c r="AM45" s="87">
        <v>2687.88</v>
      </c>
      <c r="AN45" s="87">
        <v>3660.17</v>
      </c>
      <c r="AO45" s="87">
        <v>2038.31</v>
      </c>
      <c r="AP45" s="87">
        <v>1372.22</v>
      </c>
      <c r="AQ45" s="87">
        <v>1143.42</v>
      </c>
      <c r="AR45" s="87">
        <v>1758.89</v>
      </c>
      <c r="AS45" s="87">
        <v>1690.04</v>
      </c>
      <c r="AT45" s="87">
        <v>1113.25</v>
      </c>
      <c r="AU45" s="87">
        <v>678.68</v>
      </c>
      <c r="AV45" s="87">
        <v>1146.1500000000001</v>
      </c>
      <c r="AW45" s="87">
        <v>2311.9299999999998</v>
      </c>
      <c r="AX45" s="87">
        <v>1244.73</v>
      </c>
      <c r="AY45" s="87">
        <v>1261.94</v>
      </c>
      <c r="AZ45" s="87">
        <v>761.51</v>
      </c>
      <c r="BA45" s="87">
        <v>867.61</v>
      </c>
      <c r="BB45" s="87">
        <v>1964.4</v>
      </c>
      <c r="BC45" s="87">
        <v>249.9</v>
      </c>
      <c r="BD45" s="87">
        <v>2878.75</v>
      </c>
      <c r="BE45" s="87">
        <v>2755.68</v>
      </c>
      <c r="BF45" s="87">
        <v>11146.01</v>
      </c>
      <c r="BG45" s="87">
        <v>12489.45</v>
      </c>
      <c r="BH45" s="87">
        <v>5774.9</v>
      </c>
      <c r="BI45" s="87">
        <v>2608.38</v>
      </c>
      <c r="BJ45" s="87">
        <v>809.96</v>
      </c>
      <c r="BK45" s="87">
        <v>882.89</v>
      </c>
      <c r="BL45" s="87">
        <v>1617.79</v>
      </c>
      <c r="BM45" s="87">
        <v>262.64999999999998</v>
      </c>
      <c r="BN45" s="87">
        <v>894.9</v>
      </c>
      <c r="BO45" s="88">
        <v>0</v>
      </c>
      <c r="BP45" s="89">
        <v>0</v>
      </c>
      <c r="BQ45" s="88" t="s">
        <v>310</v>
      </c>
      <c r="BR45" s="87">
        <v>448207.87</v>
      </c>
      <c r="BS45" s="88" t="s">
        <v>310</v>
      </c>
      <c r="BT45" s="88">
        <v>166387</v>
      </c>
      <c r="BU45" s="88" t="s">
        <v>310</v>
      </c>
      <c r="BV45" s="87">
        <v>0.11</v>
      </c>
      <c r="BW45" s="88" t="s">
        <v>310</v>
      </c>
      <c r="BX45" s="87">
        <v>18365.810000000001</v>
      </c>
      <c r="BY45" s="88" t="s">
        <v>310</v>
      </c>
      <c r="BZ45" s="87">
        <v>184752.92</v>
      </c>
      <c r="CA45" s="88" t="s">
        <v>310</v>
      </c>
      <c r="CB45" s="87">
        <v>4514.41</v>
      </c>
      <c r="CC45" s="88" t="s">
        <v>310</v>
      </c>
      <c r="CD45" s="87">
        <v>34.75</v>
      </c>
      <c r="CE45" s="88" t="s">
        <v>310</v>
      </c>
      <c r="CF45" s="87">
        <v>-4006.09</v>
      </c>
      <c r="CG45" s="88" t="s">
        <v>310</v>
      </c>
      <c r="CH45" s="87">
        <v>-3971.34</v>
      </c>
      <c r="CI45" s="88" t="s">
        <v>310</v>
      </c>
      <c r="CJ45" s="87">
        <v>543.07000000000005</v>
      </c>
      <c r="CK45" s="88" t="s">
        <v>310</v>
      </c>
      <c r="CL45" s="88">
        <v>0</v>
      </c>
      <c r="CM45" s="88" t="s">
        <v>310</v>
      </c>
      <c r="CN45" s="88">
        <v>0</v>
      </c>
      <c r="CO45" s="88" t="s">
        <v>310</v>
      </c>
      <c r="CP45" s="88">
        <v>0</v>
      </c>
      <c r="CQ45" s="88" t="s">
        <v>310</v>
      </c>
      <c r="CR45" s="90">
        <v>23746.78</v>
      </c>
      <c r="CS45" s="88" t="s">
        <v>310</v>
      </c>
      <c r="CT45" s="87">
        <v>23746.78</v>
      </c>
      <c r="CU45" s="88" t="s">
        <v>310</v>
      </c>
      <c r="CV45" s="87">
        <v>209042.77</v>
      </c>
      <c r="CW45" s="88" t="s">
        <v>310</v>
      </c>
      <c r="CX45" s="87">
        <v>657250.64</v>
      </c>
      <c r="CY45" s="88" t="s">
        <v>310</v>
      </c>
    </row>
    <row r="46" spans="1:103" ht="14.5" x14ac:dyDescent="0.35">
      <c r="A46" s="86" t="s">
        <v>311</v>
      </c>
      <c r="B46" s="86" t="s">
        <v>360</v>
      </c>
      <c r="C46" s="71" t="str">
        <f>'Correspondance tables'!K34</f>
        <v>ISIC 50</v>
      </c>
      <c r="D46" s="71" t="str">
        <f>VLOOKUP(C46, 'Correspondance tables'!$O$3:$P$73, 2, FALSE)</f>
        <v>ISIC 49T53</v>
      </c>
      <c r="E46" s="91">
        <v>133.63999999999999</v>
      </c>
      <c r="F46" s="91">
        <v>317.11</v>
      </c>
      <c r="G46" s="91">
        <v>146.52000000000001</v>
      </c>
      <c r="H46" s="91">
        <v>792.24</v>
      </c>
      <c r="I46" s="91">
        <v>1387.27</v>
      </c>
      <c r="J46" s="91">
        <v>187.64</v>
      </c>
      <c r="K46" s="91">
        <v>390.83</v>
      </c>
      <c r="L46" s="91">
        <v>490.91</v>
      </c>
      <c r="M46" s="91">
        <v>76.56</v>
      </c>
      <c r="N46" s="91">
        <v>1916.24</v>
      </c>
      <c r="O46" s="91">
        <v>1328.57</v>
      </c>
      <c r="P46" s="91">
        <v>98.21</v>
      </c>
      <c r="Q46" s="91">
        <v>311.25</v>
      </c>
      <c r="R46" s="91">
        <v>549.66</v>
      </c>
      <c r="S46" s="91">
        <v>1552.2</v>
      </c>
      <c r="T46" s="91">
        <v>655.09</v>
      </c>
      <c r="U46" s="91">
        <v>255.88</v>
      </c>
      <c r="V46" s="91">
        <v>246.02</v>
      </c>
      <c r="W46" s="91">
        <v>594.94000000000005</v>
      </c>
      <c r="X46" s="91">
        <v>639.9</v>
      </c>
      <c r="Y46" s="91">
        <v>135.12</v>
      </c>
      <c r="Z46" s="91">
        <v>190.02</v>
      </c>
      <c r="AA46" s="91">
        <v>122.63</v>
      </c>
      <c r="AB46" s="91">
        <v>570.79999999999995</v>
      </c>
      <c r="AC46" s="91">
        <v>6.42</v>
      </c>
      <c r="AD46" s="91">
        <v>155.25</v>
      </c>
      <c r="AE46" s="91">
        <v>621.36</v>
      </c>
      <c r="AF46" s="91">
        <v>1158.42</v>
      </c>
      <c r="AG46" s="91">
        <v>6146.64</v>
      </c>
      <c r="AH46" s="91">
        <v>182.97</v>
      </c>
      <c r="AI46" s="91">
        <v>2428.4699999999998</v>
      </c>
      <c r="AJ46" s="91">
        <v>18629.13</v>
      </c>
      <c r="AK46" s="91">
        <v>90.01</v>
      </c>
      <c r="AL46" s="91">
        <v>6068.98</v>
      </c>
      <c r="AM46" s="91">
        <v>108.11</v>
      </c>
      <c r="AN46" s="91">
        <v>151.41</v>
      </c>
      <c r="AO46" s="91">
        <v>90.75</v>
      </c>
      <c r="AP46" s="91">
        <v>12.34</v>
      </c>
      <c r="AQ46" s="91">
        <v>111.26</v>
      </c>
      <c r="AR46" s="91">
        <v>76.98</v>
      </c>
      <c r="AS46" s="91">
        <v>93.67</v>
      </c>
      <c r="AT46" s="91">
        <v>64.97</v>
      </c>
      <c r="AU46" s="91">
        <v>50.96</v>
      </c>
      <c r="AV46" s="91">
        <v>31.86</v>
      </c>
      <c r="AW46" s="91">
        <v>83.71</v>
      </c>
      <c r="AX46" s="91">
        <v>65.180000000000007</v>
      </c>
      <c r="AY46" s="91">
        <v>18.559999999999999</v>
      </c>
      <c r="AZ46" s="91">
        <v>58.49</v>
      </c>
      <c r="BA46" s="91">
        <v>31.54</v>
      </c>
      <c r="BB46" s="91">
        <v>126.79</v>
      </c>
      <c r="BC46" s="91">
        <v>13.55</v>
      </c>
      <c r="BD46" s="91">
        <v>1172.3599999999999</v>
      </c>
      <c r="BE46" s="91">
        <v>100.45</v>
      </c>
      <c r="BF46" s="91">
        <v>185.14</v>
      </c>
      <c r="BG46" s="91">
        <v>113.31</v>
      </c>
      <c r="BH46" s="91">
        <v>134.37</v>
      </c>
      <c r="BI46" s="91">
        <v>70.959999999999994</v>
      </c>
      <c r="BJ46" s="91">
        <v>21.49</v>
      </c>
      <c r="BK46" s="91">
        <v>22.98</v>
      </c>
      <c r="BL46" s="91">
        <v>50.67</v>
      </c>
      <c r="BM46" s="91">
        <v>5.04</v>
      </c>
      <c r="BN46" s="91">
        <v>13.55</v>
      </c>
      <c r="BO46" s="92">
        <v>0</v>
      </c>
      <c r="BP46" s="93">
        <v>0</v>
      </c>
      <c r="BQ46" s="92" t="s">
        <v>310</v>
      </c>
      <c r="BR46" s="91">
        <v>51657.34</v>
      </c>
      <c r="BS46" s="92" t="s">
        <v>310</v>
      </c>
      <c r="BT46" s="91">
        <v>21543.34</v>
      </c>
      <c r="BU46" s="92" t="s">
        <v>310</v>
      </c>
      <c r="BV46" s="92">
        <v>0</v>
      </c>
      <c r="BW46" s="92" t="s">
        <v>310</v>
      </c>
      <c r="BX46" s="91">
        <v>199.8</v>
      </c>
      <c r="BY46" s="92" t="s">
        <v>310</v>
      </c>
      <c r="BZ46" s="91">
        <v>21743.14</v>
      </c>
      <c r="CA46" s="92" t="s">
        <v>310</v>
      </c>
      <c r="CB46" s="91">
        <v>246.78</v>
      </c>
      <c r="CC46" s="92" t="s">
        <v>310</v>
      </c>
      <c r="CD46" s="91">
        <v>3.73</v>
      </c>
      <c r="CE46" s="92" t="s">
        <v>310</v>
      </c>
      <c r="CF46" s="91">
        <v>-1488.94</v>
      </c>
      <c r="CG46" s="92" t="s">
        <v>310</v>
      </c>
      <c r="CH46" s="91">
        <v>-1485.21</v>
      </c>
      <c r="CI46" s="92" t="s">
        <v>310</v>
      </c>
      <c r="CJ46" s="91">
        <v>-1238.43</v>
      </c>
      <c r="CK46" s="92" t="s">
        <v>310</v>
      </c>
      <c r="CL46" s="92">
        <v>0</v>
      </c>
      <c r="CM46" s="92" t="s">
        <v>310</v>
      </c>
      <c r="CN46" s="92">
        <v>0</v>
      </c>
      <c r="CO46" s="92" t="s">
        <v>310</v>
      </c>
      <c r="CP46" s="92">
        <v>0</v>
      </c>
      <c r="CQ46" s="92" t="s">
        <v>310</v>
      </c>
      <c r="CR46" s="94">
        <v>71963.22</v>
      </c>
      <c r="CS46" s="92" t="s">
        <v>310</v>
      </c>
      <c r="CT46" s="91">
        <v>71963.22</v>
      </c>
      <c r="CU46" s="92" t="s">
        <v>310</v>
      </c>
      <c r="CV46" s="91">
        <v>92467.93</v>
      </c>
      <c r="CW46" s="92" t="s">
        <v>310</v>
      </c>
      <c r="CX46" s="91">
        <v>144125.26999999999</v>
      </c>
      <c r="CY46" s="92" t="s">
        <v>310</v>
      </c>
    </row>
    <row r="47" spans="1:103" ht="14.5" x14ac:dyDescent="0.35">
      <c r="A47" s="86" t="s">
        <v>311</v>
      </c>
      <c r="B47" s="86" t="s">
        <v>361</v>
      </c>
      <c r="C47" s="71" t="str">
        <f>'Correspondance tables'!K35</f>
        <v>ISIC 51</v>
      </c>
      <c r="D47" s="71" t="str">
        <f>VLOOKUP(C47, 'Correspondance tables'!$O$3:$P$73, 2, FALSE)</f>
        <v>ISIC 49T53</v>
      </c>
      <c r="E47" s="87">
        <v>80.27</v>
      </c>
      <c r="F47" s="87">
        <v>33.450000000000003</v>
      </c>
      <c r="G47" s="87">
        <v>18.87</v>
      </c>
      <c r="H47" s="87">
        <v>325.39</v>
      </c>
      <c r="I47" s="87">
        <v>858.8</v>
      </c>
      <c r="J47" s="87">
        <v>173.1</v>
      </c>
      <c r="K47" s="87">
        <v>82.11</v>
      </c>
      <c r="L47" s="87">
        <v>146.25</v>
      </c>
      <c r="M47" s="87">
        <v>63.3</v>
      </c>
      <c r="N47" s="87">
        <v>166.76</v>
      </c>
      <c r="O47" s="87">
        <v>573.49</v>
      </c>
      <c r="P47" s="87">
        <v>265.02999999999997</v>
      </c>
      <c r="Q47" s="87">
        <v>241.87</v>
      </c>
      <c r="R47" s="87">
        <v>220.5</v>
      </c>
      <c r="S47" s="87">
        <v>265.99</v>
      </c>
      <c r="T47" s="87">
        <v>358.32</v>
      </c>
      <c r="U47" s="87">
        <v>763.58</v>
      </c>
      <c r="V47" s="87">
        <v>355.7</v>
      </c>
      <c r="W47" s="87">
        <v>1015.68</v>
      </c>
      <c r="X47" s="87">
        <v>598.99</v>
      </c>
      <c r="Y47" s="87">
        <v>314.85000000000002</v>
      </c>
      <c r="Z47" s="87">
        <v>346.38</v>
      </c>
      <c r="AA47" s="87">
        <v>237.92</v>
      </c>
      <c r="AB47" s="87">
        <v>436.96</v>
      </c>
      <c r="AC47" s="87">
        <v>15.65</v>
      </c>
      <c r="AD47" s="87">
        <v>168.28</v>
      </c>
      <c r="AE47" s="87">
        <v>678.61</v>
      </c>
      <c r="AF47" s="87">
        <v>446.82</v>
      </c>
      <c r="AG47" s="87">
        <v>2744.14</v>
      </c>
      <c r="AH47" s="87">
        <v>967.92</v>
      </c>
      <c r="AI47" s="87">
        <v>1206.27</v>
      </c>
      <c r="AJ47" s="87">
        <v>375.01</v>
      </c>
      <c r="AK47" s="87">
        <v>8760.59</v>
      </c>
      <c r="AL47" s="87">
        <v>5162.59</v>
      </c>
      <c r="AM47" s="87">
        <v>951.49</v>
      </c>
      <c r="AN47" s="87">
        <v>602.77</v>
      </c>
      <c r="AO47" s="87">
        <v>186.67</v>
      </c>
      <c r="AP47" s="87">
        <v>290.58999999999997</v>
      </c>
      <c r="AQ47" s="87">
        <v>281.19</v>
      </c>
      <c r="AR47" s="87">
        <v>547.82000000000005</v>
      </c>
      <c r="AS47" s="87">
        <v>3444.54</v>
      </c>
      <c r="AT47" s="87">
        <v>1404.36</v>
      </c>
      <c r="AU47" s="87">
        <v>844.53</v>
      </c>
      <c r="AV47" s="87">
        <v>170.04</v>
      </c>
      <c r="AW47" s="87">
        <v>2490.9299999999998</v>
      </c>
      <c r="AX47" s="87">
        <v>722.4</v>
      </c>
      <c r="AY47" s="87">
        <v>499.3</v>
      </c>
      <c r="AZ47" s="87">
        <v>532.75</v>
      </c>
      <c r="BA47" s="87">
        <v>352.96</v>
      </c>
      <c r="BB47" s="87">
        <v>539.77</v>
      </c>
      <c r="BC47" s="87">
        <v>169.07</v>
      </c>
      <c r="BD47" s="87">
        <v>11584.63</v>
      </c>
      <c r="BE47" s="87">
        <v>966.11</v>
      </c>
      <c r="BF47" s="87">
        <v>2275.06</v>
      </c>
      <c r="BG47" s="87">
        <v>562.85</v>
      </c>
      <c r="BH47" s="87">
        <v>578.49</v>
      </c>
      <c r="BI47" s="87">
        <v>312.64999999999998</v>
      </c>
      <c r="BJ47" s="87">
        <v>325.14999999999998</v>
      </c>
      <c r="BK47" s="87">
        <v>276.38</v>
      </c>
      <c r="BL47" s="87">
        <v>814.41</v>
      </c>
      <c r="BM47" s="87">
        <v>24.58</v>
      </c>
      <c r="BN47" s="87">
        <v>86.57</v>
      </c>
      <c r="BO47" s="88">
        <v>0</v>
      </c>
      <c r="BP47" s="89">
        <v>0</v>
      </c>
      <c r="BQ47" s="88" t="s">
        <v>310</v>
      </c>
      <c r="BR47" s="87">
        <v>60307.5</v>
      </c>
      <c r="BS47" s="88" t="s">
        <v>310</v>
      </c>
      <c r="BT47" s="87">
        <v>66364.19</v>
      </c>
      <c r="BU47" s="88" t="s">
        <v>310</v>
      </c>
      <c r="BV47" s="88">
        <v>0</v>
      </c>
      <c r="BW47" s="88" t="s">
        <v>310</v>
      </c>
      <c r="BX47" s="87">
        <v>354.45</v>
      </c>
      <c r="BY47" s="88" t="s">
        <v>310</v>
      </c>
      <c r="BZ47" s="87">
        <v>66718.64</v>
      </c>
      <c r="CA47" s="88" t="s">
        <v>310</v>
      </c>
      <c r="CB47" s="87">
        <v>44.6</v>
      </c>
      <c r="CC47" s="88" t="s">
        <v>310</v>
      </c>
      <c r="CD47" s="87">
        <v>0.63</v>
      </c>
      <c r="CE47" s="88" t="s">
        <v>310</v>
      </c>
      <c r="CF47" s="87">
        <v>0.06</v>
      </c>
      <c r="CG47" s="88" t="s">
        <v>310</v>
      </c>
      <c r="CH47" s="87">
        <v>0.69</v>
      </c>
      <c r="CI47" s="88" t="s">
        <v>310</v>
      </c>
      <c r="CJ47" s="87">
        <v>45.29</v>
      </c>
      <c r="CK47" s="88" t="s">
        <v>310</v>
      </c>
      <c r="CL47" s="88">
        <v>0</v>
      </c>
      <c r="CM47" s="88" t="s">
        <v>310</v>
      </c>
      <c r="CN47" s="88">
        <v>0</v>
      </c>
      <c r="CO47" s="88" t="s">
        <v>310</v>
      </c>
      <c r="CP47" s="88">
        <v>0</v>
      </c>
      <c r="CQ47" s="88" t="s">
        <v>310</v>
      </c>
      <c r="CR47" s="90">
        <v>31166.45</v>
      </c>
      <c r="CS47" s="88" t="s">
        <v>310</v>
      </c>
      <c r="CT47" s="87">
        <v>31166.45</v>
      </c>
      <c r="CU47" s="88" t="s">
        <v>310</v>
      </c>
      <c r="CV47" s="87">
        <v>97930.38</v>
      </c>
      <c r="CW47" s="88" t="s">
        <v>310</v>
      </c>
      <c r="CX47" s="87">
        <v>158237.87</v>
      </c>
      <c r="CY47" s="88" t="s">
        <v>310</v>
      </c>
    </row>
    <row r="48" spans="1:103" ht="14.5" x14ac:dyDescent="0.35">
      <c r="A48" s="86" t="s">
        <v>311</v>
      </c>
      <c r="B48" s="86" t="s">
        <v>362</v>
      </c>
      <c r="C48" s="71" t="str">
        <f>'Correspondance tables'!K36</f>
        <v>ISIC 52</v>
      </c>
      <c r="D48" s="71" t="str">
        <f>VLOOKUP(C48, 'Correspondance tables'!$O$3:$P$73, 2, FALSE)</f>
        <v>ISIC 49T53</v>
      </c>
      <c r="E48" s="91">
        <v>914.94</v>
      </c>
      <c r="F48" s="91">
        <v>155.71</v>
      </c>
      <c r="G48" s="91">
        <v>450.23</v>
      </c>
      <c r="H48" s="91">
        <v>1750.91</v>
      </c>
      <c r="I48" s="91">
        <v>14967.54</v>
      </c>
      <c r="J48" s="91">
        <v>1331.63</v>
      </c>
      <c r="K48" s="91">
        <v>1649.55</v>
      </c>
      <c r="L48" s="91">
        <v>2992.61</v>
      </c>
      <c r="M48" s="91">
        <v>611.95000000000005</v>
      </c>
      <c r="N48" s="91">
        <v>3928.76</v>
      </c>
      <c r="O48" s="91">
        <v>5565.8</v>
      </c>
      <c r="P48" s="91">
        <v>1929.38</v>
      </c>
      <c r="Q48" s="91">
        <v>2467.36</v>
      </c>
      <c r="R48" s="91">
        <v>2952.9</v>
      </c>
      <c r="S48" s="91">
        <v>3576.22</v>
      </c>
      <c r="T48" s="91">
        <v>2617.36</v>
      </c>
      <c r="U48" s="91">
        <v>1949.07</v>
      </c>
      <c r="V48" s="91">
        <v>2099.2600000000002</v>
      </c>
      <c r="W48" s="91">
        <v>5739.49</v>
      </c>
      <c r="X48" s="91">
        <v>8762.48</v>
      </c>
      <c r="Y48" s="91">
        <v>1255.22</v>
      </c>
      <c r="Z48" s="91">
        <v>1341.7</v>
      </c>
      <c r="AA48" s="91">
        <v>982.07</v>
      </c>
      <c r="AB48" s="91">
        <v>3437.32</v>
      </c>
      <c r="AC48" s="91">
        <v>263.38</v>
      </c>
      <c r="AD48" s="91">
        <v>1663.62</v>
      </c>
      <c r="AE48" s="91">
        <v>6158.38</v>
      </c>
      <c r="AF48" s="91">
        <v>4562.1499999999996</v>
      </c>
      <c r="AG48" s="91">
        <v>76618.39</v>
      </c>
      <c r="AH48" s="91">
        <v>18370.27</v>
      </c>
      <c r="AI48" s="91">
        <v>64455.48</v>
      </c>
      <c r="AJ48" s="91">
        <v>40469.08</v>
      </c>
      <c r="AK48" s="91">
        <v>19400.7</v>
      </c>
      <c r="AL48" s="91">
        <v>106689.57</v>
      </c>
      <c r="AM48" s="91">
        <v>10981.11</v>
      </c>
      <c r="AN48" s="91">
        <v>2103.59</v>
      </c>
      <c r="AO48" s="91">
        <v>1253.3499999999999</v>
      </c>
      <c r="AP48" s="91">
        <v>399.98</v>
      </c>
      <c r="AQ48" s="91">
        <v>1322.24</v>
      </c>
      <c r="AR48" s="91">
        <v>1950.83</v>
      </c>
      <c r="AS48" s="91">
        <v>1811.47</v>
      </c>
      <c r="AT48" s="91">
        <v>966.91</v>
      </c>
      <c r="AU48" s="91">
        <v>418.1</v>
      </c>
      <c r="AV48" s="91">
        <v>851.89</v>
      </c>
      <c r="AW48" s="91">
        <v>2553.8000000000002</v>
      </c>
      <c r="AX48" s="91">
        <v>1142.3699999999999</v>
      </c>
      <c r="AY48" s="91">
        <v>416.57</v>
      </c>
      <c r="AZ48" s="91">
        <v>348.9</v>
      </c>
      <c r="BA48" s="91">
        <v>791.1</v>
      </c>
      <c r="BB48" s="91">
        <v>1825.69</v>
      </c>
      <c r="BC48" s="91">
        <v>222.78</v>
      </c>
      <c r="BD48" s="91">
        <v>886.51</v>
      </c>
      <c r="BE48" s="91">
        <v>2893.72</v>
      </c>
      <c r="BF48" s="91">
        <v>2482.58</v>
      </c>
      <c r="BG48" s="91">
        <v>484.81</v>
      </c>
      <c r="BH48" s="91">
        <v>511.69</v>
      </c>
      <c r="BI48" s="91">
        <v>159.6</v>
      </c>
      <c r="BJ48" s="91">
        <v>422.92</v>
      </c>
      <c r="BK48" s="91">
        <v>340.02</v>
      </c>
      <c r="BL48" s="91">
        <v>165.58</v>
      </c>
      <c r="BM48" s="91">
        <v>135.47999999999999</v>
      </c>
      <c r="BN48" s="91">
        <v>281.06</v>
      </c>
      <c r="BO48" s="92">
        <v>0</v>
      </c>
      <c r="BP48" s="93">
        <v>0</v>
      </c>
      <c r="BQ48" s="92" t="s">
        <v>310</v>
      </c>
      <c r="BR48" s="91">
        <v>450205.14</v>
      </c>
      <c r="BS48" s="92" t="s">
        <v>310</v>
      </c>
      <c r="BT48" s="91">
        <v>27715.9</v>
      </c>
      <c r="BU48" s="92" t="s">
        <v>310</v>
      </c>
      <c r="BV48" s="91">
        <v>17.3</v>
      </c>
      <c r="BW48" s="92" t="s">
        <v>310</v>
      </c>
      <c r="BX48" s="91">
        <v>44055.7</v>
      </c>
      <c r="BY48" s="92" t="s">
        <v>310</v>
      </c>
      <c r="BZ48" s="91">
        <v>71788.899999999994</v>
      </c>
      <c r="CA48" s="92" t="s">
        <v>310</v>
      </c>
      <c r="CB48" s="91">
        <v>367.81</v>
      </c>
      <c r="CC48" s="92" t="s">
        <v>310</v>
      </c>
      <c r="CD48" s="91">
        <v>2.2000000000000002</v>
      </c>
      <c r="CE48" s="92" t="s">
        <v>310</v>
      </c>
      <c r="CF48" s="91">
        <v>11.05</v>
      </c>
      <c r="CG48" s="92" t="s">
        <v>310</v>
      </c>
      <c r="CH48" s="91">
        <v>13.25</v>
      </c>
      <c r="CI48" s="92" t="s">
        <v>310</v>
      </c>
      <c r="CJ48" s="91">
        <v>381.06</v>
      </c>
      <c r="CK48" s="92" t="s">
        <v>310</v>
      </c>
      <c r="CL48" s="92">
        <v>0</v>
      </c>
      <c r="CM48" s="92" t="s">
        <v>310</v>
      </c>
      <c r="CN48" s="92">
        <v>0</v>
      </c>
      <c r="CO48" s="92" t="s">
        <v>310</v>
      </c>
      <c r="CP48" s="92">
        <v>0</v>
      </c>
      <c r="CQ48" s="92" t="s">
        <v>310</v>
      </c>
      <c r="CR48" s="94">
        <v>28896.36</v>
      </c>
      <c r="CS48" s="92" t="s">
        <v>310</v>
      </c>
      <c r="CT48" s="91">
        <v>28896.36</v>
      </c>
      <c r="CU48" s="92" t="s">
        <v>310</v>
      </c>
      <c r="CV48" s="91">
        <v>101066.32</v>
      </c>
      <c r="CW48" s="92" t="s">
        <v>310</v>
      </c>
      <c r="CX48" s="91">
        <v>551271.46</v>
      </c>
      <c r="CY48" s="92" t="s">
        <v>310</v>
      </c>
    </row>
    <row r="49" spans="1:103" ht="14.5" x14ac:dyDescent="0.35">
      <c r="A49" s="86" t="s">
        <v>311</v>
      </c>
      <c r="B49" s="86" t="s">
        <v>363</v>
      </c>
      <c r="C49" s="71" t="str">
        <f>'Correspondance tables'!K37</f>
        <v>ISIC 53</v>
      </c>
      <c r="D49" s="71" t="str">
        <f>VLOOKUP(C49, 'Correspondance tables'!$O$3:$P$73, 2, FALSE)</f>
        <v>ISIC 49T53</v>
      </c>
      <c r="E49" s="87">
        <v>175.65</v>
      </c>
      <c r="F49" s="87">
        <v>34.17</v>
      </c>
      <c r="G49" s="87">
        <v>12.09</v>
      </c>
      <c r="H49" s="87">
        <v>123.33</v>
      </c>
      <c r="I49" s="87">
        <v>1545.55</v>
      </c>
      <c r="J49" s="87">
        <v>386.7</v>
      </c>
      <c r="K49" s="87">
        <v>153.58000000000001</v>
      </c>
      <c r="L49" s="87">
        <v>199.16</v>
      </c>
      <c r="M49" s="87">
        <v>433.8</v>
      </c>
      <c r="N49" s="87">
        <v>186.85</v>
      </c>
      <c r="O49" s="87">
        <v>2004.02</v>
      </c>
      <c r="P49" s="87">
        <v>919.76</v>
      </c>
      <c r="Q49" s="87">
        <v>481.98</v>
      </c>
      <c r="R49" s="87">
        <v>359.02</v>
      </c>
      <c r="S49" s="87">
        <v>376.23</v>
      </c>
      <c r="T49" s="87">
        <v>829.95</v>
      </c>
      <c r="U49" s="87">
        <v>1267.94</v>
      </c>
      <c r="V49" s="87">
        <v>1282.8499999999999</v>
      </c>
      <c r="W49" s="88">
        <v>2582</v>
      </c>
      <c r="X49" s="87">
        <v>1244.99</v>
      </c>
      <c r="Y49" s="87">
        <v>142.62</v>
      </c>
      <c r="Z49" s="87">
        <v>921.67</v>
      </c>
      <c r="AA49" s="87">
        <v>466.63</v>
      </c>
      <c r="AB49" s="87">
        <v>1632.43</v>
      </c>
      <c r="AC49" s="87">
        <v>311.45999999999998</v>
      </c>
      <c r="AD49" s="87">
        <v>727.81</v>
      </c>
      <c r="AE49" s="87">
        <v>1037.93</v>
      </c>
      <c r="AF49" s="87">
        <v>1132.73</v>
      </c>
      <c r="AG49" s="87">
        <v>9151.41</v>
      </c>
      <c r="AH49" s="87">
        <v>16930.45</v>
      </c>
      <c r="AI49" s="87">
        <v>2302.0500000000002</v>
      </c>
      <c r="AJ49" s="87">
        <v>118.4</v>
      </c>
      <c r="AK49" s="87">
        <v>259.61</v>
      </c>
      <c r="AL49" s="87">
        <v>1735.02</v>
      </c>
      <c r="AM49" s="87">
        <v>10679.61</v>
      </c>
      <c r="AN49" s="87">
        <v>1669.37</v>
      </c>
      <c r="AO49" s="87">
        <v>2039.89</v>
      </c>
      <c r="AP49" s="87">
        <v>535.63</v>
      </c>
      <c r="AQ49" s="87">
        <v>4543.46</v>
      </c>
      <c r="AR49" s="87">
        <v>1919.05</v>
      </c>
      <c r="AS49" s="87">
        <v>7134.82</v>
      </c>
      <c r="AT49" s="87">
        <v>3571.1</v>
      </c>
      <c r="AU49" s="87">
        <v>1771.4</v>
      </c>
      <c r="AV49" s="87">
        <v>1007.81</v>
      </c>
      <c r="AW49" s="87">
        <v>3320.07</v>
      </c>
      <c r="AX49" s="87">
        <v>919.82</v>
      </c>
      <c r="AY49" s="87">
        <v>474.16</v>
      </c>
      <c r="AZ49" s="87">
        <v>546.72</v>
      </c>
      <c r="BA49" s="87">
        <v>754.84</v>
      </c>
      <c r="BB49" s="87">
        <v>693.35</v>
      </c>
      <c r="BC49" s="87">
        <v>926.7</v>
      </c>
      <c r="BD49" s="87">
        <v>516.07000000000005</v>
      </c>
      <c r="BE49" s="87">
        <v>2100.96</v>
      </c>
      <c r="BF49" s="87">
        <v>8749.02</v>
      </c>
      <c r="BG49" s="87">
        <v>1702.78</v>
      </c>
      <c r="BH49" s="87">
        <v>1639.46</v>
      </c>
      <c r="BI49" s="87">
        <v>1321.01</v>
      </c>
      <c r="BJ49" s="87">
        <v>874.65</v>
      </c>
      <c r="BK49" s="87">
        <v>419.29</v>
      </c>
      <c r="BL49" s="87">
        <v>815.74</v>
      </c>
      <c r="BM49" s="87">
        <v>68.81</v>
      </c>
      <c r="BN49" s="87">
        <v>294.86</v>
      </c>
      <c r="BO49" s="88">
        <v>0</v>
      </c>
      <c r="BP49" s="89">
        <v>0</v>
      </c>
      <c r="BQ49" s="88" t="s">
        <v>310</v>
      </c>
      <c r="BR49" s="87">
        <v>112480.28</v>
      </c>
      <c r="BS49" s="88" t="s">
        <v>310</v>
      </c>
      <c r="BT49" s="87">
        <v>9865.6200000000008</v>
      </c>
      <c r="BU49" s="88" t="s">
        <v>310</v>
      </c>
      <c r="BV49" s="88">
        <v>0</v>
      </c>
      <c r="BW49" s="88" t="s">
        <v>310</v>
      </c>
      <c r="BX49" s="87">
        <v>6.01</v>
      </c>
      <c r="BY49" s="88" t="s">
        <v>310</v>
      </c>
      <c r="BZ49" s="87">
        <v>9871.6299999999992</v>
      </c>
      <c r="CA49" s="88" t="s">
        <v>310</v>
      </c>
      <c r="CB49" s="87">
        <v>0.27</v>
      </c>
      <c r="CC49" s="88" t="s">
        <v>310</v>
      </c>
      <c r="CD49" s="88">
        <v>0</v>
      </c>
      <c r="CE49" s="88" t="s">
        <v>310</v>
      </c>
      <c r="CF49" s="87">
        <v>-0.14000000000000001</v>
      </c>
      <c r="CG49" s="88" t="s">
        <v>310</v>
      </c>
      <c r="CH49" s="87">
        <v>-0.14000000000000001</v>
      </c>
      <c r="CI49" s="88" t="s">
        <v>310</v>
      </c>
      <c r="CJ49" s="87">
        <v>0.14000000000000001</v>
      </c>
      <c r="CK49" s="88" t="s">
        <v>310</v>
      </c>
      <c r="CL49" s="88">
        <v>0</v>
      </c>
      <c r="CM49" s="88" t="s">
        <v>310</v>
      </c>
      <c r="CN49" s="88">
        <v>0</v>
      </c>
      <c r="CO49" s="88" t="s">
        <v>310</v>
      </c>
      <c r="CP49" s="88">
        <v>0</v>
      </c>
      <c r="CQ49" s="88" t="s">
        <v>310</v>
      </c>
      <c r="CR49" s="90">
        <v>3207.41</v>
      </c>
      <c r="CS49" s="88" t="s">
        <v>310</v>
      </c>
      <c r="CT49" s="87">
        <v>3207.41</v>
      </c>
      <c r="CU49" s="88" t="s">
        <v>310</v>
      </c>
      <c r="CV49" s="87">
        <v>13079.18</v>
      </c>
      <c r="CW49" s="88" t="s">
        <v>310</v>
      </c>
      <c r="CX49" s="87">
        <v>125559.46</v>
      </c>
      <c r="CY49" s="88" t="s">
        <v>310</v>
      </c>
    </row>
    <row r="50" spans="1:103" ht="14.5" x14ac:dyDescent="0.35">
      <c r="A50" s="86" t="s">
        <v>311</v>
      </c>
      <c r="B50" s="86" t="s">
        <v>364</v>
      </c>
      <c r="C50" s="71" t="str">
        <f>'Correspondance tables'!K38</f>
        <v>ISIC 55-56</v>
      </c>
      <c r="D50" s="71" t="str">
        <f>VLOOKUP(C50, 'Correspondance tables'!$O$3:$P$73, 2, FALSE)</f>
        <v>ISIC 55T56</v>
      </c>
      <c r="E50" s="91">
        <v>327.84</v>
      </c>
      <c r="F50" s="91">
        <v>45.48</v>
      </c>
      <c r="G50" s="91">
        <v>14.12</v>
      </c>
      <c r="H50" s="91">
        <v>375.85</v>
      </c>
      <c r="I50" s="91">
        <v>2745.29</v>
      </c>
      <c r="J50" s="91">
        <v>713.62</v>
      </c>
      <c r="K50" s="91">
        <v>411.36</v>
      </c>
      <c r="L50" s="91">
        <v>167.87</v>
      </c>
      <c r="M50" s="91">
        <v>210.34</v>
      </c>
      <c r="N50" s="91">
        <v>346.71</v>
      </c>
      <c r="O50" s="91">
        <v>1383.64</v>
      </c>
      <c r="P50" s="91">
        <v>706.03</v>
      </c>
      <c r="Q50" s="91">
        <v>952.16</v>
      </c>
      <c r="R50" s="91">
        <v>650.11</v>
      </c>
      <c r="S50" s="91">
        <v>1112.1600000000001</v>
      </c>
      <c r="T50" s="91">
        <v>1527.5</v>
      </c>
      <c r="U50" s="91">
        <v>848.93</v>
      </c>
      <c r="V50" s="91">
        <v>895.2</v>
      </c>
      <c r="W50" s="91">
        <v>2387.4899999999998</v>
      </c>
      <c r="X50" s="91">
        <v>893.01</v>
      </c>
      <c r="Y50" s="91">
        <v>533.13</v>
      </c>
      <c r="Z50" s="91">
        <v>725.99</v>
      </c>
      <c r="AA50" s="91">
        <v>1069.68</v>
      </c>
      <c r="AB50" s="91">
        <v>2352.06</v>
      </c>
      <c r="AC50" s="91">
        <v>249.85</v>
      </c>
      <c r="AD50" s="91">
        <v>578.6</v>
      </c>
      <c r="AE50" s="91">
        <v>5785.96</v>
      </c>
      <c r="AF50" s="91">
        <v>1553.22</v>
      </c>
      <c r="AG50" s="91">
        <v>10498.87</v>
      </c>
      <c r="AH50" s="91">
        <v>5171.9399999999996</v>
      </c>
      <c r="AI50" s="91">
        <v>3532.26</v>
      </c>
      <c r="AJ50" s="91">
        <v>913.42</v>
      </c>
      <c r="AK50" s="91">
        <v>3659.14</v>
      </c>
      <c r="AL50" s="91">
        <v>2230.04</v>
      </c>
      <c r="AM50" s="91">
        <v>281.64</v>
      </c>
      <c r="AN50" s="91">
        <v>7426.78</v>
      </c>
      <c r="AO50" s="91">
        <v>614.09</v>
      </c>
      <c r="AP50" s="91">
        <v>1624.99</v>
      </c>
      <c r="AQ50" s="91">
        <v>1270.0999999999999</v>
      </c>
      <c r="AR50" s="91">
        <v>3552.46</v>
      </c>
      <c r="AS50" s="91">
        <v>3851.23</v>
      </c>
      <c r="AT50" s="91">
        <v>3813.71</v>
      </c>
      <c r="AU50" s="91">
        <v>1804.18</v>
      </c>
      <c r="AV50" s="91">
        <v>1947.37</v>
      </c>
      <c r="AW50" s="91">
        <v>6103.3</v>
      </c>
      <c r="AX50" s="91">
        <v>2298.81</v>
      </c>
      <c r="AY50" s="91">
        <v>1151.4100000000001</v>
      </c>
      <c r="AZ50" s="91">
        <v>926.16</v>
      </c>
      <c r="BA50" s="91">
        <v>947.32</v>
      </c>
      <c r="BB50" s="91">
        <v>1708.26</v>
      </c>
      <c r="BC50" s="91">
        <v>697.26</v>
      </c>
      <c r="BD50" s="91">
        <v>14681.42</v>
      </c>
      <c r="BE50" s="91">
        <v>4939.66</v>
      </c>
      <c r="BF50" s="91">
        <v>6432.57</v>
      </c>
      <c r="BG50" s="91">
        <v>5479.58</v>
      </c>
      <c r="BH50" s="91">
        <v>5992.66</v>
      </c>
      <c r="BI50" s="91">
        <v>4794.8999999999996</v>
      </c>
      <c r="BJ50" s="91">
        <v>1320.09</v>
      </c>
      <c r="BK50" s="91">
        <v>1363.41</v>
      </c>
      <c r="BL50" s="91">
        <v>1910.01</v>
      </c>
      <c r="BM50" s="91">
        <v>88.26</v>
      </c>
      <c r="BN50" s="91">
        <v>1249.07</v>
      </c>
      <c r="BO50" s="92">
        <v>0</v>
      </c>
      <c r="BP50" s="93">
        <v>0</v>
      </c>
      <c r="BQ50" s="92" t="s">
        <v>310</v>
      </c>
      <c r="BR50" s="91">
        <v>143839.56</v>
      </c>
      <c r="BS50" s="92" t="s">
        <v>310</v>
      </c>
      <c r="BT50" s="91">
        <v>621381.88</v>
      </c>
      <c r="BU50" s="92" t="s">
        <v>310</v>
      </c>
      <c r="BV50" s="91">
        <v>1821.71</v>
      </c>
      <c r="BW50" s="92" t="s">
        <v>310</v>
      </c>
      <c r="BX50" s="91">
        <v>2419.21</v>
      </c>
      <c r="BY50" s="92" t="s">
        <v>310</v>
      </c>
      <c r="BZ50" s="91">
        <v>625622.80000000005</v>
      </c>
      <c r="CA50" s="92" t="s">
        <v>310</v>
      </c>
      <c r="CB50" s="91">
        <v>0.51</v>
      </c>
      <c r="CC50" s="92" t="s">
        <v>310</v>
      </c>
      <c r="CD50" s="92">
        <v>0</v>
      </c>
      <c r="CE50" s="92" t="s">
        <v>310</v>
      </c>
      <c r="CF50" s="91">
        <v>1.37</v>
      </c>
      <c r="CG50" s="92" t="s">
        <v>310</v>
      </c>
      <c r="CH50" s="91">
        <v>1.37</v>
      </c>
      <c r="CI50" s="92" t="s">
        <v>310</v>
      </c>
      <c r="CJ50" s="91">
        <v>1.88</v>
      </c>
      <c r="CK50" s="92" t="s">
        <v>310</v>
      </c>
      <c r="CL50" s="92">
        <v>0</v>
      </c>
      <c r="CM50" s="92" t="s">
        <v>310</v>
      </c>
      <c r="CN50" s="92">
        <v>0</v>
      </c>
      <c r="CO50" s="92" t="s">
        <v>310</v>
      </c>
      <c r="CP50" s="92">
        <v>0</v>
      </c>
      <c r="CQ50" s="92" t="s">
        <v>310</v>
      </c>
      <c r="CR50" s="94">
        <v>18602.29</v>
      </c>
      <c r="CS50" s="92" t="s">
        <v>310</v>
      </c>
      <c r="CT50" s="91">
        <v>18602.29</v>
      </c>
      <c r="CU50" s="92" t="s">
        <v>310</v>
      </c>
      <c r="CV50" s="91">
        <v>644226.96</v>
      </c>
      <c r="CW50" s="92" t="s">
        <v>310</v>
      </c>
      <c r="CX50" s="91">
        <v>788066.53</v>
      </c>
      <c r="CY50" s="92" t="s">
        <v>310</v>
      </c>
    </row>
    <row r="51" spans="1:103" ht="14.5" x14ac:dyDescent="0.35">
      <c r="A51" s="86" t="s">
        <v>311</v>
      </c>
      <c r="B51" s="86" t="s">
        <v>365</v>
      </c>
      <c r="C51" s="71" t="str">
        <f>'Correspondance tables'!K39</f>
        <v>ISIC 58</v>
      </c>
      <c r="D51" s="71" t="str">
        <f>VLOOKUP(C51, 'Correspondance tables'!$O$3:$P$73, 2, FALSE)</f>
        <v>ISIC 58T60</v>
      </c>
      <c r="E51" s="87">
        <v>244.55</v>
      </c>
      <c r="F51" s="87">
        <v>35.43</v>
      </c>
      <c r="G51" s="88">
        <v>4</v>
      </c>
      <c r="H51" s="87">
        <v>333.47</v>
      </c>
      <c r="I51" s="87">
        <v>965.29</v>
      </c>
      <c r="J51" s="87">
        <v>203.92</v>
      </c>
      <c r="K51" s="87">
        <v>105.57</v>
      </c>
      <c r="L51" s="87">
        <v>267.39</v>
      </c>
      <c r="M51" s="87">
        <v>978.87</v>
      </c>
      <c r="N51" s="87">
        <v>408.59</v>
      </c>
      <c r="O51" s="87">
        <v>744.71</v>
      </c>
      <c r="P51" s="87">
        <v>867.18</v>
      </c>
      <c r="Q51" s="87">
        <v>282.89999999999998</v>
      </c>
      <c r="R51" s="87">
        <v>222.74</v>
      </c>
      <c r="S51" s="87">
        <v>358.99</v>
      </c>
      <c r="T51" s="87">
        <v>483.01</v>
      </c>
      <c r="U51" s="87">
        <v>596.05999999999995</v>
      </c>
      <c r="V51" s="87">
        <v>578.54999999999995</v>
      </c>
      <c r="W51" s="87">
        <v>724.09</v>
      </c>
      <c r="X51" s="87">
        <v>955.34</v>
      </c>
      <c r="Y51" s="87">
        <v>211.97</v>
      </c>
      <c r="Z51" s="87">
        <v>339.64</v>
      </c>
      <c r="AA51" s="87">
        <v>256.82</v>
      </c>
      <c r="AB51" s="87">
        <v>640.77</v>
      </c>
      <c r="AC51" s="87">
        <v>94.49</v>
      </c>
      <c r="AD51" s="87">
        <v>710.32</v>
      </c>
      <c r="AE51" s="87">
        <v>737.75</v>
      </c>
      <c r="AF51" s="87">
        <v>792.39</v>
      </c>
      <c r="AG51" s="87">
        <v>3157.59</v>
      </c>
      <c r="AH51" s="87">
        <v>1968.51</v>
      </c>
      <c r="AI51" s="87">
        <v>495.96</v>
      </c>
      <c r="AJ51" s="87">
        <v>95.64</v>
      </c>
      <c r="AK51" s="87">
        <v>197.77</v>
      </c>
      <c r="AL51" s="87">
        <v>577.03</v>
      </c>
      <c r="AM51" s="87">
        <v>192.14</v>
      </c>
      <c r="AN51" s="87">
        <v>1068.92</v>
      </c>
      <c r="AO51" s="87">
        <v>5955.39</v>
      </c>
      <c r="AP51" s="87">
        <v>868.98</v>
      </c>
      <c r="AQ51" s="87">
        <v>1149.58</v>
      </c>
      <c r="AR51" s="87">
        <v>3288.34</v>
      </c>
      <c r="AS51" s="87">
        <v>3333.82</v>
      </c>
      <c r="AT51" s="87">
        <v>1366.29</v>
      </c>
      <c r="AU51" s="87">
        <v>1829.26</v>
      </c>
      <c r="AV51" s="87">
        <v>632.25</v>
      </c>
      <c r="AW51" s="87">
        <v>2652.01</v>
      </c>
      <c r="AX51" s="87">
        <v>2046.35</v>
      </c>
      <c r="AY51" s="87">
        <v>1832.26</v>
      </c>
      <c r="AZ51" s="87">
        <v>5355.68</v>
      </c>
      <c r="BA51" s="87">
        <v>1206.48</v>
      </c>
      <c r="BB51" s="87">
        <v>504.05</v>
      </c>
      <c r="BC51" s="87">
        <v>338.35</v>
      </c>
      <c r="BD51" s="87">
        <v>314.58999999999997</v>
      </c>
      <c r="BE51" s="87">
        <v>1947.23</v>
      </c>
      <c r="BF51" s="87">
        <v>5692.18</v>
      </c>
      <c r="BG51" s="87">
        <v>6006.97</v>
      </c>
      <c r="BH51" s="87">
        <v>2137.88</v>
      </c>
      <c r="BI51" s="87">
        <v>1439.06</v>
      </c>
      <c r="BJ51" s="87">
        <v>2332.48</v>
      </c>
      <c r="BK51" s="87">
        <v>794.65</v>
      </c>
      <c r="BL51" s="87">
        <v>1599.36</v>
      </c>
      <c r="BM51" s="87">
        <v>28.86</v>
      </c>
      <c r="BN51" s="87">
        <v>221.13</v>
      </c>
      <c r="BO51" s="88">
        <v>0</v>
      </c>
      <c r="BP51" s="89">
        <v>0</v>
      </c>
      <c r="BQ51" s="88" t="s">
        <v>310</v>
      </c>
      <c r="BR51" s="87">
        <v>75771.81</v>
      </c>
      <c r="BS51" s="88" t="s">
        <v>310</v>
      </c>
      <c r="BT51" s="87">
        <v>55457.33</v>
      </c>
      <c r="BU51" s="88" t="s">
        <v>310</v>
      </c>
      <c r="BV51" s="87">
        <v>45.16</v>
      </c>
      <c r="BW51" s="88" t="s">
        <v>310</v>
      </c>
      <c r="BX51" s="87">
        <v>328.02</v>
      </c>
      <c r="BY51" s="88" t="s">
        <v>310</v>
      </c>
      <c r="BZ51" s="87">
        <v>55830.5</v>
      </c>
      <c r="CA51" s="88" t="s">
        <v>310</v>
      </c>
      <c r="CB51" s="87">
        <v>38658.18</v>
      </c>
      <c r="CC51" s="88" t="s">
        <v>310</v>
      </c>
      <c r="CD51" s="88">
        <v>0</v>
      </c>
      <c r="CE51" s="88" t="s">
        <v>310</v>
      </c>
      <c r="CF51" s="87">
        <v>21.62</v>
      </c>
      <c r="CG51" s="88" t="s">
        <v>310</v>
      </c>
      <c r="CH51" s="87">
        <v>21.62</v>
      </c>
      <c r="CI51" s="88" t="s">
        <v>310</v>
      </c>
      <c r="CJ51" s="87">
        <v>38679.800000000003</v>
      </c>
      <c r="CK51" s="88" t="s">
        <v>310</v>
      </c>
      <c r="CL51" s="88">
        <v>0</v>
      </c>
      <c r="CM51" s="88" t="s">
        <v>310</v>
      </c>
      <c r="CN51" s="88">
        <v>0</v>
      </c>
      <c r="CO51" s="88" t="s">
        <v>310</v>
      </c>
      <c r="CP51" s="88">
        <v>0</v>
      </c>
      <c r="CQ51" s="88" t="s">
        <v>310</v>
      </c>
      <c r="CR51" s="90">
        <v>27067.279999999999</v>
      </c>
      <c r="CS51" s="88" t="s">
        <v>310</v>
      </c>
      <c r="CT51" s="87">
        <v>27067.279999999999</v>
      </c>
      <c r="CU51" s="88" t="s">
        <v>310</v>
      </c>
      <c r="CV51" s="87">
        <v>121577.58</v>
      </c>
      <c r="CW51" s="88" t="s">
        <v>310</v>
      </c>
      <c r="CX51" s="87">
        <v>197349.4</v>
      </c>
      <c r="CY51" s="88" t="s">
        <v>310</v>
      </c>
    </row>
    <row r="52" spans="1:103" ht="14.5" x14ac:dyDescent="0.35">
      <c r="A52" s="86" t="s">
        <v>311</v>
      </c>
      <c r="B52" s="86" t="s">
        <v>366</v>
      </c>
      <c r="C52" s="71" t="str">
        <f>'Correspondance tables'!K40</f>
        <v>ISIC 59-60</v>
      </c>
      <c r="D52" s="71" t="str">
        <f>VLOOKUP(C52, 'Correspondance tables'!$O$3:$P$73, 2, FALSE)</f>
        <v>ISIC 58T60</v>
      </c>
      <c r="E52" s="91">
        <v>7.21</v>
      </c>
      <c r="F52" s="91">
        <v>6.4</v>
      </c>
      <c r="G52" s="91">
        <v>7.04</v>
      </c>
      <c r="H52" s="91">
        <v>20.83</v>
      </c>
      <c r="I52" s="91">
        <v>961.95</v>
      </c>
      <c r="J52" s="91">
        <v>86.93</v>
      </c>
      <c r="K52" s="91">
        <v>43.92</v>
      </c>
      <c r="L52" s="91">
        <v>45.6</v>
      </c>
      <c r="M52" s="91">
        <v>211.55</v>
      </c>
      <c r="N52" s="91">
        <v>47.93</v>
      </c>
      <c r="O52" s="91">
        <v>208.28</v>
      </c>
      <c r="P52" s="91">
        <v>175.92</v>
      </c>
      <c r="Q52" s="91">
        <v>51.96</v>
      </c>
      <c r="R52" s="91">
        <v>50.74</v>
      </c>
      <c r="S52" s="91">
        <v>40.119999999999997</v>
      </c>
      <c r="T52" s="91">
        <v>95.67</v>
      </c>
      <c r="U52" s="91">
        <v>109.79</v>
      </c>
      <c r="V52" s="91">
        <v>65.83</v>
      </c>
      <c r="W52" s="91">
        <v>116.14</v>
      </c>
      <c r="X52" s="91">
        <v>110.59</v>
      </c>
      <c r="Y52" s="91">
        <v>150.56</v>
      </c>
      <c r="Z52" s="91">
        <v>111.16</v>
      </c>
      <c r="AA52" s="91">
        <v>42.1</v>
      </c>
      <c r="AB52" s="91">
        <v>220.5</v>
      </c>
      <c r="AC52" s="91">
        <v>47.8</v>
      </c>
      <c r="AD52" s="91">
        <v>90.24</v>
      </c>
      <c r="AE52" s="91">
        <v>393.6</v>
      </c>
      <c r="AF52" s="91">
        <v>388.35</v>
      </c>
      <c r="AG52" s="91">
        <v>2208.86</v>
      </c>
      <c r="AH52" s="91">
        <v>1971.26</v>
      </c>
      <c r="AI52" s="91">
        <v>117.47</v>
      </c>
      <c r="AJ52" s="91">
        <v>79.2</v>
      </c>
      <c r="AK52" s="91">
        <v>104.86</v>
      </c>
      <c r="AL52" s="91">
        <v>238.66</v>
      </c>
      <c r="AM52" s="91">
        <v>59.92</v>
      </c>
      <c r="AN52" s="91">
        <v>1423.43</v>
      </c>
      <c r="AO52" s="91">
        <v>1839.48</v>
      </c>
      <c r="AP52" s="91">
        <v>28831.98</v>
      </c>
      <c r="AQ52" s="91">
        <v>4084.93</v>
      </c>
      <c r="AR52" s="91">
        <v>3274.85</v>
      </c>
      <c r="AS52" s="91">
        <v>243.04</v>
      </c>
      <c r="AT52" s="91">
        <v>171.16</v>
      </c>
      <c r="AU52" s="91">
        <v>75.27</v>
      </c>
      <c r="AV52" s="91">
        <v>449.79</v>
      </c>
      <c r="AW52" s="91">
        <v>2442.69</v>
      </c>
      <c r="AX52" s="91">
        <v>1087.75</v>
      </c>
      <c r="AY52" s="91">
        <v>669.96</v>
      </c>
      <c r="AZ52" s="91">
        <v>11311.61</v>
      </c>
      <c r="BA52" s="91">
        <v>282.07</v>
      </c>
      <c r="BB52" s="91">
        <v>874.34</v>
      </c>
      <c r="BC52" s="91">
        <v>125.9</v>
      </c>
      <c r="BD52" s="91">
        <v>80.78</v>
      </c>
      <c r="BE52" s="91">
        <v>1497.39</v>
      </c>
      <c r="BF52" s="91">
        <v>583.14</v>
      </c>
      <c r="BG52" s="91">
        <v>650.16</v>
      </c>
      <c r="BH52" s="91">
        <v>382.31</v>
      </c>
      <c r="BI52" s="91">
        <v>227.67</v>
      </c>
      <c r="BJ52" s="91">
        <v>1460.19</v>
      </c>
      <c r="BK52" s="91">
        <v>952.85</v>
      </c>
      <c r="BL52" s="91">
        <v>843.14</v>
      </c>
      <c r="BM52" s="91">
        <v>26.85</v>
      </c>
      <c r="BN52" s="91">
        <v>184.22</v>
      </c>
      <c r="BO52" s="92">
        <v>0</v>
      </c>
      <c r="BP52" s="93">
        <v>0</v>
      </c>
      <c r="BQ52" s="92" t="s">
        <v>310</v>
      </c>
      <c r="BR52" s="91">
        <v>72765.88</v>
      </c>
      <c r="BS52" s="92" t="s">
        <v>310</v>
      </c>
      <c r="BT52" s="91">
        <v>41823.18</v>
      </c>
      <c r="BU52" s="92" t="s">
        <v>310</v>
      </c>
      <c r="BV52" s="91">
        <v>5955.76</v>
      </c>
      <c r="BW52" s="92" t="s">
        <v>310</v>
      </c>
      <c r="BX52" s="91">
        <v>14718.08</v>
      </c>
      <c r="BY52" s="92" t="s">
        <v>310</v>
      </c>
      <c r="BZ52" s="91">
        <v>62497.02</v>
      </c>
      <c r="CA52" s="92" t="s">
        <v>310</v>
      </c>
      <c r="CB52" s="91">
        <v>20398.82</v>
      </c>
      <c r="CC52" s="92" t="s">
        <v>310</v>
      </c>
      <c r="CD52" s="91">
        <v>-12.79</v>
      </c>
      <c r="CE52" s="92" t="s">
        <v>310</v>
      </c>
      <c r="CF52" s="91">
        <v>460.67</v>
      </c>
      <c r="CG52" s="92" t="s">
        <v>310</v>
      </c>
      <c r="CH52" s="91">
        <v>447.88</v>
      </c>
      <c r="CI52" s="92" t="s">
        <v>310</v>
      </c>
      <c r="CJ52" s="91">
        <v>20846.7</v>
      </c>
      <c r="CK52" s="92" t="s">
        <v>310</v>
      </c>
      <c r="CL52" s="92">
        <v>0</v>
      </c>
      <c r="CM52" s="92" t="s">
        <v>310</v>
      </c>
      <c r="CN52" s="92">
        <v>0</v>
      </c>
      <c r="CO52" s="92" t="s">
        <v>310</v>
      </c>
      <c r="CP52" s="92">
        <v>0</v>
      </c>
      <c r="CQ52" s="92" t="s">
        <v>310</v>
      </c>
      <c r="CR52" s="94">
        <v>10194.81</v>
      </c>
      <c r="CS52" s="92" t="s">
        <v>310</v>
      </c>
      <c r="CT52" s="91">
        <v>10194.81</v>
      </c>
      <c r="CU52" s="92" t="s">
        <v>310</v>
      </c>
      <c r="CV52" s="91">
        <v>93538.53</v>
      </c>
      <c r="CW52" s="92" t="s">
        <v>310</v>
      </c>
      <c r="CX52" s="91">
        <v>166304.41</v>
      </c>
      <c r="CY52" s="92" t="s">
        <v>310</v>
      </c>
    </row>
    <row r="53" spans="1:103" ht="14.5" x14ac:dyDescent="0.35">
      <c r="A53" s="86" t="s">
        <v>311</v>
      </c>
      <c r="B53" s="86" t="s">
        <v>367</v>
      </c>
      <c r="C53" s="71" t="str">
        <f>'Correspondance tables'!K41</f>
        <v>ISIC 61</v>
      </c>
      <c r="D53" s="71" t="str">
        <f>VLOOKUP(C53, 'Correspondance tables'!$O$3:$P$73, 2, FALSE)</f>
        <v>ISIC 61</v>
      </c>
      <c r="E53" s="87">
        <v>540.15</v>
      </c>
      <c r="F53" s="87">
        <v>81.08</v>
      </c>
      <c r="G53" s="87">
        <v>82.02</v>
      </c>
      <c r="H53" s="87">
        <v>434.37</v>
      </c>
      <c r="I53" s="87">
        <v>2554.21</v>
      </c>
      <c r="J53" s="87">
        <v>698.94</v>
      </c>
      <c r="K53" s="87">
        <v>335.81</v>
      </c>
      <c r="L53" s="87">
        <v>493.46</v>
      </c>
      <c r="M53" s="87">
        <v>353.89</v>
      </c>
      <c r="N53" s="87">
        <v>444.92</v>
      </c>
      <c r="O53" s="87">
        <v>1377.33</v>
      </c>
      <c r="P53" s="87">
        <v>713.76</v>
      </c>
      <c r="Q53" s="87">
        <v>1025.27</v>
      </c>
      <c r="R53" s="87">
        <v>891.15</v>
      </c>
      <c r="S53" s="87">
        <v>1022.13</v>
      </c>
      <c r="T53" s="87">
        <v>1449.71</v>
      </c>
      <c r="U53" s="87">
        <v>918.92</v>
      </c>
      <c r="V53" s="87">
        <v>702.83</v>
      </c>
      <c r="W53" s="87">
        <v>1815.47</v>
      </c>
      <c r="X53" s="87">
        <v>1220.75</v>
      </c>
      <c r="Y53" s="87">
        <v>492.08</v>
      </c>
      <c r="Z53" s="87">
        <v>732.17</v>
      </c>
      <c r="AA53" s="87">
        <v>523.04999999999995</v>
      </c>
      <c r="AB53" s="87">
        <v>2967.45</v>
      </c>
      <c r="AC53" s="87">
        <v>525.74</v>
      </c>
      <c r="AD53" s="87">
        <v>820.53</v>
      </c>
      <c r="AE53" s="87">
        <v>3589.1</v>
      </c>
      <c r="AF53" s="87">
        <v>1763.44</v>
      </c>
      <c r="AG53" s="87">
        <v>9328.7900000000009</v>
      </c>
      <c r="AH53" s="87">
        <v>6414.24</v>
      </c>
      <c r="AI53" s="87">
        <v>1811.1</v>
      </c>
      <c r="AJ53" s="87">
        <v>258.54000000000002</v>
      </c>
      <c r="AK53" s="87">
        <v>378.21</v>
      </c>
      <c r="AL53" s="87">
        <v>2043.94</v>
      </c>
      <c r="AM53" s="87">
        <v>1980.23</v>
      </c>
      <c r="AN53" s="87">
        <v>4690.8599999999997</v>
      </c>
      <c r="AO53" s="87">
        <v>1946.86</v>
      </c>
      <c r="AP53" s="87">
        <v>2384.7199999999998</v>
      </c>
      <c r="AQ53" s="87">
        <v>60005.599999999999</v>
      </c>
      <c r="AR53" s="87">
        <v>6413.59</v>
      </c>
      <c r="AS53" s="87">
        <v>11093.94</v>
      </c>
      <c r="AT53" s="87">
        <v>4878.8</v>
      </c>
      <c r="AU53" s="87">
        <v>5438.3</v>
      </c>
      <c r="AV53" s="87">
        <v>3740.65</v>
      </c>
      <c r="AW53" s="87">
        <v>6467.07</v>
      </c>
      <c r="AX53" s="87">
        <v>2247.4899999999998</v>
      </c>
      <c r="AY53" s="87">
        <v>1557.65</v>
      </c>
      <c r="AZ53" s="87">
        <v>1587.69</v>
      </c>
      <c r="BA53" s="87">
        <v>1366.46</v>
      </c>
      <c r="BB53" s="87">
        <v>1507.39</v>
      </c>
      <c r="BC53" s="87">
        <v>1410.71</v>
      </c>
      <c r="BD53" s="87">
        <v>1513.37</v>
      </c>
      <c r="BE53" s="87">
        <v>3513.09</v>
      </c>
      <c r="BF53" s="87">
        <v>9644.7199999999993</v>
      </c>
      <c r="BG53" s="87">
        <v>2246.9899999999998</v>
      </c>
      <c r="BH53" s="87">
        <v>3763.91</v>
      </c>
      <c r="BI53" s="87">
        <v>1956.06</v>
      </c>
      <c r="BJ53" s="87">
        <v>2003.28</v>
      </c>
      <c r="BK53" s="87">
        <v>897.94</v>
      </c>
      <c r="BL53" s="87">
        <v>1032.48</v>
      </c>
      <c r="BM53" s="87">
        <v>276.26</v>
      </c>
      <c r="BN53" s="87">
        <v>1137.68</v>
      </c>
      <c r="BO53" s="88">
        <v>0</v>
      </c>
      <c r="BP53" s="89">
        <v>0</v>
      </c>
      <c r="BQ53" s="88" t="s">
        <v>310</v>
      </c>
      <c r="BR53" s="87">
        <v>195508.34</v>
      </c>
      <c r="BS53" s="88" t="s">
        <v>310</v>
      </c>
      <c r="BT53" s="87">
        <v>148552.19</v>
      </c>
      <c r="BU53" s="88" t="s">
        <v>310</v>
      </c>
      <c r="BV53" s="87">
        <v>4.8600000000000003</v>
      </c>
      <c r="BW53" s="88" t="s">
        <v>310</v>
      </c>
      <c r="BX53" s="87">
        <v>788.33</v>
      </c>
      <c r="BY53" s="88" t="s">
        <v>310</v>
      </c>
      <c r="BZ53" s="87">
        <v>149345.38</v>
      </c>
      <c r="CA53" s="88" t="s">
        <v>310</v>
      </c>
      <c r="CB53" s="87">
        <v>15.23</v>
      </c>
      <c r="CC53" s="88" t="s">
        <v>310</v>
      </c>
      <c r="CD53" s="87">
        <v>-0.01</v>
      </c>
      <c r="CE53" s="88" t="s">
        <v>310</v>
      </c>
      <c r="CF53" s="87">
        <v>154.13</v>
      </c>
      <c r="CG53" s="88" t="s">
        <v>310</v>
      </c>
      <c r="CH53" s="87">
        <v>154.12</v>
      </c>
      <c r="CI53" s="88" t="s">
        <v>310</v>
      </c>
      <c r="CJ53" s="87">
        <v>169.35</v>
      </c>
      <c r="CK53" s="88" t="s">
        <v>310</v>
      </c>
      <c r="CL53" s="88">
        <v>0</v>
      </c>
      <c r="CM53" s="88" t="s">
        <v>310</v>
      </c>
      <c r="CN53" s="88">
        <v>0</v>
      </c>
      <c r="CO53" s="88" t="s">
        <v>310</v>
      </c>
      <c r="CP53" s="88">
        <v>0</v>
      </c>
      <c r="CQ53" s="88" t="s">
        <v>310</v>
      </c>
      <c r="CR53" s="90">
        <v>17644.64</v>
      </c>
      <c r="CS53" s="88" t="s">
        <v>310</v>
      </c>
      <c r="CT53" s="87">
        <v>17644.64</v>
      </c>
      <c r="CU53" s="88" t="s">
        <v>310</v>
      </c>
      <c r="CV53" s="87">
        <v>167159.37</v>
      </c>
      <c r="CW53" s="88" t="s">
        <v>310</v>
      </c>
      <c r="CX53" s="87">
        <v>362667.71</v>
      </c>
      <c r="CY53" s="88" t="s">
        <v>310</v>
      </c>
    </row>
    <row r="54" spans="1:103" ht="14.5" x14ac:dyDescent="0.35">
      <c r="A54" s="86" t="s">
        <v>311</v>
      </c>
      <c r="B54" s="86" t="s">
        <v>368</v>
      </c>
      <c r="C54" s="71" t="str">
        <f>'Correspondance tables'!K42</f>
        <v>ISIC 62-63</v>
      </c>
      <c r="D54" s="71" t="str">
        <f>VLOOKUP(C54, 'Correspondance tables'!$O$3:$P$73, 2, FALSE)</f>
        <v>ISIC 62T63</v>
      </c>
      <c r="E54" s="91">
        <v>431.9</v>
      </c>
      <c r="F54" s="91">
        <v>85.26</v>
      </c>
      <c r="G54" s="91">
        <v>17.600000000000001</v>
      </c>
      <c r="H54" s="91">
        <v>835.1</v>
      </c>
      <c r="I54" s="91">
        <v>3759.54</v>
      </c>
      <c r="J54" s="91">
        <v>962.95</v>
      </c>
      <c r="K54" s="91">
        <v>414.88</v>
      </c>
      <c r="L54" s="91">
        <v>1019.72</v>
      </c>
      <c r="M54" s="91">
        <v>906.71</v>
      </c>
      <c r="N54" s="91">
        <v>1191.19</v>
      </c>
      <c r="O54" s="91">
        <v>3623.33</v>
      </c>
      <c r="P54" s="91">
        <v>1967.67</v>
      </c>
      <c r="Q54" s="91">
        <v>1383.8</v>
      </c>
      <c r="R54" s="91">
        <v>972.22</v>
      </c>
      <c r="S54" s="91">
        <v>1851.02</v>
      </c>
      <c r="T54" s="91">
        <v>2988.81</v>
      </c>
      <c r="U54" s="91">
        <v>3626.57</v>
      </c>
      <c r="V54" s="91">
        <v>2340.13</v>
      </c>
      <c r="W54" s="91">
        <v>5257.4</v>
      </c>
      <c r="X54" s="91">
        <v>5044.6099999999997</v>
      </c>
      <c r="Y54" s="91">
        <v>2235.87</v>
      </c>
      <c r="Z54" s="91">
        <v>1240.3499999999999</v>
      </c>
      <c r="AA54" s="91">
        <v>1620.23</v>
      </c>
      <c r="AB54" s="91">
        <v>5834.98</v>
      </c>
      <c r="AC54" s="91">
        <v>653.42999999999995</v>
      </c>
      <c r="AD54" s="91">
        <v>2690.29</v>
      </c>
      <c r="AE54" s="91">
        <v>7073.96</v>
      </c>
      <c r="AF54" s="91">
        <v>3578.94</v>
      </c>
      <c r="AG54" s="91">
        <v>16702.41</v>
      </c>
      <c r="AH54" s="91">
        <v>10437.030000000001</v>
      </c>
      <c r="AI54" s="91">
        <v>4738.13</v>
      </c>
      <c r="AJ54" s="91">
        <v>786.97</v>
      </c>
      <c r="AK54" s="91">
        <v>1612.36</v>
      </c>
      <c r="AL54" s="91">
        <v>5315.14</v>
      </c>
      <c r="AM54" s="91">
        <v>2479.54</v>
      </c>
      <c r="AN54" s="91">
        <v>2589.9499999999998</v>
      </c>
      <c r="AO54" s="91">
        <v>7645.29</v>
      </c>
      <c r="AP54" s="92">
        <v>2811</v>
      </c>
      <c r="AQ54" s="91">
        <v>14838.07</v>
      </c>
      <c r="AR54" s="91">
        <v>119399.58</v>
      </c>
      <c r="AS54" s="91">
        <v>26380.69</v>
      </c>
      <c r="AT54" s="91">
        <v>11512.9</v>
      </c>
      <c r="AU54" s="91">
        <v>8930.31</v>
      </c>
      <c r="AV54" s="91">
        <v>4832.1099999999997</v>
      </c>
      <c r="AW54" s="91">
        <v>16777.93</v>
      </c>
      <c r="AX54" s="91">
        <v>5758.77</v>
      </c>
      <c r="AY54" s="91">
        <v>4938.4799999999996</v>
      </c>
      <c r="AZ54" s="91">
        <v>2673.98</v>
      </c>
      <c r="BA54" s="91">
        <v>2825.35</v>
      </c>
      <c r="BB54" s="91">
        <v>2855.67</v>
      </c>
      <c r="BC54" s="91">
        <v>1682.77</v>
      </c>
      <c r="BD54" s="91">
        <v>1218.08</v>
      </c>
      <c r="BE54" s="91">
        <v>6675.03</v>
      </c>
      <c r="BF54" s="91">
        <v>14603.09</v>
      </c>
      <c r="BG54" s="91">
        <v>5842.04</v>
      </c>
      <c r="BH54" s="91">
        <v>6952.7</v>
      </c>
      <c r="BI54" s="91">
        <v>2524.13</v>
      </c>
      <c r="BJ54" s="91">
        <v>3163.98</v>
      </c>
      <c r="BK54" s="91">
        <v>896.45</v>
      </c>
      <c r="BL54" s="91">
        <v>1578.08</v>
      </c>
      <c r="BM54" s="91">
        <v>617.41999999999996</v>
      </c>
      <c r="BN54" s="91">
        <v>1091.1099999999999</v>
      </c>
      <c r="BO54" s="92">
        <v>0</v>
      </c>
      <c r="BP54" s="93">
        <v>0</v>
      </c>
      <c r="BQ54" s="92" t="s">
        <v>310</v>
      </c>
      <c r="BR54" s="92">
        <v>387295</v>
      </c>
      <c r="BS54" s="92" t="s">
        <v>310</v>
      </c>
      <c r="BT54" s="91">
        <v>3351.35</v>
      </c>
      <c r="BU54" s="92" t="s">
        <v>310</v>
      </c>
      <c r="BV54" s="91">
        <v>3.23</v>
      </c>
      <c r="BW54" s="92" t="s">
        <v>310</v>
      </c>
      <c r="BX54" s="91">
        <v>1105.94</v>
      </c>
      <c r="BY54" s="92" t="s">
        <v>310</v>
      </c>
      <c r="BZ54" s="91">
        <v>4460.53</v>
      </c>
      <c r="CA54" s="92" t="s">
        <v>310</v>
      </c>
      <c r="CB54" s="91">
        <v>225727.52</v>
      </c>
      <c r="CC54" s="92" t="s">
        <v>310</v>
      </c>
      <c r="CD54" s="92">
        <v>0</v>
      </c>
      <c r="CE54" s="92" t="s">
        <v>310</v>
      </c>
      <c r="CF54" s="91">
        <v>506.39</v>
      </c>
      <c r="CG54" s="92" t="s">
        <v>310</v>
      </c>
      <c r="CH54" s="91">
        <v>506.39</v>
      </c>
      <c r="CI54" s="92" t="s">
        <v>310</v>
      </c>
      <c r="CJ54" s="91">
        <v>226233.92</v>
      </c>
      <c r="CK54" s="92" t="s">
        <v>310</v>
      </c>
      <c r="CL54" s="92">
        <v>0</v>
      </c>
      <c r="CM54" s="92" t="s">
        <v>310</v>
      </c>
      <c r="CN54" s="92">
        <v>0</v>
      </c>
      <c r="CO54" s="92" t="s">
        <v>310</v>
      </c>
      <c r="CP54" s="92">
        <v>0</v>
      </c>
      <c r="CQ54" s="92" t="s">
        <v>310</v>
      </c>
      <c r="CR54" s="94">
        <v>66400.960000000006</v>
      </c>
      <c r="CS54" s="92" t="s">
        <v>310</v>
      </c>
      <c r="CT54" s="91">
        <v>66400.960000000006</v>
      </c>
      <c r="CU54" s="92" t="s">
        <v>310</v>
      </c>
      <c r="CV54" s="91">
        <v>297095.40999999997</v>
      </c>
      <c r="CW54" s="92" t="s">
        <v>310</v>
      </c>
      <c r="CX54" s="91">
        <v>684390.41</v>
      </c>
      <c r="CY54" s="92" t="s">
        <v>310</v>
      </c>
    </row>
    <row r="55" spans="1:103" ht="14.5" x14ac:dyDescent="0.35">
      <c r="A55" s="86" t="s">
        <v>311</v>
      </c>
      <c r="B55" s="86" t="s">
        <v>369</v>
      </c>
      <c r="C55" s="71" t="str">
        <f>'Correspondance tables'!K43</f>
        <v>ISIC 64</v>
      </c>
      <c r="D55" s="71" t="str">
        <f>VLOOKUP(C55, 'Correspondance tables'!$O$3:$P$73, 2, FALSE)</f>
        <v>ISIC 64T66</v>
      </c>
      <c r="E55" s="87">
        <v>7617.57</v>
      </c>
      <c r="F55" s="87">
        <v>542.13</v>
      </c>
      <c r="G55" s="87">
        <v>354.51</v>
      </c>
      <c r="H55" s="87">
        <v>3502.03</v>
      </c>
      <c r="I55" s="87">
        <v>13704.17</v>
      </c>
      <c r="J55" s="87">
        <v>3035.84</v>
      </c>
      <c r="K55" s="87">
        <v>1491.29</v>
      </c>
      <c r="L55" s="87">
        <v>1958.7</v>
      </c>
      <c r="M55" s="87">
        <v>1061.1500000000001</v>
      </c>
      <c r="N55" s="87">
        <v>4167.71</v>
      </c>
      <c r="O55" s="87">
        <v>6246.44</v>
      </c>
      <c r="P55" s="87">
        <v>3062.74</v>
      </c>
      <c r="Q55" s="87">
        <v>3492.13</v>
      </c>
      <c r="R55" s="87">
        <v>2785.86</v>
      </c>
      <c r="S55" s="87">
        <v>3715.55</v>
      </c>
      <c r="T55" s="87">
        <v>5661.51</v>
      </c>
      <c r="U55" s="87">
        <v>3551.27</v>
      </c>
      <c r="V55" s="87">
        <v>2925.45</v>
      </c>
      <c r="W55" s="87">
        <v>6696.78</v>
      </c>
      <c r="X55" s="87">
        <v>8721.48</v>
      </c>
      <c r="Y55" s="87">
        <v>3361.04</v>
      </c>
      <c r="Z55" s="87">
        <v>2804.56</v>
      </c>
      <c r="AA55" s="87">
        <v>2024.69</v>
      </c>
      <c r="AB55" s="88">
        <v>10445</v>
      </c>
      <c r="AC55" s="87">
        <v>1515.56</v>
      </c>
      <c r="AD55" s="87">
        <v>2657.46</v>
      </c>
      <c r="AE55" s="87">
        <v>26548.21</v>
      </c>
      <c r="AF55" s="87">
        <v>6178.56</v>
      </c>
      <c r="AG55" s="87">
        <v>26813.75</v>
      </c>
      <c r="AH55" s="87">
        <v>19944.93</v>
      </c>
      <c r="AI55" s="87">
        <v>8138.8</v>
      </c>
      <c r="AJ55" s="87">
        <v>2043.71</v>
      </c>
      <c r="AK55" s="87">
        <v>1832.46</v>
      </c>
      <c r="AL55" s="87">
        <v>9077.1</v>
      </c>
      <c r="AM55" s="87">
        <v>1806.28</v>
      </c>
      <c r="AN55" s="87">
        <v>10649.36</v>
      </c>
      <c r="AO55" s="87">
        <v>1403.36</v>
      </c>
      <c r="AP55" s="87">
        <v>1725.88</v>
      </c>
      <c r="AQ55" s="87">
        <v>4517.46</v>
      </c>
      <c r="AR55" s="87">
        <v>6265.52</v>
      </c>
      <c r="AS55" s="87">
        <v>113883.82</v>
      </c>
      <c r="AT55" s="87">
        <v>24017.84</v>
      </c>
      <c r="AU55" s="87">
        <v>11615.39</v>
      </c>
      <c r="AV55" s="87">
        <v>140611.96</v>
      </c>
      <c r="AW55" s="87">
        <v>17973.97</v>
      </c>
      <c r="AX55" s="87">
        <v>4958.53</v>
      </c>
      <c r="AY55" s="87">
        <v>1660.33</v>
      </c>
      <c r="AZ55" s="87">
        <v>2682.52</v>
      </c>
      <c r="BA55" s="87">
        <v>2613.0700000000002</v>
      </c>
      <c r="BB55" s="87">
        <v>4485.4799999999996</v>
      </c>
      <c r="BC55" s="87">
        <v>2727.51</v>
      </c>
      <c r="BD55" s="87">
        <v>1766.19</v>
      </c>
      <c r="BE55" s="87">
        <v>6366.16</v>
      </c>
      <c r="BF55" s="87">
        <v>26525.57</v>
      </c>
      <c r="BG55" s="87">
        <v>5719.08</v>
      </c>
      <c r="BH55" s="87">
        <v>9474.19</v>
      </c>
      <c r="BI55" s="87">
        <v>3364.1</v>
      </c>
      <c r="BJ55" s="87">
        <v>2581.1999999999998</v>
      </c>
      <c r="BK55" s="87">
        <v>1568.65</v>
      </c>
      <c r="BL55" s="87">
        <v>4061.32</v>
      </c>
      <c r="BM55" s="87">
        <v>341.71</v>
      </c>
      <c r="BN55" s="87">
        <v>2735.04</v>
      </c>
      <c r="BO55" s="88">
        <v>0</v>
      </c>
      <c r="BP55" s="89">
        <v>0</v>
      </c>
      <c r="BQ55" s="88" t="s">
        <v>310</v>
      </c>
      <c r="BR55" s="87">
        <v>625781.62</v>
      </c>
      <c r="BS55" s="88" t="s">
        <v>310</v>
      </c>
      <c r="BT55" s="87">
        <v>175271.78</v>
      </c>
      <c r="BU55" s="88" t="s">
        <v>310</v>
      </c>
      <c r="BV55" s="87">
        <v>84.76</v>
      </c>
      <c r="BW55" s="88" t="s">
        <v>310</v>
      </c>
      <c r="BX55" s="87">
        <v>379.43</v>
      </c>
      <c r="BY55" s="88" t="s">
        <v>310</v>
      </c>
      <c r="BZ55" s="87">
        <v>175735.97</v>
      </c>
      <c r="CA55" s="88" t="s">
        <v>310</v>
      </c>
      <c r="CB55" s="87">
        <v>42.68</v>
      </c>
      <c r="CC55" s="88" t="s">
        <v>310</v>
      </c>
      <c r="CD55" s="87">
        <v>22.15</v>
      </c>
      <c r="CE55" s="88" t="s">
        <v>310</v>
      </c>
      <c r="CF55" s="87">
        <v>0.67</v>
      </c>
      <c r="CG55" s="88" t="s">
        <v>310</v>
      </c>
      <c r="CH55" s="87">
        <v>22.82</v>
      </c>
      <c r="CI55" s="88" t="s">
        <v>310</v>
      </c>
      <c r="CJ55" s="87">
        <v>65.5</v>
      </c>
      <c r="CK55" s="88" t="s">
        <v>310</v>
      </c>
      <c r="CL55" s="88">
        <v>0</v>
      </c>
      <c r="CM55" s="88" t="s">
        <v>310</v>
      </c>
      <c r="CN55" s="88">
        <v>0</v>
      </c>
      <c r="CO55" s="88" t="s">
        <v>310</v>
      </c>
      <c r="CP55" s="88">
        <v>0</v>
      </c>
      <c r="CQ55" s="88" t="s">
        <v>310</v>
      </c>
      <c r="CR55" s="90">
        <v>77369.89</v>
      </c>
      <c r="CS55" s="88" t="s">
        <v>310</v>
      </c>
      <c r="CT55" s="87">
        <v>77369.89</v>
      </c>
      <c r="CU55" s="88" t="s">
        <v>310</v>
      </c>
      <c r="CV55" s="87">
        <v>253171.37</v>
      </c>
      <c r="CW55" s="88" t="s">
        <v>310</v>
      </c>
      <c r="CX55" s="87">
        <v>878952.98</v>
      </c>
      <c r="CY55" s="88" t="s">
        <v>310</v>
      </c>
    </row>
    <row r="56" spans="1:103" ht="14.5" x14ac:dyDescent="0.35">
      <c r="A56" s="86" t="s">
        <v>311</v>
      </c>
      <c r="B56" s="86" t="s">
        <v>370</v>
      </c>
      <c r="C56" s="71" t="str">
        <f>'Correspondance tables'!K44</f>
        <v>ISIC 65</v>
      </c>
      <c r="D56" s="71" t="str">
        <f>VLOOKUP(C56, 'Correspondance tables'!$O$3:$P$73, 2, FALSE)</f>
        <v>ISIC 64T66</v>
      </c>
      <c r="E56" s="91">
        <v>3156.08</v>
      </c>
      <c r="F56" s="91">
        <v>191.7</v>
      </c>
      <c r="G56" s="91">
        <v>191.57</v>
      </c>
      <c r="H56" s="91">
        <v>402.31</v>
      </c>
      <c r="I56" s="91">
        <v>2420.5500000000002</v>
      </c>
      <c r="J56" s="91">
        <v>382.86</v>
      </c>
      <c r="K56" s="91">
        <v>432.24</v>
      </c>
      <c r="L56" s="91">
        <v>448.26</v>
      </c>
      <c r="M56" s="91">
        <v>261.58</v>
      </c>
      <c r="N56" s="91">
        <v>388.95</v>
      </c>
      <c r="O56" s="91">
        <v>1569.9</v>
      </c>
      <c r="P56" s="91">
        <v>448.23</v>
      </c>
      <c r="Q56" s="91">
        <v>810.36</v>
      </c>
      <c r="R56" s="91">
        <v>638.82000000000005</v>
      </c>
      <c r="S56" s="91">
        <v>558.5</v>
      </c>
      <c r="T56" s="91">
        <v>973.95</v>
      </c>
      <c r="U56" s="91">
        <v>484.99</v>
      </c>
      <c r="V56" s="91">
        <v>493.54</v>
      </c>
      <c r="W56" s="91">
        <v>1252.1300000000001</v>
      </c>
      <c r="X56" s="91">
        <v>1098.25</v>
      </c>
      <c r="Y56" s="91">
        <v>432.95</v>
      </c>
      <c r="Z56" s="91">
        <v>595.42999999999995</v>
      </c>
      <c r="AA56" s="91">
        <v>483.42</v>
      </c>
      <c r="AB56" s="91">
        <v>2390.5500000000002</v>
      </c>
      <c r="AC56" s="92">
        <v>275</v>
      </c>
      <c r="AD56" s="91">
        <v>1488.3</v>
      </c>
      <c r="AE56" s="91">
        <v>5306.95</v>
      </c>
      <c r="AF56" s="91">
        <v>1289.9100000000001</v>
      </c>
      <c r="AG56" s="91">
        <v>4734.38</v>
      </c>
      <c r="AH56" s="91">
        <v>3722.05</v>
      </c>
      <c r="AI56" s="91">
        <v>5657.4</v>
      </c>
      <c r="AJ56" s="91">
        <v>1136.8399999999999</v>
      </c>
      <c r="AK56" s="91">
        <v>864.15</v>
      </c>
      <c r="AL56" s="91">
        <v>2693.87</v>
      </c>
      <c r="AM56" s="91">
        <v>412.85</v>
      </c>
      <c r="AN56" s="91">
        <v>1690.17</v>
      </c>
      <c r="AO56" s="91">
        <v>309.82</v>
      </c>
      <c r="AP56" s="91">
        <v>318.70999999999998</v>
      </c>
      <c r="AQ56" s="91">
        <v>1126.73</v>
      </c>
      <c r="AR56" s="91">
        <v>1174.8800000000001</v>
      </c>
      <c r="AS56" s="91">
        <v>3668.45</v>
      </c>
      <c r="AT56" s="91">
        <v>44932.59</v>
      </c>
      <c r="AU56" s="91">
        <v>3443.58</v>
      </c>
      <c r="AV56" s="91">
        <v>8780.25</v>
      </c>
      <c r="AW56" s="91">
        <v>2531.5</v>
      </c>
      <c r="AX56" s="91">
        <v>915.56</v>
      </c>
      <c r="AY56" s="91">
        <v>387.3</v>
      </c>
      <c r="AZ56" s="91">
        <v>326.13</v>
      </c>
      <c r="BA56" s="91">
        <v>457.16</v>
      </c>
      <c r="BB56" s="91">
        <v>2450.04</v>
      </c>
      <c r="BC56" s="91">
        <v>365.59</v>
      </c>
      <c r="BD56" s="91">
        <v>339.34</v>
      </c>
      <c r="BE56" s="91">
        <v>1524.51</v>
      </c>
      <c r="BF56" s="91">
        <v>5099.59</v>
      </c>
      <c r="BG56" s="91">
        <v>2716.23</v>
      </c>
      <c r="BH56" s="91">
        <v>3455.4</v>
      </c>
      <c r="BI56" s="91">
        <v>1208.9000000000001</v>
      </c>
      <c r="BJ56" s="91">
        <v>372.96</v>
      </c>
      <c r="BK56" s="91">
        <v>363.57</v>
      </c>
      <c r="BL56" s="91">
        <v>485.99</v>
      </c>
      <c r="BM56" s="91">
        <v>107.54</v>
      </c>
      <c r="BN56" s="91">
        <v>388.02</v>
      </c>
      <c r="BO56" s="92">
        <v>0</v>
      </c>
      <c r="BP56" s="93">
        <v>0</v>
      </c>
      <c r="BQ56" s="92" t="s">
        <v>310</v>
      </c>
      <c r="BR56" s="91">
        <v>137029.35999999999</v>
      </c>
      <c r="BS56" s="92" t="s">
        <v>310</v>
      </c>
      <c r="BT56" s="91">
        <v>206981.91</v>
      </c>
      <c r="BU56" s="92" t="s">
        <v>310</v>
      </c>
      <c r="BV56" s="92">
        <v>0</v>
      </c>
      <c r="BW56" s="92" t="s">
        <v>310</v>
      </c>
      <c r="BX56" s="91">
        <v>1239.5999999999999</v>
      </c>
      <c r="BY56" s="92" t="s">
        <v>310</v>
      </c>
      <c r="BZ56" s="91">
        <v>208221.52</v>
      </c>
      <c r="CA56" s="92" t="s">
        <v>310</v>
      </c>
      <c r="CB56" s="91">
        <v>17.03</v>
      </c>
      <c r="CC56" s="92" t="s">
        <v>310</v>
      </c>
      <c r="CD56" s="91">
        <v>0.1</v>
      </c>
      <c r="CE56" s="92" t="s">
        <v>310</v>
      </c>
      <c r="CF56" s="91">
        <v>0.06</v>
      </c>
      <c r="CG56" s="92" t="s">
        <v>310</v>
      </c>
      <c r="CH56" s="91">
        <v>0.16</v>
      </c>
      <c r="CI56" s="92" t="s">
        <v>310</v>
      </c>
      <c r="CJ56" s="91">
        <v>17.190000000000001</v>
      </c>
      <c r="CK56" s="92" t="s">
        <v>310</v>
      </c>
      <c r="CL56" s="92">
        <v>0</v>
      </c>
      <c r="CM56" s="92" t="s">
        <v>310</v>
      </c>
      <c r="CN56" s="92">
        <v>0</v>
      </c>
      <c r="CO56" s="92" t="s">
        <v>310</v>
      </c>
      <c r="CP56" s="92">
        <v>0</v>
      </c>
      <c r="CQ56" s="92" t="s">
        <v>310</v>
      </c>
      <c r="CR56" s="94">
        <v>26068.22</v>
      </c>
      <c r="CS56" s="92" t="s">
        <v>310</v>
      </c>
      <c r="CT56" s="91">
        <v>26068.22</v>
      </c>
      <c r="CU56" s="92" t="s">
        <v>310</v>
      </c>
      <c r="CV56" s="91">
        <v>234306.93</v>
      </c>
      <c r="CW56" s="92" t="s">
        <v>310</v>
      </c>
      <c r="CX56" s="91">
        <v>371336.29</v>
      </c>
      <c r="CY56" s="92" t="s">
        <v>310</v>
      </c>
    </row>
    <row r="57" spans="1:103" ht="14.5" x14ac:dyDescent="0.35">
      <c r="A57" s="86" t="s">
        <v>311</v>
      </c>
      <c r="B57" s="86" t="s">
        <v>371</v>
      </c>
      <c r="C57" s="71" t="str">
        <f>'Correspondance tables'!K45</f>
        <v>ISIC 66</v>
      </c>
      <c r="D57" s="71" t="str">
        <f>VLOOKUP(C57, 'Correspondance tables'!$O$3:$P$73, 2, FALSE)</f>
        <v>ISIC 64T66</v>
      </c>
      <c r="E57" s="87">
        <v>410.61</v>
      </c>
      <c r="F57" s="87">
        <v>38.36</v>
      </c>
      <c r="G57" s="87">
        <v>28.67</v>
      </c>
      <c r="H57" s="87">
        <v>89.56</v>
      </c>
      <c r="I57" s="87">
        <v>1432.84</v>
      </c>
      <c r="J57" s="87">
        <v>639.41</v>
      </c>
      <c r="K57" s="87">
        <v>180.42</v>
      </c>
      <c r="L57" s="87">
        <v>376.27</v>
      </c>
      <c r="M57" s="87">
        <v>110.57</v>
      </c>
      <c r="N57" s="87">
        <v>441.32</v>
      </c>
      <c r="O57" s="87">
        <v>1044.81</v>
      </c>
      <c r="P57" s="87">
        <v>309.64</v>
      </c>
      <c r="Q57" s="87">
        <v>284.51</v>
      </c>
      <c r="R57" s="87">
        <v>737.54</v>
      </c>
      <c r="S57" s="87">
        <v>381.4</v>
      </c>
      <c r="T57" s="87">
        <v>455.43</v>
      </c>
      <c r="U57" s="87">
        <v>304.64999999999998</v>
      </c>
      <c r="V57" s="87">
        <v>348.77</v>
      </c>
      <c r="W57" s="87">
        <v>1113.32</v>
      </c>
      <c r="X57" s="87">
        <v>420.68</v>
      </c>
      <c r="Y57" s="87">
        <v>825.5</v>
      </c>
      <c r="Z57" s="87">
        <v>429.56</v>
      </c>
      <c r="AA57" s="87">
        <v>171.9</v>
      </c>
      <c r="AB57" s="87">
        <v>1085.71</v>
      </c>
      <c r="AC57" s="87">
        <v>111.91</v>
      </c>
      <c r="AD57" s="87">
        <v>264.92</v>
      </c>
      <c r="AE57" s="87">
        <v>2217.0500000000002</v>
      </c>
      <c r="AF57" s="87">
        <v>866.9</v>
      </c>
      <c r="AG57" s="87">
        <v>5362.24</v>
      </c>
      <c r="AH57" s="87">
        <v>2184.09</v>
      </c>
      <c r="AI57" s="87">
        <v>1108.28</v>
      </c>
      <c r="AJ57" s="87">
        <v>695.26</v>
      </c>
      <c r="AK57" s="87">
        <v>775.32</v>
      </c>
      <c r="AL57" s="87">
        <v>700.14</v>
      </c>
      <c r="AM57" s="87">
        <v>192.64</v>
      </c>
      <c r="AN57" s="87">
        <v>847.66</v>
      </c>
      <c r="AO57" s="87">
        <v>367.34</v>
      </c>
      <c r="AP57" s="87">
        <v>143.97999999999999</v>
      </c>
      <c r="AQ57" s="87">
        <v>1566.69</v>
      </c>
      <c r="AR57" s="87">
        <v>1645.29</v>
      </c>
      <c r="AS57" s="87">
        <v>72976.59</v>
      </c>
      <c r="AT57" s="87">
        <v>71810.39</v>
      </c>
      <c r="AU57" s="87">
        <v>38635.33</v>
      </c>
      <c r="AV57" s="87">
        <v>1116.27</v>
      </c>
      <c r="AW57" s="87">
        <v>3008.04</v>
      </c>
      <c r="AX57" s="87">
        <v>1329.28</v>
      </c>
      <c r="AY57" s="87">
        <v>262.23</v>
      </c>
      <c r="AZ57" s="87">
        <v>414.43</v>
      </c>
      <c r="BA57" s="87">
        <v>365.96</v>
      </c>
      <c r="BB57" s="87">
        <v>992.57</v>
      </c>
      <c r="BC57" s="87">
        <v>415.01</v>
      </c>
      <c r="BD57" s="87">
        <v>616.25</v>
      </c>
      <c r="BE57" s="87">
        <v>1471.48</v>
      </c>
      <c r="BF57" s="87">
        <v>432.43</v>
      </c>
      <c r="BG57" s="87">
        <v>284.02999999999997</v>
      </c>
      <c r="BH57" s="87">
        <v>466.2</v>
      </c>
      <c r="BI57" s="87">
        <v>237.2</v>
      </c>
      <c r="BJ57" s="87">
        <v>338.87</v>
      </c>
      <c r="BK57" s="87">
        <v>119.55</v>
      </c>
      <c r="BL57" s="87">
        <v>429.38</v>
      </c>
      <c r="BM57" s="87">
        <v>70.67</v>
      </c>
      <c r="BN57" s="87">
        <v>159.61000000000001</v>
      </c>
      <c r="BO57" s="88">
        <v>0</v>
      </c>
      <c r="BP57" s="89">
        <v>0</v>
      </c>
      <c r="BQ57" s="88" t="s">
        <v>310</v>
      </c>
      <c r="BR57" s="87">
        <v>226662.91</v>
      </c>
      <c r="BS57" s="88" t="s">
        <v>310</v>
      </c>
      <c r="BT57" s="87">
        <v>21622.97</v>
      </c>
      <c r="BU57" s="88" t="s">
        <v>310</v>
      </c>
      <c r="BV57" s="88">
        <v>0</v>
      </c>
      <c r="BW57" s="88" t="s">
        <v>310</v>
      </c>
      <c r="BX57" s="87">
        <v>182.5</v>
      </c>
      <c r="BY57" s="88" t="s">
        <v>310</v>
      </c>
      <c r="BZ57" s="87">
        <v>21805.47</v>
      </c>
      <c r="CA57" s="88" t="s">
        <v>310</v>
      </c>
      <c r="CB57" s="87">
        <v>669.66</v>
      </c>
      <c r="CC57" s="88" t="s">
        <v>310</v>
      </c>
      <c r="CD57" s="88">
        <v>0</v>
      </c>
      <c r="CE57" s="88" t="s">
        <v>310</v>
      </c>
      <c r="CF57" s="87">
        <v>1.2</v>
      </c>
      <c r="CG57" s="88" t="s">
        <v>310</v>
      </c>
      <c r="CH57" s="87">
        <v>1.2</v>
      </c>
      <c r="CI57" s="88" t="s">
        <v>310</v>
      </c>
      <c r="CJ57" s="87">
        <v>670.86</v>
      </c>
      <c r="CK57" s="88" t="s">
        <v>310</v>
      </c>
      <c r="CL57" s="88">
        <v>0</v>
      </c>
      <c r="CM57" s="88" t="s">
        <v>310</v>
      </c>
      <c r="CN57" s="88">
        <v>0</v>
      </c>
      <c r="CO57" s="88" t="s">
        <v>310</v>
      </c>
      <c r="CP57" s="88">
        <v>0</v>
      </c>
      <c r="CQ57" s="88" t="s">
        <v>310</v>
      </c>
      <c r="CR57" s="90">
        <v>28059.13</v>
      </c>
      <c r="CS57" s="88" t="s">
        <v>310</v>
      </c>
      <c r="CT57" s="87">
        <v>28059.13</v>
      </c>
      <c r="CU57" s="88" t="s">
        <v>310</v>
      </c>
      <c r="CV57" s="87">
        <v>50535.45</v>
      </c>
      <c r="CW57" s="88" t="s">
        <v>310</v>
      </c>
      <c r="CX57" s="87">
        <v>277198.36</v>
      </c>
      <c r="CY57" s="88" t="s">
        <v>310</v>
      </c>
    </row>
    <row r="58" spans="1:103" ht="14.5" x14ac:dyDescent="0.35">
      <c r="A58" s="86" t="s">
        <v>311</v>
      </c>
      <c r="B58" s="86" t="s">
        <v>372</v>
      </c>
      <c r="C58" s="71" t="str">
        <f>'Correspondance tables'!K46</f>
        <v>ISIC 68</v>
      </c>
      <c r="D58" s="71" t="str">
        <f>VLOOKUP(C58, 'Correspondance tables'!$O$3:$P$73, 2, FALSE)</f>
        <v>ISIC 68</v>
      </c>
      <c r="E58" s="91">
        <v>1434.2</v>
      </c>
      <c r="F58" s="91">
        <v>114.72</v>
      </c>
      <c r="G58" s="91">
        <v>26.11</v>
      </c>
      <c r="H58" s="91">
        <v>530.02</v>
      </c>
      <c r="I58" s="91">
        <v>6899.89</v>
      </c>
      <c r="J58" s="91">
        <v>2612.77</v>
      </c>
      <c r="K58" s="91">
        <v>1153.3399999999999</v>
      </c>
      <c r="L58" s="91">
        <v>1544.5</v>
      </c>
      <c r="M58" s="91">
        <v>1455.46</v>
      </c>
      <c r="N58" s="91">
        <v>661.88</v>
      </c>
      <c r="O58" s="91">
        <v>2857.66</v>
      </c>
      <c r="P58" s="91">
        <v>1276.3699999999999</v>
      </c>
      <c r="Q58" s="91">
        <v>2794.77</v>
      </c>
      <c r="R58" s="91">
        <v>1883.35</v>
      </c>
      <c r="S58" s="91">
        <v>1772.99</v>
      </c>
      <c r="T58" s="91">
        <v>5689.58</v>
      </c>
      <c r="U58" s="91">
        <v>1978.22</v>
      </c>
      <c r="V58" s="91">
        <v>2470.73</v>
      </c>
      <c r="W58" s="91">
        <v>6049.51</v>
      </c>
      <c r="X58" s="91">
        <v>6096.96</v>
      </c>
      <c r="Y58" s="91">
        <v>1296.0899999999999</v>
      </c>
      <c r="Z58" s="91">
        <v>2747.67</v>
      </c>
      <c r="AA58" s="91">
        <v>1787.78</v>
      </c>
      <c r="AB58" s="91">
        <v>5424.35</v>
      </c>
      <c r="AC58" s="91">
        <v>672.56</v>
      </c>
      <c r="AD58" s="91">
        <v>2289.12</v>
      </c>
      <c r="AE58" s="91">
        <v>29575.79</v>
      </c>
      <c r="AF58" s="91">
        <v>11718.13</v>
      </c>
      <c r="AG58" s="91">
        <v>45038.87</v>
      </c>
      <c r="AH58" s="91">
        <v>78589.320000000007</v>
      </c>
      <c r="AI58" s="91">
        <v>6117.71</v>
      </c>
      <c r="AJ58" s="91">
        <v>912.96</v>
      </c>
      <c r="AK58" s="91">
        <v>1953.17</v>
      </c>
      <c r="AL58" s="91">
        <v>11312.07</v>
      </c>
      <c r="AM58" s="91">
        <v>1715.14</v>
      </c>
      <c r="AN58" s="91">
        <v>32470.2</v>
      </c>
      <c r="AO58" s="91">
        <v>2768.33</v>
      </c>
      <c r="AP58" s="91">
        <v>3906.35</v>
      </c>
      <c r="AQ58" s="91">
        <v>14672.48</v>
      </c>
      <c r="AR58" s="91">
        <v>10664.92</v>
      </c>
      <c r="AS58" s="91">
        <v>22683.91</v>
      </c>
      <c r="AT58" s="91">
        <v>10190.83</v>
      </c>
      <c r="AU58" s="91">
        <v>5155.63</v>
      </c>
      <c r="AV58" s="91">
        <v>38780.04</v>
      </c>
      <c r="AW58" s="91">
        <v>23667.33</v>
      </c>
      <c r="AX58" s="91">
        <v>9682.92</v>
      </c>
      <c r="AY58" s="91">
        <v>4178.3599999999997</v>
      </c>
      <c r="AZ58" s="91">
        <v>4680.0200000000004</v>
      </c>
      <c r="BA58" s="91">
        <v>3836.05</v>
      </c>
      <c r="BB58" s="91">
        <v>4744.1499999999996</v>
      </c>
      <c r="BC58" s="91">
        <v>3013.18</v>
      </c>
      <c r="BD58" s="91">
        <v>1772.71</v>
      </c>
      <c r="BE58" s="91">
        <v>12172.65</v>
      </c>
      <c r="BF58" s="91">
        <v>23880.82</v>
      </c>
      <c r="BG58" s="91">
        <v>11112.06</v>
      </c>
      <c r="BH58" s="91">
        <v>15052.38</v>
      </c>
      <c r="BI58" s="91">
        <v>9040.2000000000007</v>
      </c>
      <c r="BJ58" s="91">
        <v>3770.08</v>
      </c>
      <c r="BK58" s="91">
        <v>4494.1099999999997</v>
      </c>
      <c r="BL58" s="92">
        <v>2561</v>
      </c>
      <c r="BM58" s="91">
        <v>547.79</v>
      </c>
      <c r="BN58" s="91">
        <v>4979.96</v>
      </c>
      <c r="BO58" s="92">
        <v>0</v>
      </c>
      <c r="BP58" s="93">
        <v>0</v>
      </c>
      <c r="BQ58" s="92" t="s">
        <v>310</v>
      </c>
      <c r="BR58" s="91">
        <v>534932.21</v>
      </c>
      <c r="BS58" s="92" t="s">
        <v>310</v>
      </c>
      <c r="BT58" s="91">
        <v>1499504.57</v>
      </c>
      <c r="BU58" s="92" t="s">
        <v>310</v>
      </c>
      <c r="BV58" s="91">
        <v>1633.23</v>
      </c>
      <c r="BW58" s="92" t="s">
        <v>310</v>
      </c>
      <c r="BX58" s="91">
        <v>24273.73</v>
      </c>
      <c r="BY58" s="92" t="s">
        <v>310</v>
      </c>
      <c r="BZ58" s="91">
        <v>1525411.53</v>
      </c>
      <c r="CA58" s="92" t="s">
        <v>310</v>
      </c>
      <c r="CB58" s="91">
        <v>34628.21</v>
      </c>
      <c r="CC58" s="92" t="s">
        <v>310</v>
      </c>
      <c r="CD58" s="92">
        <v>0</v>
      </c>
      <c r="CE58" s="92" t="s">
        <v>310</v>
      </c>
      <c r="CF58" s="91">
        <v>73.23</v>
      </c>
      <c r="CG58" s="92" t="s">
        <v>310</v>
      </c>
      <c r="CH58" s="91">
        <v>73.23</v>
      </c>
      <c r="CI58" s="92" t="s">
        <v>310</v>
      </c>
      <c r="CJ58" s="91">
        <v>34701.440000000002</v>
      </c>
      <c r="CK58" s="92" t="s">
        <v>310</v>
      </c>
      <c r="CL58" s="92">
        <v>0</v>
      </c>
      <c r="CM58" s="92" t="s">
        <v>310</v>
      </c>
      <c r="CN58" s="92">
        <v>0</v>
      </c>
      <c r="CO58" s="92" t="s">
        <v>310</v>
      </c>
      <c r="CP58" s="92">
        <v>0</v>
      </c>
      <c r="CQ58" s="92" t="s">
        <v>310</v>
      </c>
      <c r="CR58" s="94">
        <v>2498.09</v>
      </c>
      <c r="CS58" s="92" t="s">
        <v>310</v>
      </c>
      <c r="CT58" s="91">
        <v>2498.09</v>
      </c>
      <c r="CU58" s="92" t="s">
        <v>310</v>
      </c>
      <c r="CV58" s="91">
        <v>1562611.07</v>
      </c>
      <c r="CW58" s="92" t="s">
        <v>310</v>
      </c>
      <c r="CX58" s="91">
        <v>2097543.2799999998</v>
      </c>
      <c r="CY58" s="92" t="s">
        <v>310</v>
      </c>
    </row>
    <row r="59" spans="1:103" ht="14.5" x14ac:dyDescent="0.35">
      <c r="A59" s="86" t="s">
        <v>311</v>
      </c>
      <c r="B59" s="86" t="s">
        <v>373</v>
      </c>
      <c r="C59" s="71" t="str">
        <f>'Correspondance tables'!K48</f>
        <v>ISIC 69-70</v>
      </c>
      <c r="D59" s="71" t="str">
        <f>VLOOKUP(C59, 'Correspondance tables'!$O$3:$P$73, 2, FALSE)</f>
        <v>ISIC 69T82</v>
      </c>
      <c r="E59" s="91">
        <v>2585.48</v>
      </c>
      <c r="F59" s="91">
        <v>381.01</v>
      </c>
      <c r="G59" s="91">
        <v>180.32</v>
      </c>
      <c r="H59" s="91">
        <v>2968.57</v>
      </c>
      <c r="I59" s="91">
        <v>18563.64</v>
      </c>
      <c r="J59" s="91">
        <v>3313.44</v>
      </c>
      <c r="K59" s="91">
        <v>1770.44</v>
      </c>
      <c r="L59" s="91">
        <v>3554.36</v>
      </c>
      <c r="M59" s="91">
        <v>1842.03</v>
      </c>
      <c r="N59" s="91">
        <v>5868.46</v>
      </c>
      <c r="O59" s="91">
        <v>10683.63</v>
      </c>
      <c r="P59" s="91">
        <v>7750.39</v>
      </c>
      <c r="Q59" s="91">
        <v>5197.1499999999996</v>
      </c>
      <c r="R59" s="91">
        <v>4141.29</v>
      </c>
      <c r="S59" s="91">
        <v>5486.11</v>
      </c>
      <c r="T59" s="91">
        <v>7317.16</v>
      </c>
      <c r="U59" s="91">
        <v>7083.96</v>
      </c>
      <c r="V59" s="91">
        <v>5880.16</v>
      </c>
      <c r="W59" s="91">
        <v>14490.54</v>
      </c>
      <c r="X59" s="91">
        <v>11833.99</v>
      </c>
      <c r="Y59" s="91">
        <v>4063.91</v>
      </c>
      <c r="Z59" s="91">
        <v>3725.27</v>
      </c>
      <c r="AA59" s="91">
        <v>3610.28</v>
      </c>
      <c r="AB59" s="91">
        <v>11624.58</v>
      </c>
      <c r="AC59" s="91">
        <v>1047.8599999999999</v>
      </c>
      <c r="AD59" s="91">
        <v>4031.59</v>
      </c>
      <c r="AE59" s="91">
        <v>28529.34</v>
      </c>
      <c r="AF59" s="91">
        <v>7996.77</v>
      </c>
      <c r="AG59" s="91">
        <v>58821.47</v>
      </c>
      <c r="AH59" s="91">
        <v>26576.9</v>
      </c>
      <c r="AI59" s="91">
        <v>8019.52</v>
      </c>
      <c r="AJ59" s="91">
        <v>2499.2399999999998</v>
      </c>
      <c r="AK59" s="91">
        <v>1962.92</v>
      </c>
      <c r="AL59" s="91">
        <v>10338.540000000001</v>
      </c>
      <c r="AM59" s="91">
        <v>1743.17</v>
      </c>
      <c r="AN59" s="91">
        <v>11346.06</v>
      </c>
      <c r="AO59" s="91">
        <v>5115.9399999999996</v>
      </c>
      <c r="AP59" s="91">
        <v>4811.3999999999996</v>
      </c>
      <c r="AQ59" s="91">
        <v>9966.2000000000007</v>
      </c>
      <c r="AR59" s="91">
        <v>24070.22</v>
      </c>
      <c r="AS59" s="91">
        <v>44849.58</v>
      </c>
      <c r="AT59" s="91">
        <v>15631.22</v>
      </c>
      <c r="AU59" s="91">
        <v>9144.5400000000009</v>
      </c>
      <c r="AV59" s="91">
        <v>26855.05</v>
      </c>
      <c r="AW59" s="91">
        <v>125752.59</v>
      </c>
      <c r="AX59" s="91">
        <v>20209.919999999998</v>
      </c>
      <c r="AY59" s="91">
        <v>8004.26</v>
      </c>
      <c r="AZ59" s="91">
        <v>5751.84</v>
      </c>
      <c r="BA59" s="91">
        <v>8693.07</v>
      </c>
      <c r="BB59" s="91">
        <v>8367.34</v>
      </c>
      <c r="BC59" s="91">
        <v>4366.29</v>
      </c>
      <c r="BD59" s="91">
        <v>4062.12</v>
      </c>
      <c r="BE59" s="91">
        <v>25089.4</v>
      </c>
      <c r="BF59" s="91">
        <v>21166.959999999999</v>
      </c>
      <c r="BG59" s="91">
        <v>7512.41</v>
      </c>
      <c r="BH59" s="91">
        <v>12640.1</v>
      </c>
      <c r="BI59" s="91">
        <v>5038.26</v>
      </c>
      <c r="BJ59" s="91">
        <v>5516.44</v>
      </c>
      <c r="BK59" s="91">
        <v>3163.19</v>
      </c>
      <c r="BL59" s="91">
        <v>4454.22</v>
      </c>
      <c r="BM59" s="91">
        <v>673.68</v>
      </c>
      <c r="BN59" s="91">
        <v>2746.49</v>
      </c>
      <c r="BO59" s="92">
        <v>0</v>
      </c>
      <c r="BP59" s="93">
        <v>0</v>
      </c>
      <c r="BQ59" s="92" t="s">
        <v>310</v>
      </c>
      <c r="BR59" s="91">
        <v>720482.31</v>
      </c>
      <c r="BS59" s="92" t="s">
        <v>310</v>
      </c>
      <c r="BT59" s="91">
        <v>19738.05</v>
      </c>
      <c r="BU59" s="92" t="s">
        <v>310</v>
      </c>
      <c r="BV59" s="91">
        <v>956.46</v>
      </c>
      <c r="BW59" s="92" t="s">
        <v>310</v>
      </c>
      <c r="BX59" s="91">
        <v>1862.34</v>
      </c>
      <c r="BY59" s="92" t="s">
        <v>310</v>
      </c>
      <c r="BZ59" s="91">
        <v>22556.85</v>
      </c>
      <c r="CA59" s="92" t="s">
        <v>310</v>
      </c>
      <c r="CB59" s="91">
        <v>26753.599999999999</v>
      </c>
      <c r="CC59" s="92" t="s">
        <v>310</v>
      </c>
      <c r="CD59" s="92">
        <v>0</v>
      </c>
      <c r="CE59" s="92" t="s">
        <v>310</v>
      </c>
      <c r="CF59" s="91">
        <v>431.78</v>
      </c>
      <c r="CG59" s="92" t="s">
        <v>310</v>
      </c>
      <c r="CH59" s="91">
        <v>431.78</v>
      </c>
      <c r="CI59" s="92" t="s">
        <v>310</v>
      </c>
      <c r="CJ59" s="91">
        <v>27185.38</v>
      </c>
      <c r="CK59" s="92" t="s">
        <v>310</v>
      </c>
      <c r="CL59" s="92">
        <v>0</v>
      </c>
      <c r="CM59" s="92" t="s">
        <v>310</v>
      </c>
      <c r="CN59" s="92">
        <v>0</v>
      </c>
      <c r="CO59" s="92" t="s">
        <v>310</v>
      </c>
      <c r="CP59" s="92">
        <v>0</v>
      </c>
      <c r="CQ59" s="92" t="s">
        <v>310</v>
      </c>
      <c r="CR59" s="94">
        <v>63185.17</v>
      </c>
      <c r="CS59" s="92" t="s">
        <v>310</v>
      </c>
      <c r="CT59" s="91">
        <v>63185.17</v>
      </c>
      <c r="CU59" s="92" t="s">
        <v>310</v>
      </c>
      <c r="CV59" s="91">
        <v>112927.4</v>
      </c>
      <c r="CW59" s="92" t="s">
        <v>310</v>
      </c>
      <c r="CX59" s="91">
        <v>833409.71</v>
      </c>
      <c r="CY59" s="92" t="s">
        <v>310</v>
      </c>
    </row>
    <row r="60" spans="1:103" ht="14.5" x14ac:dyDescent="0.35">
      <c r="A60" s="86" t="s">
        <v>311</v>
      </c>
      <c r="B60" s="86" t="s">
        <v>374</v>
      </c>
      <c r="C60" s="71" t="str">
        <f>'Correspondance tables'!K49</f>
        <v>ISIC 71</v>
      </c>
      <c r="D60" s="71" t="str">
        <f>VLOOKUP(C60, 'Correspondance tables'!$O$3:$P$73, 2, FALSE)</f>
        <v>ISIC 69T82</v>
      </c>
      <c r="E60" s="87">
        <v>1020.97</v>
      </c>
      <c r="F60" s="87">
        <v>126.33</v>
      </c>
      <c r="G60" s="87">
        <v>30.41</v>
      </c>
      <c r="H60" s="87">
        <v>1928.94</v>
      </c>
      <c r="I60" s="87">
        <v>3931.38</v>
      </c>
      <c r="J60" s="87">
        <v>1061.52</v>
      </c>
      <c r="K60" s="87">
        <v>671.57</v>
      </c>
      <c r="L60" s="87">
        <v>907.11</v>
      </c>
      <c r="M60" s="87">
        <v>300.95</v>
      </c>
      <c r="N60" s="87">
        <v>2646.42</v>
      </c>
      <c r="O60" s="87">
        <v>4477.16</v>
      </c>
      <c r="P60" s="87">
        <v>2190.6799999999998</v>
      </c>
      <c r="Q60" s="87">
        <v>2381.66</v>
      </c>
      <c r="R60" s="87">
        <v>2139.44</v>
      </c>
      <c r="S60" s="87">
        <v>1781.6</v>
      </c>
      <c r="T60" s="87">
        <v>3894.33</v>
      </c>
      <c r="U60" s="87">
        <v>2657.43</v>
      </c>
      <c r="V60" s="87">
        <v>3397.68</v>
      </c>
      <c r="W60" s="87">
        <v>6356.44</v>
      </c>
      <c r="X60" s="87">
        <v>6677.39</v>
      </c>
      <c r="Y60" s="87">
        <v>4078.83</v>
      </c>
      <c r="Z60" s="87">
        <v>873.01</v>
      </c>
      <c r="AA60" s="87">
        <v>1894.18</v>
      </c>
      <c r="AB60" s="87">
        <v>6948.24</v>
      </c>
      <c r="AC60" s="87">
        <v>1093.06</v>
      </c>
      <c r="AD60" s="87">
        <v>5456.48</v>
      </c>
      <c r="AE60" s="87">
        <v>44568.31</v>
      </c>
      <c r="AF60" s="87">
        <v>1244.18</v>
      </c>
      <c r="AG60" s="87">
        <v>6835.53</v>
      </c>
      <c r="AH60" s="87">
        <v>3382.15</v>
      </c>
      <c r="AI60" s="87">
        <v>3676.29</v>
      </c>
      <c r="AJ60" s="87">
        <v>966.23</v>
      </c>
      <c r="AK60" s="87">
        <v>753.95</v>
      </c>
      <c r="AL60" s="87">
        <v>3930.62</v>
      </c>
      <c r="AM60" s="87">
        <v>300.02</v>
      </c>
      <c r="AN60" s="87">
        <v>1753.62</v>
      </c>
      <c r="AO60" s="87">
        <v>927.23</v>
      </c>
      <c r="AP60" s="87">
        <v>823.12</v>
      </c>
      <c r="AQ60" s="87">
        <v>2291.0300000000002</v>
      </c>
      <c r="AR60" s="87">
        <v>4628.6000000000004</v>
      </c>
      <c r="AS60" s="87">
        <v>3907.83</v>
      </c>
      <c r="AT60" s="87">
        <v>2300.5500000000002</v>
      </c>
      <c r="AU60" s="87">
        <v>1138.3900000000001</v>
      </c>
      <c r="AV60" s="87">
        <v>7599.58</v>
      </c>
      <c r="AW60" s="87">
        <v>7956.26</v>
      </c>
      <c r="AX60" s="87">
        <v>48153.14</v>
      </c>
      <c r="AY60" s="87">
        <v>2986.09</v>
      </c>
      <c r="AZ60" s="87">
        <v>1546.05</v>
      </c>
      <c r="BA60" s="87">
        <v>2247.1</v>
      </c>
      <c r="BB60" s="87">
        <v>1865.91</v>
      </c>
      <c r="BC60" s="87">
        <v>591.74</v>
      </c>
      <c r="BD60" s="87">
        <v>350.06</v>
      </c>
      <c r="BE60" s="87">
        <v>5966.12</v>
      </c>
      <c r="BF60" s="87">
        <v>9127.1200000000008</v>
      </c>
      <c r="BG60" s="87">
        <v>1990.28</v>
      </c>
      <c r="BH60" s="87">
        <v>3814.91</v>
      </c>
      <c r="BI60" s="87">
        <v>699.1</v>
      </c>
      <c r="BJ60" s="87">
        <v>1330.77</v>
      </c>
      <c r="BK60" s="87">
        <v>836.43</v>
      </c>
      <c r="BL60" s="87">
        <v>561.51</v>
      </c>
      <c r="BM60" s="87">
        <v>133.06</v>
      </c>
      <c r="BN60" s="87">
        <v>724.06</v>
      </c>
      <c r="BO60" s="88">
        <v>0</v>
      </c>
      <c r="BP60" s="89">
        <v>0</v>
      </c>
      <c r="BQ60" s="88" t="s">
        <v>310</v>
      </c>
      <c r="BR60" s="87">
        <v>250830.14</v>
      </c>
      <c r="BS60" s="88" t="s">
        <v>310</v>
      </c>
      <c r="BT60" s="87">
        <v>7795.28</v>
      </c>
      <c r="BU60" s="88" t="s">
        <v>310</v>
      </c>
      <c r="BV60" s="87">
        <v>15.71</v>
      </c>
      <c r="BW60" s="88" t="s">
        <v>310</v>
      </c>
      <c r="BX60" s="87">
        <v>1359.75</v>
      </c>
      <c r="BY60" s="88" t="s">
        <v>310</v>
      </c>
      <c r="BZ60" s="87">
        <v>9170.74</v>
      </c>
      <c r="CA60" s="88" t="s">
        <v>310</v>
      </c>
      <c r="CB60" s="87">
        <v>73187.23</v>
      </c>
      <c r="CC60" s="88" t="s">
        <v>310</v>
      </c>
      <c r="CD60" s="87">
        <v>0.02</v>
      </c>
      <c r="CE60" s="88" t="s">
        <v>310</v>
      </c>
      <c r="CF60" s="87">
        <v>818.92</v>
      </c>
      <c r="CG60" s="88" t="s">
        <v>310</v>
      </c>
      <c r="CH60" s="87">
        <v>818.94</v>
      </c>
      <c r="CI60" s="88" t="s">
        <v>310</v>
      </c>
      <c r="CJ60" s="87">
        <v>74006.17</v>
      </c>
      <c r="CK60" s="88" t="s">
        <v>310</v>
      </c>
      <c r="CL60" s="88">
        <v>0</v>
      </c>
      <c r="CM60" s="88" t="s">
        <v>310</v>
      </c>
      <c r="CN60" s="88">
        <v>0</v>
      </c>
      <c r="CO60" s="88" t="s">
        <v>310</v>
      </c>
      <c r="CP60" s="88">
        <v>0</v>
      </c>
      <c r="CQ60" s="88" t="s">
        <v>310</v>
      </c>
      <c r="CR60" s="90">
        <v>36667.269999999997</v>
      </c>
      <c r="CS60" s="88" t="s">
        <v>310</v>
      </c>
      <c r="CT60" s="87">
        <v>36667.269999999997</v>
      </c>
      <c r="CU60" s="88" t="s">
        <v>310</v>
      </c>
      <c r="CV60" s="87">
        <v>119844.18</v>
      </c>
      <c r="CW60" s="88" t="s">
        <v>310</v>
      </c>
      <c r="CX60" s="87">
        <v>370674.32</v>
      </c>
      <c r="CY60" s="88" t="s">
        <v>310</v>
      </c>
    </row>
    <row r="61" spans="1:103" ht="14.5" x14ac:dyDescent="0.35">
      <c r="A61" s="86" t="s">
        <v>311</v>
      </c>
      <c r="B61" s="86" t="s">
        <v>375</v>
      </c>
      <c r="C61" s="71" t="str">
        <f>'Correspondance tables'!K50</f>
        <v>ISIC 72</v>
      </c>
      <c r="D61" s="71" t="str">
        <f>VLOOKUP(C61, 'Correspondance tables'!$O$3:$P$73, 2, FALSE)</f>
        <v>ISIC 69T82</v>
      </c>
      <c r="E61" s="91">
        <v>61.53</v>
      </c>
      <c r="F61" s="91">
        <v>0.21</v>
      </c>
      <c r="G61" s="91">
        <v>0.23</v>
      </c>
      <c r="H61" s="91">
        <v>31.92</v>
      </c>
      <c r="I61" s="91">
        <v>316.95</v>
      </c>
      <c r="J61" s="91">
        <v>132.96</v>
      </c>
      <c r="K61" s="91">
        <v>11.87</v>
      </c>
      <c r="L61" s="91">
        <v>35.35</v>
      </c>
      <c r="M61" s="91">
        <v>88.27</v>
      </c>
      <c r="N61" s="91">
        <v>50.78</v>
      </c>
      <c r="O61" s="91">
        <v>478.56</v>
      </c>
      <c r="P61" s="91">
        <v>8682.61</v>
      </c>
      <c r="Q61" s="91">
        <v>85.76</v>
      </c>
      <c r="R61" s="91">
        <v>41.64</v>
      </c>
      <c r="S61" s="91">
        <v>22.48</v>
      </c>
      <c r="T61" s="91">
        <v>132.74</v>
      </c>
      <c r="U61" s="91">
        <v>3697.71</v>
      </c>
      <c r="V61" s="91">
        <v>158.25</v>
      </c>
      <c r="W61" s="91">
        <v>653.4</v>
      </c>
      <c r="X61" s="91">
        <v>1847.07</v>
      </c>
      <c r="Y61" s="91">
        <v>105.82</v>
      </c>
      <c r="Z61" s="91">
        <v>330.75</v>
      </c>
      <c r="AA61" s="91">
        <v>44.44</v>
      </c>
      <c r="AB61" s="91">
        <v>104.67</v>
      </c>
      <c r="AC61" s="91">
        <v>17.95</v>
      </c>
      <c r="AD61" s="91">
        <v>56.45</v>
      </c>
      <c r="AE61" s="91">
        <v>332.06</v>
      </c>
      <c r="AF61" s="91">
        <v>12.58</v>
      </c>
      <c r="AG61" s="91">
        <v>833.82</v>
      </c>
      <c r="AH61" s="91">
        <v>73.06</v>
      </c>
      <c r="AI61" s="91">
        <v>30.57</v>
      </c>
      <c r="AJ61" s="91">
        <v>0.67</v>
      </c>
      <c r="AK61" s="91">
        <v>2.36</v>
      </c>
      <c r="AL61" s="91">
        <v>11.32</v>
      </c>
      <c r="AM61" s="91">
        <v>-0.66</v>
      </c>
      <c r="AN61" s="91">
        <v>7.31</v>
      </c>
      <c r="AO61" s="91">
        <v>2825.73</v>
      </c>
      <c r="AP61" s="91">
        <v>27.65</v>
      </c>
      <c r="AQ61" s="91">
        <v>17.989999999999998</v>
      </c>
      <c r="AR61" s="91">
        <v>3113.92</v>
      </c>
      <c r="AS61" s="91">
        <v>94.26</v>
      </c>
      <c r="AT61" s="91">
        <v>29.9</v>
      </c>
      <c r="AU61" s="91">
        <v>5.01</v>
      </c>
      <c r="AV61" s="91">
        <v>114.77</v>
      </c>
      <c r="AW61" s="91">
        <v>1502.46</v>
      </c>
      <c r="AX61" s="91">
        <v>102.7</v>
      </c>
      <c r="AY61" s="91">
        <v>16871.93</v>
      </c>
      <c r="AZ61" s="91">
        <v>125.83</v>
      </c>
      <c r="BA61" s="91">
        <v>30.33</v>
      </c>
      <c r="BB61" s="91">
        <v>28.33</v>
      </c>
      <c r="BC61" s="91">
        <v>7.23</v>
      </c>
      <c r="BD61" s="91">
        <v>0.42</v>
      </c>
      <c r="BE61" s="91">
        <v>32.53</v>
      </c>
      <c r="BF61" s="91">
        <v>578.84</v>
      </c>
      <c r="BG61" s="91">
        <v>272.74</v>
      </c>
      <c r="BH61" s="91">
        <v>401.25</v>
      </c>
      <c r="BI61" s="91">
        <v>40.36</v>
      </c>
      <c r="BJ61" s="91">
        <v>21.57</v>
      </c>
      <c r="BK61" s="91">
        <v>22.96</v>
      </c>
      <c r="BL61" s="92">
        <v>102</v>
      </c>
      <c r="BM61" s="91">
        <v>0.8</v>
      </c>
      <c r="BN61" s="91">
        <v>5.46</v>
      </c>
      <c r="BO61" s="92">
        <v>0</v>
      </c>
      <c r="BP61" s="93">
        <v>0</v>
      </c>
      <c r="BQ61" s="92" t="s">
        <v>310</v>
      </c>
      <c r="BR61" s="91">
        <v>44870.44</v>
      </c>
      <c r="BS61" s="92" t="s">
        <v>310</v>
      </c>
      <c r="BT61" s="91">
        <v>54.81</v>
      </c>
      <c r="BU61" s="92" t="s">
        <v>310</v>
      </c>
      <c r="BV61" s="91">
        <v>3305.64</v>
      </c>
      <c r="BW61" s="92" t="s">
        <v>310</v>
      </c>
      <c r="BX61" s="91">
        <v>39713.410000000003</v>
      </c>
      <c r="BY61" s="92" t="s">
        <v>310</v>
      </c>
      <c r="BZ61" s="91">
        <v>43073.86</v>
      </c>
      <c r="CA61" s="92" t="s">
        <v>310</v>
      </c>
      <c r="CB61" s="91">
        <v>285963.55</v>
      </c>
      <c r="CC61" s="92" t="s">
        <v>310</v>
      </c>
      <c r="CD61" s="92">
        <v>0</v>
      </c>
      <c r="CE61" s="92" t="s">
        <v>310</v>
      </c>
      <c r="CF61" s="91">
        <v>-100.17</v>
      </c>
      <c r="CG61" s="92" t="s">
        <v>310</v>
      </c>
      <c r="CH61" s="91">
        <v>-100.17</v>
      </c>
      <c r="CI61" s="92" t="s">
        <v>310</v>
      </c>
      <c r="CJ61" s="91">
        <v>285863.38</v>
      </c>
      <c r="CK61" s="92" t="s">
        <v>310</v>
      </c>
      <c r="CL61" s="92">
        <v>0</v>
      </c>
      <c r="CM61" s="92" t="s">
        <v>310</v>
      </c>
      <c r="CN61" s="92">
        <v>0</v>
      </c>
      <c r="CO61" s="92" t="s">
        <v>310</v>
      </c>
      <c r="CP61" s="92">
        <v>0</v>
      </c>
      <c r="CQ61" s="92" t="s">
        <v>310</v>
      </c>
      <c r="CR61" s="94">
        <v>35831.120000000003</v>
      </c>
      <c r="CS61" s="92" t="s">
        <v>310</v>
      </c>
      <c r="CT61" s="91">
        <v>35831.120000000003</v>
      </c>
      <c r="CU61" s="92" t="s">
        <v>310</v>
      </c>
      <c r="CV61" s="91">
        <v>364768.36</v>
      </c>
      <c r="CW61" s="92" t="s">
        <v>310</v>
      </c>
      <c r="CX61" s="91">
        <v>409638.8</v>
      </c>
      <c r="CY61" s="92" t="s">
        <v>310</v>
      </c>
    </row>
    <row r="62" spans="1:103" ht="14.5" x14ac:dyDescent="0.35">
      <c r="A62" s="86" t="s">
        <v>311</v>
      </c>
      <c r="B62" s="86" t="s">
        <v>376</v>
      </c>
      <c r="C62" s="71" t="str">
        <f>'Correspondance tables'!K51</f>
        <v>ISIC 73</v>
      </c>
      <c r="D62" s="71" t="str">
        <f>VLOOKUP(C62, 'Correspondance tables'!$O$3:$P$73, 2, FALSE)</f>
        <v>ISIC 69T82</v>
      </c>
      <c r="E62" s="87">
        <v>422.46</v>
      </c>
      <c r="F62" s="87">
        <v>57.15</v>
      </c>
      <c r="G62" s="87">
        <v>17.68</v>
      </c>
      <c r="H62" s="87">
        <v>349.52</v>
      </c>
      <c r="I62" s="87">
        <v>18870.8</v>
      </c>
      <c r="J62" s="87">
        <v>1791.23</v>
      </c>
      <c r="K62" s="87">
        <v>332.13</v>
      </c>
      <c r="L62" s="87">
        <v>867.87</v>
      </c>
      <c r="M62" s="87">
        <v>592.02</v>
      </c>
      <c r="N62" s="87">
        <v>1192.8399999999999</v>
      </c>
      <c r="O62" s="87">
        <v>5264.2</v>
      </c>
      <c r="P62" s="87">
        <v>5098.3900000000003</v>
      </c>
      <c r="Q62" s="87">
        <v>1311.22</v>
      </c>
      <c r="R62" s="87">
        <v>825.03</v>
      </c>
      <c r="S62" s="87">
        <v>453.38</v>
      </c>
      <c r="T62" s="87">
        <v>1367.14</v>
      </c>
      <c r="U62" s="87">
        <v>1612.53</v>
      </c>
      <c r="V62" s="87">
        <v>1408.56</v>
      </c>
      <c r="W62" s="87">
        <v>2010.21</v>
      </c>
      <c r="X62" s="87">
        <v>4846.0200000000004</v>
      </c>
      <c r="Y62" s="87">
        <v>550.1</v>
      </c>
      <c r="Z62" s="87">
        <v>2233.92</v>
      </c>
      <c r="AA62" s="87">
        <v>555.01</v>
      </c>
      <c r="AB62" s="87">
        <v>1687.86</v>
      </c>
      <c r="AC62" s="87">
        <v>151.69999999999999</v>
      </c>
      <c r="AD62" s="87">
        <v>674.1</v>
      </c>
      <c r="AE62" s="87">
        <v>3307.85</v>
      </c>
      <c r="AF62" s="87">
        <v>7002.97</v>
      </c>
      <c r="AG62" s="87">
        <v>22153.95</v>
      </c>
      <c r="AH62" s="87">
        <v>18077.490000000002</v>
      </c>
      <c r="AI62" s="87">
        <v>1499.35</v>
      </c>
      <c r="AJ62" s="87">
        <v>260.83999999999997</v>
      </c>
      <c r="AK62" s="87">
        <v>784.03</v>
      </c>
      <c r="AL62" s="87">
        <v>1348.82</v>
      </c>
      <c r="AM62" s="87">
        <v>514.5</v>
      </c>
      <c r="AN62" s="87">
        <v>3486.95</v>
      </c>
      <c r="AO62" s="87">
        <v>3908.22</v>
      </c>
      <c r="AP62" s="87">
        <v>4896.12</v>
      </c>
      <c r="AQ62" s="87">
        <v>4948.3900000000003</v>
      </c>
      <c r="AR62" s="87">
        <v>6174.87</v>
      </c>
      <c r="AS62" s="87">
        <v>8100.96</v>
      </c>
      <c r="AT62" s="87">
        <v>4713.1099999999997</v>
      </c>
      <c r="AU62" s="87">
        <v>1267.3800000000001</v>
      </c>
      <c r="AV62" s="87">
        <v>3501.47</v>
      </c>
      <c r="AW62" s="87">
        <v>5791.69</v>
      </c>
      <c r="AX62" s="87">
        <v>1216.55</v>
      </c>
      <c r="AY62" s="87">
        <v>845.71</v>
      </c>
      <c r="AZ62" s="87">
        <v>15626.86</v>
      </c>
      <c r="BA62" s="87">
        <v>1367.11</v>
      </c>
      <c r="BB62" s="87">
        <v>1708.62</v>
      </c>
      <c r="BC62" s="87">
        <v>1377.26</v>
      </c>
      <c r="BD62" s="87">
        <v>3708.3</v>
      </c>
      <c r="BE62" s="87">
        <v>2650.26</v>
      </c>
      <c r="BF62" s="87">
        <v>4190.59</v>
      </c>
      <c r="BG62" s="87">
        <v>1711.56</v>
      </c>
      <c r="BH62" s="87">
        <v>1667.59</v>
      </c>
      <c r="BI62" s="87">
        <v>694.91</v>
      </c>
      <c r="BJ62" s="87">
        <v>2950.32</v>
      </c>
      <c r="BK62" s="87">
        <v>1592.7</v>
      </c>
      <c r="BL62" s="87">
        <v>1459.92</v>
      </c>
      <c r="BM62" s="87">
        <v>121.21</v>
      </c>
      <c r="BN62" s="87">
        <v>705.77</v>
      </c>
      <c r="BO62" s="88">
        <v>0</v>
      </c>
      <c r="BP62" s="89">
        <v>0</v>
      </c>
      <c r="BQ62" s="88" t="s">
        <v>310</v>
      </c>
      <c r="BR62" s="87">
        <v>199877.32</v>
      </c>
      <c r="BS62" s="88" t="s">
        <v>310</v>
      </c>
      <c r="BT62" s="87">
        <v>338.66</v>
      </c>
      <c r="BU62" s="88" t="s">
        <v>310</v>
      </c>
      <c r="BV62" s="87">
        <v>12.14</v>
      </c>
      <c r="BW62" s="88" t="s">
        <v>310</v>
      </c>
      <c r="BX62" s="87">
        <v>13.96</v>
      </c>
      <c r="BY62" s="88" t="s">
        <v>310</v>
      </c>
      <c r="BZ62" s="87">
        <v>364.75</v>
      </c>
      <c r="CA62" s="88" t="s">
        <v>310</v>
      </c>
      <c r="CB62" s="87">
        <v>117.94</v>
      </c>
      <c r="CC62" s="88" t="s">
        <v>310</v>
      </c>
      <c r="CD62" s="88">
        <v>0</v>
      </c>
      <c r="CE62" s="88" t="s">
        <v>310</v>
      </c>
      <c r="CF62" s="87">
        <v>586.30999999999995</v>
      </c>
      <c r="CG62" s="88" t="s">
        <v>310</v>
      </c>
      <c r="CH62" s="87">
        <v>586.30999999999995</v>
      </c>
      <c r="CI62" s="88" t="s">
        <v>310</v>
      </c>
      <c r="CJ62" s="87">
        <v>704.25</v>
      </c>
      <c r="CK62" s="88" t="s">
        <v>310</v>
      </c>
      <c r="CL62" s="88">
        <v>0</v>
      </c>
      <c r="CM62" s="88" t="s">
        <v>310</v>
      </c>
      <c r="CN62" s="88">
        <v>0</v>
      </c>
      <c r="CO62" s="88" t="s">
        <v>310</v>
      </c>
      <c r="CP62" s="88">
        <v>0</v>
      </c>
      <c r="CQ62" s="88" t="s">
        <v>310</v>
      </c>
      <c r="CR62" s="90">
        <v>14299.22</v>
      </c>
      <c r="CS62" s="88" t="s">
        <v>310</v>
      </c>
      <c r="CT62" s="87">
        <v>14299.22</v>
      </c>
      <c r="CU62" s="88" t="s">
        <v>310</v>
      </c>
      <c r="CV62" s="87">
        <v>15368.23</v>
      </c>
      <c r="CW62" s="88" t="s">
        <v>310</v>
      </c>
      <c r="CX62" s="87">
        <v>215245.55</v>
      </c>
      <c r="CY62" s="88" t="s">
        <v>310</v>
      </c>
    </row>
    <row r="63" spans="1:103" ht="14.5" x14ac:dyDescent="0.35">
      <c r="A63" s="86" t="s">
        <v>311</v>
      </c>
      <c r="B63" s="86" t="s">
        <v>377</v>
      </c>
      <c r="C63" s="71" t="str">
        <f>'Correspondance tables'!K52</f>
        <v>ISIC 74-75</v>
      </c>
      <c r="D63" s="71" t="str">
        <f>VLOOKUP(C63, 'Correspondance tables'!$O$3:$P$73, 2, FALSE)</f>
        <v>ISIC 69T82</v>
      </c>
      <c r="E63" s="91">
        <v>4616.05</v>
      </c>
      <c r="F63" s="91">
        <v>83.24</v>
      </c>
      <c r="G63" s="91">
        <v>35.65</v>
      </c>
      <c r="H63" s="91">
        <v>393.4</v>
      </c>
      <c r="I63" s="91">
        <v>3464.1</v>
      </c>
      <c r="J63" s="91">
        <v>1429.52</v>
      </c>
      <c r="K63" s="91">
        <v>188.41</v>
      </c>
      <c r="L63" s="91">
        <v>466.79</v>
      </c>
      <c r="M63" s="91">
        <v>325.57</v>
      </c>
      <c r="N63" s="91">
        <v>340.79</v>
      </c>
      <c r="O63" s="91">
        <v>1224.0899999999999</v>
      </c>
      <c r="P63" s="91">
        <v>638.22</v>
      </c>
      <c r="Q63" s="91">
        <v>927.56</v>
      </c>
      <c r="R63" s="91">
        <v>453.42</v>
      </c>
      <c r="S63" s="91">
        <v>713.31</v>
      </c>
      <c r="T63" s="91">
        <v>974.88</v>
      </c>
      <c r="U63" s="91">
        <v>1167.8900000000001</v>
      </c>
      <c r="V63" s="91">
        <v>1177.78</v>
      </c>
      <c r="W63" s="91">
        <v>2023.05</v>
      </c>
      <c r="X63" s="91">
        <v>2220.9499999999998</v>
      </c>
      <c r="Y63" s="91">
        <v>655.96</v>
      </c>
      <c r="Z63" s="91">
        <v>1416.06</v>
      </c>
      <c r="AA63" s="91">
        <v>385.64</v>
      </c>
      <c r="AB63" s="91">
        <v>1874.44</v>
      </c>
      <c r="AC63" s="91">
        <v>231.58</v>
      </c>
      <c r="AD63" s="91">
        <v>1057.47</v>
      </c>
      <c r="AE63" s="91">
        <v>4567.3900000000003</v>
      </c>
      <c r="AF63" s="91">
        <v>1490.73</v>
      </c>
      <c r="AG63" s="91">
        <v>10762.53</v>
      </c>
      <c r="AH63" s="91">
        <v>4707.26</v>
      </c>
      <c r="AI63" s="91">
        <v>1336.53</v>
      </c>
      <c r="AJ63" s="91">
        <v>524.15</v>
      </c>
      <c r="AK63" s="91">
        <v>533.22</v>
      </c>
      <c r="AL63" s="91">
        <v>1248.45</v>
      </c>
      <c r="AM63" s="91">
        <v>225.42</v>
      </c>
      <c r="AN63" s="91">
        <v>1808.7</v>
      </c>
      <c r="AO63" s="91">
        <v>4118.51</v>
      </c>
      <c r="AP63" s="91">
        <v>1834.23</v>
      </c>
      <c r="AQ63" s="91">
        <v>1710.73</v>
      </c>
      <c r="AR63" s="91">
        <v>6373.67</v>
      </c>
      <c r="AS63" s="91">
        <v>5304.8</v>
      </c>
      <c r="AT63" s="91">
        <v>3031.98</v>
      </c>
      <c r="AU63" s="91">
        <v>2513.56</v>
      </c>
      <c r="AV63" s="91">
        <v>2445.42</v>
      </c>
      <c r="AW63" s="91">
        <v>7478.13</v>
      </c>
      <c r="AX63" s="91">
        <v>2776.43</v>
      </c>
      <c r="AY63" s="91">
        <v>2261.7399999999998</v>
      </c>
      <c r="AZ63" s="91">
        <v>4499.74</v>
      </c>
      <c r="BA63" s="91">
        <v>13207.15</v>
      </c>
      <c r="BB63" s="91">
        <v>1187.96</v>
      </c>
      <c r="BC63" s="91">
        <v>610.13</v>
      </c>
      <c r="BD63" s="91">
        <v>566.63</v>
      </c>
      <c r="BE63" s="91">
        <v>3999.88</v>
      </c>
      <c r="BF63" s="91">
        <v>5097.62</v>
      </c>
      <c r="BG63" s="91">
        <v>2439.9899999999998</v>
      </c>
      <c r="BH63" s="91">
        <v>2467.09</v>
      </c>
      <c r="BI63" s="91">
        <v>1183.8900000000001</v>
      </c>
      <c r="BJ63" s="91">
        <v>1859.77</v>
      </c>
      <c r="BK63" s="91">
        <v>1002.85</v>
      </c>
      <c r="BL63" s="91">
        <v>1215.75</v>
      </c>
      <c r="BM63" s="91">
        <v>90.73</v>
      </c>
      <c r="BN63" s="91">
        <v>444.78</v>
      </c>
      <c r="BO63" s="92">
        <v>0</v>
      </c>
      <c r="BP63" s="93">
        <v>0</v>
      </c>
      <c r="BQ63" s="92" t="s">
        <v>310</v>
      </c>
      <c r="BR63" s="91">
        <v>135413.39000000001</v>
      </c>
      <c r="BS63" s="92" t="s">
        <v>310</v>
      </c>
      <c r="BT63" s="91">
        <v>20802.87</v>
      </c>
      <c r="BU63" s="92" t="s">
        <v>310</v>
      </c>
      <c r="BV63" s="91">
        <v>1255.31</v>
      </c>
      <c r="BW63" s="92" t="s">
        <v>310</v>
      </c>
      <c r="BX63" s="91">
        <v>1124.4000000000001</v>
      </c>
      <c r="BY63" s="92" t="s">
        <v>310</v>
      </c>
      <c r="BZ63" s="91">
        <v>23182.58</v>
      </c>
      <c r="CA63" s="92" t="s">
        <v>310</v>
      </c>
      <c r="CB63" s="91">
        <v>701.28</v>
      </c>
      <c r="CC63" s="92" t="s">
        <v>310</v>
      </c>
      <c r="CD63" s="91">
        <v>0.02</v>
      </c>
      <c r="CE63" s="92" t="s">
        <v>310</v>
      </c>
      <c r="CF63" s="91">
        <v>126.38</v>
      </c>
      <c r="CG63" s="92" t="s">
        <v>310</v>
      </c>
      <c r="CH63" s="91">
        <v>126.4</v>
      </c>
      <c r="CI63" s="92" t="s">
        <v>310</v>
      </c>
      <c r="CJ63" s="91">
        <v>827.68</v>
      </c>
      <c r="CK63" s="92" t="s">
        <v>310</v>
      </c>
      <c r="CL63" s="92">
        <v>0</v>
      </c>
      <c r="CM63" s="92" t="s">
        <v>310</v>
      </c>
      <c r="CN63" s="92">
        <v>0</v>
      </c>
      <c r="CO63" s="92" t="s">
        <v>310</v>
      </c>
      <c r="CP63" s="92">
        <v>0</v>
      </c>
      <c r="CQ63" s="92" t="s">
        <v>310</v>
      </c>
      <c r="CR63" s="94">
        <v>9549.15</v>
      </c>
      <c r="CS63" s="92" t="s">
        <v>310</v>
      </c>
      <c r="CT63" s="91">
        <v>9549.15</v>
      </c>
      <c r="CU63" s="92" t="s">
        <v>310</v>
      </c>
      <c r="CV63" s="91">
        <v>33559.410000000003</v>
      </c>
      <c r="CW63" s="92" t="s">
        <v>310</v>
      </c>
      <c r="CX63" s="91">
        <v>168972.79</v>
      </c>
      <c r="CY63" s="92" t="s">
        <v>310</v>
      </c>
    </row>
    <row r="64" spans="1:103" ht="14.5" x14ac:dyDescent="0.35">
      <c r="A64" s="86" t="s">
        <v>311</v>
      </c>
      <c r="B64" s="86" t="s">
        <v>378</v>
      </c>
      <c r="C64" s="71" t="str">
        <f>'Correspondance tables'!K53</f>
        <v>ISIC 77</v>
      </c>
      <c r="D64" s="71" t="str">
        <f>VLOOKUP(C64, 'Correspondance tables'!$O$3:$P$73, 2, FALSE)</f>
        <v>ISIC 69T82</v>
      </c>
      <c r="E64" s="87">
        <v>4251.84</v>
      </c>
      <c r="F64" s="87">
        <v>306.86</v>
      </c>
      <c r="G64" s="87">
        <v>116.78</v>
      </c>
      <c r="H64" s="87">
        <v>2536.0100000000002</v>
      </c>
      <c r="I64" s="87">
        <v>6403.84</v>
      </c>
      <c r="J64" s="87">
        <v>1059.76</v>
      </c>
      <c r="K64" s="87">
        <v>870.9</v>
      </c>
      <c r="L64" s="87">
        <v>1181.3</v>
      </c>
      <c r="M64" s="87">
        <v>1480.51</v>
      </c>
      <c r="N64" s="87">
        <v>1103.9000000000001</v>
      </c>
      <c r="O64" s="87">
        <v>5360.06</v>
      </c>
      <c r="P64" s="87">
        <v>23109.64</v>
      </c>
      <c r="Q64" s="87">
        <v>2136.7399999999998</v>
      </c>
      <c r="R64" s="87">
        <v>2106.69</v>
      </c>
      <c r="S64" s="87">
        <v>2437.37</v>
      </c>
      <c r="T64" s="87">
        <v>3004.36</v>
      </c>
      <c r="U64" s="87">
        <v>14776.23</v>
      </c>
      <c r="V64" s="87">
        <v>2029.1</v>
      </c>
      <c r="W64" s="87">
        <v>3961.06</v>
      </c>
      <c r="X64" s="87">
        <v>4240.6099999999997</v>
      </c>
      <c r="Y64" s="87">
        <v>1767.41</v>
      </c>
      <c r="Z64" s="87">
        <v>2638.45</v>
      </c>
      <c r="AA64" s="87">
        <v>1281.6600000000001</v>
      </c>
      <c r="AB64" s="87">
        <v>4554.75</v>
      </c>
      <c r="AC64" s="87">
        <v>898.05</v>
      </c>
      <c r="AD64" s="87">
        <v>3760.8</v>
      </c>
      <c r="AE64" s="87">
        <v>27740.67</v>
      </c>
      <c r="AF64" s="87">
        <v>2726.54</v>
      </c>
      <c r="AG64" s="87">
        <v>24394.560000000001</v>
      </c>
      <c r="AH64" s="87">
        <v>11309.08</v>
      </c>
      <c r="AI64" s="87">
        <v>12330.15</v>
      </c>
      <c r="AJ64" s="87">
        <v>3580.32</v>
      </c>
      <c r="AK64" s="87">
        <v>8093.33</v>
      </c>
      <c r="AL64" s="87">
        <v>7443.57</v>
      </c>
      <c r="AM64" s="87">
        <v>1197.3900000000001</v>
      </c>
      <c r="AN64" s="87">
        <v>4993.91</v>
      </c>
      <c r="AO64" s="87">
        <v>2109.14</v>
      </c>
      <c r="AP64" s="87">
        <v>5825.2</v>
      </c>
      <c r="AQ64" s="87">
        <v>5451.26</v>
      </c>
      <c r="AR64" s="87">
        <v>31440.38</v>
      </c>
      <c r="AS64" s="87">
        <v>6363.72</v>
      </c>
      <c r="AT64" s="87">
        <v>2977.11</v>
      </c>
      <c r="AU64" s="87">
        <v>2617.3000000000002</v>
      </c>
      <c r="AV64" s="87">
        <v>3138.99</v>
      </c>
      <c r="AW64" s="87">
        <v>10905.01</v>
      </c>
      <c r="AX64" s="87">
        <v>3386.01</v>
      </c>
      <c r="AY64" s="87">
        <v>3226.64</v>
      </c>
      <c r="AZ64" s="87">
        <v>1912.25</v>
      </c>
      <c r="BA64" s="87">
        <v>1953.41</v>
      </c>
      <c r="BB64" s="87">
        <v>30387.63</v>
      </c>
      <c r="BC64" s="87">
        <v>534.45000000000005</v>
      </c>
      <c r="BD64" s="87">
        <v>1158.1300000000001</v>
      </c>
      <c r="BE64" s="87">
        <v>7542.49</v>
      </c>
      <c r="BF64" s="87">
        <v>5781.62</v>
      </c>
      <c r="BG64" s="87">
        <v>4556.59</v>
      </c>
      <c r="BH64" s="87">
        <v>5562.6</v>
      </c>
      <c r="BI64" s="87">
        <v>2162.27</v>
      </c>
      <c r="BJ64" s="87">
        <v>2423.1799999999998</v>
      </c>
      <c r="BK64" s="87">
        <v>1834.42</v>
      </c>
      <c r="BL64" s="87">
        <v>980.92</v>
      </c>
      <c r="BM64" s="87">
        <v>342.06</v>
      </c>
      <c r="BN64" s="87">
        <v>2739.87</v>
      </c>
      <c r="BO64" s="88">
        <v>0</v>
      </c>
      <c r="BP64" s="89">
        <v>0</v>
      </c>
      <c r="BQ64" s="88" t="s">
        <v>310</v>
      </c>
      <c r="BR64" s="87">
        <v>348496.82</v>
      </c>
      <c r="BS64" s="88" t="s">
        <v>310</v>
      </c>
      <c r="BT64" s="87">
        <v>35649.75</v>
      </c>
      <c r="BU64" s="88" t="s">
        <v>310</v>
      </c>
      <c r="BV64" s="88">
        <v>0</v>
      </c>
      <c r="BW64" s="88" t="s">
        <v>310</v>
      </c>
      <c r="BX64" s="87">
        <v>937.26</v>
      </c>
      <c r="BY64" s="88" t="s">
        <v>310</v>
      </c>
      <c r="BZ64" s="88">
        <v>36587</v>
      </c>
      <c r="CA64" s="88" t="s">
        <v>310</v>
      </c>
      <c r="CB64" s="87">
        <v>23539.8</v>
      </c>
      <c r="CC64" s="88" t="s">
        <v>310</v>
      </c>
      <c r="CD64" s="88">
        <v>0</v>
      </c>
      <c r="CE64" s="88" t="s">
        <v>310</v>
      </c>
      <c r="CF64" s="87">
        <v>39.11</v>
      </c>
      <c r="CG64" s="88" t="s">
        <v>310</v>
      </c>
      <c r="CH64" s="87">
        <v>39.11</v>
      </c>
      <c r="CI64" s="88" t="s">
        <v>310</v>
      </c>
      <c r="CJ64" s="87">
        <v>23578.91</v>
      </c>
      <c r="CK64" s="88" t="s">
        <v>310</v>
      </c>
      <c r="CL64" s="88">
        <v>0</v>
      </c>
      <c r="CM64" s="88" t="s">
        <v>310</v>
      </c>
      <c r="CN64" s="88">
        <v>0</v>
      </c>
      <c r="CO64" s="88" t="s">
        <v>310</v>
      </c>
      <c r="CP64" s="88">
        <v>0</v>
      </c>
      <c r="CQ64" s="88" t="s">
        <v>310</v>
      </c>
      <c r="CR64" s="90">
        <v>67895.39</v>
      </c>
      <c r="CS64" s="88" t="s">
        <v>310</v>
      </c>
      <c r="CT64" s="87">
        <v>67895.39</v>
      </c>
      <c r="CU64" s="88" t="s">
        <v>310</v>
      </c>
      <c r="CV64" s="87">
        <v>128061.3</v>
      </c>
      <c r="CW64" s="88" t="s">
        <v>310</v>
      </c>
      <c r="CX64" s="87">
        <v>476558.12</v>
      </c>
      <c r="CY64" s="88" t="s">
        <v>310</v>
      </c>
    </row>
    <row r="65" spans="1:103" ht="14.5" x14ac:dyDescent="0.35">
      <c r="A65" s="86" t="s">
        <v>311</v>
      </c>
      <c r="B65" s="86" t="s">
        <v>379</v>
      </c>
      <c r="C65" s="71" t="str">
        <f>'Correspondance tables'!K54</f>
        <v>ISIC 78</v>
      </c>
      <c r="D65" s="71" t="str">
        <f>VLOOKUP(C65, 'Correspondance tables'!$O$3:$P$73, 2, FALSE)</f>
        <v>ISIC 69T82</v>
      </c>
      <c r="E65" s="91">
        <v>3534.75</v>
      </c>
      <c r="F65" s="91">
        <v>138.03</v>
      </c>
      <c r="G65" s="91">
        <v>22.78</v>
      </c>
      <c r="H65" s="91">
        <v>1533.26</v>
      </c>
      <c r="I65" s="91">
        <v>9445.5499999999993</v>
      </c>
      <c r="J65" s="91">
        <v>1140.07</v>
      </c>
      <c r="K65" s="91">
        <v>820.41</v>
      </c>
      <c r="L65" s="91">
        <v>944.35</v>
      </c>
      <c r="M65" s="91">
        <v>791.24</v>
      </c>
      <c r="N65" s="91">
        <v>234.63</v>
      </c>
      <c r="O65" s="91">
        <v>2718.49</v>
      </c>
      <c r="P65" s="91">
        <v>2217.0500000000002</v>
      </c>
      <c r="Q65" s="91">
        <v>3319.72</v>
      </c>
      <c r="R65" s="91">
        <v>1969.81</v>
      </c>
      <c r="S65" s="91">
        <v>2002.6</v>
      </c>
      <c r="T65" s="91">
        <v>5863.23</v>
      </c>
      <c r="U65" s="91">
        <v>2406.33</v>
      </c>
      <c r="V65" s="91">
        <v>2797.61</v>
      </c>
      <c r="W65" s="91">
        <v>6575.68</v>
      </c>
      <c r="X65" s="91">
        <v>7911.9</v>
      </c>
      <c r="Y65" s="91">
        <v>3903.66</v>
      </c>
      <c r="Z65" s="91">
        <v>1712.95</v>
      </c>
      <c r="AA65" s="91">
        <v>3783.02</v>
      </c>
      <c r="AB65" s="91">
        <v>2707.82</v>
      </c>
      <c r="AC65" s="91">
        <v>667.12</v>
      </c>
      <c r="AD65" s="91">
        <v>1952.18</v>
      </c>
      <c r="AE65" s="91">
        <v>13036.02</v>
      </c>
      <c r="AF65" s="91">
        <v>1448.9</v>
      </c>
      <c r="AG65" s="91">
        <v>10017.42</v>
      </c>
      <c r="AH65" s="91">
        <v>6504.78</v>
      </c>
      <c r="AI65" s="91">
        <v>5958.66</v>
      </c>
      <c r="AJ65" s="91">
        <v>1332.35</v>
      </c>
      <c r="AK65" s="91">
        <v>781.29</v>
      </c>
      <c r="AL65" s="91">
        <v>7994.57</v>
      </c>
      <c r="AM65" s="91">
        <v>1376.9</v>
      </c>
      <c r="AN65" s="91">
        <v>3910.17</v>
      </c>
      <c r="AO65" s="91">
        <v>773.78</v>
      </c>
      <c r="AP65" s="91">
        <v>692.18</v>
      </c>
      <c r="AQ65" s="91">
        <v>2279.65</v>
      </c>
      <c r="AR65" s="91">
        <v>3770.9</v>
      </c>
      <c r="AS65" s="91">
        <v>4498.1899999999996</v>
      </c>
      <c r="AT65" s="91">
        <v>2399.06</v>
      </c>
      <c r="AU65" s="91">
        <v>1034.3800000000001</v>
      </c>
      <c r="AV65" s="91">
        <v>2321.27</v>
      </c>
      <c r="AW65" s="91">
        <v>5131.3599999999997</v>
      </c>
      <c r="AX65" s="91">
        <v>3383.98</v>
      </c>
      <c r="AY65" s="91">
        <v>1775.5</v>
      </c>
      <c r="AZ65" s="91">
        <v>1371.23</v>
      </c>
      <c r="BA65" s="91">
        <v>641.76</v>
      </c>
      <c r="BB65" s="91">
        <v>1359.75</v>
      </c>
      <c r="BC65" s="91">
        <v>12927.33</v>
      </c>
      <c r="BD65" s="91">
        <v>412.13</v>
      </c>
      <c r="BE65" s="91">
        <v>4893.97</v>
      </c>
      <c r="BF65" s="91">
        <v>4328.3500000000004</v>
      </c>
      <c r="BG65" s="91">
        <v>4245.1899999999996</v>
      </c>
      <c r="BH65" s="91">
        <v>7521.65</v>
      </c>
      <c r="BI65" s="91">
        <v>4209.8</v>
      </c>
      <c r="BJ65" s="91">
        <v>714.5</v>
      </c>
      <c r="BK65" s="91">
        <v>529.04999999999995</v>
      </c>
      <c r="BL65" s="91">
        <v>455.99</v>
      </c>
      <c r="BM65" s="91">
        <v>362.52</v>
      </c>
      <c r="BN65" s="91">
        <v>446.47</v>
      </c>
      <c r="BO65" s="92">
        <v>0</v>
      </c>
      <c r="BP65" s="93">
        <v>0</v>
      </c>
      <c r="BQ65" s="92" t="s">
        <v>310</v>
      </c>
      <c r="BR65" s="91">
        <v>195955.22</v>
      </c>
      <c r="BS65" s="92" t="s">
        <v>310</v>
      </c>
      <c r="BT65" s="91">
        <v>1426.17</v>
      </c>
      <c r="BU65" s="92" t="s">
        <v>310</v>
      </c>
      <c r="BV65" s="91">
        <v>3.34</v>
      </c>
      <c r="BW65" s="92" t="s">
        <v>310</v>
      </c>
      <c r="BX65" s="91">
        <v>1910.9</v>
      </c>
      <c r="BY65" s="92" t="s">
        <v>310</v>
      </c>
      <c r="BZ65" s="91">
        <v>3340.41</v>
      </c>
      <c r="CA65" s="92" t="s">
        <v>310</v>
      </c>
      <c r="CB65" s="91">
        <v>1.85</v>
      </c>
      <c r="CC65" s="92" t="s">
        <v>310</v>
      </c>
      <c r="CD65" s="92">
        <v>0</v>
      </c>
      <c r="CE65" s="92" t="s">
        <v>310</v>
      </c>
      <c r="CF65" s="91">
        <v>1.1299999999999999</v>
      </c>
      <c r="CG65" s="92" t="s">
        <v>310</v>
      </c>
      <c r="CH65" s="91">
        <v>1.1299999999999999</v>
      </c>
      <c r="CI65" s="92" t="s">
        <v>310</v>
      </c>
      <c r="CJ65" s="91">
        <v>2.98</v>
      </c>
      <c r="CK65" s="92" t="s">
        <v>310</v>
      </c>
      <c r="CL65" s="92">
        <v>0</v>
      </c>
      <c r="CM65" s="92" t="s">
        <v>310</v>
      </c>
      <c r="CN65" s="92">
        <v>0</v>
      </c>
      <c r="CO65" s="92" t="s">
        <v>310</v>
      </c>
      <c r="CP65" s="92">
        <v>0</v>
      </c>
      <c r="CQ65" s="92" t="s">
        <v>310</v>
      </c>
      <c r="CR65" s="94">
        <v>3965.22</v>
      </c>
      <c r="CS65" s="92" t="s">
        <v>310</v>
      </c>
      <c r="CT65" s="91">
        <v>3965.22</v>
      </c>
      <c r="CU65" s="92" t="s">
        <v>310</v>
      </c>
      <c r="CV65" s="91">
        <v>7308.61</v>
      </c>
      <c r="CW65" s="92" t="s">
        <v>310</v>
      </c>
      <c r="CX65" s="91">
        <v>203263.83</v>
      </c>
      <c r="CY65" s="92" t="s">
        <v>310</v>
      </c>
    </row>
    <row r="66" spans="1:103" ht="14.5" x14ac:dyDescent="0.35">
      <c r="A66" s="86" t="s">
        <v>311</v>
      </c>
      <c r="B66" s="86" t="s">
        <v>380</v>
      </c>
      <c r="C66" s="71" t="str">
        <f>'Correspondance tables'!K55</f>
        <v>ISIC 79</v>
      </c>
      <c r="D66" s="71" t="str">
        <f>VLOOKUP(C66, 'Correspondance tables'!$O$3:$P$73, 2, FALSE)</f>
        <v>ISIC 69T82</v>
      </c>
      <c r="E66" s="87">
        <v>11.91</v>
      </c>
      <c r="F66" s="87">
        <v>11.64</v>
      </c>
      <c r="G66" s="87">
        <v>4.0599999999999996</v>
      </c>
      <c r="H66" s="87">
        <v>31.26</v>
      </c>
      <c r="I66" s="87">
        <v>196.3</v>
      </c>
      <c r="J66" s="87">
        <v>86.49</v>
      </c>
      <c r="K66" s="87">
        <v>28.16</v>
      </c>
      <c r="L66" s="87">
        <v>25.6</v>
      </c>
      <c r="M66" s="87">
        <v>48.67</v>
      </c>
      <c r="N66" s="87">
        <v>85.96</v>
      </c>
      <c r="O66" s="87">
        <v>171.08</v>
      </c>
      <c r="P66" s="87">
        <v>180.49</v>
      </c>
      <c r="Q66" s="87">
        <v>73.02</v>
      </c>
      <c r="R66" s="87">
        <v>164.84</v>
      </c>
      <c r="S66" s="87">
        <v>123.89</v>
      </c>
      <c r="T66" s="87">
        <v>89.97</v>
      </c>
      <c r="U66" s="87">
        <v>106.88</v>
      </c>
      <c r="V66" s="87">
        <v>80.53</v>
      </c>
      <c r="W66" s="87">
        <v>204.77</v>
      </c>
      <c r="X66" s="87">
        <v>139.83000000000001</v>
      </c>
      <c r="Y66" s="87">
        <v>98.15</v>
      </c>
      <c r="Z66" s="87">
        <v>70.34</v>
      </c>
      <c r="AA66" s="87">
        <v>72.17</v>
      </c>
      <c r="AB66" s="87">
        <v>124.77</v>
      </c>
      <c r="AC66" s="87">
        <v>41.65</v>
      </c>
      <c r="AD66" s="87">
        <v>153.38999999999999</v>
      </c>
      <c r="AE66" s="87">
        <v>357.82</v>
      </c>
      <c r="AF66" s="87">
        <v>213.89</v>
      </c>
      <c r="AG66" s="87">
        <v>1644.03</v>
      </c>
      <c r="AH66" s="87">
        <v>743.45</v>
      </c>
      <c r="AI66" s="87">
        <v>1985.35</v>
      </c>
      <c r="AJ66" s="87">
        <v>2964.14</v>
      </c>
      <c r="AK66" s="87">
        <v>5760.16</v>
      </c>
      <c r="AL66" s="87">
        <v>921.62</v>
      </c>
      <c r="AM66" s="87">
        <v>43.48</v>
      </c>
      <c r="AN66" s="87">
        <v>2664.35</v>
      </c>
      <c r="AO66" s="87">
        <v>67.42</v>
      </c>
      <c r="AP66" s="87">
        <v>223.61</v>
      </c>
      <c r="AQ66" s="87">
        <v>269.14999999999998</v>
      </c>
      <c r="AR66" s="87">
        <v>303.82</v>
      </c>
      <c r="AS66" s="87">
        <v>1053.26</v>
      </c>
      <c r="AT66" s="87">
        <v>44.05</v>
      </c>
      <c r="AU66" s="87">
        <v>338.12</v>
      </c>
      <c r="AV66" s="87">
        <v>205.49</v>
      </c>
      <c r="AW66" s="87">
        <v>1111.23</v>
      </c>
      <c r="AX66" s="87">
        <v>330.19</v>
      </c>
      <c r="AY66" s="87">
        <v>111.24</v>
      </c>
      <c r="AZ66" s="87">
        <v>143.44999999999999</v>
      </c>
      <c r="BA66" s="87">
        <v>139.04</v>
      </c>
      <c r="BB66" s="87">
        <v>252.55</v>
      </c>
      <c r="BC66" s="87">
        <v>85.98</v>
      </c>
      <c r="BD66" s="87">
        <v>31294.13</v>
      </c>
      <c r="BE66" s="87">
        <v>385.58</v>
      </c>
      <c r="BF66" s="87">
        <v>764.11</v>
      </c>
      <c r="BG66" s="87">
        <v>450.28</v>
      </c>
      <c r="BH66" s="87">
        <v>189.51</v>
      </c>
      <c r="BI66" s="87">
        <v>113.59</v>
      </c>
      <c r="BJ66" s="87">
        <v>556.53</v>
      </c>
      <c r="BK66" s="87">
        <v>960.44</v>
      </c>
      <c r="BL66" s="87">
        <v>83.12</v>
      </c>
      <c r="BM66" s="87">
        <v>16.63</v>
      </c>
      <c r="BN66" s="87">
        <v>56.06</v>
      </c>
      <c r="BO66" s="88">
        <v>0</v>
      </c>
      <c r="BP66" s="89">
        <v>0</v>
      </c>
      <c r="BQ66" s="88" t="s">
        <v>310</v>
      </c>
      <c r="BR66" s="87">
        <v>59272.7</v>
      </c>
      <c r="BS66" s="88" t="s">
        <v>310</v>
      </c>
      <c r="BT66" s="87">
        <v>66577.27</v>
      </c>
      <c r="BU66" s="88" t="s">
        <v>310</v>
      </c>
      <c r="BV66" s="87">
        <v>64.69</v>
      </c>
      <c r="BW66" s="88" t="s">
        <v>310</v>
      </c>
      <c r="BX66" s="87">
        <v>841.96</v>
      </c>
      <c r="BY66" s="88" t="s">
        <v>310</v>
      </c>
      <c r="BZ66" s="87">
        <v>67483.91</v>
      </c>
      <c r="CA66" s="88" t="s">
        <v>310</v>
      </c>
      <c r="CB66" s="87">
        <v>1.21</v>
      </c>
      <c r="CC66" s="88" t="s">
        <v>310</v>
      </c>
      <c r="CD66" s="88">
        <v>0</v>
      </c>
      <c r="CE66" s="88" t="s">
        <v>310</v>
      </c>
      <c r="CF66" s="87">
        <v>-6.6</v>
      </c>
      <c r="CG66" s="88" t="s">
        <v>310</v>
      </c>
      <c r="CH66" s="87">
        <v>-6.6</v>
      </c>
      <c r="CI66" s="88" t="s">
        <v>310</v>
      </c>
      <c r="CJ66" s="87">
        <v>-5.39</v>
      </c>
      <c r="CK66" s="88" t="s">
        <v>310</v>
      </c>
      <c r="CL66" s="88">
        <v>0</v>
      </c>
      <c r="CM66" s="88" t="s">
        <v>310</v>
      </c>
      <c r="CN66" s="88">
        <v>0</v>
      </c>
      <c r="CO66" s="88" t="s">
        <v>310</v>
      </c>
      <c r="CP66" s="88">
        <v>0</v>
      </c>
      <c r="CQ66" s="88" t="s">
        <v>310</v>
      </c>
      <c r="CR66" s="90">
        <v>5697.03</v>
      </c>
      <c r="CS66" s="88" t="s">
        <v>310</v>
      </c>
      <c r="CT66" s="87">
        <v>5697.03</v>
      </c>
      <c r="CU66" s="88" t="s">
        <v>310</v>
      </c>
      <c r="CV66" s="87">
        <v>73175.55</v>
      </c>
      <c r="CW66" s="88" t="s">
        <v>310</v>
      </c>
      <c r="CX66" s="87">
        <v>132448.25</v>
      </c>
      <c r="CY66" s="88" t="s">
        <v>310</v>
      </c>
    </row>
    <row r="67" spans="1:103" ht="14.5" x14ac:dyDescent="0.35">
      <c r="A67" s="86" t="s">
        <v>311</v>
      </c>
      <c r="B67" s="86" t="s">
        <v>381</v>
      </c>
      <c r="C67" s="71" t="str">
        <f>'Correspondance tables'!K56</f>
        <v>ISIC 80-82</v>
      </c>
      <c r="D67" s="71" t="str">
        <f>VLOOKUP(C67, 'Correspondance tables'!$O$3:$P$73, 2, FALSE)</f>
        <v>ISIC 69T82</v>
      </c>
      <c r="E67" s="91">
        <v>1665.39</v>
      </c>
      <c r="F67" s="91">
        <v>178.83</v>
      </c>
      <c r="G67" s="91">
        <v>89.46</v>
      </c>
      <c r="H67" s="91">
        <v>1194.58</v>
      </c>
      <c r="I67" s="91">
        <v>9861.5499999999993</v>
      </c>
      <c r="J67" s="91">
        <v>2761.47</v>
      </c>
      <c r="K67" s="91">
        <v>1094.97</v>
      </c>
      <c r="L67" s="91">
        <v>1586.54</v>
      </c>
      <c r="M67" s="91">
        <v>1850.91</v>
      </c>
      <c r="N67" s="91">
        <v>2306.1</v>
      </c>
      <c r="O67" s="91">
        <v>5434.67</v>
      </c>
      <c r="P67" s="91">
        <v>2571.71</v>
      </c>
      <c r="Q67" s="91">
        <v>2676.58</v>
      </c>
      <c r="R67" s="91">
        <v>2563.58</v>
      </c>
      <c r="S67" s="91">
        <v>3895.11</v>
      </c>
      <c r="T67" s="91">
        <v>4511.97</v>
      </c>
      <c r="U67" s="91">
        <v>2554.4499999999998</v>
      </c>
      <c r="V67" s="91">
        <v>3108.78</v>
      </c>
      <c r="W67" s="91">
        <v>7181.72</v>
      </c>
      <c r="X67" s="91">
        <v>6662.44</v>
      </c>
      <c r="Y67" s="91">
        <v>1959.83</v>
      </c>
      <c r="Z67" s="91">
        <v>2291.21</v>
      </c>
      <c r="AA67" s="91">
        <v>2106.89</v>
      </c>
      <c r="AB67" s="91">
        <v>7941.76</v>
      </c>
      <c r="AC67" s="91">
        <v>1654.01</v>
      </c>
      <c r="AD67" s="91">
        <v>6630.4</v>
      </c>
      <c r="AE67" s="91">
        <v>17601.5</v>
      </c>
      <c r="AF67" s="91">
        <v>5084.28</v>
      </c>
      <c r="AG67" s="91">
        <v>30432.63</v>
      </c>
      <c r="AH67" s="91">
        <v>17630.009999999998</v>
      </c>
      <c r="AI67" s="91">
        <v>5897.92</v>
      </c>
      <c r="AJ67" s="91">
        <v>1620.71</v>
      </c>
      <c r="AK67" s="91">
        <v>1872.32</v>
      </c>
      <c r="AL67" s="92">
        <v>8374</v>
      </c>
      <c r="AM67" s="91">
        <v>1114.44</v>
      </c>
      <c r="AN67" s="91">
        <v>8305.7800000000007</v>
      </c>
      <c r="AO67" s="91">
        <v>3159.73</v>
      </c>
      <c r="AP67" s="91">
        <v>4843.51</v>
      </c>
      <c r="AQ67" s="91">
        <v>6895.18</v>
      </c>
      <c r="AR67" s="91">
        <v>11498.22</v>
      </c>
      <c r="AS67" s="91">
        <v>20114.900000000001</v>
      </c>
      <c r="AT67" s="91">
        <v>7934.72</v>
      </c>
      <c r="AU67" s="91">
        <v>4913.6400000000003</v>
      </c>
      <c r="AV67" s="91">
        <v>17800.64</v>
      </c>
      <c r="AW67" s="91">
        <v>22375.65</v>
      </c>
      <c r="AX67" s="91">
        <v>5643.16</v>
      </c>
      <c r="AY67" s="91">
        <v>5202.9799999999996</v>
      </c>
      <c r="AZ67" s="91">
        <v>3214.31</v>
      </c>
      <c r="BA67" s="91">
        <v>3056.95</v>
      </c>
      <c r="BB67" s="91">
        <v>7136.84</v>
      </c>
      <c r="BC67" s="91">
        <v>1153.31</v>
      </c>
      <c r="BD67" s="91">
        <v>1855.73</v>
      </c>
      <c r="BE67" s="91">
        <v>43825.09</v>
      </c>
      <c r="BF67" s="91">
        <v>30299.07</v>
      </c>
      <c r="BG67" s="91">
        <v>11612.69</v>
      </c>
      <c r="BH67" s="91">
        <v>15387.39</v>
      </c>
      <c r="BI67" s="91">
        <v>6504.94</v>
      </c>
      <c r="BJ67" s="91">
        <v>3619.28</v>
      </c>
      <c r="BK67" s="91">
        <v>3235.06</v>
      </c>
      <c r="BL67" s="91">
        <v>3372.32</v>
      </c>
      <c r="BM67" s="91">
        <v>478.49</v>
      </c>
      <c r="BN67" s="91">
        <v>3008.96</v>
      </c>
      <c r="BO67" s="92">
        <v>0</v>
      </c>
      <c r="BP67" s="93">
        <v>0</v>
      </c>
      <c r="BQ67" s="92" t="s">
        <v>310</v>
      </c>
      <c r="BR67" s="91">
        <v>432411.27</v>
      </c>
      <c r="BS67" s="92" t="s">
        <v>310</v>
      </c>
      <c r="BT67" s="91">
        <v>26565.14</v>
      </c>
      <c r="BU67" s="92" t="s">
        <v>310</v>
      </c>
      <c r="BV67" s="91">
        <v>502.1</v>
      </c>
      <c r="BW67" s="92" t="s">
        <v>310</v>
      </c>
      <c r="BX67" s="91">
        <v>3412.24</v>
      </c>
      <c r="BY67" s="92" t="s">
        <v>310</v>
      </c>
      <c r="BZ67" s="91">
        <v>30479.48</v>
      </c>
      <c r="CA67" s="92" t="s">
        <v>310</v>
      </c>
      <c r="CB67" s="91">
        <v>6976.48</v>
      </c>
      <c r="CC67" s="92" t="s">
        <v>310</v>
      </c>
      <c r="CD67" s="92">
        <v>0</v>
      </c>
      <c r="CE67" s="92" t="s">
        <v>310</v>
      </c>
      <c r="CF67" s="91">
        <v>74.010000000000005</v>
      </c>
      <c r="CG67" s="92" t="s">
        <v>310</v>
      </c>
      <c r="CH67" s="91">
        <v>74.010000000000005</v>
      </c>
      <c r="CI67" s="92" t="s">
        <v>310</v>
      </c>
      <c r="CJ67" s="91">
        <v>7050.49</v>
      </c>
      <c r="CK67" s="92" t="s">
        <v>310</v>
      </c>
      <c r="CL67" s="92">
        <v>0</v>
      </c>
      <c r="CM67" s="92" t="s">
        <v>310</v>
      </c>
      <c r="CN67" s="92">
        <v>0</v>
      </c>
      <c r="CO67" s="92" t="s">
        <v>310</v>
      </c>
      <c r="CP67" s="92">
        <v>0</v>
      </c>
      <c r="CQ67" s="92" t="s">
        <v>310</v>
      </c>
      <c r="CR67" s="94">
        <v>43082.75</v>
      </c>
      <c r="CS67" s="92" t="s">
        <v>310</v>
      </c>
      <c r="CT67" s="91">
        <v>43082.75</v>
      </c>
      <c r="CU67" s="92" t="s">
        <v>310</v>
      </c>
      <c r="CV67" s="91">
        <v>80612.72</v>
      </c>
      <c r="CW67" s="92" t="s">
        <v>310</v>
      </c>
      <c r="CX67" s="91">
        <v>513023.99</v>
      </c>
      <c r="CY67" s="92" t="s">
        <v>310</v>
      </c>
    </row>
    <row r="68" spans="1:103" ht="14.5" x14ac:dyDescent="0.35">
      <c r="A68" s="86" t="s">
        <v>311</v>
      </c>
      <c r="B68" s="86" t="s">
        <v>382</v>
      </c>
      <c r="C68" s="71" t="str">
        <f>'Correspondance tables'!K57</f>
        <v>ISIC 84</v>
      </c>
      <c r="D68" s="71" t="str">
        <f>VLOOKUP(C68, 'Correspondance tables'!$O$3:$P$73, 2, FALSE)</f>
        <v>ISIC 84</v>
      </c>
      <c r="E68" s="87">
        <v>596.84</v>
      </c>
      <c r="F68" s="87">
        <v>144.62</v>
      </c>
      <c r="G68" s="87">
        <v>11.97</v>
      </c>
      <c r="H68" s="87">
        <v>350.96</v>
      </c>
      <c r="I68" s="87">
        <v>2030.08</v>
      </c>
      <c r="J68" s="87">
        <v>406.1</v>
      </c>
      <c r="K68" s="87">
        <v>312.18</v>
      </c>
      <c r="L68" s="87">
        <v>524.79</v>
      </c>
      <c r="M68" s="87">
        <v>346.61</v>
      </c>
      <c r="N68" s="87">
        <v>499.31</v>
      </c>
      <c r="O68" s="87">
        <v>1637.18</v>
      </c>
      <c r="P68" s="87">
        <v>810.82</v>
      </c>
      <c r="Q68" s="87">
        <v>793.03</v>
      </c>
      <c r="R68" s="87">
        <v>761.21</v>
      </c>
      <c r="S68" s="87">
        <v>1050.6600000000001</v>
      </c>
      <c r="T68" s="87">
        <v>988.5</v>
      </c>
      <c r="U68" s="87">
        <v>654.54</v>
      </c>
      <c r="V68" s="87">
        <v>810.26</v>
      </c>
      <c r="W68" s="87">
        <v>1340.59</v>
      </c>
      <c r="X68" s="87">
        <v>1591.32</v>
      </c>
      <c r="Y68" s="87">
        <v>268.79000000000002</v>
      </c>
      <c r="Z68" s="87">
        <v>429.88</v>
      </c>
      <c r="AA68" s="87">
        <v>326.27999999999997</v>
      </c>
      <c r="AB68" s="87">
        <v>10698.79</v>
      </c>
      <c r="AC68" s="87">
        <v>292.57</v>
      </c>
      <c r="AD68" s="87">
        <v>1066.28</v>
      </c>
      <c r="AE68" s="87">
        <v>6971.96</v>
      </c>
      <c r="AF68" s="87">
        <v>843.6</v>
      </c>
      <c r="AG68" s="87">
        <v>2648.63</v>
      </c>
      <c r="AH68" s="87">
        <v>2327.23</v>
      </c>
      <c r="AI68" s="87">
        <v>4007.23</v>
      </c>
      <c r="AJ68" s="87">
        <v>223.52</v>
      </c>
      <c r="AK68" s="87">
        <v>274.77999999999997</v>
      </c>
      <c r="AL68" s="87">
        <v>935.36</v>
      </c>
      <c r="AM68" s="87">
        <v>362.76</v>
      </c>
      <c r="AN68" s="87">
        <v>1238.8499999999999</v>
      </c>
      <c r="AO68" s="87">
        <v>267.37</v>
      </c>
      <c r="AP68" s="87">
        <v>277.14</v>
      </c>
      <c r="AQ68" s="87">
        <v>597.53</v>
      </c>
      <c r="AR68" s="87">
        <v>1115.75</v>
      </c>
      <c r="AS68" s="87">
        <v>1176.1500000000001</v>
      </c>
      <c r="AT68" s="87">
        <v>556.89</v>
      </c>
      <c r="AU68" s="87">
        <v>250.76</v>
      </c>
      <c r="AV68" s="87">
        <v>8189.46</v>
      </c>
      <c r="AW68" s="87">
        <v>4094.25</v>
      </c>
      <c r="AX68" s="87">
        <v>6918.9</v>
      </c>
      <c r="AY68" s="87">
        <v>341.67</v>
      </c>
      <c r="AZ68" s="87">
        <v>733.71</v>
      </c>
      <c r="BA68" s="87">
        <v>1141.6199999999999</v>
      </c>
      <c r="BB68" s="87">
        <v>529.5</v>
      </c>
      <c r="BC68" s="87">
        <v>427.91</v>
      </c>
      <c r="BD68" s="87">
        <v>145.30000000000001</v>
      </c>
      <c r="BE68" s="87">
        <v>2192.4299999999998</v>
      </c>
      <c r="BF68" s="87">
        <v>10428.4</v>
      </c>
      <c r="BG68" s="87">
        <v>1727.77</v>
      </c>
      <c r="BH68" s="87">
        <v>1813.16</v>
      </c>
      <c r="BI68" s="87">
        <v>1521.27</v>
      </c>
      <c r="BJ68" s="87">
        <v>392.95</v>
      </c>
      <c r="BK68" s="87">
        <v>419.6</v>
      </c>
      <c r="BL68" s="87">
        <v>705.39</v>
      </c>
      <c r="BM68" s="87">
        <v>26.72</v>
      </c>
      <c r="BN68" s="87">
        <v>183.86</v>
      </c>
      <c r="BO68" s="88">
        <v>0</v>
      </c>
      <c r="BP68" s="89">
        <v>0</v>
      </c>
      <c r="BQ68" s="88" t="s">
        <v>310</v>
      </c>
      <c r="BR68" s="87">
        <v>94753.57</v>
      </c>
      <c r="BS68" s="88" t="s">
        <v>310</v>
      </c>
      <c r="BT68" s="87">
        <v>24028.81</v>
      </c>
      <c r="BU68" s="88" t="s">
        <v>310</v>
      </c>
      <c r="BV68" s="87">
        <v>224.85</v>
      </c>
      <c r="BW68" s="88" t="s">
        <v>310</v>
      </c>
      <c r="BX68" s="87">
        <v>1044873.85</v>
      </c>
      <c r="BY68" s="88" t="s">
        <v>310</v>
      </c>
      <c r="BZ68" s="87">
        <v>1069127.51</v>
      </c>
      <c r="CA68" s="88" t="s">
        <v>310</v>
      </c>
      <c r="CB68" s="87">
        <v>4460.6899999999996</v>
      </c>
      <c r="CC68" s="88" t="s">
        <v>310</v>
      </c>
      <c r="CD68" s="88">
        <v>0</v>
      </c>
      <c r="CE68" s="88" t="s">
        <v>310</v>
      </c>
      <c r="CF68" s="88">
        <v>0</v>
      </c>
      <c r="CG68" s="88" t="s">
        <v>310</v>
      </c>
      <c r="CH68" s="88">
        <v>0</v>
      </c>
      <c r="CI68" s="88" t="s">
        <v>310</v>
      </c>
      <c r="CJ68" s="87">
        <v>4460.6899999999996</v>
      </c>
      <c r="CK68" s="88" t="s">
        <v>310</v>
      </c>
      <c r="CL68" s="88">
        <v>0</v>
      </c>
      <c r="CM68" s="88" t="s">
        <v>310</v>
      </c>
      <c r="CN68" s="88">
        <v>0</v>
      </c>
      <c r="CO68" s="88" t="s">
        <v>310</v>
      </c>
      <c r="CP68" s="88">
        <v>0</v>
      </c>
      <c r="CQ68" s="88" t="s">
        <v>310</v>
      </c>
      <c r="CR68" s="90">
        <v>4041.11</v>
      </c>
      <c r="CS68" s="88" t="s">
        <v>310</v>
      </c>
      <c r="CT68" s="87">
        <v>4041.11</v>
      </c>
      <c r="CU68" s="88" t="s">
        <v>310</v>
      </c>
      <c r="CV68" s="87">
        <v>1077629.31</v>
      </c>
      <c r="CW68" s="88" t="s">
        <v>310</v>
      </c>
      <c r="CX68" s="87">
        <v>1172382.8799999999</v>
      </c>
      <c r="CY68" s="88" t="s">
        <v>310</v>
      </c>
    </row>
    <row r="69" spans="1:103" ht="14.5" x14ac:dyDescent="0.35">
      <c r="A69" s="86" t="s">
        <v>311</v>
      </c>
      <c r="B69" s="86" t="s">
        <v>383</v>
      </c>
      <c r="C69" s="71" t="str">
        <f>'Correspondance tables'!K58</f>
        <v>ISIC 85</v>
      </c>
      <c r="D69" s="71" t="str">
        <f>VLOOKUP(C69, 'Correspondance tables'!$O$3:$P$73, 2, FALSE)</f>
        <v>ISIC 85</v>
      </c>
      <c r="E69" s="91">
        <v>240.22</v>
      </c>
      <c r="F69" s="91">
        <v>42.19</v>
      </c>
      <c r="G69" s="91">
        <v>26.66</v>
      </c>
      <c r="H69" s="91">
        <v>145.26</v>
      </c>
      <c r="I69" s="91">
        <v>1477.65</v>
      </c>
      <c r="J69" s="91">
        <v>217.51</v>
      </c>
      <c r="K69" s="91">
        <v>91.88</v>
      </c>
      <c r="L69" s="91">
        <v>154.91</v>
      </c>
      <c r="M69" s="91">
        <v>233.26</v>
      </c>
      <c r="N69" s="91">
        <v>319.88</v>
      </c>
      <c r="O69" s="91">
        <v>846.51</v>
      </c>
      <c r="P69" s="91">
        <v>971.89</v>
      </c>
      <c r="Q69" s="91">
        <v>437.55</v>
      </c>
      <c r="R69" s="91">
        <v>260.14999999999998</v>
      </c>
      <c r="S69" s="91">
        <v>511.57</v>
      </c>
      <c r="T69" s="91">
        <v>645.16999999999996</v>
      </c>
      <c r="U69" s="91">
        <v>730.33</v>
      </c>
      <c r="V69" s="91">
        <v>640.85</v>
      </c>
      <c r="W69" s="91">
        <v>1196.5899999999999</v>
      </c>
      <c r="X69" s="91">
        <v>2010.55</v>
      </c>
      <c r="Y69" s="91">
        <v>696.02</v>
      </c>
      <c r="Z69" s="91">
        <v>272.47000000000003</v>
      </c>
      <c r="AA69" s="91">
        <v>546.30999999999995</v>
      </c>
      <c r="AB69" s="91">
        <v>1155.8499999999999</v>
      </c>
      <c r="AC69" s="91">
        <v>145.72</v>
      </c>
      <c r="AD69" s="91">
        <v>345.12</v>
      </c>
      <c r="AE69" s="91">
        <v>1444.14</v>
      </c>
      <c r="AF69" s="91">
        <v>695.7</v>
      </c>
      <c r="AG69" s="91">
        <v>2588.3000000000002</v>
      </c>
      <c r="AH69" s="91">
        <v>1913.1</v>
      </c>
      <c r="AI69" s="91">
        <v>1742.07</v>
      </c>
      <c r="AJ69" s="91">
        <v>177.32</v>
      </c>
      <c r="AK69" s="91">
        <v>1234.3900000000001</v>
      </c>
      <c r="AL69" s="91">
        <v>1065.5999999999999</v>
      </c>
      <c r="AM69" s="91">
        <v>346.37</v>
      </c>
      <c r="AN69" s="91">
        <v>615.13</v>
      </c>
      <c r="AO69" s="91">
        <v>246.46</v>
      </c>
      <c r="AP69" s="91">
        <v>369.66</v>
      </c>
      <c r="AQ69" s="91">
        <v>1750.71</v>
      </c>
      <c r="AR69" s="91">
        <v>3078.39</v>
      </c>
      <c r="AS69" s="91">
        <v>4009.27</v>
      </c>
      <c r="AT69" s="91">
        <v>1595.79</v>
      </c>
      <c r="AU69" s="91">
        <v>476.03</v>
      </c>
      <c r="AV69" s="91">
        <v>1206.25</v>
      </c>
      <c r="AW69" s="91">
        <v>3379.35</v>
      </c>
      <c r="AX69" s="91">
        <v>934.8</v>
      </c>
      <c r="AY69" s="91">
        <v>1972.48</v>
      </c>
      <c r="AZ69" s="91">
        <v>684.06</v>
      </c>
      <c r="BA69" s="91">
        <v>671.32</v>
      </c>
      <c r="BB69" s="91">
        <v>377.1</v>
      </c>
      <c r="BC69" s="91">
        <v>641.62</v>
      </c>
      <c r="BD69" s="91">
        <v>439.07</v>
      </c>
      <c r="BE69" s="91">
        <v>1379.28</v>
      </c>
      <c r="BF69" s="91">
        <v>14124.97</v>
      </c>
      <c r="BG69" s="91">
        <v>36869.25</v>
      </c>
      <c r="BH69" s="91">
        <v>3758.49</v>
      </c>
      <c r="BI69" s="91">
        <v>1999.08</v>
      </c>
      <c r="BJ69" s="91">
        <v>420.97</v>
      </c>
      <c r="BK69" s="91">
        <v>324.2</v>
      </c>
      <c r="BL69" s="91">
        <v>746.65</v>
      </c>
      <c r="BM69" s="91">
        <v>97.85</v>
      </c>
      <c r="BN69" s="91">
        <v>306.64999999999998</v>
      </c>
      <c r="BO69" s="92">
        <v>0</v>
      </c>
      <c r="BP69" s="93">
        <v>0</v>
      </c>
      <c r="BQ69" s="92" t="s">
        <v>310</v>
      </c>
      <c r="BR69" s="91">
        <v>108043.95</v>
      </c>
      <c r="BS69" s="92" t="s">
        <v>310</v>
      </c>
      <c r="BT69" s="91">
        <v>106436.86</v>
      </c>
      <c r="BU69" s="92" t="s">
        <v>310</v>
      </c>
      <c r="BV69" s="91">
        <v>53568.83</v>
      </c>
      <c r="BW69" s="92" t="s">
        <v>310</v>
      </c>
      <c r="BX69" s="91">
        <v>568071.51</v>
      </c>
      <c r="BY69" s="92" t="s">
        <v>310</v>
      </c>
      <c r="BZ69" s="91">
        <v>728077.19</v>
      </c>
      <c r="CA69" s="92" t="s">
        <v>310</v>
      </c>
      <c r="CB69" s="91">
        <v>581.41</v>
      </c>
      <c r="CC69" s="92" t="s">
        <v>310</v>
      </c>
      <c r="CD69" s="91">
        <v>61.53</v>
      </c>
      <c r="CE69" s="92" t="s">
        <v>310</v>
      </c>
      <c r="CF69" s="91">
        <v>-33.979999999999997</v>
      </c>
      <c r="CG69" s="92" t="s">
        <v>310</v>
      </c>
      <c r="CH69" s="91">
        <v>27.56</v>
      </c>
      <c r="CI69" s="92" t="s">
        <v>310</v>
      </c>
      <c r="CJ69" s="91">
        <v>608.97</v>
      </c>
      <c r="CK69" s="92" t="s">
        <v>310</v>
      </c>
      <c r="CL69" s="92">
        <v>0</v>
      </c>
      <c r="CM69" s="92" t="s">
        <v>310</v>
      </c>
      <c r="CN69" s="92">
        <v>0</v>
      </c>
      <c r="CO69" s="92" t="s">
        <v>310</v>
      </c>
      <c r="CP69" s="92">
        <v>0</v>
      </c>
      <c r="CQ69" s="92" t="s">
        <v>310</v>
      </c>
      <c r="CR69" s="94">
        <v>7177.95</v>
      </c>
      <c r="CS69" s="92" t="s">
        <v>310</v>
      </c>
      <c r="CT69" s="91">
        <v>7177.95</v>
      </c>
      <c r="CU69" s="92" t="s">
        <v>310</v>
      </c>
      <c r="CV69" s="91">
        <v>735864.11</v>
      </c>
      <c r="CW69" s="92" t="s">
        <v>310</v>
      </c>
      <c r="CX69" s="91">
        <v>843908.06</v>
      </c>
      <c r="CY69" s="92" t="s">
        <v>310</v>
      </c>
    </row>
    <row r="70" spans="1:103" ht="14.5" x14ac:dyDescent="0.35">
      <c r="A70" s="86" t="s">
        <v>311</v>
      </c>
      <c r="B70" s="86" t="s">
        <v>384</v>
      </c>
      <c r="C70" s="71" t="str">
        <f>'Correspondance tables'!K59</f>
        <v>ISIC 86</v>
      </c>
      <c r="D70" s="71" t="str">
        <f>VLOOKUP(C70, 'Correspondance tables'!$O$3:$P$73, 2, FALSE)</f>
        <v>ISIC 86T88</v>
      </c>
      <c r="E70" s="87">
        <v>70.64</v>
      </c>
      <c r="F70" s="87">
        <v>19.36</v>
      </c>
      <c r="G70" s="87">
        <v>11.51</v>
      </c>
      <c r="H70" s="87">
        <v>58.61</v>
      </c>
      <c r="I70" s="87">
        <v>507.47</v>
      </c>
      <c r="J70" s="87">
        <v>74.09</v>
      </c>
      <c r="K70" s="87">
        <v>25.29</v>
      </c>
      <c r="L70" s="87">
        <v>29.74</v>
      </c>
      <c r="M70" s="87">
        <v>41.01</v>
      </c>
      <c r="N70" s="87">
        <v>82.11</v>
      </c>
      <c r="O70" s="87">
        <v>153.88</v>
      </c>
      <c r="P70" s="87">
        <v>405.18</v>
      </c>
      <c r="Q70" s="87">
        <v>121.54</v>
      </c>
      <c r="R70" s="87">
        <v>60.6</v>
      </c>
      <c r="S70" s="87">
        <v>128.44999999999999</v>
      </c>
      <c r="T70" s="87">
        <v>150.37</v>
      </c>
      <c r="U70" s="87">
        <v>156.55000000000001</v>
      </c>
      <c r="V70" s="87">
        <v>90.03</v>
      </c>
      <c r="W70" s="87">
        <v>184.42</v>
      </c>
      <c r="X70" s="87">
        <v>129.35</v>
      </c>
      <c r="Y70" s="87">
        <v>73.7</v>
      </c>
      <c r="Z70" s="87">
        <v>86.55</v>
      </c>
      <c r="AA70" s="87">
        <v>111.34</v>
      </c>
      <c r="AB70" s="87">
        <v>237.33</v>
      </c>
      <c r="AC70" s="87">
        <v>63.32</v>
      </c>
      <c r="AD70" s="87">
        <v>243.22</v>
      </c>
      <c r="AE70" s="87">
        <v>377.39</v>
      </c>
      <c r="AF70" s="87">
        <v>252.35</v>
      </c>
      <c r="AG70" s="87">
        <v>1414.11</v>
      </c>
      <c r="AH70" s="87">
        <v>595.05999999999995</v>
      </c>
      <c r="AI70" s="87">
        <v>231.21</v>
      </c>
      <c r="AJ70" s="87">
        <v>28.19</v>
      </c>
      <c r="AK70" s="87">
        <v>59.45</v>
      </c>
      <c r="AL70" s="87">
        <v>156.44999999999999</v>
      </c>
      <c r="AM70" s="87">
        <v>28.14</v>
      </c>
      <c r="AN70" s="87">
        <v>763.83</v>
      </c>
      <c r="AO70" s="87">
        <v>111.91</v>
      </c>
      <c r="AP70" s="87">
        <v>48.52</v>
      </c>
      <c r="AQ70" s="87">
        <v>339.47</v>
      </c>
      <c r="AR70" s="87">
        <v>271.55</v>
      </c>
      <c r="AS70" s="87">
        <v>306.7</v>
      </c>
      <c r="AT70" s="87">
        <v>741.76</v>
      </c>
      <c r="AU70" s="87">
        <v>168.05</v>
      </c>
      <c r="AV70" s="87">
        <v>107.57</v>
      </c>
      <c r="AW70" s="87">
        <v>283.06</v>
      </c>
      <c r="AX70" s="87">
        <v>177.69</v>
      </c>
      <c r="AY70" s="87">
        <v>233.21</v>
      </c>
      <c r="AZ70" s="87">
        <v>516.96</v>
      </c>
      <c r="BA70" s="87">
        <v>247.6</v>
      </c>
      <c r="BB70" s="87">
        <v>137.84</v>
      </c>
      <c r="BC70" s="87">
        <v>216.45</v>
      </c>
      <c r="BD70" s="87">
        <v>411.08</v>
      </c>
      <c r="BE70" s="87">
        <v>845.87</v>
      </c>
      <c r="BF70" s="87">
        <v>2783.92</v>
      </c>
      <c r="BG70" s="87">
        <v>893.28</v>
      </c>
      <c r="BH70" s="87">
        <v>44454.74</v>
      </c>
      <c r="BI70" s="87">
        <v>4784.25</v>
      </c>
      <c r="BJ70" s="87">
        <v>121.8</v>
      </c>
      <c r="BK70" s="87">
        <v>347.73</v>
      </c>
      <c r="BL70" s="87">
        <v>204.14</v>
      </c>
      <c r="BM70" s="87">
        <v>17.47</v>
      </c>
      <c r="BN70" s="87">
        <v>89.22</v>
      </c>
      <c r="BO70" s="88">
        <v>0</v>
      </c>
      <c r="BP70" s="89">
        <v>0</v>
      </c>
      <c r="BQ70" s="88" t="s">
        <v>310</v>
      </c>
      <c r="BR70" s="87">
        <v>66083.679999999993</v>
      </c>
      <c r="BS70" s="88" t="s">
        <v>310</v>
      </c>
      <c r="BT70" s="87">
        <v>181720.6</v>
      </c>
      <c r="BU70" s="88" t="s">
        <v>310</v>
      </c>
      <c r="BV70" s="87">
        <v>7682.16</v>
      </c>
      <c r="BW70" s="88" t="s">
        <v>310</v>
      </c>
      <c r="BX70" s="87">
        <v>788399.18</v>
      </c>
      <c r="BY70" s="88" t="s">
        <v>310</v>
      </c>
      <c r="BZ70" s="87">
        <v>977801.93</v>
      </c>
      <c r="CA70" s="88" t="s">
        <v>310</v>
      </c>
      <c r="CB70" s="87">
        <v>33.47</v>
      </c>
      <c r="CC70" s="88" t="s">
        <v>310</v>
      </c>
      <c r="CD70" s="88">
        <v>0</v>
      </c>
      <c r="CE70" s="88" t="s">
        <v>310</v>
      </c>
      <c r="CF70" s="87">
        <v>-0.31</v>
      </c>
      <c r="CG70" s="88" t="s">
        <v>310</v>
      </c>
      <c r="CH70" s="87">
        <v>-0.31</v>
      </c>
      <c r="CI70" s="88" t="s">
        <v>310</v>
      </c>
      <c r="CJ70" s="87">
        <v>33.159999999999997</v>
      </c>
      <c r="CK70" s="88" t="s">
        <v>310</v>
      </c>
      <c r="CL70" s="88">
        <v>0</v>
      </c>
      <c r="CM70" s="88" t="s">
        <v>310</v>
      </c>
      <c r="CN70" s="88">
        <v>0</v>
      </c>
      <c r="CO70" s="88" t="s">
        <v>310</v>
      </c>
      <c r="CP70" s="88">
        <v>0</v>
      </c>
      <c r="CQ70" s="88" t="s">
        <v>310</v>
      </c>
      <c r="CR70" s="90">
        <v>563.16</v>
      </c>
      <c r="CS70" s="88" t="s">
        <v>310</v>
      </c>
      <c r="CT70" s="87">
        <v>563.16</v>
      </c>
      <c r="CU70" s="88" t="s">
        <v>310</v>
      </c>
      <c r="CV70" s="87">
        <v>978398.25</v>
      </c>
      <c r="CW70" s="88" t="s">
        <v>310</v>
      </c>
      <c r="CX70" s="87">
        <v>1044481.93</v>
      </c>
      <c r="CY70" s="88" t="s">
        <v>310</v>
      </c>
    </row>
    <row r="71" spans="1:103" ht="14.5" x14ac:dyDescent="0.35">
      <c r="A71" s="86" t="s">
        <v>311</v>
      </c>
      <c r="B71" s="86" t="s">
        <v>385</v>
      </c>
      <c r="C71" s="71" t="str">
        <f>'Correspondance tables'!K60</f>
        <v>ISIC 87-88</v>
      </c>
      <c r="D71" s="71" t="str">
        <f>VLOOKUP(C71, 'Correspondance tables'!$O$3:$P$73, 2, FALSE)</f>
        <v>ISIC 86T88</v>
      </c>
      <c r="E71" s="91">
        <v>17.13</v>
      </c>
      <c r="F71" s="91">
        <v>3.25</v>
      </c>
      <c r="G71" s="91">
        <v>0.21</v>
      </c>
      <c r="H71" s="91">
        <v>0.32</v>
      </c>
      <c r="I71" s="91">
        <v>1.96</v>
      </c>
      <c r="J71" s="91">
        <v>1.46</v>
      </c>
      <c r="K71" s="91">
        <v>0.1</v>
      </c>
      <c r="L71" s="92">
        <v>0</v>
      </c>
      <c r="M71" s="91">
        <v>0.1</v>
      </c>
      <c r="N71" s="91">
        <v>0.1</v>
      </c>
      <c r="O71" s="91">
        <v>0.42</v>
      </c>
      <c r="P71" s="91">
        <v>1.41</v>
      </c>
      <c r="Q71" s="91">
        <v>2.94</v>
      </c>
      <c r="R71" s="91">
        <v>0.32</v>
      </c>
      <c r="S71" s="91">
        <v>0.73</v>
      </c>
      <c r="T71" s="91">
        <v>0.67</v>
      </c>
      <c r="U71" s="91">
        <v>0.11</v>
      </c>
      <c r="V71" s="91">
        <v>0.36</v>
      </c>
      <c r="W71" s="91">
        <v>0.42</v>
      </c>
      <c r="X71" s="92">
        <v>0</v>
      </c>
      <c r="Y71" s="91">
        <v>2.88</v>
      </c>
      <c r="Z71" s="91">
        <v>4.7699999999999996</v>
      </c>
      <c r="AA71" s="91">
        <v>2.6</v>
      </c>
      <c r="AB71" s="91">
        <v>1.37</v>
      </c>
      <c r="AC71" s="91">
        <v>2.91</v>
      </c>
      <c r="AD71" s="91">
        <v>4.91</v>
      </c>
      <c r="AE71" s="91">
        <v>2.2799999999999998</v>
      </c>
      <c r="AF71" s="91">
        <v>0.21</v>
      </c>
      <c r="AG71" s="91">
        <v>4.72</v>
      </c>
      <c r="AH71" s="91">
        <v>1.34</v>
      </c>
      <c r="AI71" s="91">
        <v>2.1</v>
      </c>
      <c r="AJ71" s="91">
        <v>0.1</v>
      </c>
      <c r="AK71" s="91">
        <v>0.5</v>
      </c>
      <c r="AL71" s="92">
        <v>0</v>
      </c>
      <c r="AM71" s="91">
        <v>0.02</v>
      </c>
      <c r="AN71" s="91">
        <v>29.81</v>
      </c>
      <c r="AO71" s="91">
        <v>0.94</v>
      </c>
      <c r="AP71" s="91">
        <v>0.28000000000000003</v>
      </c>
      <c r="AQ71" s="91">
        <v>1.66</v>
      </c>
      <c r="AR71" s="91">
        <v>0.36</v>
      </c>
      <c r="AS71" s="91">
        <v>38.57</v>
      </c>
      <c r="AT71" s="91">
        <v>2.37</v>
      </c>
      <c r="AU71" s="91">
        <v>3.2</v>
      </c>
      <c r="AV71" s="91">
        <v>15.24</v>
      </c>
      <c r="AW71" s="91">
        <v>11.44</v>
      </c>
      <c r="AX71" s="91">
        <v>0.15</v>
      </c>
      <c r="AY71" s="91">
        <v>11.15</v>
      </c>
      <c r="AZ71" s="91">
        <v>1141.17</v>
      </c>
      <c r="BA71" s="91">
        <v>328.96</v>
      </c>
      <c r="BB71" s="91">
        <v>0.41</v>
      </c>
      <c r="BC71" s="91">
        <v>7.0000000000000007E-2</v>
      </c>
      <c r="BD71" s="91">
        <v>496.32</v>
      </c>
      <c r="BE71" s="91">
        <v>754.84</v>
      </c>
      <c r="BF71" s="91">
        <v>355.88</v>
      </c>
      <c r="BG71" s="91">
        <v>262.44</v>
      </c>
      <c r="BH71" s="91">
        <v>4552.1000000000004</v>
      </c>
      <c r="BI71" s="91">
        <v>14139.16</v>
      </c>
      <c r="BJ71" s="91">
        <v>148.69</v>
      </c>
      <c r="BK71" s="91">
        <v>186.47</v>
      </c>
      <c r="BL71" s="91">
        <v>92.88</v>
      </c>
      <c r="BM71" s="91">
        <v>0.1</v>
      </c>
      <c r="BN71" s="91">
        <v>0.44</v>
      </c>
      <c r="BO71" s="92">
        <v>0</v>
      </c>
      <c r="BP71" s="93">
        <v>0</v>
      </c>
      <c r="BQ71" s="92" t="s">
        <v>310</v>
      </c>
      <c r="BR71" s="91">
        <v>22637.81</v>
      </c>
      <c r="BS71" s="92" t="s">
        <v>310</v>
      </c>
      <c r="BT71" s="91">
        <v>94061.86</v>
      </c>
      <c r="BU71" s="92" t="s">
        <v>310</v>
      </c>
      <c r="BV71" s="91">
        <v>59002.61</v>
      </c>
      <c r="BW71" s="92" t="s">
        <v>310</v>
      </c>
      <c r="BX71" s="91">
        <v>249936.73</v>
      </c>
      <c r="BY71" s="92" t="s">
        <v>310</v>
      </c>
      <c r="BZ71" s="91">
        <v>403001.2</v>
      </c>
      <c r="CA71" s="92" t="s">
        <v>310</v>
      </c>
      <c r="CB71" s="91">
        <v>0.04</v>
      </c>
      <c r="CC71" s="92" t="s">
        <v>310</v>
      </c>
      <c r="CD71" s="92">
        <v>0</v>
      </c>
      <c r="CE71" s="92" t="s">
        <v>310</v>
      </c>
      <c r="CF71" s="91">
        <v>-253.76</v>
      </c>
      <c r="CG71" s="92" t="s">
        <v>310</v>
      </c>
      <c r="CH71" s="91">
        <v>-253.76</v>
      </c>
      <c r="CI71" s="92" t="s">
        <v>310</v>
      </c>
      <c r="CJ71" s="91">
        <v>-253.73</v>
      </c>
      <c r="CK71" s="92" t="s">
        <v>310</v>
      </c>
      <c r="CL71" s="92">
        <v>0</v>
      </c>
      <c r="CM71" s="92" t="s">
        <v>310</v>
      </c>
      <c r="CN71" s="92">
        <v>0</v>
      </c>
      <c r="CO71" s="92" t="s">
        <v>310</v>
      </c>
      <c r="CP71" s="92">
        <v>0</v>
      </c>
      <c r="CQ71" s="92" t="s">
        <v>310</v>
      </c>
      <c r="CR71" s="95">
        <v>96</v>
      </c>
      <c r="CS71" s="92" t="s">
        <v>310</v>
      </c>
      <c r="CT71" s="92">
        <v>96</v>
      </c>
      <c r="CU71" s="92" t="s">
        <v>310</v>
      </c>
      <c r="CV71" s="91">
        <v>402843.48</v>
      </c>
      <c r="CW71" s="92" t="s">
        <v>310</v>
      </c>
      <c r="CX71" s="91">
        <v>425481.29</v>
      </c>
      <c r="CY71" s="92" t="s">
        <v>310</v>
      </c>
    </row>
    <row r="72" spans="1:103" ht="14.5" x14ac:dyDescent="0.35">
      <c r="A72" s="86" t="s">
        <v>311</v>
      </c>
      <c r="B72" s="86" t="s">
        <v>386</v>
      </c>
      <c r="C72" s="71" t="str">
        <f>'Correspondance tables'!K61</f>
        <v>ISIC 90-92</v>
      </c>
      <c r="D72" s="71" t="str">
        <f>VLOOKUP(C72, 'Correspondance tables'!$O$3:$P$73, 2, FALSE)</f>
        <v>ISIC 90T96</v>
      </c>
      <c r="E72" s="87">
        <v>3.08</v>
      </c>
      <c r="F72" s="87">
        <v>1.85</v>
      </c>
      <c r="G72" s="87">
        <v>2.87</v>
      </c>
      <c r="H72" s="87">
        <v>13.72</v>
      </c>
      <c r="I72" s="87">
        <v>511.5</v>
      </c>
      <c r="J72" s="87">
        <v>374.2</v>
      </c>
      <c r="K72" s="87">
        <v>34.32</v>
      </c>
      <c r="L72" s="87">
        <v>42.07</v>
      </c>
      <c r="M72" s="87">
        <v>292.43</v>
      </c>
      <c r="N72" s="87">
        <v>35.85</v>
      </c>
      <c r="O72" s="87">
        <v>59.65</v>
      </c>
      <c r="P72" s="87">
        <v>160.56</v>
      </c>
      <c r="Q72" s="87">
        <v>311.31</v>
      </c>
      <c r="R72" s="87">
        <v>106.33</v>
      </c>
      <c r="S72" s="87">
        <v>57.76</v>
      </c>
      <c r="T72" s="87">
        <v>97.2</v>
      </c>
      <c r="U72" s="87">
        <v>33.700000000000003</v>
      </c>
      <c r="V72" s="87">
        <v>193.01</v>
      </c>
      <c r="W72" s="87">
        <v>82.97</v>
      </c>
      <c r="X72" s="87">
        <v>84.55</v>
      </c>
      <c r="Y72" s="87">
        <v>24.57</v>
      </c>
      <c r="Z72" s="87">
        <v>110.27</v>
      </c>
      <c r="AA72" s="87">
        <v>111.45</v>
      </c>
      <c r="AB72" s="87">
        <v>169.64</v>
      </c>
      <c r="AC72" s="87">
        <v>5.99</v>
      </c>
      <c r="AD72" s="87">
        <v>83.6</v>
      </c>
      <c r="AE72" s="87">
        <v>316.89999999999998</v>
      </c>
      <c r="AF72" s="87">
        <v>229.28</v>
      </c>
      <c r="AG72" s="87">
        <v>334.62</v>
      </c>
      <c r="AH72" s="87">
        <v>125.44</v>
      </c>
      <c r="AI72" s="87">
        <v>27.32</v>
      </c>
      <c r="AJ72" s="87">
        <v>40.01</v>
      </c>
      <c r="AK72" s="87">
        <v>32.840000000000003</v>
      </c>
      <c r="AL72" s="87">
        <v>45.26</v>
      </c>
      <c r="AM72" s="87">
        <v>24.16</v>
      </c>
      <c r="AN72" s="87">
        <v>1778.59</v>
      </c>
      <c r="AO72" s="87">
        <v>2291.7199999999998</v>
      </c>
      <c r="AP72" s="87">
        <v>3668.88</v>
      </c>
      <c r="AQ72" s="87">
        <v>246.06</v>
      </c>
      <c r="AR72" s="87">
        <v>155.46</v>
      </c>
      <c r="AS72" s="87">
        <v>974.69</v>
      </c>
      <c r="AT72" s="87">
        <v>65.209999999999994</v>
      </c>
      <c r="AU72" s="87">
        <v>29.74</v>
      </c>
      <c r="AV72" s="87">
        <v>432.63</v>
      </c>
      <c r="AW72" s="87">
        <v>505.82</v>
      </c>
      <c r="AX72" s="87">
        <v>186.33</v>
      </c>
      <c r="AY72" s="87">
        <v>207.05</v>
      </c>
      <c r="AZ72" s="87">
        <v>198.31</v>
      </c>
      <c r="BA72" s="87">
        <v>226.37</v>
      </c>
      <c r="BB72" s="87">
        <v>123.75</v>
      </c>
      <c r="BC72" s="87">
        <v>54.62</v>
      </c>
      <c r="BD72" s="87">
        <v>321.07</v>
      </c>
      <c r="BE72" s="87">
        <v>726.29</v>
      </c>
      <c r="BF72" s="87">
        <v>1732.52</v>
      </c>
      <c r="BG72" s="87">
        <v>1073.8</v>
      </c>
      <c r="BH72" s="87">
        <v>166.67</v>
      </c>
      <c r="BI72" s="87">
        <v>304.02</v>
      </c>
      <c r="BJ72" s="87">
        <v>19070.89</v>
      </c>
      <c r="BK72" s="87">
        <v>2922.9</v>
      </c>
      <c r="BL72" s="87">
        <v>693.41</v>
      </c>
      <c r="BM72" s="87">
        <v>4.41</v>
      </c>
      <c r="BN72" s="87">
        <v>38.380000000000003</v>
      </c>
      <c r="BO72" s="88">
        <v>0</v>
      </c>
      <c r="BP72" s="89">
        <v>0</v>
      </c>
      <c r="BQ72" s="88" t="s">
        <v>310</v>
      </c>
      <c r="BR72" s="87">
        <v>42379.87</v>
      </c>
      <c r="BS72" s="88" t="s">
        <v>310</v>
      </c>
      <c r="BT72" s="87">
        <v>97236.12</v>
      </c>
      <c r="BU72" s="88" t="s">
        <v>310</v>
      </c>
      <c r="BV72" s="87">
        <v>7596.9</v>
      </c>
      <c r="BW72" s="88" t="s">
        <v>310</v>
      </c>
      <c r="BX72" s="87">
        <v>42788.88</v>
      </c>
      <c r="BY72" s="88" t="s">
        <v>310</v>
      </c>
      <c r="BZ72" s="87">
        <v>147621.9</v>
      </c>
      <c r="CA72" s="88" t="s">
        <v>310</v>
      </c>
      <c r="CB72" s="87">
        <v>3752.42</v>
      </c>
      <c r="CC72" s="88" t="s">
        <v>310</v>
      </c>
      <c r="CD72" s="87">
        <v>1437.06</v>
      </c>
      <c r="CE72" s="88" t="s">
        <v>310</v>
      </c>
      <c r="CF72" s="87">
        <v>2132.15</v>
      </c>
      <c r="CG72" s="88" t="s">
        <v>310</v>
      </c>
      <c r="CH72" s="87">
        <v>3569.21</v>
      </c>
      <c r="CI72" s="88" t="s">
        <v>310</v>
      </c>
      <c r="CJ72" s="87">
        <v>7321.63</v>
      </c>
      <c r="CK72" s="88" t="s">
        <v>310</v>
      </c>
      <c r="CL72" s="88">
        <v>0</v>
      </c>
      <c r="CM72" s="88" t="s">
        <v>310</v>
      </c>
      <c r="CN72" s="88">
        <v>0</v>
      </c>
      <c r="CO72" s="88" t="s">
        <v>310</v>
      </c>
      <c r="CP72" s="88">
        <v>0</v>
      </c>
      <c r="CQ72" s="88" t="s">
        <v>310</v>
      </c>
      <c r="CR72" s="90">
        <v>12760.55</v>
      </c>
      <c r="CS72" s="88" t="s">
        <v>310</v>
      </c>
      <c r="CT72" s="87">
        <v>12760.55</v>
      </c>
      <c r="CU72" s="88" t="s">
        <v>310</v>
      </c>
      <c r="CV72" s="87">
        <v>167704.07999999999</v>
      </c>
      <c r="CW72" s="88" t="s">
        <v>310</v>
      </c>
      <c r="CX72" s="87">
        <v>210083.95</v>
      </c>
      <c r="CY72" s="88" t="s">
        <v>310</v>
      </c>
    </row>
    <row r="73" spans="1:103" ht="14.5" x14ac:dyDescent="0.35">
      <c r="A73" s="86" t="s">
        <v>311</v>
      </c>
      <c r="B73" s="86" t="s">
        <v>387</v>
      </c>
      <c r="C73" s="71" t="str">
        <f>'Correspondance tables'!K62</f>
        <v>ISIC 93</v>
      </c>
      <c r="D73" s="71" t="str">
        <f>VLOOKUP(C73, 'Correspondance tables'!$O$3:$P$73, 2, FALSE)</f>
        <v>ISIC 90T96</v>
      </c>
      <c r="E73" s="91">
        <v>23.19</v>
      </c>
      <c r="F73" s="91">
        <v>5.44</v>
      </c>
      <c r="G73" s="91">
        <v>1.73</v>
      </c>
      <c r="H73" s="91">
        <v>22.47</v>
      </c>
      <c r="I73" s="91">
        <v>837.23</v>
      </c>
      <c r="J73" s="91">
        <v>271.99</v>
      </c>
      <c r="K73" s="91">
        <v>32.479999999999997</v>
      </c>
      <c r="L73" s="91">
        <v>38.65</v>
      </c>
      <c r="M73" s="91">
        <v>178.54</v>
      </c>
      <c r="N73" s="91">
        <v>83.08</v>
      </c>
      <c r="O73" s="91">
        <v>126.96</v>
      </c>
      <c r="P73" s="91">
        <v>160.83000000000001</v>
      </c>
      <c r="Q73" s="91">
        <v>252.09</v>
      </c>
      <c r="R73" s="91">
        <v>98.32</v>
      </c>
      <c r="S73" s="91">
        <v>96.05</v>
      </c>
      <c r="T73" s="91">
        <v>119.17</v>
      </c>
      <c r="U73" s="91">
        <v>66.73</v>
      </c>
      <c r="V73" s="91">
        <v>146.83000000000001</v>
      </c>
      <c r="W73" s="91">
        <v>176.07</v>
      </c>
      <c r="X73" s="91">
        <v>159.38999999999999</v>
      </c>
      <c r="Y73" s="91">
        <v>133.6</v>
      </c>
      <c r="Z73" s="91">
        <v>169.26</v>
      </c>
      <c r="AA73" s="91">
        <v>129.33000000000001</v>
      </c>
      <c r="AB73" s="91">
        <v>221.66</v>
      </c>
      <c r="AC73" s="91">
        <v>29.94</v>
      </c>
      <c r="AD73" s="91">
        <v>103.29</v>
      </c>
      <c r="AE73" s="91">
        <v>301.17</v>
      </c>
      <c r="AF73" s="91">
        <v>278.76</v>
      </c>
      <c r="AG73" s="91">
        <v>1386.49</v>
      </c>
      <c r="AH73" s="91">
        <v>580.33000000000004</v>
      </c>
      <c r="AI73" s="91">
        <v>159.25</v>
      </c>
      <c r="AJ73" s="92">
        <v>97</v>
      </c>
      <c r="AK73" s="91">
        <v>44.09</v>
      </c>
      <c r="AL73" s="91">
        <v>161.78</v>
      </c>
      <c r="AM73" s="91">
        <v>56.83</v>
      </c>
      <c r="AN73" s="91">
        <v>864.79</v>
      </c>
      <c r="AO73" s="91">
        <v>218.68</v>
      </c>
      <c r="AP73" s="91">
        <v>729.34</v>
      </c>
      <c r="AQ73" s="91">
        <v>385.97</v>
      </c>
      <c r="AR73" s="91">
        <v>331.8</v>
      </c>
      <c r="AS73" s="91">
        <v>650.15</v>
      </c>
      <c r="AT73" s="91">
        <v>260.99</v>
      </c>
      <c r="AU73" s="91">
        <v>48.49</v>
      </c>
      <c r="AV73" s="91">
        <v>329.05</v>
      </c>
      <c r="AW73" s="91">
        <v>672.55</v>
      </c>
      <c r="AX73" s="91">
        <v>243.8</v>
      </c>
      <c r="AY73" s="91">
        <v>99.82</v>
      </c>
      <c r="AZ73" s="91">
        <v>213.07</v>
      </c>
      <c r="BA73" s="91">
        <v>129.41999999999999</v>
      </c>
      <c r="BB73" s="91">
        <v>282.25</v>
      </c>
      <c r="BC73" s="91">
        <v>56.87</v>
      </c>
      <c r="BD73" s="91">
        <v>451.63</v>
      </c>
      <c r="BE73" s="91">
        <v>1126.8399999999999</v>
      </c>
      <c r="BF73" s="91">
        <v>4012.02</v>
      </c>
      <c r="BG73" s="91">
        <v>913.58</v>
      </c>
      <c r="BH73" s="91">
        <v>419.64</v>
      </c>
      <c r="BI73" s="91">
        <v>389.22</v>
      </c>
      <c r="BJ73" s="91">
        <v>2734.19</v>
      </c>
      <c r="BK73" s="91">
        <v>8615.5300000000007</v>
      </c>
      <c r="BL73" s="91">
        <v>1108.8699999999999</v>
      </c>
      <c r="BM73" s="91">
        <v>43.8</v>
      </c>
      <c r="BN73" s="91">
        <v>462.76</v>
      </c>
      <c r="BO73" s="92">
        <v>0</v>
      </c>
      <c r="BP73" s="93">
        <v>0</v>
      </c>
      <c r="BQ73" s="92" t="s">
        <v>310</v>
      </c>
      <c r="BR73" s="91">
        <v>32545.11</v>
      </c>
      <c r="BS73" s="92" t="s">
        <v>310</v>
      </c>
      <c r="BT73" s="91">
        <v>57843.69</v>
      </c>
      <c r="BU73" s="92" t="s">
        <v>310</v>
      </c>
      <c r="BV73" s="91">
        <v>12687.07</v>
      </c>
      <c r="BW73" s="92" t="s">
        <v>310</v>
      </c>
      <c r="BX73" s="91">
        <v>24986.84</v>
      </c>
      <c r="BY73" s="92" t="s">
        <v>310</v>
      </c>
      <c r="BZ73" s="91">
        <v>95517.6</v>
      </c>
      <c r="CA73" s="92" t="s">
        <v>310</v>
      </c>
      <c r="CB73" s="91">
        <v>0.35</v>
      </c>
      <c r="CC73" s="92" t="s">
        <v>310</v>
      </c>
      <c r="CD73" s="92">
        <v>0</v>
      </c>
      <c r="CE73" s="92" t="s">
        <v>310</v>
      </c>
      <c r="CF73" s="91">
        <v>1.91</v>
      </c>
      <c r="CG73" s="92" t="s">
        <v>310</v>
      </c>
      <c r="CH73" s="91">
        <v>1.91</v>
      </c>
      <c r="CI73" s="92" t="s">
        <v>310</v>
      </c>
      <c r="CJ73" s="91">
        <v>2.25</v>
      </c>
      <c r="CK73" s="92" t="s">
        <v>310</v>
      </c>
      <c r="CL73" s="92">
        <v>0</v>
      </c>
      <c r="CM73" s="92" t="s">
        <v>310</v>
      </c>
      <c r="CN73" s="92">
        <v>0</v>
      </c>
      <c r="CO73" s="92" t="s">
        <v>310</v>
      </c>
      <c r="CP73" s="92">
        <v>0</v>
      </c>
      <c r="CQ73" s="92" t="s">
        <v>310</v>
      </c>
      <c r="CR73" s="94">
        <v>825.26</v>
      </c>
      <c r="CS73" s="92" t="s">
        <v>310</v>
      </c>
      <c r="CT73" s="91">
        <v>825.26</v>
      </c>
      <c r="CU73" s="92" t="s">
        <v>310</v>
      </c>
      <c r="CV73" s="91">
        <v>96345.12</v>
      </c>
      <c r="CW73" s="92" t="s">
        <v>310</v>
      </c>
      <c r="CX73" s="91">
        <v>128890.23</v>
      </c>
      <c r="CY73" s="92" t="s">
        <v>310</v>
      </c>
    </row>
    <row r="74" spans="1:103" ht="14.5" x14ac:dyDescent="0.35">
      <c r="A74" s="86" t="s">
        <v>311</v>
      </c>
      <c r="B74" s="86" t="s">
        <v>388</v>
      </c>
      <c r="C74" s="71" t="str">
        <f>'Correspondance tables'!K63</f>
        <v>ISIC 94</v>
      </c>
      <c r="D74" s="71" t="str">
        <f>VLOOKUP(C74, 'Correspondance tables'!$O$3:$P$73, 2, FALSE)</f>
        <v>ISIC 90T96</v>
      </c>
      <c r="E74" s="87">
        <v>551.76</v>
      </c>
      <c r="F74" s="87">
        <v>38.36</v>
      </c>
      <c r="G74" s="87">
        <v>35.11</v>
      </c>
      <c r="H74" s="87">
        <v>78.739999999999995</v>
      </c>
      <c r="I74" s="87">
        <v>883.43</v>
      </c>
      <c r="J74" s="87">
        <v>170.82</v>
      </c>
      <c r="K74" s="87">
        <v>69.540000000000006</v>
      </c>
      <c r="L74" s="87">
        <v>104.77</v>
      </c>
      <c r="M74" s="87">
        <v>106.07</v>
      </c>
      <c r="N74" s="88">
        <v>326</v>
      </c>
      <c r="O74" s="87">
        <v>578.35</v>
      </c>
      <c r="P74" s="87">
        <v>216.01</v>
      </c>
      <c r="Q74" s="87">
        <v>189.12</v>
      </c>
      <c r="R74" s="87">
        <v>214.89</v>
      </c>
      <c r="S74" s="87">
        <v>411.33</v>
      </c>
      <c r="T74" s="87">
        <v>273.45999999999998</v>
      </c>
      <c r="U74" s="87">
        <v>172.78</v>
      </c>
      <c r="V74" s="87">
        <v>191.23</v>
      </c>
      <c r="W74" s="87">
        <v>336.62</v>
      </c>
      <c r="X74" s="87">
        <v>267.38</v>
      </c>
      <c r="Y74" s="87">
        <v>111.11</v>
      </c>
      <c r="Z74" s="87">
        <v>205.9</v>
      </c>
      <c r="AA74" s="87">
        <v>136.68</v>
      </c>
      <c r="AB74" s="87">
        <v>945.69</v>
      </c>
      <c r="AC74" s="87">
        <v>110.82</v>
      </c>
      <c r="AD74" s="87">
        <v>390.02</v>
      </c>
      <c r="AE74" s="87">
        <v>1138.31</v>
      </c>
      <c r="AF74" s="87">
        <v>574.54</v>
      </c>
      <c r="AG74" s="87">
        <v>1551.65</v>
      </c>
      <c r="AH74" s="87">
        <v>1564.96</v>
      </c>
      <c r="AI74" s="87">
        <v>513.94000000000005</v>
      </c>
      <c r="AJ74" s="87">
        <v>101.11</v>
      </c>
      <c r="AK74" s="87">
        <v>36.04</v>
      </c>
      <c r="AL74" s="87">
        <v>733.89</v>
      </c>
      <c r="AM74" s="87">
        <v>76.290000000000006</v>
      </c>
      <c r="AN74" s="87">
        <v>547.08000000000004</v>
      </c>
      <c r="AO74" s="87">
        <v>223.2</v>
      </c>
      <c r="AP74" s="87">
        <v>306.05</v>
      </c>
      <c r="AQ74" s="87">
        <v>345.98</v>
      </c>
      <c r="AR74" s="87">
        <v>547.74</v>
      </c>
      <c r="AS74" s="87">
        <v>1304.19</v>
      </c>
      <c r="AT74" s="87">
        <v>442.95</v>
      </c>
      <c r="AU74" s="87">
        <v>374.16</v>
      </c>
      <c r="AV74" s="87">
        <v>356.55</v>
      </c>
      <c r="AW74" s="87">
        <v>1378.28</v>
      </c>
      <c r="AX74" s="87">
        <v>637.02</v>
      </c>
      <c r="AY74" s="87">
        <v>275.17</v>
      </c>
      <c r="AZ74" s="87">
        <v>417.29</v>
      </c>
      <c r="BA74" s="87">
        <v>381.17</v>
      </c>
      <c r="BB74" s="87">
        <v>205.41</v>
      </c>
      <c r="BC74" s="87">
        <v>393.23</v>
      </c>
      <c r="BD74" s="87">
        <v>108.42</v>
      </c>
      <c r="BE74" s="87">
        <v>877.67</v>
      </c>
      <c r="BF74" s="87">
        <v>774.29</v>
      </c>
      <c r="BG74" s="87">
        <v>748.74</v>
      </c>
      <c r="BH74" s="87">
        <v>1627.82</v>
      </c>
      <c r="BI74" s="87">
        <v>581.6</v>
      </c>
      <c r="BJ74" s="87">
        <v>300.27999999999997</v>
      </c>
      <c r="BK74" s="87">
        <v>284.52</v>
      </c>
      <c r="BL74" s="87">
        <v>2457.23</v>
      </c>
      <c r="BM74" s="87">
        <v>32.67</v>
      </c>
      <c r="BN74" s="87">
        <v>299.35000000000002</v>
      </c>
      <c r="BO74" s="88">
        <v>0</v>
      </c>
      <c r="BP74" s="89">
        <v>0</v>
      </c>
      <c r="BQ74" s="88" t="s">
        <v>310</v>
      </c>
      <c r="BR74" s="87">
        <v>29634.78</v>
      </c>
      <c r="BS74" s="88" t="s">
        <v>310</v>
      </c>
      <c r="BT74" s="87">
        <v>15643.81</v>
      </c>
      <c r="BU74" s="88" t="s">
        <v>310</v>
      </c>
      <c r="BV74" s="87">
        <v>70958.880000000005</v>
      </c>
      <c r="BW74" s="88" t="s">
        <v>310</v>
      </c>
      <c r="BX74" s="87">
        <v>10528.55</v>
      </c>
      <c r="BY74" s="88" t="s">
        <v>310</v>
      </c>
      <c r="BZ74" s="87">
        <v>97131.24</v>
      </c>
      <c r="CA74" s="88" t="s">
        <v>310</v>
      </c>
      <c r="CB74" s="87">
        <v>7.0000000000000007E-2</v>
      </c>
      <c r="CC74" s="88" t="s">
        <v>310</v>
      </c>
      <c r="CD74" s="88">
        <v>0</v>
      </c>
      <c r="CE74" s="88" t="s">
        <v>310</v>
      </c>
      <c r="CF74" s="88">
        <v>0</v>
      </c>
      <c r="CG74" s="88" t="s">
        <v>310</v>
      </c>
      <c r="CH74" s="88">
        <v>0</v>
      </c>
      <c r="CI74" s="88" t="s">
        <v>310</v>
      </c>
      <c r="CJ74" s="87">
        <v>7.0000000000000007E-2</v>
      </c>
      <c r="CK74" s="88" t="s">
        <v>310</v>
      </c>
      <c r="CL74" s="88">
        <v>0</v>
      </c>
      <c r="CM74" s="88" t="s">
        <v>310</v>
      </c>
      <c r="CN74" s="88">
        <v>0</v>
      </c>
      <c r="CO74" s="88" t="s">
        <v>310</v>
      </c>
      <c r="CP74" s="88">
        <v>0</v>
      </c>
      <c r="CQ74" s="88" t="s">
        <v>310</v>
      </c>
      <c r="CR74" s="90">
        <v>164.5</v>
      </c>
      <c r="CS74" s="88" t="s">
        <v>310</v>
      </c>
      <c r="CT74" s="87">
        <v>164.5</v>
      </c>
      <c r="CU74" s="88" t="s">
        <v>310</v>
      </c>
      <c r="CV74" s="87">
        <v>97295.81</v>
      </c>
      <c r="CW74" s="88" t="s">
        <v>310</v>
      </c>
      <c r="CX74" s="87">
        <v>126930.59</v>
      </c>
      <c r="CY74" s="88" t="s">
        <v>310</v>
      </c>
    </row>
    <row r="75" spans="1:103" ht="14.5" x14ac:dyDescent="0.35">
      <c r="A75" s="86" t="s">
        <v>311</v>
      </c>
      <c r="B75" s="86" t="s">
        <v>389</v>
      </c>
      <c r="C75" s="71" t="str">
        <f>'Correspondance tables'!K64</f>
        <v>ISIC 95</v>
      </c>
      <c r="D75" s="71" t="str">
        <f>VLOOKUP(C75, 'Correspondance tables'!$O$3:$P$73, 2, FALSE)</f>
        <v>ISIC 90T96</v>
      </c>
      <c r="E75" s="91">
        <v>27.54</v>
      </c>
      <c r="F75" s="91">
        <v>38.700000000000003</v>
      </c>
      <c r="G75" s="91">
        <v>55.87</v>
      </c>
      <c r="H75" s="91">
        <v>35.31</v>
      </c>
      <c r="I75" s="91">
        <v>500.39</v>
      </c>
      <c r="J75" s="91">
        <v>121.46</v>
      </c>
      <c r="K75" s="91">
        <v>72.349999999999994</v>
      </c>
      <c r="L75" s="91">
        <v>69.319999999999993</v>
      </c>
      <c r="M75" s="91">
        <v>64.319999999999993</v>
      </c>
      <c r="N75" s="91">
        <v>135.08000000000001</v>
      </c>
      <c r="O75" s="91">
        <v>151.01</v>
      </c>
      <c r="P75" s="91">
        <v>87.29</v>
      </c>
      <c r="Q75" s="91">
        <v>131.84</v>
      </c>
      <c r="R75" s="91">
        <v>131.35</v>
      </c>
      <c r="S75" s="91">
        <v>135.19</v>
      </c>
      <c r="T75" s="91">
        <v>121.97</v>
      </c>
      <c r="U75" s="91">
        <v>247.71</v>
      </c>
      <c r="V75" s="91">
        <v>236.84</v>
      </c>
      <c r="W75" s="91">
        <v>329.16</v>
      </c>
      <c r="X75" s="91">
        <v>561.96</v>
      </c>
      <c r="Y75" s="91">
        <v>132.87</v>
      </c>
      <c r="Z75" s="91">
        <v>366.19</v>
      </c>
      <c r="AA75" s="91">
        <v>280.39</v>
      </c>
      <c r="AB75" s="91">
        <v>229.4</v>
      </c>
      <c r="AC75" s="91">
        <v>73.930000000000007</v>
      </c>
      <c r="AD75" s="91">
        <v>124.31</v>
      </c>
      <c r="AE75" s="91">
        <v>359.58</v>
      </c>
      <c r="AF75" s="91">
        <v>101.52</v>
      </c>
      <c r="AG75" s="91">
        <v>1000.02</v>
      </c>
      <c r="AH75" s="91">
        <v>788.69</v>
      </c>
      <c r="AI75" s="91">
        <v>246.26</v>
      </c>
      <c r="AJ75" s="91">
        <v>59.7</v>
      </c>
      <c r="AK75" s="91">
        <v>126.93</v>
      </c>
      <c r="AL75" s="91">
        <v>191.64</v>
      </c>
      <c r="AM75" s="91">
        <v>43.92</v>
      </c>
      <c r="AN75" s="91">
        <v>393.55</v>
      </c>
      <c r="AO75" s="91">
        <v>76.260000000000005</v>
      </c>
      <c r="AP75" s="91">
        <v>340.54</v>
      </c>
      <c r="AQ75" s="91">
        <v>421.1</v>
      </c>
      <c r="AR75" s="91">
        <v>694.77</v>
      </c>
      <c r="AS75" s="91">
        <v>821.7</v>
      </c>
      <c r="AT75" s="91">
        <v>223.68</v>
      </c>
      <c r="AU75" s="91">
        <v>190.27</v>
      </c>
      <c r="AV75" s="91">
        <v>324.08999999999997</v>
      </c>
      <c r="AW75" s="91">
        <v>709.83</v>
      </c>
      <c r="AX75" s="91">
        <v>169.16</v>
      </c>
      <c r="AY75" s="91">
        <v>145.16999999999999</v>
      </c>
      <c r="AZ75" s="91">
        <v>100.43</v>
      </c>
      <c r="BA75" s="91">
        <v>103.93</v>
      </c>
      <c r="BB75" s="91">
        <v>145.38999999999999</v>
      </c>
      <c r="BC75" s="91">
        <v>26.54</v>
      </c>
      <c r="BD75" s="91">
        <v>73.58</v>
      </c>
      <c r="BE75" s="91">
        <v>219.71</v>
      </c>
      <c r="BF75" s="91">
        <v>2594.9299999999998</v>
      </c>
      <c r="BG75" s="91">
        <v>545.72</v>
      </c>
      <c r="BH75" s="91">
        <v>1134.8</v>
      </c>
      <c r="BI75" s="91">
        <v>354.3</v>
      </c>
      <c r="BJ75" s="91">
        <v>138.75</v>
      </c>
      <c r="BK75" s="91">
        <v>83.11</v>
      </c>
      <c r="BL75" s="91">
        <v>89.75</v>
      </c>
      <c r="BM75" s="91">
        <v>1246.32</v>
      </c>
      <c r="BN75" s="91">
        <v>61.07</v>
      </c>
      <c r="BO75" s="92">
        <v>0</v>
      </c>
      <c r="BP75" s="93">
        <v>0</v>
      </c>
      <c r="BQ75" s="92" t="s">
        <v>310</v>
      </c>
      <c r="BR75" s="91">
        <v>18808.5</v>
      </c>
      <c r="BS75" s="92" t="s">
        <v>310</v>
      </c>
      <c r="BT75" s="91">
        <v>15056.89</v>
      </c>
      <c r="BU75" s="92" t="s">
        <v>310</v>
      </c>
      <c r="BV75" s="91">
        <v>187.64</v>
      </c>
      <c r="BW75" s="92" t="s">
        <v>310</v>
      </c>
      <c r="BX75" s="92">
        <v>0</v>
      </c>
      <c r="BY75" s="92" t="s">
        <v>310</v>
      </c>
      <c r="BZ75" s="91">
        <v>15244.52</v>
      </c>
      <c r="CA75" s="92" t="s">
        <v>310</v>
      </c>
      <c r="CB75" s="92">
        <v>2168</v>
      </c>
      <c r="CC75" s="92" t="s">
        <v>310</v>
      </c>
      <c r="CD75" s="92">
        <v>0</v>
      </c>
      <c r="CE75" s="92" t="s">
        <v>310</v>
      </c>
      <c r="CF75" s="91">
        <v>179.76</v>
      </c>
      <c r="CG75" s="92" t="s">
        <v>310</v>
      </c>
      <c r="CH75" s="91">
        <v>179.76</v>
      </c>
      <c r="CI75" s="92" t="s">
        <v>310</v>
      </c>
      <c r="CJ75" s="91">
        <v>2347.7600000000002</v>
      </c>
      <c r="CK75" s="92" t="s">
        <v>310</v>
      </c>
      <c r="CL75" s="92">
        <v>0</v>
      </c>
      <c r="CM75" s="92" t="s">
        <v>310</v>
      </c>
      <c r="CN75" s="92">
        <v>0</v>
      </c>
      <c r="CO75" s="92" t="s">
        <v>310</v>
      </c>
      <c r="CP75" s="92">
        <v>0</v>
      </c>
      <c r="CQ75" s="92" t="s">
        <v>310</v>
      </c>
      <c r="CR75" s="94">
        <v>735.07</v>
      </c>
      <c r="CS75" s="92" t="s">
        <v>310</v>
      </c>
      <c r="CT75" s="91">
        <v>735.07</v>
      </c>
      <c r="CU75" s="92" t="s">
        <v>310</v>
      </c>
      <c r="CV75" s="91">
        <v>18327.36</v>
      </c>
      <c r="CW75" s="92" t="s">
        <v>310</v>
      </c>
      <c r="CX75" s="91">
        <v>37135.85</v>
      </c>
      <c r="CY75" s="92" t="s">
        <v>310</v>
      </c>
    </row>
    <row r="76" spans="1:103" ht="14.25" customHeight="1" x14ac:dyDescent="0.35">
      <c r="A76" s="96" t="s">
        <v>311</v>
      </c>
      <c r="B76" s="96" t="s">
        <v>390</v>
      </c>
      <c r="C76" s="71" t="str">
        <f>'Correspondance tables'!K65</f>
        <v>ISIC 96</v>
      </c>
      <c r="D76" s="71" t="str">
        <f>VLOOKUP(C76, 'Correspondance tables'!$O$3:$P$73, 2, FALSE)</f>
        <v>ISIC 90T96</v>
      </c>
      <c r="E76" s="87">
        <v>58.6</v>
      </c>
      <c r="F76" s="87">
        <v>6.23</v>
      </c>
      <c r="G76" s="87">
        <v>47.72</v>
      </c>
      <c r="H76" s="87">
        <v>67.39</v>
      </c>
      <c r="I76" s="87">
        <v>464.29</v>
      </c>
      <c r="J76" s="87">
        <v>120.96</v>
      </c>
      <c r="K76" s="87">
        <v>25.94</v>
      </c>
      <c r="L76" s="87">
        <v>59.72</v>
      </c>
      <c r="M76" s="87">
        <v>67.86</v>
      </c>
      <c r="N76" s="87">
        <v>88.47</v>
      </c>
      <c r="O76" s="87">
        <v>263.5</v>
      </c>
      <c r="P76" s="87">
        <v>129.72999999999999</v>
      </c>
      <c r="Q76" s="87">
        <v>107.28</v>
      </c>
      <c r="R76" s="87">
        <v>92.09</v>
      </c>
      <c r="S76" s="87">
        <v>142.16</v>
      </c>
      <c r="T76" s="87">
        <v>147.88999999999999</v>
      </c>
      <c r="U76" s="87">
        <v>182.18</v>
      </c>
      <c r="V76" s="87">
        <v>130.82</v>
      </c>
      <c r="W76" s="87">
        <v>222.23</v>
      </c>
      <c r="X76" s="87">
        <v>178.72</v>
      </c>
      <c r="Y76" s="87">
        <v>67.959999999999994</v>
      </c>
      <c r="Z76" s="87">
        <v>276.83</v>
      </c>
      <c r="AA76" s="87">
        <v>71.09</v>
      </c>
      <c r="AB76" s="87">
        <v>354.37</v>
      </c>
      <c r="AC76" s="87">
        <v>69.739999999999995</v>
      </c>
      <c r="AD76" s="87">
        <v>604.70000000000005</v>
      </c>
      <c r="AE76" s="87">
        <v>556.79</v>
      </c>
      <c r="AF76" s="87">
        <v>155.53</v>
      </c>
      <c r="AG76" s="87">
        <v>629.32000000000005</v>
      </c>
      <c r="AH76" s="87">
        <v>575.97</v>
      </c>
      <c r="AI76" s="87">
        <v>784.96</v>
      </c>
      <c r="AJ76" s="87">
        <v>86.79</v>
      </c>
      <c r="AK76" s="87">
        <v>104.27</v>
      </c>
      <c r="AL76" s="87">
        <v>268.51</v>
      </c>
      <c r="AM76" s="87">
        <v>61.28</v>
      </c>
      <c r="AN76" s="87">
        <v>2216.23</v>
      </c>
      <c r="AO76" s="87">
        <v>76.319999999999993</v>
      </c>
      <c r="AP76" s="87">
        <v>704.93</v>
      </c>
      <c r="AQ76" s="87">
        <v>326.52</v>
      </c>
      <c r="AR76" s="87">
        <v>446.01</v>
      </c>
      <c r="AS76" s="87">
        <v>654.02</v>
      </c>
      <c r="AT76" s="87">
        <v>184.49</v>
      </c>
      <c r="AU76" s="87">
        <v>54.51</v>
      </c>
      <c r="AV76" s="87">
        <v>218.06</v>
      </c>
      <c r="AW76" s="87">
        <v>1694.78</v>
      </c>
      <c r="AX76" s="87">
        <v>444.11</v>
      </c>
      <c r="AY76" s="87">
        <v>158.13</v>
      </c>
      <c r="AZ76" s="87">
        <v>514.12</v>
      </c>
      <c r="BA76" s="87">
        <v>415.51</v>
      </c>
      <c r="BB76" s="87">
        <v>1036.22</v>
      </c>
      <c r="BC76" s="87">
        <v>256.02</v>
      </c>
      <c r="BD76" s="87">
        <v>652.42999999999995</v>
      </c>
      <c r="BE76" s="87">
        <v>1160.43</v>
      </c>
      <c r="BF76" s="87">
        <v>1495.25</v>
      </c>
      <c r="BG76" s="87">
        <v>499.65</v>
      </c>
      <c r="BH76" s="87">
        <v>4266.93</v>
      </c>
      <c r="BI76" s="87">
        <v>1265.5</v>
      </c>
      <c r="BJ76" s="87">
        <v>438.4</v>
      </c>
      <c r="BK76" s="87">
        <v>569.84</v>
      </c>
      <c r="BL76" s="87">
        <v>345.3</v>
      </c>
      <c r="BM76" s="87">
        <v>8.85</v>
      </c>
      <c r="BN76" s="87">
        <v>9298.5300000000007</v>
      </c>
      <c r="BO76" s="88">
        <v>0</v>
      </c>
      <c r="BP76" s="89">
        <v>0</v>
      </c>
      <c r="BQ76" s="88" t="s">
        <v>310</v>
      </c>
      <c r="BR76" s="87">
        <v>36672.97</v>
      </c>
      <c r="BS76" s="88" t="s">
        <v>310</v>
      </c>
      <c r="BT76" s="87">
        <v>145242.14000000001</v>
      </c>
      <c r="BU76" s="88" t="s">
        <v>310</v>
      </c>
      <c r="BV76" s="87">
        <v>17.95</v>
      </c>
      <c r="BW76" s="88" t="s">
        <v>310</v>
      </c>
      <c r="BX76" s="87">
        <v>491.16</v>
      </c>
      <c r="BY76" s="88" t="s">
        <v>310</v>
      </c>
      <c r="BZ76" s="87">
        <v>145751.26</v>
      </c>
      <c r="CA76" s="88" t="s">
        <v>310</v>
      </c>
      <c r="CB76" s="87">
        <v>8.24</v>
      </c>
      <c r="CC76" s="88" t="s">
        <v>310</v>
      </c>
      <c r="CD76" s="88">
        <v>0</v>
      </c>
      <c r="CE76" s="88" t="s">
        <v>310</v>
      </c>
      <c r="CF76" s="87">
        <v>153.27000000000001</v>
      </c>
      <c r="CG76" s="88" t="s">
        <v>310</v>
      </c>
      <c r="CH76" s="87">
        <v>153.27000000000001</v>
      </c>
      <c r="CI76" s="88" t="s">
        <v>310</v>
      </c>
      <c r="CJ76" s="87">
        <v>161.51</v>
      </c>
      <c r="CK76" s="88" t="s">
        <v>310</v>
      </c>
      <c r="CL76" s="88">
        <v>0</v>
      </c>
      <c r="CM76" s="88" t="s">
        <v>310</v>
      </c>
      <c r="CN76" s="88">
        <v>0</v>
      </c>
      <c r="CO76" s="88" t="s">
        <v>310</v>
      </c>
      <c r="CP76" s="88">
        <v>0</v>
      </c>
      <c r="CQ76" s="88" t="s">
        <v>310</v>
      </c>
      <c r="CR76" s="90">
        <v>1654.25</v>
      </c>
      <c r="CS76" s="88" t="s">
        <v>310</v>
      </c>
      <c r="CT76" s="87">
        <v>1654.25</v>
      </c>
      <c r="CU76" s="88" t="s">
        <v>310</v>
      </c>
      <c r="CV76" s="87">
        <v>147567.01999999999</v>
      </c>
      <c r="CW76" s="88" t="s">
        <v>310</v>
      </c>
      <c r="CX76" s="87">
        <v>184239.99</v>
      </c>
      <c r="CY76" s="88" t="s">
        <v>310</v>
      </c>
    </row>
    <row r="77" spans="1:103" ht="14.5" x14ac:dyDescent="0.35">
      <c r="A77" s="97" t="s">
        <v>311</v>
      </c>
      <c r="B77" s="97" t="s">
        <v>391</v>
      </c>
      <c r="C77" s="71" t="str">
        <f>'Correspondance tables'!K66</f>
        <v>ISIC 97-98</v>
      </c>
      <c r="D77" s="71" t="str">
        <f>VLOOKUP(C77, 'Correspondance tables'!$O$3:$P$73, 2, FALSE)</f>
        <v>ISIC 97T98</v>
      </c>
      <c r="E77" s="92">
        <v>0</v>
      </c>
      <c r="F77" s="91">
        <v>13.3</v>
      </c>
      <c r="G77" s="92">
        <v>0</v>
      </c>
      <c r="H77" s="92">
        <v>0</v>
      </c>
      <c r="I77" s="92">
        <v>0</v>
      </c>
      <c r="J77" s="92">
        <v>0</v>
      </c>
      <c r="K77" s="92">
        <v>0</v>
      </c>
      <c r="L77" s="92">
        <v>0</v>
      </c>
      <c r="M77" s="92">
        <v>0</v>
      </c>
      <c r="N77" s="92">
        <v>0</v>
      </c>
      <c r="O77" s="92">
        <v>0</v>
      </c>
      <c r="P77" s="92">
        <v>0</v>
      </c>
      <c r="Q77" s="92">
        <v>0</v>
      </c>
      <c r="R77" s="92">
        <v>0</v>
      </c>
      <c r="S77" s="92">
        <v>0</v>
      </c>
      <c r="T77" s="92">
        <v>0</v>
      </c>
      <c r="U77" s="92">
        <v>0</v>
      </c>
      <c r="V77" s="92">
        <v>0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0</v>
      </c>
      <c r="AC77" s="92">
        <v>0</v>
      </c>
      <c r="AD77" s="92">
        <v>0</v>
      </c>
      <c r="AE77" s="91">
        <v>54.88</v>
      </c>
      <c r="AF77" s="92">
        <v>0</v>
      </c>
      <c r="AG77" s="92">
        <v>0</v>
      </c>
      <c r="AH77" s="92">
        <v>0</v>
      </c>
      <c r="AI77" s="92">
        <v>0</v>
      </c>
      <c r="AJ77" s="92">
        <v>0</v>
      </c>
      <c r="AK77" s="92">
        <v>0</v>
      </c>
      <c r="AL77" s="91">
        <v>32.340000000000003</v>
      </c>
      <c r="AM77" s="92">
        <v>0</v>
      </c>
      <c r="AN77" s="91">
        <v>1.21</v>
      </c>
      <c r="AO77" s="92">
        <v>0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1">
        <v>3.41</v>
      </c>
      <c r="AW77" s="92">
        <v>0</v>
      </c>
      <c r="AX77" s="91">
        <v>2.12</v>
      </c>
      <c r="AY77" s="91">
        <v>0.11</v>
      </c>
      <c r="AZ77" s="92">
        <v>0</v>
      </c>
      <c r="BA77" s="92">
        <v>0</v>
      </c>
      <c r="BB77" s="92">
        <v>0</v>
      </c>
      <c r="BC77" s="91">
        <v>8.41</v>
      </c>
      <c r="BD77" s="91">
        <v>1.71</v>
      </c>
      <c r="BE77" s="91">
        <v>9.18</v>
      </c>
      <c r="BF77" s="91">
        <v>635.33000000000004</v>
      </c>
      <c r="BG77" s="91">
        <v>527.01</v>
      </c>
      <c r="BH77" s="91">
        <v>155.68</v>
      </c>
      <c r="BI77" s="91">
        <v>144.37</v>
      </c>
      <c r="BJ77" s="91">
        <v>8.0500000000000007</v>
      </c>
      <c r="BK77" s="91">
        <v>18.739999999999998</v>
      </c>
      <c r="BL77" s="91">
        <v>4.53</v>
      </c>
      <c r="BM77" s="92">
        <v>0</v>
      </c>
      <c r="BN77" s="92">
        <v>0</v>
      </c>
      <c r="BO77" s="92">
        <v>0</v>
      </c>
      <c r="BP77" s="92">
        <v>0</v>
      </c>
      <c r="BQ77" s="92" t="s">
        <v>310</v>
      </c>
      <c r="BR77" s="91">
        <v>1620.38</v>
      </c>
      <c r="BS77" s="92" t="s">
        <v>310</v>
      </c>
      <c r="BT77" s="91">
        <v>48498.09</v>
      </c>
      <c r="BU77" s="92" t="s">
        <v>310</v>
      </c>
      <c r="BV77" s="92">
        <v>0</v>
      </c>
      <c r="BW77" s="92" t="s">
        <v>310</v>
      </c>
      <c r="BX77" s="91">
        <v>1501.74</v>
      </c>
      <c r="BY77" s="92" t="s">
        <v>310</v>
      </c>
      <c r="BZ77" s="91">
        <v>49999.83</v>
      </c>
      <c r="CA77" s="92" t="s">
        <v>310</v>
      </c>
      <c r="CB77" s="92">
        <v>0</v>
      </c>
      <c r="CC77" s="92" t="s">
        <v>310</v>
      </c>
      <c r="CD77" s="92">
        <v>0</v>
      </c>
      <c r="CE77" s="92" t="s">
        <v>310</v>
      </c>
      <c r="CF77" s="92">
        <v>0</v>
      </c>
      <c r="CG77" s="92" t="s">
        <v>310</v>
      </c>
      <c r="CH77" s="92">
        <v>0</v>
      </c>
      <c r="CI77" s="92" t="s">
        <v>310</v>
      </c>
      <c r="CJ77" s="92">
        <v>0</v>
      </c>
      <c r="CK77" s="92" t="s">
        <v>310</v>
      </c>
      <c r="CL77" s="92">
        <v>0</v>
      </c>
      <c r="CM77" s="92" t="s">
        <v>310</v>
      </c>
      <c r="CN77" s="92">
        <v>0</v>
      </c>
      <c r="CO77" s="92" t="s">
        <v>310</v>
      </c>
      <c r="CP77" s="92">
        <v>0</v>
      </c>
      <c r="CQ77" s="92" t="s">
        <v>310</v>
      </c>
      <c r="CR77" s="94">
        <v>24.94</v>
      </c>
      <c r="CS77" s="92" t="s">
        <v>310</v>
      </c>
      <c r="CT77" s="91">
        <v>24.94</v>
      </c>
      <c r="CU77" s="92" t="s">
        <v>310</v>
      </c>
      <c r="CV77" s="91">
        <v>50024.77</v>
      </c>
      <c r="CW77" s="92" t="s">
        <v>310</v>
      </c>
      <c r="CX77" s="91">
        <v>51645.15</v>
      </c>
      <c r="CY77" s="92" t="s">
        <v>310</v>
      </c>
    </row>
    <row r="78" spans="1:103" s="103" customFormat="1" ht="15" thickBot="1" x14ac:dyDescent="0.4">
      <c r="A78" s="98" t="s">
        <v>311</v>
      </c>
      <c r="B78" s="98" t="s">
        <v>392</v>
      </c>
      <c r="C78" s="99" t="str">
        <f>'Correspondance tables'!K67</f>
        <v>ISIC 99</v>
      </c>
      <c r="D78" s="99" t="str">
        <f>VLOOKUP(C78, 'Correspondance tables'!$O$3:$P$73, 2, FALSE)</f>
        <v>ISIC 99</v>
      </c>
      <c r="E78" s="100">
        <v>0</v>
      </c>
      <c r="F78" s="100">
        <v>0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100">
        <v>0</v>
      </c>
      <c r="U78" s="100">
        <v>0</v>
      </c>
      <c r="V78" s="100">
        <v>0</v>
      </c>
      <c r="W78" s="100">
        <v>0</v>
      </c>
      <c r="X78" s="100">
        <v>0</v>
      </c>
      <c r="Y78" s="100">
        <v>0</v>
      </c>
      <c r="Z78" s="100">
        <v>0</v>
      </c>
      <c r="AA78" s="100">
        <v>0</v>
      </c>
      <c r="AB78" s="100">
        <v>0</v>
      </c>
      <c r="AC78" s="100">
        <v>0</v>
      </c>
      <c r="AD78" s="100">
        <v>0</v>
      </c>
      <c r="AE78" s="100">
        <v>0</v>
      </c>
      <c r="AF78" s="100">
        <v>0</v>
      </c>
      <c r="AG78" s="100">
        <v>0</v>
      </c>
      <c r="AH78" s="100">
        <v>0</v>
      </c>
      <c r="AI78" s="100">
        <v>0</v>
      </c>
      <c r="AJ78" s="100">
        <v>0</v>
      </c>
      <c r="AK78" s="100">
        <v>0</v>
      </c>
      <c r="AL78" s="100">
        <v>0</v>
      </c>
      <c r="AM78" s="100">
        <v>0</v>
      </c>
      <c r="AN78" s="100">
        <v>0</v>
      </c>
      <c r="AO78" s="100">
        <v>0</v>
      </c>
      <c r="AP78" s="100">
        <v>0</v>
      </c>
      <c r="AQ78" s="100">
        <v>0</v>
      </c>
      <c r="AR78" s="100">
        <v>0</v>
      </c>
      <c r="AS78" s="100">
        <v>0</v>
      </c>
      <c r="AT78" s="100">
        <v>0</v>
      </c>
      <c r="AU78" s="100">
        <v>0</v>
      </c>
      <c r="AV78" s="100">
        <v>0</v>
      </c>
      <c r="AW78" s="100">
        <v>0</v>
      </c>
      <c r="AX78" s="100">
        <v>0</v>
      </c>
      <c r="AY78" s="100">
        <v>0</v>
      </c>
      <c r="AZ78" s="100">
        <v>0</v>
      </c>
      <c r="BA78" s="100">
        <v>0</v>
      </c>
      <c r="BB78" s="100">
        <v>0</v>
      </c>
      <c r="BC78" s="100">
        <v>0</v>
      </c>
      <c r="BD78" s="100">
        <v>0</v>
      </c>
      <c r="BE78" s="100">
        <v>0</v>
      </c>
      <c r="BF78" s="100">
        <v>0</v>
      </c>
      <c r="BG78" s="100">
        <v>0</v>
      </c>
      <c r="BH78" s="100">
        <v>0</v>
      </c>
      <c r="BI78" s="100">
        <v>0</v>
      </c>
      <c r="BJ78" s="100">
        <v>0</v>
      </c>
      <c r="BK78" s="100">
        <v>0</v>
      </c>
      <c r="BL78" s="100">
        <v>0</v>
      </c>
      <c r="BM78" s="100">
        <v>0</v>
      </c>
      <c r="BN78" s="100">
        <v>0</v>
      </c>
      <c r="BO78" s="100">
        <v>0</v>
      </c>
      <c r="BP78" s="101">
        <v>0</v>
      </c>
      <c r="BQ78" s="100" t="s">
        <v>310</v>
      </c>
      <c r="BR78" s="100">
        <v>0</v>
      </c>
      <c r="BS78" s="100" t="s">
        <v>310</v>
      </c>
      <c r="BT78" s="100">
        <v>0</v>
      </c>
      <c r="BU78" s="100" t="s">
        <v>310</v>
      </c>
      <c r="BV78" s="100">
        <v>0</v>
      </c>
      <c r="BW78" s="100" t="s">
        <v>310</v>
      </c>
      <c r="BX78" s="100">
        <v>0</v>
      </c>
      <c r="BY78" s="100" t="s">
        <v>310</v>
      </c>
      <c r="BZ78" s="100">
        <v>0</v>
      </c>
      <c r="CA78" s="100" t="s">
        <v>310</v>
      </c>
      <c r="CB78" s="100">
        <v>0</v>
      </c>
      <c r="CC78" s="100" t="s">
        <v>310</v>
      </c>
      <c r="CD78" s="100">
        <v>0</v>
      </c>
      <c r="CE78" s="100" t="s">
        <v>310</v>
      </c>
      <c r="CF78" s="100">
        <v>0</v>
      </c>
      <c r="CG78" s="100" t="s">
        <v>310</v>
      </c>
      <c r="CH78" s="100">
        <v>0</v>
      </c>
      <c r="CI78" s="100" t="s">
        <v>310</v>
      </c>
      <c r="CJ78" s="100">
        <v>0</v>
      </c>
      <c r="CK78" s="100" t="s">
        <v>310</v>
      </c>
      <c r="CL78" s="100">
        <v>0</v>
      </c>
      <c r="CM78" s="100" t="s">
        <v>310</v>
      </c>
      <c r="CN78" s="100">
        <v>0</v>
      </c>
      <c r="CO78" s="100" t="s">
        <v>310</v>
      </c>
      <c r="CP78" s="100">
        <v>0</v>
      </c>
      <c r="CQ78" s="100" t="s">
        <v>310</v>
      </c>
      <c r="CR78" s="102">
        <v>0</v>
      </c>
      <c r="CS78" s="100" t="s">
        <v>310</v>
      </c>
      <c r="CT78" s="100">
        <v>0</v>
      </c>
      <c r="CU78" s="100" t="s">
        <v>310</v>
      </c>
      <c r="CV78" s="100">
        <v>0</v>
      </c>
      <c r="CW78" s="100" t="s">
        <v>310</v>
      </c>
      <c r="CX78" s="100">
        <v>0</v>
      </c>
      <c r="CY78" s="100" t="s">
        <v>310</v>
      </c>
    </row>
    <row r="79" spans="1:103" ht="14.5" x14ac:dyDescent="0.35">
      <c r="A79" s="104" t="s">
        <v>311</v>
      </c>
      <c r="B79" s="104" t="s">
        <v>311</v>
      </c>
      <c r="C79" s="71"/>
      <c r="D79" s="71"/>
      <c r="E79" s="91">
        <v>241941.43</v>
      </c>
      <c r="F79" s="91">
        <v>22769.78</v>
      </c>
      <c r="G79" s="91">
        <v>8106.82</v>
      </c>
      <c r="H79" s="91">
        <v>72107.38</v>
      </c>
      <c r="I79" s="91">
        <v>814090.99</v>
      </c>
      <c r="J79" s="91">
        <v>136380.07</v>
      </c>
      <c r="K79" s="91">
        <v>90113.17</v>
      </c>
      <c r="L79" s="91">
        <v>125093.79</v>
      </c>
      <c r="M79" s="91">
        <v>52944.61</v>
      </c>
      <c r="N79" s="91">
        <v>297081.48</v>
      </c>
      <c r="O79" s="92">
        <v>355776</v>
      </c>
      <c r="P79" s="91">
        <v>149859.13</v>
      </c>
      <c r="Q79" s="91">
        <v>191304.06</v>
      </c>
      <c r="R79" s="91">
        <v>126198.38</v>
      </c>
      <c r="S79" s="91">
        <v>280653.92</v>
      </c>
      <c r="T79" s="91">
        <v>286637.63</v>
      </c>
      <c r="U79" s="91">
        <v>194002.55</v>
      </c>
      <c r="V79" s="91">
        <v>180399.33</v>
      </c>
      <c r="W79" s="91">
        <v>401165.58</v>
      </c>
      <c r="X79" s="91">
        <v>628022.81999999995</v>
      </c>
      <c r="Y79" s="91">
        <v>167981.5</v>
      </c>
      <c r="Z79" s="91">
        <v>133972.29999999999</v>
      </c>
      <c r="AA79" s="91">
        <v>113856.97</v>
      </c>
      <c r="AB79" s="91">
        <v>514342.15</v>
      </c>
      <c r="AC79" s="91">
        <v>30946.41</v>
      </c>
      <c r="AD79" s="91">
        <v>124015.42</v>
      </c>
      <c r="AE79" s="91">
        <v>1097123.19</v>
      </c>
      <c r="AF79" s="91">
        <v>149148.92000000001</v>
      </c>
      <c r="AG79" s="91">
        <v>648306.22</v>
      </c>
      <c r="AH79" s="91">
        <v>400508.86</v>
      </c>
      <c r="AI79" s="91">
        <v>318700.56</v>
      </c>
      <c r="AJ79" s="91">
        <v>100681.99</v>
      </c>
      <c r="AK79" s="91">
        <v>106120.09</v>
      </c>
      <c r="AL79" s="91">
        <v>297326.48</v>
      </c>
      <c r="AM79" s="91">
        <v>52323.92</v>
      </c>
      <c r="AN79" s="91">
        <v>337588.47999999998</v>
      </c>
      <c r="AO79" s="91">
        <v>86007.46</v>
      </c>
      <c r="AP79" s="91">
        <v>95357.9</v>
      </c>
      <c r="AQ79" s="91">
        <v>190765.79</v>
      </c>
      <c r="AR79" s="91">
        <v>304224.78999999998</v>
      </c>
      <c r="AS79" s="91">
        <v>396502.4</v>
      </c>
      <c r="AT79" s="91">
        <v>238963.38</v>
      </c>
      <c r="AU79" s="91">
        <v>116907.24</v>
      </c>
      <c r="AV79" s="91">
        <v>430062.31</v>
      </c>
      <c r="AW79" s="91">
        <v>325504.77</v>
      </c>
      <c r="AX79" s="91">
        <v>162151.35</v>
      </c>
      <c r="AY79" s="91">
        <v>82453.119999999995</v>
      </c>
      <c r="AZ79" s="91">
        <v>82391.86</v>
      </c>
      <c r="BA79" s="91">
        <v>67007.399999999994</v>
      </c>
      <c r="BB79" s="91">
        <v>104558.1</v>
      </c>
      <c r="BC79" s="91">
        <v>39335.519999999997</v>
      </c>
      <c r="BD79" s="91">
        <v>93989.73</v>
      </c>
      <c r="BE79" s="91">
        <v>206780.37</v>
      </c>
      <c r="BF79" s="91">
        <v>374005.26</v>
      </c>
      <c r="BG79" s="91">
        <v>185603.76</v>
      </c>
      <c r="BH79" s="91">
        <v>344548.98</v>
      </c>
      <c r="BI79" s="91">
        <v>113882.01</v>
      </c>
      <c r="BJ79" s="91">
        <v>81241.78</v>
      </c>
      <c r="BK79" s="91">
        <v>58674.879999999997</v>
      </c>
      <c r="BL79" s="91">
        <v>48388.31</v>
      </c>
      <c r="BM79" s="91">
        <v>12461.33</v>
      </c>
      <c r="BN79" s="91">
        <v>54577.77</v>
      </c>
      <c r="BO79" s="91">
        <v>0.15</v>
      </c>
      <c r="BP79" s="93">
        <v>0</v>
      </c>
      <c r="BQ79" s="92" t="s">
        <v>310</v>
      </c>
      <c r="BR79" s="91">
        <v>13543940.050000001</v>
      </c>
      <c r="BS79" s="92" t="s">
        <v>310</v>
      </c>
      <c r="BT79" s="92">
        <v>7150594</v>
      </c>
      <c r="BU79" s="92" t="s">
        <v>310</v>
      </c>
      <c r="BV79" s="91">
        <v>227568.33</v>
      </c>
      <c r="BW79" s="92" t="s">
        <v>310</v>
      </c>
      <c r="BX79" s="91">
        <v>3041924.46</v>
      </c>
      <c r="BY79" s="92" t="s">
        <v>310</v>
      </c>
      <c r="BZ79" s="91">
        <v>10420086.789999999</v>
      </c>
      <c r="CA79" s="92" t="s">
        <v>310</v>
      </c>
      <c r="CB79" s="91">
        <v>2704230.71</v>
      </c>
      <c r="CC79" s="92" t="s">
        <v>310</v>
      </c>
      <c r="CD79" s="91">
        <v>11798.12</v>
      </c>
      <c r="CE79" s="92" t="s">
        <v>310</v>
      </c>
      <c r="CF79" s="91">
        <v>67065.52</v>
      </c>
      <c r="CG79" s="92" t="s">
        <v>310</v>
      </c>
      <c r="CH79" s="91">
        <v>78863.64</v>
      </c>
      <c r="CI79" s="92" t="s">
        <v>310</v>
      </c>
      <c r="CJ79" s="91">
        <v>2783094.34</v>
      </c>
      <c r="CK79" s="92" t="s">
        <v>310</v>
      </c>
      <c r="CL79" s="92">
        <v>0</v>
      </c>
      <c r="CM79" s="92" t="s">
        <v>310</v>
      </c>
      <c r="CN79" s="92">
        <v>0</v>
      </c>
      <c r="CO79" s="92" t="s">
        <v>310</v>
      </c>
      <c r="CP79" s="92">
        <v>0</v>
      </c>
      <c r="CQ79" s="92" t="s">
        <v>310</v>
      </c>
      <c r="CR79" s="94">
        <v>2577600.59</v>
      </c>
      <c r="CS79" s="92" t="s">
        <v>310</v>
      </c>
      <c r="CT79" s="91">
        <v>2577600.59</v>
      </c>
      <c r="CU79" s="92" t="s">
        <v>310</v>
      </c>
      <c r="CV79" s="91">
        <v>15780781.73</v>
      </c>
      <c r="CW79" s="92" t="s">
        <v>310</v>
      </c>
      <c r="CX79" s="91">
        <v>29324721.780000001</v>
      </c>
      <c r="CY79" s="92" t="s">
        <v>310</v>
      </c>
    </row>
    <row r="80" spans="1:103" ht="14.5" x14ac:dyDescent="0.35">
      <c r="A80" s="86" t="s">
        <v>311</v>
      </c>
      <c r="B80" s="86" t="s">
        <v>393</v>
      </c>
      <c r="C80" s="71"/>
      <c r="D80" s="71"/>
      <c r="E80" s="88" t="s">
        <v>394</v>
      </c>
      <c r="F80" s="88" t="s">
        <v>394</v>
      </c>
      <c r="G80" s="88" t="s">
        <v>394</v>
      </c>
      <c r="H80" s="88" t="s">
        <v>394</v>
      </c>
      <c r="I80" s="88" t="s">
        <v>394</v>
      </c>
      <c r="J80" s="88" t="s">
        <v>394</v>
      </c>
      <c r="K80" s="88" t="s">
        <v>394</v>
      </c>
      <c r="L80" s="88" t="s">
        <v>394</v>
      </c>
      <c r="M80" s="88" t="s">
        <v>394</v>
      </c>
      <c r="N80" s="88" t="s">
        <v>394</v>
      </c>
      <c r="O80" s="88" t="s">
        <v>394</v>
      </c>
      <c r="P80" s="88" t="s">
        <v>394</v>
      </c>
      <c r="Q80" s="88" t="s">
        <v>394</v>
      </c>
      <c r="R80" s="88" t="s">
        <v>394</v>
      </c>
      <c r="S80" s="88" t="s">
        <v>394</v>
      </c>
      <c r="T80" s="88" t="s">
        <v>394</v>
      </c>
      <c r="U80" s="88" t="s">
        <v>394</v>
      </c>
      <c r="V80" s="88" t="s">
        <v>394</v>
      </c>
      <c r="W80" s="88" t="s">
        <v>394</v>
      </c>
      <c r="X80" s="88" t="s">
        <v>394</v>
      </c>
      <c r="Y80" s="88" t="s">
        <v>394</v>
      </c>
      <c r="Z80" s="88" t="s">
        <v>394</v>
      </c>
      <c r="AA80" s="88" t="s">
        <v>394</v>
      </c>
      <c r="AB80" s="88" t="s">
        <v>394</v>
      </c>
      <c r="AC80" s="88" t="s">
        <v>394</v>
      </c>
      <c r="AD80" s="88" t="s">
        <v>394</v>
      </c>
      <c r="AE80" s="88" t="s">
        <v>394</v>
      </c>
      <c r="AF80" s="88" t="s">
        <v>394</v>
      </c>
      <c r="AG80" s="88" t="s">
        <v>394</v>
      </c>
      <c r="AH80" s="88" t="s">
        <v>394</v>
      </c>
      <c r="AI80" s="88" t="s">
        <v>394</v>
      </c>
      <c r="AJ80" s="88" t="s">
        <v>394</v>
      </c>
      <c r="AK80" s="88" t="s">
        <v>394</v>
      </c>
      <c r="AL80" s="88" t="s">
        <v>394</v>
      </c>
      <c r="AM80" s="88" t="s">
        <v>394</v>
      </c>
      <c r="AN80" s="88" t="s">
        <v>394</v>
      </c>
      <c r="AO80" s="88" t="s">
        <v>394</v>
      </c>
      <c r="AP80" s="88" t="s">
        <v>394</v>
      </c>
      <c r="AQ80" s="88" t="s">
        <v>394</v>
      </c>
      <c r="AR80" s="88" t="s">
        <v>394</v>
      </c>
      <c r="AS80" s="88" t="s">
        <v>394</v>
      </c>
      <c r="AT80" s="88" t="s">
        <v>394</v>
      </c>
      <c r="AU80" s="88" t="s">
        <v>394</v>
      </c>
      <c r="AV80" s="88" t="s">
        <v>394</v>
      </c>
      <c r="AW80" s="88" t="s">
        <v>394</v>
      </c>
      <c r="AX80" s="88" t="s">
        <v>394</v>
      </c>
      <c r="AY80" s="88" t="s">
        <v>394</v>
      </c>
      <c r="AZ80" s="88" t="s">
        <v>394</v>
      </c>
      <c r="BA80" s="88" t="s">
        <v>394</v>
      </c>
      <c r="BB80" s="88" t="s">
        <v>394</v>
      </c>
      <c r="BC80" s="88" t="s">
        <v>394</v>
      </c>
      <c r="BD80" s="88" t="s">
        <v>394</v>
      </c>
      <c r="BE80" s="88" t="s">
        <v>394</v>
      </c>
      <c r="BF80" s="88" t="s">
        <v>394</v>
      </c>
      <c r="BG80" s="88" t="s">
        <v>394</v>
      </c>
      <c r="BH80" s="88" t="s">
        <v>394</v>
      </c>
      <c r="BI80" s="88" t="s">
        <v>394</v>
      </c>
      <c r="BJ80" s="88" t="s">
        <v>394</v>
      </c>
      <c r="BK80" s="88" t="s">
        <v>394</v>
      </c>
      <c r="BL80" s="88" t="s">
        <v>394</v>
      </c>
      <c r="BM80" s="88" t="s">
        <v>394</v>
      </c>
      <c r="BN80" s="88" t="s">
        <v>394</v>
      </c>
      <c r="BO80" s="88" t="s">
        <v>394</v>
      </c>
      <c r="BP80" s="89" t="s">
        <v>394</v>
      </c>
      <c r="BQ80" s="88" t="s">
        <v>310</v>
      </c>
      <c r="BR80" s="88" t="s">
        <v>394</v>
      </c>
      <c r="BS80" s="88" t="s">
        <v>310</v>
      </c>
      <c r="BT80" s="88" t="s">
        <v>394</v>
      </c>
      <c r="BU80" s="88" t="s">
        <v>310</v>
      </c>
      <c r="BV80" s="88" t="s">
        <v>394</v>
      </c>
      <c r="BW80" s="88" t="s">
        <v>310</v>
      </c>
      <c r="BX80" s="88" t="s">
        <v>394</v>
      </c>
      <c r="BY80" s="88" t="s">
        <v>310</v>
      </c>
      <c r="BZ80" s="88" t="s">
        <v>394</v>
      </c>
      <c r="CA80" s="88" t="s">
        <v>310</v>
      </c>
      <c r="CB80" s="88" t="s">
        <v>394</v>
      </c>
      <c r="CC80" s="88" t="s">
        <v>310</v>
      </c>
      <c r="CD80" s="88" t="s">
        <v>394</v>
      </c>
      <c r="CE80" s="88" t="s">
        <v>310</v>
      </c>
      <c r="CF80" s="88" t="s">
        <v>394</v>
      </c>
      <c r="CG80" s="88" t="s">
        <v>310</v>
      </c>
      <c r="CH80" s="88" t="s">
        <v>394</v>
      </c>
      <c r="CI80" s="88" t="s">
        <v>310</v>
      </c>
      <c r="CJ80" s="88" t="s">
        <v>394</v>
      </c>
      <c r="CK80" s="88" t="s">
        <v>310</v>
      </c>
      <c r="CL80" s="88" t="s">
        <v>394</v>
      </c>
      <c r="CM80" s="88" t="s">
        <v>310</v>
      </c>
      <c r="CN80" s="88" t="s">
        <v>394</v>
      </c>
      <c r="CO80" s="88" t="s">
        <v>310</v>
      </c>
      <c r="CP80" s="88" t="s">
        <v>394</v>
      </c>
      <c r="CQ80" s="88" t="s">
        <v>310</v>
      </c>
      <c r="CR80" s="105" t="s">
        <v>394</v>
      </c>
      <c r="CS80" s="88" t="s">
        <v>310</v>
      </c>
      <c r="CT80" s="88" t="s">
        <v>394</v>
      </c>
      <c r="CU80" s="88" t="s">
        <v>310</v>
      </c>
      <c r="CV80" s="88" t="s">
        <v>394</v>
      </c>
      <c r="CW80" s="88" t="s">
        <v>310</v>
      </c>
      <c r="CX80" s="88" t="s">
        <v>394</v>
      </c>
      <c r="CY80" s="88" t="s">
        <v>310</v>
      </c>
    </row>
    <row r="81" spans="1:103" ht="14.5" x14ac:dyDescent="0.35">
      <c r="A81" s="86" t="s">
        <v>311</v>
      </c>
      <c r="B81" s="86" t="s">
        <v>395</v>
      </c>
      <c r="C81" s="71"/>
      <c r="D81" s="71"/>
      <c r="E81" s="92" t="s">
        <v>394</v>
      </c>
      <c r="F81" s="92" t="s">
        <v>394</v>
      </c>
      <c r="G81" s="92" t="s">
        <v>394</v>
      </c>
      <c r="H81" s="92" t="s">
        <v>394</v>
      </c>
      <c r="I81" s="92" t="s">
        <v>394</v>
      </c>
      <c r="J81" s="92" t="s">
        <v>394</v>
      </c>
      <c r="K81" s="92" t="s">
        <v>394</v>
      </c>
      <c r="L81" s="92" t="s">
        <v>394</v>
      </c>
      <c r="M81" s="92" t="s">
        <v>394</v>
      </c>
      <c r="N81" s="92" t="s">
        <v>394</v>
      </c>
      <c r="O81" s="92" t="s">
        <v>394</v>
      </c>
      <c r="P81" s="92" t="s">
        <v>394</v>
      </c>
      <c r="Q81" s="92" t="s">
        <v>394</v>
      </c>
      <c r="R81" s="92" t="s">
        <v>394</v>
      </c>
      <c r="S81" s="92" t="s">
        <v>394</v>
      </c>
      <c r="T81" s="92" t="s">
        <v>394</v>
      </c>
      <c r="U81" s="92" t="s">
        <v>394</v>
      </c>
      <c r="V81" s="92" t="s">
        <v>394</v>
      </c>
      <c r="W81" s="92" t="s">
        <v>394</v>
      </c>
      <c r="X81" s="92" t="s">
        <v>394</v>
      </c>
      <c r="Y81" s="92" t="s">
        <v>394</v>
      </c>
      <c r="Z81" s="92" t="s">
        <v>394</v>
      </c>
      <c r="AA81" s="92" t="s">
        <v>394</v>
      </c>
      <c r="AB81" s="92" t="s">
        <v>394</v>
      </c>
      <c r="AC81" s="92" t="s">
        <v>394</v>
      </c>
      <c r="AD81" s="92" t="s">
        <v>394</v>
      </c>
      <c r="AE81" s="92" t="s">
        <v>394</v>
      </c>
      <c r="AF81" s="92" t="s">
        <v>394</v>
      </c>
      <c r="AG81" s="92" t="s">
        <v>394</v>
      </c>
      <c r="AH81" s="92" t="s">
        <v>394</v>
      </c>
      <c r="AI81" s="92" t="s">
        <v>394</v>
      </c>
      <c r="AJ81" s="92" t="s">
        <v>394</v>
      </c>
      <c r="AK81" s="92" t="s">
        <v>394</v>
      </c>
      <c r="AL81" s="92" t="s">
        <v>394</v>
      </c>
      <c r="AM81" s="92" t="s">
        <v>394</v>
      </c>
      <c r="AN81" s="92" t="s">
        <v>394</v>
      </c>
      <c r="AO81" s="92" t="s">
        <v>394</v>
      </c>
      <c r="AP81" s="92" t="s">
        <v>394</v>
      </c>
      <c r="AQ81" s="92" t="s">
        <v>394</v>
      </c>
      <c r="AR81" s="92" t="s">
        <v>394</v>
      </c>
      <c r="AS81" s="92" t="s">
        <v>394</v>
      </c>
      <c r="AT81" s="92" t="s">
        <v>394</v>
      </c>
      <c r="AU81" s="92" t="s">
        <v>394</v>
      </c>
      <c r="AV81" s="92" t="s">
        <v>394</v>
      </c>
      <c r="AW81" s="92" t="s">
        <v>394</v>
      </c>
      <c r="AX81" s="92" t="s">
        <v>394</v>
      </c>
      <c r="AY81" s="92" t="s">
        <v>394</v>
      </c>
      <c r="AZ81" s="92" t="s">
        <v>394</v>
      </c>
      <c r="BA81" s="92" t="s">
        <v>394</v>
      </c>
      <c r="BB81" s="92" t="s">
        <v>394</v>
      </c>
      <c r="BC81" s="92" t="s">
        <v>394</v>
      </c>
      <c r="BD81" s="92" t="s">
        <v>394</v>
      </c>
      <c r="BE81" s="92" t="s">
        <v>394</v>
      </c>
      <c r="BF81" s="92" t="s">
        <v>394</v>
      </c>
      <c r="BG81" s="92" t="s">
        <v>394</v>
      </c>
      <c r="BH81" s="92" t="s">
        <v>394</v>
      </c>
      <c r="BI81" s="92" t="s">
        <v>394</v>
      </c>
      <c r="BJ81" s="92" t="s">
        <v>394</v>
      </c>
      <c r="BK81" s="92" t="s">
        <v>394</v>
      </c>
      <c r="BL81" s="92" t="s">
        <v>394</v>
      </c>
      <c r="BM81" s="92" t="s">
        <v>394</v>
      </c>
      <c r="BN81" s="92" t="s">
        <v>394</v>
      </c>
      <c r="BO81" s="92" t="s">
        <v>394</v>
      </c>
      <c r="BP81" s="93" t="s">
        <v>394</v>
      </c>
      <c r="BQ81" s="92" t="s">
        <v>310</v>
      </c>
      <c r="BR81" s="92" t="s">
        <v>394</v>
      </c>
      <c r="BS81" s="92" t="s">
        <v>310</v>
      </c>
      <c r="BT81" s="92" t="s">
        <v>394</v>
      </c>
      <c r="BU81" s="92" t="s">
        <v>310</v>
      </c>
      <c r="BV81" s="92" t="s">
        <v>394</v>
      </c>
      <c r="BW81" s="92" t="s">
        <v>310</v>
      </c>
      <c r="BX81" s="92" t="s">
        <v>394</v>
      </c>
      <c r="BY81" s="92" t="s">
        <v>310</v>
      </c>
      <c r="BZ81" s="92" t="s">
        <v>394</v>
      </c>
      <c r="CA81" s="92" t="s">
        <v>310</v>
      </c>
      <c r="CB81" s="92" t="s">
        <v>394</v>
      </c>
      <c r="CC81" s="92" t="s">
        <v>310</v>
      </c>
      <c r="CD81" s="92" t="s">
        <v>394</v>
      </c>
      <c r="CE81" s="92" t="s">
        <v>310</v>
      </c>
      <c r="CF81" s="92" t="s">
        <v>394</v>
      </c>
      <c r="CG81" s="92" t="s">
        <v>310</v>
      </c>
      <c r="CH81" s="92" t="s">
        <v>394</v>
      </c>
      <c r="CI81" s="92" t="s">
        <v>310</v>
      </c>
      <c r="CJ81" s="92" t="s">
        <v>394</v>
      </c>
      <c r="CK81" s="92" t="s">
        <v>310</v>
      </c>
      <c r="CL81" s="92" t="s">
        <v>394</v>
      </c>
      <c r="CM81" s="92" t="s">
        <v>310</v>
      </c>
      <c r="CN81" s="92" t="s">
        <v>394</v>
      </c>
      <c r="CO81" s="92" t="s">
        <v>310</v>
      </c>
      <c r="CP81" s="92" t="s">
        <v>394</v>
      </c>
      <c r="CQ81" s="92" t="s">
        <v>310</v>
      </c>
      <c r="CR81" s="95" t="s">
        <v>394</v>
      </c>
      <c r="CS81" s="92" t="s">
        <v>310</v>
      </c>
      <c r="CT81" s="92" t="s">
        <v>394</v>
      </c>
      <c r="CU81" s="92" t="s">
        <v>310</v>
      </c>
      <c r="CV81" s="92" t="s">
        <v>394</v>
      </c>
      <c r="CW81" s="92" t="s">
        <v>310</v>
      </c>
      <c r="CX81" s="92" t="s">
        <v>394</v>
      </c>
      <c r="CY81" s="92" t="s">
        <v>310</v>
      </c>
    </row>
    <row r="82" spans="1:103" ht="14.5" x14ac:dyDescent="0.35">
      <c r="A82" s="86" t="s">
        <v>311</v>
      </c>
      <c r="B82" s="86" t="s">
        <v>396</v>
      </c>
      <c r="C82" s="71"/>
      <c r="D82" s="71"/>
      <c r="E82" s="88">
        <v>0</v>
      </c>
      <c r="F82" s="88">
        <v>0</v>
      </c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8">
        <v>0</v>
      </c>
      <c r="U82" s="88">
        <v>0</v>
      </c>
      <c r="V82" s="88">
        <v>0</v>
      </c>
      <c r="W82" s="88">
        <v>0</v>
      </c>
      <c r="X82" s="88">
        <v>0</v>
      </c>
      <c r="Y82" s="88">
        <v>0</v>
      </c>
      <c r="Z82" s="88">
        <v>0</v>
      </c>
      <c r="AA82" s="88">
        <v>0</v>
      </c>
      <c r="AB82" s="88">
        <v>0</v>
      </c>
      <c r="AC82" s="88">
        <v>0</v>
      </c>
      <c r="AD82" s="88">
        <v>0</v>
      </c>
      <c r="AE82" s="88">
        <v>0</v>
      </c>
      <c r="AF82" s="88">
        <v>0</v>
      </c>
      <c r="AG82" s="88">
        <v>0</v>
      </c>
      <c r="AH82" s="88">
        <v>0</v>
      </c>
      <c r="AI82" s="88">
        <v>0</v>
      </c>
      <c r="AJ82" s="88">
        <v>0</v>
      </c>
      <c r="AK82" s="88">
        <v>0</v>
      </c>
      <c r="AL82" s="88">
        <v>0</v>
      </c>
      <c r="AM82" s="88">
        <v>0</v>
      </c>
      <c r="AN82" s="88">
        <v>0</v>
      </c>
      <c r="AO82" s="88">
        <v>0</v>
      </c>
      <c r="AP82" s="88">
        <v>0</v>
      </c>
      <c r="AQ82" s="88">
        <v>0</v>
      </c>
      <c r="AR82" s="88">
        <v>0</v>
      </c>
      <c r="AS82" s="88">
        <v>0</v>
      </c>
      <c r="AT82" s="88">
        <v>0</v>
      </c>
      <c r="AU82" s="88">
        <v>0</v>
      </c>
      <c r="AV82" s="88">
        <v>0</v>
      </c>
      <c r="AW82" s="88">
        <v>0</v>
      </c>
      <c r="AX82" s="88">
        <v>0</v>
      </c>
      <c r="AY82" s="88">
        <v>0</v>
      </c>
      <c r="AZ82" s="88">
        <v>0</v>
      </c>
      <c r="BA82" s="88">
        <v>0</v>
      </c>
      <c r="BB82" s="88">
        <v>0</v>
      </c>
      <c r="BC82" s="88">
        <v>0</v>
      </c>
      <c r="BD82" s="88">
        <v>0</v>
      </c>
      <c r="BE82" s="88">
        <v>0</v>
      </c>
      <c r="BF82" s="88">
        <v>0</v>
      </c>
      <c r="BG82" s="88">
        <v>0</v>
      </c>
      <c r="BH82" s="88">
        <v>0</v>
      </c>
      <c r="BI82" s="88">
        <v>0</v>
      </c>
      <c r="BJ82" s="88">
        <v>0</v>
      </c>
      <c r="BK82" s="88">
        <v>0</v>
      </c>
      <c r="BL82" s="88">
        <v>0</v>
      </c>
      <c r="BM82" s="88">
        <v>0</v>
      </c>
      <c r="BN82" s="88">
        <v>0</v>
      </c>
      <c r="BO82" s="88">
        <v>0</v>
      </c>
      <c r="BP82" s="89">
        <v>0</v>
      </c>
      <c r="BQ82" s="88" t="s">
        <v>310</v>
      </c>
      <c r="BR82" s="88">
        <v>0</v>
      </c>
      <c r="BS82" s="88" t="s">
        <v>310</v>
      </c>
      <c r="BT82" s="87">
        <v>-135190.56</v>
      </c>
      <c r="BU82" s="88" t="s">
        <v>310</v>
      </c>
      <c r="BV82" s="88">
        <v>0</v>
      </c>
      <c r="BW82" s="88" t="s">
        <v>310</v>
      </c>
      <c r="BX82" s="88">
        <v>0</v>
      </c>
      <c r="BY82" s="88" t="s">
        <v>310</v>
      </c>
      <c r="BZ82" s="87">
        <v>-135190.56</v>
      </c>
      <c r="CA82" s="88" t="s">
        <v>310</v>
      </c>
      <c r="CB82" s="88">
        <v>0</v>
      </c>
      <c r="CC82" s="88" t="s">
        <v>310</v>
      </c>
      <c r="CD82" s="88">
        <v>0</v>
      </c>
      <c r="CE82" s="88" t="s">
        <v>310</v>
      </c>
      <c r="CF82" s="88">
        <v>0</v>
      </c>
      <c r="CG82" s="88" t="s">
        <v>310</v>
      </c>
      <c r="CH82" s="88">
        <v>0</v>
      </c>
      <c r="CI82" s="88" t="s">
        <v>310</v>
      </c>
      <c r="CJ82" s="88">
        <v>0</v>
      </c>
      <c r="CK82" s="88" t="s">
        <v>310</v>
      </c>
      <c r="CL82" s="88">
        <v>0</v>
      </c>
      <c r="CM82" s="88" t="s">
        <v>310</v>
      </c>
      <c r="CN82" s="88">
        <v>0</v>
      </c>
      <c r="CO82" s="88" t="s">
        <v>310</v>
      </c>
      <c r="CP82" s="88">
        <v>0</v>
      </c>
      <c r="CQ82" s="88" t="s">
        <v>310</v>
      </c>
      <c r="CR82" s="90">
        <v>135190.56</v>
      </c>
      <c r="CS82" s="88" t="s">
        <v>310</v>
      </c>
      <c r="CT82" s="87">
        <v>135190.56</v>
      </c>
      <c r="CU82" s="88" t="s">
        <v>310</v>
      </c>
      <c r="CV82" s="88">
        <v>0</v>
      </c>
      <c r="CW82" s="88" t="s">
        <v>310</v>
      </c>
      <c r="CX82" s="88">
        <v>0</v>
      </c>
      <c r="CY82" s="88" t="s">
        <v>310</v>
      </c>
    </row>
    <row r="83" spans="1:103" ht="14.5" x14ac:dyDescent="0.35">
      <c r="A83" s="86" t="s">
        <v>311</v>
      </c>
      <c r="B83" s="86" t="s">
        <v>397</v>
      </c>
      <c r="C83" s="71"/>
      <c r="D83" s="71"/>
      <c r="E83" s="91">
        <v>250900.78</v>
      </c>
      <c r="F83" s="91">
        <v>23448.03</v>
      </c>
      <c r="G83" s="91">
        <v>8379.56</v>
      </c>
      <c r="H83" s="91">
        <v>73588.55</v>
      </c>
      <c r="I83" s="91">
        <v>820430.41</v>
      </c>
      <c r="J83" s="91">
        <v>137979.70000000001</v>
      </c>
      <c r="K83" s="91">
        <v>90797.8</v>
      </c>
      <c r="L83" s="91">
        <v>126027.73</v>
      </c>
      <c r="M83" s="91">
        <v>53320.84</v>
      </c>
      <c r="N83" s="91">
        <v>301188.21000000002</v>
      </c>
      <c r="O83" s="91">
        <v>361532.47</v>
      </c>
      <c r="P83" s="91">
        <v>150653.75</v>
      </c>
      <c r="Q83" s="91">
        <v>192939.39</v>
      </c>
      <c r="R83" s="91">
        <v>128003.78</v>
      </c>
      <c r="S83" s="91">
        <v>282513.46000000002</v>
      </c>
      <c r="T83" s="91">
        <v>288364.32</v>
      </c>
      <c r="U83" s="91">
        <v>195306.37</v>
      </c>
      <c r="V83" s="91">
        <v>181716.04</v>
      </c>
      <c r="W83" s="91">
        <v>403667.66</v>
      </c>
      <c r="X83" s="91">
        <v>631534.67000000004</v>
      </c>
      <c r="Y83" s="91">
        <v>168156.48</v>
      </c>
      <c r="Z83" s="91">
        <v>135257.99</v>
      </c>
      <c r="AA83" s="91">
        <v>114834.52</v>
      </c>
      <c r="AB83" s="91">
        <v>516345.44</v>
      </c>
      <c r="AC83" s="91">
        <v>31781.55</v>
      </c>
      <c r="AD83" s="91">
        <v>130019.56</v>
      </c>
      <c r="AE83" s="91">
        <v>1117080.33</v>
      </c>
      <c r="AF83" s="91">
        <v>151581.87</v>
      </c>
      <c r="AG83" s="91">
        <v>660664.44999999995</v>
      </c>
      <c r="AH83" s="91">
        <v>407575.64</v>
      </c>
      <c r="AI83" s="91">
        <v>341376.18</v>
      </c>
      <c r="AJ83" s="91">
        <v>103094.06</v>
      </c>
      <c r="AK83" s="91">
        <v>111986.33</v>
      </c>
      <c r="AL83" s="91">
        <v>304954.86</v>
      </c>
      <c r="AM83" s="91">
        <v>56062.77</v>
      </c>
      <c r="AN83" s="91">
        <v>352259.42</v>
      </c>
      <c r="AO83" s="91">
        <v>86457.45</v>
      </c>
      <c r="AP83" s="91">
        <v>96387.48</v>
      </c>
      <c r="AQ83" s="91">
        <v>192647.18</v>
      </c>
      <c r="AR83" s="91">
        <v>306382.2</v>
      </c>
      <c r="AS83" s="91">
        <v>428684.33</v>
      </c>
      <c r="AT83" s="91">
        <v>258543.4</v>
      </c>
      <c r="AU83" s="91">
        <v>125398.09</v>
      </c>
      <c r="AV83" s="91">
        <v>452380.34</v>
      </c>
      <c r="AW83" s="91">
        <v>331393.53000000003</v>
      </c>
      <c r="AX83" s="91">
        <v>164373.47</v>
      </c>
      <c r="AY83" s="91">
        <v>86600.58</v>
      </c>
      <c r="AZ83" s="91">
        <v>83086.98</v>
      </c>
      <c r="BA83" s="91">
        <v>67963.89</v>
      </c>
      <c r="BB83" s="91">
        <v>106406.17</v>
      </c>
      <c r="BC83" s="91">
        <v>39648.26</v>
      </c>
      <c r="BD83" s="91">
        <v>95488.6</v>
      </c>
      <c r="BE83" s="91">
        <v>209948.74</v>
      </c>
      <c r="BF83" s="91">
        <v>424479.6</v>
      </c>
      <c r="BG83" s="91">
        <v>203355.64</v>
      </c>
      <c r="BH83" s="91">
        <v>381669.11</v>
      </c>
      <c r="BI83" s="91">
        <v>127664.35</v>
      </c>
      <c r="BJ83" s="91">
        <v>87981.93</v>
      </c>
      <c r="BK83" s="91">
        <v>63819.95</v>
      </c>
      <c r="BL83" s="91">
        <v>53640.39</v>
      </c>
      <c r="BM83" s="91">
        <v>12666.9</v>
      </c>
      <c r="BN83" s="91">
        <v>56604.06</v>
      </c>
      <c r="BO83" s="91">
        <v>0.15</v>
      </c>
      <c r="BP83" s="93">
        <v>0</v>
      </c>
      <c r="BQ83" s="92" t="s">
        <v>310</v>
      </c>
      <c r="BR83" s="91">
        <v>13948997.75</v>
      </c>
      <c r="BS83" s="92" t="s">
        <v>310</v>
      </c>
      <c r="BT83" s="91">
        <v>8071311.3899999997</v>
      </c>
      <c r="BU83" s="92" t="s">
        <v>310</v>
      </c>
      <c r="BV83" s="91">
        <v>227126.71</v>
      </c>
      <c r="BW83" s="92" t="s">
        <v>310</v>
      </c>
      <c r="BX83" s="91">
        <v>3055497.88</v>
      </c>
      <c r="BY83" s="92" t="s">
        <v>310</v>
      </c>
      <c r="BZ83" s="91">
        <v>11353935.98</v>
      </c>
      <c r="CA83" s="92" t="s">
        <v>310</v>
      </c>
      <c r="CB83" s="91">
        <v>2917273.29</v>
      </c>
      <c r="CC83" s="92" t="s">
        <v>310</v>
      </c>
      <c r="CD83" s="91">
        <v>12360.9</v>
      </c>
      <c r="CE83" s="92" t="s">
        <v>310</v>
      </c>
      <c r="CF83" s="91">
        <v>67422.58</v>
      </c>
      <c r="CG83" s="92" t="s">
        <v>310</v>
      </c>
      <c r="CH83" s="91">
        <v>79783.48</v>
      </c>
      <c r="CI83" s="92" t="s">
        <v>310</v>
      </c>
      <c r="CJ83" s="91">
        <v>2997056.78</v>
      </c>
      <c r="CK83" s="92" t="s">
        <v>310</v>
      </c>
      <c r="CL83" s="92">
        <v>0</v>
      </c>
      <c r="CM83" s="92" t="s">
        <v>310</v>
      </c>
      <c r="CN83" s="92">
        <v>0</v>
      </c>
      <c r="CO83" s="92" t="s">
        <v>310</v>
      </c>
      <c r="CP83" s="92">
        <v>0</v>
      </c>
      <c r="CQ83" s="92" t="s">
        <v>310</v>
      </c>
      <c r="CR83" s="94">
        <v>2587592.2400000002</v>
      </c>
      <c r="CS83" s="92" t="s">
        <v>310</v>
      </c>
      <c r="CT83" s="91">
        <v>2587592.2400000002</v>
      </c>
      <c r="CU83" s="92" t="s">
        <v>310</v>
      </c>
      <c r="CV83" s="92">
        <v>16938585</v>
      </c>
      <c r="CW83" s="92" t="s">
        <v>310</v>
      </c>
      <c r="CX83" s="91">
        <v>30887582.75</v>
      </c>
      <c r="CY83" s="92" t="s">
        <v>310</v>
      </c>
    </row>
    <row r="84" spans="1:103" s="111" customFormat="1" ht="14.5" x14ac:dyDescent="0.35">
      <c r="A84" s="106" t="s">
        <v>311</v>
      </c>
      <c r="B84" s="106" t="s">
        <v>398</v>
      </c>
      <c r="C84" s="107"/>
      <c r="D84" s="107"/>
      <c r="E84" s="108">
        <v>46621.22</v>
      </c>
      <c r="F84" s="108">
        <v>7786.8</v>
      </c>
      <c r="G84" s="108">
        <v>2722.2</v>
      </c>
      <c r="H84" s="108">
        <v>24663.41</v>
      </c>
      <c r="I84" s="108">
        <v>143102.35999999999</v>
      </c>
      <c r="J84" s="108">
        <v>40775.919999999998</v>
      </c>
      <c r="K84" s="108">
        <v>21618.11</v>
      </c>
      <c r="L84" s="108">
        <v>26672.81</v>
      </c>
      <c r="M84" s="108">
        <v>22017.71</v>
      </c>
      <c r="N84" s="108">
        <v>8818.4</v>
      </c>
      <c r="O84" s="108">
        <v>68544.23</v>
      </c>
      <c r="P84" s="108">
        <v>36323.42</v>
      </c>
      <c r="Q84" s="108">
        <v>58790.82</v>
      </c>
      <c r="R84" s="108">
        <v>41726.519999999997</v>
      </c>
      <c r="S84" s="108">
        <v>43535.32</v>
      </c>
      <c r="T84" s="108">
        <v>122576.65</v>
      </c>
      <c r="U84" s="108">
        <v>57111.12</v>
      </c>
      <c r="V84" s="108">
        <v>61144.13</v>
      </c>
      <c r="W84" s="108">
        <v>142938.06</v>
      </c>
      <c r="X84" s="108">
        <v>117510.85</v>
      </c>
      <c r="Y84" s="108">
        <v>38290.92</v>
      </c>
      <c r="Z84" s="108">
        <v>55500.02</v>
      </c>
      <c r="AA84" s="108">
        <v>57851.32</v>
      </c>
      <c r="AB84" s="108">
        <v>69417.73</v>
      </c>
      <c r="AC84" s="108">
        <v>13677.01</v>
      </c>
      <c r="AD84" s="108">
        <v>44848.92</v>
      </c>
      <c r="AE84" s="108">
        <v>369483.95</v>
      </c>
      <c r="AF84" s="108">
        <v>113288.05</v>
      </c>
      <c r="AG84" s="108">
        <v>374402.36</v>
      </c>
      <c r="AH84" s="108">
        <v>349683.25</v>
      </c>
      <c r="AI84" s="108">
        <v>162651.37</v>
      </c>
      <c r="AJ84" s="108">
        <v>13461.11</v>
      </c>
      <c r="AK84" s="108">
        <v>23502.51</v>
      </c>
      <c r="AL84" s="108">
        <v>116164.55</v>
      </c>
      <c r="AM84" s="108">
        <v>49245.120000000003</v>
      </c>
      <c r="AN84" s="108">
        <v>206932.49</v>
      </c>
      <c r="AO84" s="108">
        <v>40096.620000000003</v>
      </c>
      <c r="AP84" s="108">
        <v>37304.120000000003</v>
      </c>
      <c r="AQ84" s="108">
        <v>64884.83</v>
      </c>
      <c r="AR84" s="108">
        <v>204995.89</v>
      </c>
      <c r="AS84" s="108">
        <v>232999.1</v>
      </c>
      <c r="AT84" s="108">
        <v>57289.42</v>
      </c>
      <c r="AU84" s="108">
        <v>67516.73</v>
      </c>
      <c r="AV84" s="108">
        <v>71851.33</v>
      </c>
      <c r="AW84" s="108">
        <v>265644.11</v>
      </c>
      <c r="AX84" s="108">
        <v>113830.85</v>
      </c>
      <c r="AY84" s="108">
        <v>60678.43</v>
      </c>
      <c r="AZ84" s="108">
        <v>38248.720000000001</v>
      </c>
      <c r="BA84" s="108">
        <v>30633.01</v>
      </c>
      <c r="BB84" s="108">
        <v>32590.61</v>
      </c>
      <c r="BC84" s="108">
        <v>133909.85999999999</v>
      </c>
      <c r="BD84" s="108">
        <v>18837.91</v>
      </c>
      <c r="BE84" s="108">
        <v>171070.47</v>
      </c>
      <c r="BF84" s="108">
        <v>618640.76</v>
      </c>
      <c r="BG84" s="108">
        <v>568266.74</v>
      </c>
      <c r="BH84" s="108">
        <v>462579.49</v>
      </c>
      <c r="BI84" s="108">
        <v>272887.90999999997</v>
      </c>
      <c r="BJ84" s="108">
        <v>48635.02</v>
      </c>
      <c r="BK84" s="108">
        <v>45778.32</v>
      </c>
      <c r="BL84" s="108">
        <v>75602.03</v>
      </c>
      <c r="BM84" s="108">
        <v>10308.4</v>
      </c>
      <c r="BN84" s="108">
        <v>38694.32</v>
      </c>
      <c r="BO84" s="108">
        <v>50347.82</v>
      </c>
      <c r="BP84" s="109">
        <v>0</v>
      </c>
      <c r="BQ84" s="110" t="s">
        <v>310</v>
      </c>
      <c r="BR84" s="108">
        <v>6987523.5</v>
      </c>
      <c r="BS84" s="110" t="s">
        <v>310</v>
      </c>
      <c r="BT84" s="110">
        <v>0</v>
      </c>
      <c r="BU84" s="110" t="s">
        <v>310</v>
      </c>
      <c r="BV84" s="110">
        <v>0</v>
      </c>
      <c r="BW84" s="110" t="s">
        <v>310</v>
      </c>
      <c r="BX84" s="110">
        <v>0</v>
      </c>
      <c r="BY84" s="110" t="s">
        <v>310</v>
      </c>
      <c r="BZ84" s="110">
        <v>0</v>
      </c>
      <c r="CA84" s="110" t="s">
        <v>310</v>
      </c>
      <c r="CB84" s="110">
        <v>0</v>
      </c>
      <c r="CC84" s="110" t="s">
        <v>310</v>
      </c>
      <c r="CD84" s="110">
        <v>0</v>
      </c>
      <c r="CE84" s="110" t="s">
        <v>310</v>
      </c>
      <c r="CF84" s="110">
        <v>0</v>
      </c>
      <c r="CG84" s="110" t="s">
        <v>310</v>
      </c>
      <c r="CH84" s="110">
        <v>0</v>
      </c>
      <c r="CI84" s="110" t="s">
        <v>310</v>
      </c>
      <c r="CJ84" s="110">
        <v>0</v>
      </c>
      <c r="CK84" s="110" t="s">
        <v>310</v>
      </c>
      <c r="CL84" s="110">
        <v>0</v>
      </c>
      <c r="CM84" s="110" t="s">
        <v>310</v>
      </c>
      <c r="CN84" s="110">
        <v>0</v>
      </c>
      <c r="CO84" s="110" t="s">
        <v>310</v>
      </c>
      <c r="CP84" s="110">
        <v>0</v>
      </c>
      <c r="CQ84" s="110" t="s">
        <v>310</v>
      </c>
      <c r="CR84" s="110">
        <v>0</v>
      </c>
      <c r="CS84" s="110" t="s">
        <v>310</v>
      </c>
      <c r="CT84" s="110">
        <v>0</v>
      </c>
      <c r="CU84" s="110" t="s">
        <v>310</v>
      </c>
      <c r="CV84" s="110">
        <v>0</v>
      </c>
      <c r="CW84" s="110" t="s">
        <v>310</v>
      </c>
      <c r="CX84" s="110">
        <v>0</v>
      </c>
      <c r="CY84" s="110" t="s">
        <v>310</v>
      </c>
    </row>
    <row r="85" spans="1:103" ht="14.5" x14ac:dyDescent="0.35">
      <c r="A85" s="86" t="s">
        <v>311</v>
      </c>
      <c r="B85" s="86" t="s">
        <v>399</v>
      </c>
      <c r="C85" s="71"/>
      <c r="D85" s="71"/>
      <c r="E85" s="91">
        <v>38295.620000000003</v>
      </c>
      <c r="F85" s="91">
        <v>6325.6</v>
      </c>
      <c r="G85" s="91">
        <v>2332.1</v>
      </c>
      <c r="H85" s="91">
        <v>19557.810000000001</v>
      </c>
      <c r="I85" s="91">
        <v>116324.76</v>
      </c>
      <c r="J85" s="91">
        <v>32609.62</v>
      </c>
      <c r="K85" s="91">
        <v>17564.71</v>
      </c>
      <c r="L85" s="91">
        <v>21522.81</v>
      </c>
      <c r="M85" s="91">
        <v>18009.91</v>
      </c>
      <c r="N85" s="92">
        <v>6762</v>
      </c>
      <c r="O85" s="91">
        <v>53838.43</v>
      </c>
      <c r="P85" s="91">
        <v>29202.52</v>
      </c>
      <c r="Q85" s="91">
        <v>47342.12</v>
      </c>
      <c r="R85" s="91">
        <v>33352.42</v>
      </c>
      <c r="S85" s="91">
        <v>34502.32</v>
      </c>
      <c r="T85" s="91">
        <v>99438.45</v>
      </c>
      <c r="U85" s="91">
        <v>46451.72</v>
      </c>
      <c r="V85" s="91">
        <v>49024.03</v>
      </c>
      <c r="W85" s="91">
        <v>116669.86</v>
      </c>
      <c r="X85" s="91">
        <v>94382.55</v>
      </c>
      <c r="Y85" s="91">
        <v>29939.119999999999</v>
      </c>
      <c r="Z85" s="91">
        <v>45285.52</v>
      </c>
      <c r="AA85" s="91">
        <v>45944.62</v>
      </c>
      <c r="AB85" s="91">
        <v>51768.43</v>
      </c>
      <c r="AC85" s="91">
        <v>10643.21</v>
      </c>
      <c r="AD85" s="91">
        <v>35514.720000000001</v>
      </c>
      <c r="AE85" s="91">
        <v>302984.36</v>
      </c>
      <c r="AF85" s="91">
        <v>93332.85</v>
      </c>
      <c r="AG85" s="91">
        <v>302954.06</v>
      </c>
      <c r="AH85" s="91">
        <v>287914.25</v>
      </c>
      <c r="AI85" s="91">
        <v>129817.27</v>
      </c>
      <c r="AJ85" s="91">
        <v>11858.51</v>
      </c>
      <c r="AK85" s="91">
        <v>19012.21</v>
      </c>
      <c r="AL85" s="91">
        <v>93075.15</v>
      </c>
      <c r="AM85" s="91">
        <v>39070.519999999997</v>
      </c>
      <c r="AN85" s="91">
        <v>174232.79</v>
      </c>
      <c r="AO85" s="91">
        <v>32048.22</v>
      </c>
      <c r="AP85" s="91">
        <v>29698.32</v>
      </c>
      <c r="AQ85" s="91">
        <v>51278.53</v>
      </c>
      <c r="AR85" s="91">
        <v>166404.49</v>
      </c>
      <c r="AS85" s="91">
        <v>180220.09</v>
      </c>
      <c r="AT85" s="91">
        <v>45387.62</v>
      </c>
      <c r="AU85" s="91">
        <v>49784.43</v>
      </c>
      <c r="AV85" s="91">
        <v>58703.23</v>
      </c>
      <c r="AW85" s="91">
        <v>210082.91</v>
      </c>
      <c r="AX85" s="91">
        <v>93096.25</v>
      </c>
      <c r="AY85" s="91">
        <v>47639.72</v>
      </c>
      <c r="AZ85" s="91">
        <v>31565.22</v>
      </c>
      <c r="BA85" s="91">
        <v>25252.31</v>
      </c>
      <c r="BB85" s="91">
        <v>26684.31</v>
      </c>
      <c r="BC85" s="91">
        <v>109319.06</v>
      </c>
      <c r="BD85" s="91">
        <v>15391.41</v>
      </c>
      <c r="BE85" s="91">
        <v>137410.07</v>
      </c>
      <c r="BF85" s="91">
        <v>448691.83</v>
      </c>
      <c r="BG85" s="91">
        <v>425002.12</v>
      </c>
      <c r="BH85" s="91">
        <v>371178.99</v>
      </c>
      <c r="BI85" s="91">
        <v>219927.81</v>
      </c>
      <c r="BJ85" s="91">
        <v>38594.620000000003</v>
      </c>
      <c r="BK85" s="91">
        <v>36796.120000000003</v>
      </c>
      <c r="BL85" s="91">
        <v>60351.03</v>
      </c>
      <c r="BM85" s="91">
        <v>8309.2000000000007</v>
      </c>
      <c r="BN85" s="91">
        <v>32555.42</v>
      </c>
      <c r="BO85" s="91">
        <v>45265.82</v>
      </c>
      <c r="BP85" s="93">
        <v>0</v>
      </c>
      <c r="BQ85" s="92" t="s">
        <v>310</v>
      </c>
      <c r="BR85" s="91">
        <v>5553496.0999999996</v>
      </c>
      <c r="BS85" s="92" t="s">
        <v>310</v>
      </c>
      <c r="BT85" s="92">
        <v>0</v>
      </c>
      <c r="BU85" s="92" t="s">
        <v>310</v>
      </c>
      <c r="BV85" s="92">
        <v>0</v>
      </c>
      <c r="BW85" s="92" t="s">
        <v>310</v>
      </c>
      <c r="BX85" s="92">
        <v>0</v>
      </c>
      <c r="BY85" s="92" t="s">
        <v>310</v>
      </c>
      <c r="BZ85" s="92">
        <v>0</v>
      </c>
      <c r="CA85" s="92" t="s">
        <v>310</v>
      </c>
      <c r="CB85" s="92">
        <v>0</v>
      </c>
      <c r="CC85" s="92" t="s">
        <v>310</v>
      </c>
      <c r="CD85" s="92">
        <v>0</v>
      </c>
      <c r="CE85" s="92" t="s">
        <v>310</v>
      </c>
      <c r="CF85" s="92">
        <v>0</v>
      </c>
      <c r="CG85" s="92" t="s">
        <v>310</v>
      </c>
      <c r="CH85" s="92">
        <v>0</v>
      </c>
      <c r="CI85" s="92" t="s">
        <v>310</v>
      </c>
      <c r="CJ85" s="92">
        <v>0</v>
      </c>
      <c r="CK85" s="92" t="s">
        <v>310</v>
      </c>
      <c r="CL85" s="92">
        <v>0</v>
      </c>
      <c r="CM85" s="92" t="s">
        <v>310</v>
      </c>
      <c r="CN85" s="92">
        <v>0</v>
      </c>
      <c r="CO85" s="92" t="s">
        <v>310</v>
      </c>
      <c r="CP85" s="92">
        <v>0</v>
      </c>
      <c r="CQ85" s="92" t="s">
        <v>310</v>
      </c>
      <c r="CR85" s="95">
        <v>0</v>
      </c>
      <c r="CS85" s="92" t="s">
        <v>310</v>
      </c>
      <c r="CT85" s="92">
        <v>0</v>
      </c>
      <c r="CU85" s="92" t="s">
        <v>310</v>
      </c>
      <c r="CV85" s="92">
        <v>0</v>
      </c>
      <c r="CW85" s="92" t="s">
        <v>310</v>
      </c>
      <c r="CX85" s="92">
        <v>0</v>
      </c>
      <c r="CY85" s="92" t="s">
        <v>310</v>
      </c>
    </row>
    <row r="86" spans="1:103" ht="14.5" x14ac:dyDescent="0.35">
      <c r="A86" s="86" t="s">
        <v>311</v>
      </c>
      <c r="B86" s="86" t="s">
        <v>400</v>
      </c>
      <c r="C86" s="71"/>
      <c r="D86" s="71"/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Z86" s="88">
        <v>0</v>
      </c>
      <c r="AA86" s="88">
        <v>0</v>
      </c>
      <c r="AB86" s="88">
        <v>0</v>
      </c>
      <c r="AC86" s="88">
        <v>0</v>
      </c>
      <c r="AD86" s="88">
        <v>0</v>
      </c>
      <c r="AE86" s="88">
        <v>0</v>
      </c>
      <c r="AF86" s="88">
        <v>0</v>
      </c>
      <c r="AG86" s="88">
        <v>0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0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0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9">
        <v>0</v>
      </c>
      <c r="BQ86" s="88" t="s">
        <v>310</v>
      </c>
      <c r="BR86" s="88">
        <v>0</v>
      </c>
      <c r="BS86" s="88" t="s">
        <v>310</v>
      </c>
      <c r="BT86" s="88">
        <v>0</v>
      </c>
      <c r="BU86" s="88" t="s">
        <v>310</v>
      </c>
      <c r="BV86" s="88">
        <v>0</v>
      </c>
      <c r="BW86" s="88" t="s">
        <v>310</v>
      </c>
      <c r="BX86" s="88">
        <v>0</v>
      </c>
      <c r="BY86" s="88" t="s">
        <v>310</v>
      </c>
      <c r="BZ86" s="88">
        <v>0</v>
      </c>
      <c r="CA86" s="88" t="s">
        <v>310</v>
      </c>
      <c r="CB86" s="88">
        <v>0</v>
      </c>
      <c r="CC86" s="88" t="s">
        <v>310</v>
      </c>
      <c r="CD86" s="88">
        <v>0</v>
      </c>
      <c r="CE86" s="88" t="s">
        <v>310</v>
      </c>
      <c r="CF86" s="88">
        <v>0</v>
      </c>
      <c r="CG86" s="88" t="s">
        <v>310</v>
      </c>
      <c r="CH86" s="88">
        <v>0</v>
      </c>
      <c r="CI86" s="88" t="s">
        <v>310</v>
      </c>
      <c r="CJ86" s="88">
        <v>0</v>
      </c>
      <c r="CK86" s="88" t="s">
        <v>310</v>
      </c>
      <c r="CL86" s="88">
        <v>0</v>
      </c>
      <c r="CM86" s="88" t="s">
        <v>310</v>
      </c>
      <c r="CN86" s="88">
        <v>0</v>
      </c>
      <c r="CO86" s="88" t="s">
        <v>310</v>
      </c>
      <c r="CP86" s="88">
        <v>0</v>
      </c>
      <c r="CQ86" s="88" t="s">
        <v>310</v>
      </c>
      <c r="CR86" s="105">
        <v>0</v>
      </c>
      <c r="CS86" s="88" t="s">
        <v>310</v>
      </c>
      <c r="CT86" s="88">
        <v>0</v>
      </c>
      <c r="CU86" s="88" t="s">
        <v>310</v>
      </c>
      <c r="CV86" s="88">
        <v>0</v>
      </c>
      <c r="CW86" s="88" t="s">
        <v>310</v>
      </c>
      <c r="CX86" s="88">
        <v>0</v>
      </c>
      <c r="CY86" s="88" t="s">
        <v>310</v>
      </c>
    </row>
    <row r="87" spans="1:103" ht="14.5" x14ac:dyDescent="0.35">
      <c r="A87" s="86" t="s">
        <v>311</v>
      </c>
      <c r="B87" s="86" t="s">
        <v>401</v>
      </c>
      <c r="C87" s="71"/>
      <c r="D87" s="71"/>
      <c r="E87" s="92">
        <v>0</v>
      </c>
      <c r="F87" s="92">
        <v>0</v>
      </c>
      <c r="G87" s="92">
        <v>0</v>
      </c>
      <c r="H87" s="92">
        <v>0</v>
      </c>
      <c r="I87" s="92">
        <v>0</v>
      </c>
      <c r="J87" s="92">
        <v>0</v>
      </c>
      <c r="K87" s="92">
        <v>0</v>
      </c>
      <c r="L87" s="92">
        <v>0</v>
      </c>
      <c r="M87" s="92">
        <v>0</v>
      </c>
      <c r="N87" s="92">
        <v>0</v>
      </c>
      <c r="O87" s="92">
        <v>0</v>
      </c>
      <c r="P87" s="92">
        <v>0</v>
      </c>
      <c r="Q87" s="92">
        <v>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  <c r="W87" s="92">
        <v>0</v>
      </c>
      <c r="X87" s="92">
        <v>0</v>
      </c>
      <c r="Y87" s="92">
        <v>0</v>
      </c>
      <c r="Z87" s="92">
        <v>0</v>
      </c>
      <c r="AA87" s="92">
        <v>0</v>
      </c>
      <c r="AB87" s="92">
        <v>0</v>
      </c>
      <c r="AC87" s="92">
        <v>0</v>
      </c>
      <c r="AD87" s="92">
        <v>0</v>
      </c>
      <c r="AE87" s="92">
        <v>0</v>
      </c>
      <c r="AF87" s="92">
        <v>0</v>
      </c>
      <c r="AG87" s="92">
        <v>0</v>
      </c>
      <c r="AH87" s="92">
        <v>0</v>
      </c>
      <c r="AI87" s="92">
        <v>0</v>
      </c>
      <c r="AJ87" s="92">
        <v>0</v>
      </c>
      <c r="AK87" s="92">
        <v>0</v>
      </c>
      <c r="AL87" s="92">
        <v>0</v>
      </c>
      <c r="AM87" s="92">
        <v>0</v>
      </c>
      <c r="AN87" s="92">
        <v>0</v>
      </c>
      <c r="AO87" s="92">
        <v>0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0</v>
      </c>
      <c r="BD87" s="92">
        <v>0</v>
      </c>
      <c r="BE87" s="92">
        <v>0</v>
      </c>
      <c r="BF87" s="92">
        <v>0</v>
      </c>
      <c r="BG87" s="92">
        <v>0</v>
      </c>
      <c r="BH87" s="92">
        <v>0</v>
      </c>
      <c r="BI87" s="92">
        <v>0</v>
      </c>
      <c r="BJ87" s="92">
        <v>0</v>
      </c>
      <c r="BK87" s="92">
        <v>0</v>
      </c>
      <c r="BL87" s="92">
        <v>0</v>
      </c>
      <c r="BM87" s="92">
        <v>0</v>
      </c>
      <c r="BN87" s="92">
        <v>0</v>
      </c>
      <c r="BO87" s="92">
        <v>0</v>
      </c>
      <c r="BP87" s="93">
        <v>0</v>
      </c>
      <c r="BQ87" s="92" t="s">
        <v>310</v>
      </c>
      <c r="BR87" s="92">
        <v>0</v>
      </c>
      <c r="BS87" s="92" t="s">
        <v>310</v>
      </c>
      <c r="BT87" s="92">
        <v>0</v>
      </c>
      <c r="BU87" s="92" t="s">
        <v>310</v>
      </c>
      <c r="BV87" s="92">
        <v>0</v>
      </c>
      <c r="BW87" s="92" t="s">
        <v>310</v>
      </c>
      <c r="BX87" s="92">
        <v>0</v>
      </c>
      <c r="BY87" s="92" t="s">
        <v>310</v>
      </c>
      <c r="BZ87" s="92">
        <v>0</v>
      </c>
      <c r="CA87" s="92" t="s">
        <v>310</v>
      </c>
      <c r="CB87" s="92">
        <v>0</v>
      </c>
      <c r="CC87" s="92" t="s">
        <v>310</v>
      </c>
      <c r="CD87" s="92">
        <v>0</v>
      </c>
      <c r="CE87" s="92" t="s">
        <v>310</v>
      </c>
      <c r="CF87" s="92">
        <v>0</v>
      </c>
      <c r="CG87" s="92" t="s">
        <v>310</v>
      </c>
      <c r="CH87" s="92">
        <v>0</v>
      </c>
      <c r="CI87" s="92" t="s">
        <v>310</v>
      </c>
      <c r="CJ87" s="92">
        <v>0</v>
      </c>
      <c r="CK87" s="92" t="s">
        <v>310</v>
      </c>
      <c r="CL87" s="92">
        <v>0</v>
      </c>
      <c r="CM87" s="92" t="s">
        <v>310</v>
      </c>
      <c r="CN87" s="92">
        <v>0</v>
      </c>
      <c r="CO87" s="92" t="s">
        <v>310</v>
      </c>
      <c r="CP87" s="92">
        <v>0</v>
      </c>
      <c r="CQ87" s="92" t="s">
        <v>310</v>
      </c>
      <c r="CR87" s="95">
        <v>0</v>
      </c>
      <c r="CS87" s="92" t="s">
        <v>310</v>
      </c>
      <c r="CT87" s="92">
        <v>0</v>
      </c>
      <c r="CU87" s="92" t="s">
        <v>310</v>
      </c>
      <c r="CV87" s="92">
        <v>0</v>
      </c>
      <c r="CW87" s="92" t="s">
        <v>310</v>
      </c>
      <c r="CX87" s="92">
        <v>0</v>
      </c>
      <c r="CY87" s="92" t="s">
        <v>310</v>
      </c>
    </row>
    <row r="88" spans="1:103" ht="14.5" x14ac:dyDescent="0.35">
      <c r="A88" s="86" t="s">
        <v>311</v>
      </c>
      <c r="B88" s="86" t="s">
        <v>402</v>
      </c>
      <c r="C88" s="71"/>
      <c r="D88" s="71"/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8">
        <v>0</v>
      </c>
      <c r="U88" s="88">
        <v>0</v>
      </c>
      <c r="V88" s="88">
        <v>0</v>
      </c>
      <c r="W88" s="88">
        <v>0</v>
      </c>
      <c r="X88" s="88">
        <v>0</v>
      </c>
      <c r="Y88" s="88">
        <v>0</v>
      </c>
      <c r="Z88" s="88">
        <v>0</v>
      </c>
      <c r="AA88" s="88">
        <v>0</v>
      </c>
      <c r="AB88" s="88">
        <v>0</v>
      </c>
      <c r="AC88" s="88">
        <v>0</v>
      </c>
      <c r="AD88" s="88">
        <v>0</v>
      </c>
      <c r="AE88" s="88">
        <v>0</v>
      </c>
      <c r="AF88" s="88">
        <v>0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0</v>
      </c>
      <c r="AR88" s="88">
        <v>0</v>
      </c>
      <c r="AS88" s="88">
        <v>0</v>
      </c>
      <c r="AT88" s="88">
        <v>0</v>
      </c>
      <c r="AU88" s="88">
        <v>0</v>
      </c>
      <c r="AV88" s="88">
        <v>0</v>
      </c>
      <c r="AW88" s="88">
        <v>0</v>
      </c>
      <c r="AX88" s="88">
        <v>0</v>
      </c>
      <c r="AY88" s="88">
        <v>0</v>
      </c>
      <c r="AZ88" s="88">
        <v>0</v>
      </c>
      <c r="BA88" s="88">
        <v>0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9">
        <v>0</v>
      </c>
      <c r="BQ88" s="88" t="s">
        <v>310</v>
      </c>
      <c r="BR88" s="88">
        <v>0</v>
      </c>
      <c r="BS88" s="88" t="s">
        <v>310</v>
      </c>
      <c r="BT88" s="88">
        <v>0</v>
      </c>
      <c r="BU88" s="88" t="s">
        <v>310</v>
      </c>
      <c r="BV88" s="88">
        <v>0</v>
      </c>
      <c r="BW88" s="88" t="s">
        <v>310</v>
      </c>
      <c r="BX88" s="88">
        <v>0</v>
      </c>
      <c r="BY88" s="88" t="s">
        <v>310</v>
      </c>
      <c r="BZ88" s="88">
        <v>0</v>
      </c>
      <c r="CA88" s="88" t="s">
        <v>310</v>
      </c>
      <c r="CB88" s="88">
        <v>0</v>
      </c>
      <c r="CC88" s="88" t="s">
        <v>310</v>
      </c>
      <c r="CD88" s="88">
        <v>0</v>
      </c>
      <c r="CE88" s="88" t="s">
        <v>310</v>
      </c>
      <c r="CF88" s="88">
        <v>0</v>
      </c>
      <c r="CG88" s="88" t="s">
        <v>310</v>
      </c>
      <c r="CH88" s="88">
        <v>0</v>
      </c>
      <c r="CI88" s="88" t="s">
        <v>310</v>
      </c>
      <c r="CJ88" s="88">
        <v>0</v>
      </c>
      <c r="CK88" s="88" t="s">
        <v>310</v>
      </c>
      <c r="CL88" s="88">
        <v>0</v>
      </c>
      <c r="CM88" s="88" t="s">
        <v>310</v>
      </c>
      <c r="CN88" s="88">
        <v>0</v>
      </c>
      <c r="CO88" s="88" t="s">
        <v>310</v>
      </c>
      <c r="CP88" s="88">
        <v>0</v>
      </c>
      <c r="CQ88" s="88" t="s">
        <v>310</v>
      </c>
      <c r="CR88" s="105">
        <v>0</v>
      </c>
      <c r="CS88" s="88" t="s">
        <v>310</v>
      </c>
      <c r="CT88" s="88">
        <v>0</v>
      </c>
      <c r="CU88" s="88" t="s">
        <v>310</v>
      </c>
      <c r="CV88" s="88">
        <v>0</v>
      </c>
      <c r="CW88" s="88" t="s">
        <v>310</v>
      </c>
      <c r="CX88" s="88">
        <v>0</v>
      </c>
      <c r="CY88" s="88" t="s">
        <v>310</v>
      </c>
    </row>
    <row r="89" spans="1:103" ht="14.5" x14ac:dyDescent="0.35">
      <c r="A89" s="86" t="s">
        <v>311</v>
      </c>
      <c r="B89" s="86" t="s">
        <v>403</v>
      </c>
      <c r="C89" s="71"/>
      <c r="D89" s="71"/>
      <c r="E89" s="92">
        <v>0</v>
      </c>
      <c r="F89" s="92">
        <v>0</v>
      </c>
      <c r="G89" s="92">
        <v>0</v>
      </c>
      <c r="H89" s="92">
        <v>0</v>
      </c>
      <c r="I89" s="92">
        <v>0</v>
      </c>
      <c r="J89" s="92">
        <v>0</v>
      </c>
      <c r="K89" s="92">
        <v>0</v>
      </c>
      <c r="L89" s="92">
        <v>0</v>
      </c>
      <c r="M89" s="92">
        <v>0</v>
      </c>
      <c r="N89" s="92">
        <v>0</v>
      </c>
      <c r="O89" s="92">
        <v>0</v>
      </c>
      <c r="P89" s="92">
        <v>0</v>
      </c>
      <c r="Q89" s="92">
        <v>0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0</v>
      </c>
      <c r="AC89" s="92">
        <v>0</v>
      </c>
      <c r="AD89" s="92">
        <v>0</v>
      </c>
      <c r="AE89" s="92">
        <v>0</v>
      </c>
      <c r="AF89" s="92">
        <v>0</v>
      </c>
      <c r="AG89" s="92">
        <v>0</v>
      </c>
      <c r="AH89" s="92">
        <v>0</v>
      </c>
      <c r="AI89" s="92">
        <v>0</v>
      </c>
      <c r="AJ89" s="92">
        <v>0</v>
      </c>
      <c r="AK89" s="92">
        <v>0</v>
      </c>
      <c r="AL89" s="92">
        <v>0</v>
      </c>
      <c r="AM89" s="92">
        <v>0</v>
      </c>
      <c r="AN89" s="92">
        <v>0</v>
      </c>
      <c r="AO89" s="92">
        <v>0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0</v>
      </c>
      <c r="BD89" s="92">
        <v>0</v>
      </c>
      <c r="BE89" s="92">
        <v>0</v>
      </c>
      <c r="BF89" s="92">
        <v>0</v>
      </c>
      <c r="BG89" s="92">
        <v>0</v>
      </c>
      <c r="BH89" s="92">
        <v>0</v>
      </c>
      <c r="BI89" s="92">
        <v>0</v>
      </c>
      <c r="BJ89" s="92">
        <v>0</v>
      </c>
      <c r="BK89" s="92">
        <v>0</v>
      </c>
      <c r="BL89" s="92">
        <v>0</v>
      </c>
      <c r="BM89" s="92">
        <v>0</v>
      </c>
      <c r="BN89" s="92">
        <v>0</v>
      </c>
      <c r="BO89" s="92">
        <v>0</v>
      </c>
      <c r="BP89" s="93">
        <v>0</v>
      </c>
      <c r="BQ89" s="92" t="s">
        <v>310</v>
      </c>
      <c r="BR89" s="92">
        <v>0</v>
      </c>
      <c r="BS89" s="92" t="s">
        <v>310</v>
      </c>
      <c r="BT89" s="92">
        <v>0</v>
      </c>
      <c r="BU89" s="92" t="s">
        <v>310</v>
      </c>
      <c r="BV89" s="92">
        <v>0</v>
      </c>
      <c r="BW89" s="92" t="s">
        <v>310</v>
      </c>
      <c r="BX89" s="92">
        <v>0</v>
      </c>
      <c r="BY89" s="92" t="s">
        <v>310</v>
      </c>
      <c r="BZ89" s="92">
        <v>0</v>
      </c>
      <c r="CA89" s="92" t="s">
        <v>310</v>
      </c>
      <c r="CB89" s="92">
        <v>0</v>
      </c>
      <c r="CC89" s="92" t="s">
        <v>310</v>
      </c>
      <c r="CD89" s="92">
        <v>0</v>
      </c>
      <c r="CE89" s="92" t="s">
        <v>310</v>
      </c>
      <c r="CF89" s="92">
        <v>0</v>
      </c>
      <c r="CG89" s="92" t="s">
        <v>310</v>
      </c>
      <c r="CH89" s="92">
        <v>0</v>
      </c>
      <c r="CI89" s="92" t="s">
        <v>310</v>
      </c>
      <c r="CJ89" s="92">
        <v>0</v>
      </c>
      <c r="CK89" s="92" t="s">
        <v>310</v>
      </c>
      <c r="CL89" s="92">
        <v>0</v>
      </c>
      <c r="CM89" s="92" t="s">
        <v>310</v>
      </c>
      <c r="CN89" s="92">
        <v>0</v>
      </c>
      <c r="CO89" s="92" t="s">
        <v>310</v>
      </c>
      <c r="CP89" s="92">
        <v>0</v>
      </c>
      <c r="CQ89" s="92" t="s">
        <v>310</v>
      </c>
      <c r="CR89" s="95">
        <v>0</v>
      </c>
      <c r="CS89" s="92" t="s">
        <v>310</v>
      </c>
      <c r="CT89" s="92">
        <v>0</v>
      </c>
      <c r="CU89" s="92" t="s">
        <v>310</v>
      </c>
      <c r="CV89" s="92">
        <v>0</v>
      </c>
      <c r="CW89" s="92" t="s">
        <v>310</v>
      </c>
      <c r="CX89" s="92">
        <v>0</v>
      </c>
      <c r="CY89" s="92" t="s">
        <v>310</v>
      </c>
    </row>
    <row r="90" spans="1:103" ht="14.5" x14ac:dyDescent="0.35">
      <c r="A90" s="86" t="s">
        <v>311</v>
      </c>
      <c r="B90" s="86" t="s">
        <v>404</v>
      </c>
      <c r="C90" s="71"/>
      <c r="D90" s="71"/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0</v>
      </c>
      <c r="U90" s="88">
        <v>0</v>
      </c>
      <c r="V90" s="88">
        <v>0</v>
      </c>
      <c r="W90" s="88">
        <v>0</v>
      </c>
      <c r="X90" s="88">
        <v>0</v>
      </c>
      <c r="Y90" s="88">
        <v>0</v>
      </c>
      <c r="Z90" s="88">
        <v>0</v>
      </c>
      <c r="AA90" s="88">
        <v>0</v>
      </c>
      <c r="AB90" s="88">
        <v>0</v>
      </c>
      <c r="AC90" s="88">
        <v>0</v>
      </c>
      <c r="AD90" s="88">
        <v>0</v>
      </c>
      <c r="AE90" s="88">
        <v>0</v>
      </c>
      <c r="AF90" s="88">
        <v>0</v>
      </c>
      <c r="AG90" s="88">
        <v>0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0</v>
      </c>
      <c r="AY90" s="88">
        <v>0</v>
      </c>
      <c r="AZ90" s="88">
        <v>0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9">
        <v>0</v>
      </c>
      <c r="BQ90" s="88" t="s">
        <v>310</v>
      </c>
      <c r="BR90" s="88">
        <v>0</v>
      </c>
      <c r="BS90" s="88" t="s">
        <v>310</v>
      </c>
      <c r="BT90" s="88">
        <v>0</v>
      </c>
      <c r="BU90" s="88" t="s">
        <v>310</v>
      </c>
      <c r="BV90" s="88">
        <v>0</v>
      </c>
      <c r="BW90" s="88" t="s">
        <v>310</v>
      </c>
      <c r="BX90" s="88">
        <v>0</v>
      </c>
      <c r="BY90" s="88" t="s">
        <v>310</v>
      </c>
      <c r="BZ90" s="88">
        <v>0</v>
      </c>
      <c r="CA90" s="88" t="s">
        <v>310</v>
      </c>
      <c r="CB90" s="88">
        <v>0</v>
      </c>
      <c r="CC90" s="88" t="s">
        <v>310</v>
      </c>
      <c r="CD90" s="88">
        <v>0</v>
      </c>
      <c r="CE90" s="88" t="s">
        <v>310</v>
      </c>
      <c r="CF90" s="88">
        <v>0</v>
      </c>
      <c r="CG90" s="88" t="s">
        <v>310</v>
      </c>
      <c r="CH90" s="88">
        <v>0</v>
      </c>
      <c r="CI90" s="88" t="s">
        <v>310</v>
      </c>
      <c r="CJ90" s="88">
        <v>0</v>
      </c>
      <c r="CK90" s="88" t="s">
        <v>310</v>
      </c>
      <c r="CL90" s="88">
        <v>0</v>
      </c>
      <c r="CM90" s="88" t="s">
        <v>310</v>
      </c>
      <c r="CN90" s="88">
        <v>0</v>
      </c>
      <c r="CO90" s="88" t="s">
        <v>310</v>
      </c>
      <c r="CP90" s="88">
        <v>0</v>
      </c>
      <c r="CQ90" s="88" t="s">
        <v>310</v>
      </c>
      <c r="CR90" s="105">
        <v>0</v>
      </c>
      <c r="CS90" s="88" t="s">
        <v>310</v>
      </c>
      <c r="CT90" s="88">
        <v>0</v>
      </c>
      <c r="CU90" s="88" t="s">
        <v>310</v>
      </c>
      <c r="CV90" s="88">
        <v>0</v>
      </c>
      <c r="CW90" s="88" t="s">
        <v>310</v>
      </c>
      <c r="CX90" s="88">
        <v>0</v>
      </c>
      <c r="CY90" s="88" t="s">
        <v>310</v>
      </c>
    </row>
    <row r="91" spans="1:103" s="69" customFormat="1" ht="14.5" x14ac:dyDescent="0.35">
      <c r="A91" s="112" t="s">
        <v>311</v>
      </c>
      <c r="B91" s="112" t="s">
        <v>405</v>
      </c>
      <c r="C91" s="113"/>
      <c r="D91" s="113"/>
      <c r="E91" s="94">
        <v>182852.12</v>
      </c>
      <c r="F91" s="94">
        <v>25524.18</v>
      </c>
      <c r="G91" s="94">
        <v>6743.55</v>
      </c>
      <c r="H91" s="94">
        <v>63671.4</v>
      </c>
      <c r="I91" s="94">
        <v>269049.84999999998</v>
      </c>
      <c r="J91" s="94">
        <v>71142.11</v>
      </c>
      <c r="K91" s="94">
        <v>37279.97</v>
      </c>
      <c r="L91" s="94">
        <v>47101.86</v>
      </c>
      <c r="M91" s="94">
        <v>34179.730000000003</v>
      </c>
      <c r="N91" s="94">
        <v>30751.91</v>
      </c>
      <c r="O91" s="94">
        <v>150149.82</v>
      </c>
      <c r="P91" s="94">
        <v>116019.18</v>
      </c>
      <c r="Q91" s="94">
        <v>96947.87</v>
      </c>
      <c r="R91" s="94">
        <v>69195.91</v>
      </c>
      <c r="S91" s="94">
        <v>70457.05</v>
      </c>
      <c r="T91" s="94">
        <v>184927.41</v>
      </c>
      <c r="U91" s="94">
        <v>151287.07999999999</v>
      </c>
      <c r="V91" s="94">
        <v>96846.48</v>
      </c>
      <c r="W91" s="94">
        <v>224360.09</v>
      </c>
      <c r="X91" s="94">
        <v>224242.28</v>
      </c>
      <c r="Y91" s="94">
        <v>65351.02</v>
      </c>
      <c r="Z91" s="94">
        <v>89707.8</v>
      </c>
      <c r="AA91" s="94">
        <v>84463.82</v>
      </c>
      <c r="AB91" s="94">
        <v>246486.82</v>
      </c>
      <c r="AC91" s="94">
        <v>37178.07</v>
      </c>
      <c r="AD91" s="94">
        <v>96348.31</v>
      </c>
      <c r="AE91" s="94">
        <v>700016.21</v>
      </c>
      <c r="AF91" s="94">
        <v>199714.65</v>
      </c>
      <c r="AG91" s="94">
        <v>682216.43</v>
      </c>
      <c r="AH91" s="94">
        <v>598660.87</v>
      </c>
      <c r="AI91" s="94">
        <v>292645.23</v>
      </c>
      <c r="AJ91" s="95">
        <v>38564</v>
      </c>
      <c r="AK91" s="94">
        <v>38015.629999999997</v>
      </c>
      <c r="AL91" s="94">
        <v>225010.64</v>
      </c>
      <c r="AM91" s="94">
        <v>58265.279999999999</v>
      </c>
      <c r="AN91" s="94">
        <v>362574.3</v>
      </c>
      <c r="AO91" s="94">
        <v>82290.83</v>
      </c>
      <c r="AP91" s="94">
        <v>79265.69</v>
      </c>
      <c r="AQ91" s="94">
        <v>177015.32</v>
      </c>
      <c r="AR91" s="94">
        <v>320443.69</v>
      </c>
      <c r="AS91" s="94">
        <v>477604.54</v>
      </c>
      <c r="AT91" s="94">
        <v>123503.4</v>
      </c>
      <c r="AU91" s="94">
        <v>110477.27</v>
      </c>
      <c r="AV91" s="94">
        <v>1524608.17</v>
      </c>
      <c r="AW91" s="94">
        <v>446141.77</v>
      </c>
      <c r="AX91" s="94">
        <v>181734.28</v>
      </c>
      <c r="AY91" s="94">
        <v>113969.19</v>
      </c>
      <c r="AZ91" s="94">
        <v>74690.53</v>
      </c>
      <c r="BA91" s="94">
        <v>67712.89</v>
      </c>
      <c r="BB91" s="94">
        <v>153131.16</v>
      </c>
      <c r="BC91" s="94">
        <v>153608.64000000001</v>
      </c>
      <c r="BD91" s="94">
        <v>35639.25</v>
      </c>
      <c r="BE91" s="94">
        <v>249803.65</v>
      </c>
      <c r="BF91" s="94">
        <v>830689.64</v>
      </c>
      <c r="BG91" s="94">
        <v>681310.88</v>
      </c>
      <c r="BH91" s="94">
        <v>677524.47999999998</v>
      </c>
      <c r="BI91" s="94">
        <v>302525.02</v>
      </c>
      <c r="BJ91" s="94">
        <v>108616.47</v>
      </c>
      <c r="BK91" s="94">
        <v>74873.62</v>
      </c>
      <c r="BL91" s="94">
        <v>85219.28</v>
      </c>
      <c r="BM91" s="94">
        <v>18367.95</v>
      </c>
      <c r="BN91" s="94">
        <v>122205.54</v>
      </c>
      <c r="BO91" s="94">
        <v>50160.52</v>
      </c>
      <c r="BP91" s="114">
        <v>0</v>
      </c>
      <c r="BQ91" s="95" t="s">
        <v>310</v>
      </c>
      <c r="BR91" s="94">
        <v>13291082.59</v>
      </c>
      <c r="BS91" s="95" t="s">
        <v>310</v>
      </c>
      <c r="BT91" s="95">
        <v>0</v>
      </c>
      <c r="BU91" s="95" t="s">
        <v>310</v>
      </c>
      <c r="BV91" s="95">
        <v>0</v>
      </c>
      <c r="BW91" s="95" t="s">
        <v>310</v>
      </c>
      <c r="BX91" s="95">
        <v>0</v>
      </c>
      <c r="BY91" s="95" t="s">
        <v>310</v>
      </c>
      <c r="BZ91" s="95">
        <v>0</v>
      </c>
      <c r="CA91" s="95" t="s">
        <v>310</v>
      </c>
      <c r="CB91" s="95">
        <v>0</v>
      </c>
      <c r="CC91" s="95" t="s">
        <v>310</v>
      </c>
      <c r="CD91" s="95">
        <v>0</v>
      </c>
      <c r="CE91" s="95" t="s">
        <v>310</v>
      </c>
      <c r="CF91" s="95">
        <v>0</v>
      </c>
      <c r="CG91" s="95" t="s">
        <v>310</v>
      </c>
      <c r="CH91" s="95">
        <v>0</v>
      </c>
      <c r="CI91" s="95" t="s">
        <v>310</v>
      </c>
      <c r="CJ91" s="95">
        <v>0</v>
      </c>
      <c r="CK91" s="95" t="s">
        <v>310</v>
      </c>
      <c r="CL91" s="95">
        <v>0</v>
      </c>
      <c r="CM91" s="95" t="s">
        <v>310</v>
      </c>
      <c r="CN91" s="95">
        <v>0</v>
      </c>
      <c r="CO91" s="95" t="s">
        <v>310</v>
      </c>
      <c r="CP91" s="95">
        <v>0</v>
      </c>
      <c r="CQ91" s="95" t="s">
        <v>310</v>
      </c>
      <c r="CR91" s="95">
        <v>0</v>
      </c>
      <c r="CS91" s="95" t="s">
        <v>310</v>
      </c>
      <c r="CT91" s="95">
        <v>0</v>
      </c>
      <c r="CU91" s="95" t="s">
        <v>310</v>
      </c>
      <c r="CV91" s="95">
        <v>0</v>
      </c>
      <c r="CW91" s="95" t="s">
        <v>310</v>
      </c>
      <c r="CX91" s="95">
        <v>0</v>
      </c>
      <c r="CY91" s="95" t="s">
        <v>310</v>
      </c>
    </row>
    <row r="92" spans="1:103" s="69" customFormat="1" ht="14.5" x14ac:dyDescent="0.35">
      <c r="A92" s="112" t="s">
        <v>311</v>
      </c>
      <c r="B92" s="112" t="s">
        <v>52</v>
      </c>
      <c r="C92" s="113"/>
      <c r="D92" s="113"/>
      <c r="E92" s="90">
        <v>433752.9</v>
      </c>
      <c r="F92" s="90">
        <v>48972.21</v>
      </c>
      <c r="G92" s="90">
        <v>15123.11</v>
      </c>
      <c r="H92" s="90">
        <v>137259.95000000001</v>
      </c>
      <c r="I92" s="90">
        <v>1089480.26</v>
      </c>
      <c r="J92" s="90">
        <v>209121.81</v>
      </c>
      <c r="K92" s="90">
        <v>128077.77</v>
      </c>
      <c r="L92" s="90">
        <v>173129.59</v>
      </c>
      <c r="M92" s="90">
        <v>87500.57</v>
      </c>
      <c r="N92" s="90">
        <v>331940.12</v>
      </c>
      <c r="O92" s="90">
        <v>511682.29</v>
      </c>
      <c r="P92" s="90">
        <v>266672.92</v>
      </c>
      <c r="Q92" s="90">
        <v>289887.27</v>
      </c>
      <c r="R92" s="90">
        <v>197199.69</v>
      </c>
      <c r="S92" s="90">
        <v>352970.51</v>
      </c>
      <c r="T92" s="90">
        <v>473291.74</v>
      </c>
      <c r="U92" s="90">
        <v>346593.45</v>
      </c>
      <c r="V92" s="90">
        <v>278562.52</v>
      </c>
      <c r="W92" s="90">
        <v>628027.75</v>
      </c>
      <c r="X92" s="90">
        <v>855776.95</v>
      </c>
      <c r="Y92" s="90">
        <v>233507.5</v>
      </c>
      <c r="Z92" s="90">
        <v>224965.79</v>
      </c>
      <c r="AA92" s="90">
        <v>199298.34</v>
      </c>
      <c r="AB92" s="90">
        <v>762832.26</v>
      </c>
      <c r="AC92" s="90">
        <v>68959.62</v>
      </c>
      <c r="AD92" s="90">
        <v>226367.86</v>
      </c>
      <c r="AE92" s="90">
        <v>1817096.54</v>
      </c>
      <c r="AF92" s="90">
        <v>351296.52</v>
      </c>
      <c r="AG92" s="90">
        <v>1342880.88</v>
      </c>
      <c r="AH92" s="90">
        <v>1006236.51</v>
      </c>
      <c r="AI92" s="90">
        <v>634021.41</v>
      </c>
      <c r="AJ92" s="90">
        <v>141658.06</v>
      </c>
      <c r="AK92" s="90">
        <v>150001.95000000001</v>
      </c>
      <c r="AL92" s="90">
        <v>529965.5</v>
      </c>
      <c r="AM92" s="90">
        <v>114328.05</v>
      </c>
      <c r="AN92" s="90">
        <v>714833.73</v>
      </c>
      <c r="AO92" s="90">
        <v>168748.28</v>
      </c>
      <c r="AP92" s="90">
        <v>175653.17</v>
      </c>
      <c r="AQ92" s="90">
        <v>369662.5</v>
      </c>
      <c r="AR92" s="90">
        <v>626825.89</v>
      </c>
      <c r="AS92" s="90">
        <v>906288.87</v>
      </c>
      <c r="AT92" s="90">
        <v>382046.8</v>
      </c>
      <c r="AU92" s="90">
        <v>235875.37</v>
      </c>
      <c r="AV92" s="90">
        <v>1976988.51</v>
      </c>
      <c r="AW92" s="90">
        <v>777535.3</v>
      </c>
      <c r="AX92" s="90">
        <v>346107.75</v>
      </c>
      <c r="AY92" s="90">
        <v>200569.77</v>
      </c>
      <c r="AZ92" s="90">
        <v>157777.5</v>
      </c>
      <c r="BA92" s="90">
        <v>135676.76999999999</v>
      </c>
      <c r="BB92" s="90">
        <v>259537.34</v>
      </c>
      <c r="BC92" s="90">
        <v>193256.9</v>
      </c>
      <c r="BD92" s="90">
        <v>131127.85999999999</v>
      </c>
      <c r="BE92" s="90">
        <v>459752.39</v>
      </c>
      <c r="BF92" s="90">
        <v>1255169.24</v>
      </c>
      <c r="BG92" s="90">
        <v>884666.52</v>
      </c>
      <c r="BH92" s="90">
        <v>1059193.5900000001</v>
      </c>
      <c r="BI92" s="90">
        <v>430189.36</v>
      </c>
      <c r="BJ92" s="90">
        <v>196598.39999999999</v>
      </c>
      <c r="BK92" s="90">
        <v>138693.57</v>
      </c>
      <c r="BL92" s="90">
        <v>138859.67000000001</v>
      </c>
      <c r="BM92" s="90">
        <v>31034.85</v>
      </c>
      <c r="BN92" s="90">
        <v>178809.61</v>
      </c>
      <c r="BO92" s="90">
        <v>50160.67</v>
      </c>
      <c r="BP92" s="115">
        <v>0</v>
      </c>
      <c r="BQ92" s="105" t="s">
        <v>310</v>
      </c>
      <c r="BR92" s="90">
        <v>27240080.34</v>
      </c>
      <c r="BS92" s="105" t="s">
        <v>310</v>
      </c>
      <c r="BT92" s="105">
        <v>0</v>
      </c>
      <c r="BU92" s="105" t="s">
        <v>310</v>
      </c>
      <c r="BV92" s="105">
        <v>0</v>
      </c>
      <c r="BW92" s="105" t="s">
        <v>310</v>
      </c>
      <c r="BX92" s="105">
        <v>0</v>
      </c>
      <c r="BY92" s="105" t="s">
        <v>310</v>
      </c>
      <c r="BZ92" s="105">
        <v>0</v>
      </c>
      <c r="CA92" s="105" t="s">
        <v>310</v>
      </c>
      <c r="CB92" s="105">
        <v>0</v>
      </c>
      <c r="CC92" s="105" t="s">
        <v>310</v>
      </c>
      <c r="CD92" s="105">
        <v>0</v>
      </c>
      <c r="CE92" s="105" t="s">
        <v>310</v>
      </c>
      <c r="CF92" s="105">
        <v>0</v>
      </c>
      <c r="CG92" s="105" t="s">
        <v>310</v>
      </c>
      <c r="CH92" s="105">
        <v>0</v>
      </c>
      <c r="CI92" s="105" t="s">
        <v>310</v>
      </c>
      <c r="CJ92" s="105">
        <v>0</v>
      </c>
      <c r="CK92" s="105" t="s">
        <v>310</v>
      </c>
      <c r="CL92" s="105">
        <v>0</v>
      </c>
      <c r="CM92" s="105" t="s">
        <v>310</v>
      </c>
      <c r="CN92" s="105">
        <v>0</v>
      </c>
      <c r="CO92" s="105" t="s">
        <v>310</v>
      </c>
      <c r="CP92" s="105">
        <v>0</v>
      </c>
      <c r="CQ92" s="105" t="s">
        <v>310</v>
      </c>
      <c r="CR92" s="105">
        <v>0</v>
      </c>
      <c r="CS92" s="105" t="s">
        <v>310</v>
      </c>
      <c r="CT92" s="105">
        <v>0</v>
      </c>
      <c r="CU92" s="105" t="s">
        <v>310</v>
      </c>
      <c r="CV92" s="105">
        <v>0</v>
      </c>
      <c r="CW92" s="105" t="s">
        <v>310</v>
      </c>
      <c r="CX92" s="105">
        <v>0</v>
      </c>
      <c r="CY92" s="105" t="s">
        <v>310</v>
      </c>
    </row>
    <row r="93" spans="1:103" ht="14.5" x14ac:dyDescent="0.35">
      <c r="A93" s="86" t="s">
        <v>311</v>
      </c>
      <c r="B93" s="86" t="s">
        <v>406</v>
      </c>
      <c r="C93" s="71"/>
      <c r="D93" s="71"/>
      <c r="E93" s="92" t="s">
        <v>394</v>
      </c>
      <c r="F93" s="92" t="s">
        <v>394</v>
      </c>
      <c r="G93" s="92" t="s">
        <v>394</v>
      </c>
      <c r="H93" s="92" t="s">
        <v>394</v>
      </c>
      <c r="I93" s="92" t="s">
        <v>394</v>
      </c>
      <c r="J93" s="92" t="s">
        <v>394</v>
      </c>
      <c r="K93" s="92" t="s">
        <v>394</v>
      </c>
      <c r="L93" s="92" t="s">
        <v>394</v>
      </c>
      <c r="M93" s="92" t="s">
        <v>394</v>
      </c>
      <c r="N93" s="92" t="s">
        <v>394</v>
      </c>
      <c r="O93" s="92" t="s">
        <v>394</v>
      </c>
      <c r="P93" s="92" t="s">
        <v>394</v>
      </c>
      <c r="Q93" s="92" t="s">
        <v>394</v>
      </c>
      <c r="R93" s="92" t="s">
        <v>394</v>
      </c>
      <c r="S93" s="92" t="s">
        <v>394</v>
      </c>
      <c r="T93" s="92" t="s">
        <v>394</v>
      </c>
      <c r="U93" s="92" t="s">
        <v>394</v>
      </c>
      <c r="V93" s="92" t="s">
        <v>394</v>
      </c>
      <c r="W93" s="92" t="s">
        <v>394</v>
      </c>
      <c r="X93" s="92" t="s">
        <v>394</v>
      </c>
      <c r="Y93" s="92" t="s">
        <v>394</v>
      </c>
      <c r="Z93" s="92" t="s">
        <v>394</v>
      </c>
      <c r="AA93" s="92" t="s">
        <v>394</v>
      </c>
      <c r="AB93" s="92" t="s">
        <v>394</v>
      </c>
      <c r="AC93" s="92" t="s">
        <v>394</v>
      </c>
      <c r="AD93" s="92" t="s">
        <v>394</v>
      </c>
      <c r="AE93" s="92" t="s">
        <v>394</v>
      </c>
      <c r="AF93" s="92" t="s">
        <v>394</v>
      </c>
      <c r="AG93" s="92" t="s">
        <v>394</v>
      </c>
      <c r="AH93" s="92" t="s">
        <v>394</v>
      </c>
      <c r="AI93" s="92" t="s">
        <v>394</v>
      </c>
      <c r="AJ93" s="92" t="s">
        <v>394</v>
      </c>
      <c r="AK93" s="92" t="s">
        <v>394</v>
      </c>
      <c r="AL93" s="92" t="s">
        <v>394</v>
      </c>
      <c r="AM93" s="92" t="s">
        <v>394</v>
      </c>
      <c r="AN93" s="92" t="s">
        <v>394</v>
      </c>
      <c r="AO93" s="92" t="s">
        <v>394</v>
      </c>
      <c r="AP93" s="92" t="s">
        <v>394</v>
      </c>
      <c r="AQ93" s="92" t="s">
        <v>394</v>
      </c>
      <c r="AR93" s="92" t="s">
        <v>394</v>
      </c>
      <c r="AS93" s="92" t="s">
        <v>394</v>
      </c>
      <c r="AT93" s="92" t="s">
        <v>394</v>
      </c>
      <c r="AU93" s="92" t="s">
        <v>394</v>
      </c>
      <c r="AV93" s="92" t="s">
        <v>394</v>
      </c>
      <c r="AW93" s="92" t="s">
        <v>394</v>
      </c>
      <c r="AX93" s="92" t="s">
        <v>394</v>
      </c>
      <c r="AY93" s="92" t="s">
        <v>394</v>
      </c>
      <c r="AZ93" s="92" t="s">
        <v>394</v>
      </c>
      <c r="BA93" s="92" t="s">
        <v>394</v>
      </c>
      <c r="BB93" s="92" t="s">
        <v>394</v>
      </c>
      <c r="BC93" s="92" t="s">
        <v>394</v>
      </c>
      <c r="BD93" s="92" t="s">
        <v>394</v>
      </c>
      <c r="BE93" s="92" t="s">
        <v>394</v>
      </c>
      <c r="BF93" s="92" t="s">
        <v>394</v>
      </c>
      <c r="BG93" s="92" t="s">
        <v>394</v>
      </c>
      <c r="BH93" s="92" t="s">
        <v>394</v>
      </c>
      <c r="BI93" s="92" t="s">
        <v>394</v>
      </c>
      <c r="BJ93" s="92" t="s">
        <v>394</v>
      </c>
      <c r="BK93" s="92" t="s">
        <v>394</v>
      </c>
      <c r="BL93" s="92" t="s">
        <v>394</v>
      </c>
      <c r="BM93" s="92" t="s">
        <v>394</v>
      </c>
      <c r="BN93" s="92" t="s">
        <v>394</v>
      </c>
      <c r="BO93" s="92" t="s">
        <v>394</v>
      </c>
      <c r="BP93" s="93" t="s">
        <v>394</v>
      </c>
      <c r="BQ93" s="92" t="s">
        <v>310</v>
      </c>
      <c r="BR93" s="92" t="s">
        <v>394</v>
      </c>
      <c r="BS93" s="92" t="s">
        <v>310</v>
      </c>
      <c r="BT93" s="92" t="s">
        <v>394</v>
      </c>
      <c r="BU93" s="92" t="s">
        <v>310</v>
      </c>
      <c r="BV93" s="92" t="s">
        <v>394</v>
      </c>
      <c r="BW93" s="92" t="s">
        <v>310</v>
      </c>
      <c r="BX93" s="92" t="s">
        <v>394</v>
      </c>
      <c r="BY93" s="92" t="s">
        <v>310</v>
      </c>
      <c r="BZ93" s="92" t="s">
        <v>394</v>
      </c>
      <c r="CA93" s="92" t="s">
        <v>310</v>
      </c>
      <c r="CB93" s="92" t="s">
        <v>394</v>
      </c>
      <c r="CC93" s="92" t="s">
        <v>310</v>
      </c>
      <c r="CD93" s="92" t="s">
        <v>394</v>
      </c>
      <c r="CE93" s="92" t="s">
        <v>310</v>
      </c>
      <c r="CF93" s="92" t="s">
        <v>394</v>
      </c>
      <c r="CG93" s="92" t="s">
        <v>310</v>
      </c>
      <c r="CH93" s="92" t="s">
        <v>394</v>
      </c>
      <c r="CI93" s="92" t="s">
        <v>310</v>
      </c>
      <c r="CJ93" s="92" t="s">
        <v>394</v>
      </c>
      <c r="CK93" s="92" t="s">
        <v>310</v>
      </c>
      <c r="CL93" s="92" t="s">
        <v>394</v>
      </c>
      <c r="CM93" s="92" t="s">
        <v>310</v>
      </c>
      <c r="CN93" s="92" t="s">
        <v>394</v>
      </c>
      <c r="CO93" s="92" t="s">
        <v>310</v>
      </c>
      <c r="CP93" s="92" t="s">
        <v>394</v>
      </c>
      <c r="CQ93" s="92" t="s">
        <v>310</v>
      </c>
      <c r="CR93" s="95" t="s">
        <v>394</v>
      </c>
      <c r="CS93" s="92" t="s">
        <v>310</v>
      </c>
      <c r="CT93" s="92" t="s">
        <v>394</v>
      </c>
      <c r="CU93" s="92" t="s">
        <v>310</v>
      </c>
      <c r="CV93" s="92" t="s">
        <v>394</v>
      </c>
      <c r="CW93" s="92" t="s">
        <v>310</v>
      </c>
      <c r="CX93" s="92" t="s">
        <v>394</v>
      </c>
      <c r="CY93" s="92" t="s">
        <v>310</v>
      </c>
    </row>
    <row r="94" spans="1:103" s="111" customFormat="1" ht="14.5" x14ac:dyDescent="0.35">
      <c r="A94" s="106" t="s">
        <v>311</v>
      </c>
      <c r="B94" s="106" t="s">
        <v>407</v>
      </c>
      <c r="C94" s="107"/>
      <c r="D94" s="107"/>
      <c r="E94" s="108">
        <v>8959.35</v>
      </c>
      <c r="F94" s="108">
        <v>678.25</v>
      </c>
      <c r="G94" s="108">
        <v>272.73</v>
      </c>
      <c r="H94" s="108">
        <v>1481.16</v>
      </c>
      <c r="I94" s="108">
        <v>6339.42</v>
      </c>
      <c r="J94" s="108">
        <v>1599.62</v>
      </c>
      <c r="K94" s="108">
        <v>684.63</v>
      </c>
      <c r="L94" s="108">
        <v>933.94</v>
      </c>
      <c r="M94" s="108">
        <v>376.23</v>
      </c>
      <c r="N94" s="108">
        <v>4106.7299999999996</v>
      </c>
      <c r="O94" s="108">
        <v>5756.47</v>
      </c>
      <c r="P94" s="108">
        <v>794.62</v>
      </c>
      <c r="Q94" s="108">
        <v>1635.33</v>
      </c>
      <c r="R94" s="108">
        <v>1805.4</v>
      </c>
      <c r="S94" s="108">
        <v>1859.53</v>
      </c>
      <c r="T94" s="108">
        <v>1726.69</v>
      </c>
      <c r="U94" s="108">
        <v>1303.83</v>
      </c>
      <c r="V94" s="108">
        <v>1316.71</v>
      </c>
      <c r="W94" s="108">
        <v>2502.08</v>
      </c>
      <c r="X94" s="108">
        <v>3511.85</v>
      </c>
      <c r="Y94" s="108">
        <v>174.98</v>
      </c>
      <c r="Z94" s="108">
        <v>1285.69</v>
      </c>
      <c r="AA94" s="108">
        <v>977.55</v>
      </c>
      <c r="AB94" s="108">
        <v>2003.29</v>
      </c>
      <c r="AC94" s="108">
        <v>835.14</v>
      </c>
      <c r="AD94" s="108">
        <v>6004.14</v>
      </c>
      <c r="AE94" s="108">
        <v>19957.14</v>
      </c>
      <c r="AF94" s="108">
        <v>2432.96</v>
      </c>
      <c r="AG94" s="108">
        <v>12358.23</v>
      </c>
      <c r="AH94" s="108">
        <v>7066.78</v>
      </c>
      <c r="AI94" s="108">
        <v>22675.62</v>
      </c>
      <c r="AJ94" s="108">
        <v>2412.0700000000002</v>
      </c>
      <c r="AK94" s="108">
        <v>5866.24</v>
      </c>
      <c r="AL94" s="108">
        <v>7628.38</v>
      </c>
      <c r="AM94" s="108">
        <v>3738.85</v>
      </c>
      <c r="AN94" s="108">
        <v>14670.94</v>
      </c>
      <c r="AO94" s="108">
        <v>449.98</v>
      </c>
      <c r="AP94" s="108">
        <v>1029.58</v>
      </c>
      <c r="AQ94" s="108">
        <v>1881.39</v>
      </c>
      <c r="AR94" s="108">
        <v>2157.41</v>
      </c>
      <c r="AS94" s="108">
        <v>32181.93</v>
      </c>
      <c r="AT94" s="108">
        <v>19580.02</v>
      </c>
      <c r="AU94" s="108">
        <v>8490.86</v>
      </c>
      <c r="AV94" s="108">
        <v>22318.03</v>
      </c>
      <c r="AW94" s="108">
        <v>5888.76</v>
      </c>
      <c r="AX94" s="108">
        <v>2222.11</v>
      </c>
      <c r="AY94" s="108">
        <v>4147.46</v>
      </c>
      <c r="AZ94" s="108">
        <v>695.12</v>
      </c>
      <c r="BA94" s="108">
        <v>956.49</v>
      </c>
      <c r="BB94" s="108">
        <v>1848.08</v>
      </c>
      <c r="BC94" s="108">
        <v>312.75</v>
      </c>
      <c r="BD94" s="108">
        <v>1498.88</v>
      </c>
      <c r="BE94" s="108">
        <v>3168.38</v>
      </c>
      <c r="BF94" s="108">
        <v>50474.34</v>
      </c>
      <c r="BG94" s="108">
        <v>17751.88</v>
      </c>
      <c r="BH94" s="108">
        <v>37120.129999999997</v>
      </c>
      <c r="BI94" s="108">
        <v>13782.34</v>
      </c>
      <c r="BJ94" s="108">
        <v>6740.15</v>
      </c>
      <c r="BK94" s="108">
        <v>5145.08</v>
      </c>
      <c r="BL94" s="108">
        <v>5252.08</v>
      </c>
      <c r="BM94" s="108">
        <v>205.57</v>
      </c>
      <c r="BN94" s="108">
        <v>2026.3</v>
      </c>
      <c r="BO94" s="110">
        <v>0</v>
      </c>
      <c r="BP94" s="109">
        <v>0</v>
      </c>
      <c r="BQ94" s="110" t="s">
        <v>310</v>
      </c>
      <c r="BR94" s="108">
        <v>405057.7</v>
      </c>
      <c r="BS94" s="110" t="s">
        <v>310</v>
      </c>
      <c r="BT94" s="108">
        <v>920717.39</v>
      </c>
      <c r="BU94" s="110" t="s">
        <v>310</v>
      </c>
      <c r="BV94" s="108">
        <v>-441.62</v>
      </c>
      <c r="BW94" s="110" t="s">
        <v>310</v>
      </c>
      <c r="BX94" s="108">
        <v>13573.42</v>
      </c>
      <c r="BY94" s="110" t="s">
        <v>310</v>
      </c>
      <c r="BZ94" s="108">
        <v>933849.19</v>
      </c>
      <c r="CA94" s="110" t="s">
        <v>310</v>
      </c>
      <c r="CB94" s="108">
        <v>213042.59</v>
      </c>
      <c r="CC94" s="110" t="s">
        <v>310</v>
      </c>
      <c r="CD94" s="108">
        <v>562.78</v>
      </c>
      <c r="CE94" s="110" t="s">
        <v>310</v>
      </c>
      <c r="CF94" s="108">
        <v>357.06</v>
      </c>
      <c r="CG94" s="110" t="s">
        <v>310</v>
      </c>
      <c r="CH94" s="108">
        <v>919.84</v>
      </c>
      <c r="CI94" s="110" t="s">
        <v>310</v>
      </c>
      <c r="CJ94" s="108">
        <v>213962.43</v>
      </c>
      <c r="CK94" s="110" t="s">
        <v>310</v>
      </c>
      <c r="CL94" s="110">
        <v>0</v>
      </c>
      <c r="CM94" s="110" t="s">
        <v>310</v>
      </c>
      <c r="CN94" s="110">
        <v>0</v>
      </c>
      <c r="CO94" s="110" t="s">
        <v>310</v>
      </c>
      <c r="CP94" s="110">
        <v>0</v>
      </c>
      <c r="CQ94" s="110" t="s">
        <v>310</v>
      </c>
      <c r="CR94" s="108">
        <v>9991.65</v>
      </c>
      <c r="CS94" s="110" t="s">
        <v>310</v>
      </c>
      <c r="CT94" s="108">
        <v>9991.65</v>
      </c>
      <c r="CU94" s="110" t="s">
        <v>310</v>
      </c>
      <c r="CV94" s="108">
        <v>1157803.27</v>
      </c>
      <c r="CW94" s="110" t="s">
        <v>310</v>
      </c>
      <c r="CX94" s="108">
        <v>1562860.98</v>
      </c>
      <c r="CY94" s="110" t="s">
        <v>310</v>
      </c>
    </row>
    <row r="95" spans="1:103" ht="14.5" x14ac:dyDescent="0.35">
      <c r="A95" s="86" t="s">
        <v>311</v>
      </c>
      <c r="B95" s="86" t="s">
        <v>408</v>
      </c>
      <c r="C95" s="71"/>
      <c r="D95" s="71"/>
      <c r="E95" s="91">
        <v>250900.78</v>
      </c>
      <c r="F95" s="91">
        <v>23448.03</v>
      </c>
      <c r="G95" s="91">
        <v>8379.56</v>
      </c>
      <c r="H95" s="91">
        <v>73588.55</v>
      </c>
      <c r="I95" s="91">
        <v>820430.41</v>
      </c>
      <c r="J95" s="91">
        <v>137979.70000000001</v>
      </c>
      <c r="K95" s="91">
        <v>90797.8</v>
      </c>
      <c r="L95" s="91">
        <v>126027.73</v>
      </c>
      <c r="M95" s="91">
        <v>53320.84</v>
      </c>
      <c r="N95" s="91">
        <v>301188.21000000002</v>
      </c>
      <c r="O95" s="91">
        <v>361532.47</v>
      </c>
      <c r="P95" s="91">
        <v>150653.75</v>
      </c>
      <c r="Q95" s="91">
        <v>192939.39</v>
      </c>
      <c r="R95" s="91">
        <v>128003.78</v>
      </c>
      <c r="S95" s="91">
        <v>282513.46000000002</v>
      </c>
      <c r="T95" s="91">
        <v>288364.32</v>
      </c>
      <c r="U95" s="91">
        <v>195306.37</v>
      </c>
      <c r="V95" s="91">
        <v>181716.04</v>
      </c>
      <c r="W95" s="91">
        <v>403667.66</v>
      </c>
      <c r="X95" s="91">
        <v>631534.67000000004</v>
      </c>
      <c r="Y95" s="91">
        <v>168156.48</v>
      </c>
      <c r="Z95" s="91">
        <v>135257.99</v>
      </c>
      <c r="AA95" s="91">
        <v>114834.52</v>
      </c>
      <c r="AB95" s="91">
        <v>516345.44</v>
      </c>
      <c r="AC95" s="91">
        <v>31781.55</v>
      </c>
      <c r="AD95" s="91">
        <v>130019.56</v>
      </c>
      <c r="AE95" s="91">
        <v>1117080.33</v>
      </c>
      <c r="AF95" s="91">
        <v>151581.87</v>
      </c>
      <c r="AG95" s="91">
        <v>660664.44999999995</v>
      </c>
      <c r="AH95" s="91">
        <v>407575.64</v>
      </c>
      <c r="AI95" s="91">
        <v>341376.18</v>
      </c>
      <c r="AJ95" s="91">
        <v>103094.06</v>
      </c>
      <c r="AK95" s="91">
        <v>111986.33</v>
      </c>
      <c r="AL95" s="91">
        <v>304954.86</v>
      </c>
      <c r="AM95" s="91">
        <v>56062.77</v>
      </c>
      <c r="AN95" s="91">
        <v>352259.42</v>
      </c>
      <c r="AO95" s="91">
        <v>86457.45</v>
      </c>
      <c r="AP95" s="91">
        <v>96387.48</v>
      </c>
      <c r="AQ95" s="91">
        <v>192647.18</v>
      </c>
      <c r="AR95" s="91">
        <v>306382.2</v>
      </c>
      <c r="AS95" s="91">
        <v>428684.33</v>
      </c>
      <c r="AT95" s="91">
        <v>258543.4</v>
      </c>
      <c r="AU95" s="91">
        <v>125398.09</v>
      </c>
      <c r="AV95" s="91">
        <v>452380.34</v>
      </c>
      <c r="AW95" s="91">
        <v>331393.53000000003</v>
      </c>
      <c r="AX95" s="91">
        <v>164373.47</v>
      </c>
      <c r="AY95" s="91">
        <v>86600.58</v>
      </c>
      <c r="AZ95" s="91">
        <v>83086.98</v>
      </c>
      <c r="BA95" s="91">
        <v>67963.89</v>
      </c>
      <c r="BB95" s="91">
        <v>106406.17</v>
      </c>
      <c r="BC95" s="91">
        <v>39648.26</v>
      </c>
      <c r="BD95" s="91">
        <v>95488.6</v>
      </c>
      <c r="BE95" s="91">
        <v>209948.74</v>
      </c>
      <c r="BF95" s="91">
        <v>424479.6</v>
      </c>
      <c r="BG95" s="91">
        <v>203355.64</v>
      </c>
      <c r="BH95" s="91">
        <v>381669.11</v>
      </c>
      <c r="BI95" s="91">
        <v>127664.35</v>
      </c>
      <c r="BJ95" s="91">
        <v>87981.93</v>
      </c>
      <c r="BK95" s="91">
        <v>63819.95</v>
      </c>
      <c r="BL95" s="91">
        <v>53640.39</v>
      </c>
      <c r="BM95" s="91">
        <v>12666.9</v>
      </c>
      <c r="BN95" s="91">
        <v>56604.06</v>
      </c>
      <c r="BO95" s="91">
        <v>0.15</v>
      </c>
      <c r="BP95" s="93">
        <v>0</v>
      </c>
      <c r="BQ95" s="92" t="s">
        <v>310</v>
      </c>
      <c r="BR95" s="91">
        <v>13948997.75</v>
      </c>
      <c r="BS95" s="92" t="s">
        <v>310</v>
      </c>
      <c r="BT95" s="91">
        <v>8071311.5</v>
      </c>
      <c r="BU95" s="92" t="s">
        <v>310</v>
      </c>
      <c r="BV95" s="91">
        <v>227126.71</v>
      </c>
      <c r="BW95" s="92" t="s">
        <v>310</v>
      </c>
      <c r="BX95" s="91">
        <v>3055497.88</v>
      </c>
      <c r="BY95" s="92" t="s">
        <v>310</v>
      </c>
      <c r="BZ95" s="91">
        <v>11353936.09</v>
      </c>
      <c r="CA95" s="92" t="s">
        <v>310</v>
      </c>
      <c r="CB95" s="91">
        <v>2917273.29</v>
      </c>
      <c r="CC95" s="92" t="s">
        <v>310</v>
      </c>
      <c r="CD95" s="91">
        <v>12360.9</v>
      </c>
      <c r="CE95" s="92" t="s">
        <v>310</v>
      </c>
      <c r="CF95" s="91">
        <v>67422.58</v>
      </c>
      <c r="CG95" s="92" t="s">
        <v>310</v>
      </c>
      <c r="CH95" s="91">
        <v>79783.48</v>
      </c>
      <c r="CI95" s="92" t="s">
        <v>310</v>
      </c>
      <c r="CJ95" s="91">
        <v>2997056.78</v>
      </c>
      <c r="CK95" s="92" t="s">
        <v>310</v>
      </c>
      <c r="CL95" s="92">
        <v>0</v>
      </c>
      <c r="CM95" s="92" t="s">
        <v>310</v>
      </c>
      <c r="CN95" s="92">
        <v>0</v>
      </c>
      <c r="CO95" s="92" t="s">
        <v>310</v>
      </c>
      <c r="CP95" s="92">
        <v>0</v>
      </c>
      <c r="CQ95" s="92" t="s">
        <v>310</v>
      </c>
      <c r="CR95" s="94">
        <v>2704953.02</v>
      </c>
      <c r="CS95" s="92" t="s">
        <v>310</v>
      </c>
      <c r="CT95" s="91">
        <v>2704953.02</v>
      </c>
      <c r="CU95" s="92" t="s">
        <v>310</v>
      </c>
      <c r="CV95" s="91">
        <v>17055945.890000001</v>
      </c>
      <c r="CW95" s="92" t="s">
        <v>310</v>
      </c>
      <c r="CX95" s="91">
        <v>31004943.640000001</v>
      </c>
      <c r="CY95" s="92" t="s">
        <v>310</v>
      </c>
    </row>
    <row r="96" spans="1:103" ht="14.5" x14ac:dyDescent="0.35">
      <c r="A96" s="86" t="s">
        <v>311</v>
      </c>
      <c r="B96" s="86" t="s">
        <v>409</v>
      </c>
      <c r="C96" s="71"/>
      <c r="D96" s="71"/>
      <c r="E96" s="88" t="s">
        <v>394</v>
      </c>
      <c r="F96" s="88" t="s">
        <v>394</v>
      </c>
      <c r="G96" s="88" t="s">
        <v>394</v>
      </c>
      <c r="H96" s="88" t="s">
        <v>394</v>
      </c>
      <c r="I96" s="88" t="s">
        <v>394</v>
      </c>
      <c r="J96" s="88" t="s">
        <v>394</v>
      </c>
      <c r="K96" s="88" t="s">
        <v>394</v>
      </c>
      <c r="L96" s="88" t="s">
        <v>394</v>
      </c>
      <c r="M96" s="88" t="s">
        <v>394</v>
      </c>
      <c r="N96" s="88" t="s">
        <v>394</v>
      </c>
      <c r="O96" s="88" t="s">
        <v>394</v>
      </c>
      <c r="P96" s="88" t="s">
        <v>394</v>
      </c>
      <c r="Q96" s="88" t="s">
        <v>394</v>
      </c>
      <c r="R96" s="88" t="s">
        <v>394</v>
      </c>
      <c r="S96" s="88" t="s">
        <v>394</v>
      </c>
      <c r="T96" s="88" t="s">
        <v>394</v>
      </c>
      <c r="U96" s="88" t="s">
        <v>394</v>
      </c>
      <c r="V96" s="88" t="s">
        <v>394</v>
      </c>
      <c r="W96" s="88" t="s">
        <v>394</v>
      </c>
      <c r="X96" s="88" t="s">
        <v>394</v>
      </c>
      <c r="Y96" s="88" t="s">
        <v>394</v>
      </c>
      <c r="Z96" s="88" t="s">
        <v>394</v>
      </c>
      <c r="AA96" s="88" t="s">
        <v>394</v>
      </c>
      <c r="AB96" s="88" t="s">
        <v>394</v>
      </c>
      <c r="AC96" s="88" t="s">
        <v>394</v>
      </c>
      <c r="AD96" s="88" t="s">
        <v>394</v>
      </c>
      <c r="AE96" s="88" t="s">
        <v>394</v>
      </c>
      <c r="AF96" s="88" t="s">
        <v>394</v>
      </c>
      <c r="AG96" s="88" t="s">
        <v>394</v>
      </c>
      <c r="AH96" s="88" t="s">
        <v>394</v>
      </c>
      <c r="AI96" s="88" t="s">
        <v>394</v>
      </c>
      <c r="AJ96" s="88" t="s">
        <v>394</v>
      </c>
      <c r="AK96" s="88" t="s">
        <v>394</v>
      </c>
      <c r="AL96" s="88" t="s">
        <v>394</v>
      </c>
      <c r="AM96" s="88" t="s">
        <v>394</v>
      </c>
      <c r="AN96" s="88" t="s">
        <v>394</v>
      </c>
      <c r="AO96" s="88" t="s">
        <v>394</v>
      </c>
      <c r="AP96" s="88" t="s">
        <v>394</v>
      </c>
      <c r="AQ96" s="88" t="s">
        <v>394</v>
      </c>
      <c r="AR96" s="88" t="s">
        <v>394</v>
      </c>
      <c r="AS96" s="88" t="s">
        <v>394</v>
      </c>
      <c r="AT96" s="88" t="s">
        <v>394</v>
      </c>
      <c r="AU96" s="88" t="s">
        <v>394</v>
      </c>
      <c r="AV96" s="88" t="s">
        <v>394</v>
      </c>
      <c r="AW96" s="88" t="s">
        <v>394</v>
      </c>
      <c r="AX96" s="88" t="s">
        <v>394</v>
      </c>
      <c r="AY96" s="88" t="s">
        <v>394</v>
      </c>
      <c r="AZ96" s="88" t="s">
        <v>394</v>
      </c>
      <c r="BA96" s="88" t="s">
        <v>394</v>
      </c>
      <c r="BB96" s="88" t="s">
        <v>394</v>
      </c>
      <c r="BC96" s="88" t="s">
        <v>394</v>
      </c>
      <c r="BD96" s="88" t="s">
        <v>394</v>
      </c>
      <c r="BE96" s="88" t="s">
        <v>394</v>
      </c>
      <c r="BF96" s="88" t="s">
        <v>394</v>
      </c>
      <c r="BG96" s="88" t="s">
        <v>394</v>
      </c>
      <c r="BH96" s="88" t="s">
        <v>394</v>
      </c>
      <c r="BI96" s="88" t="s">
        <v>394</v>
      </c>
      <c r="BJ96" s="88" t="s">
        <v>394</v>
      </c>
      <c r="BK96" s="88" t="s">
        <v>394</v>
      </c>
      <c r="BL96" s="88" t="s">
        <v>394</v>
      </c>
      <c r="BM96" s="88" t="s">
        <v>394</v>
      </c>
      <c r="BN96" s="88" t="s">
        <v>394</v>
      </c>
      <c r="BO96" s="88" t="s">
        <v>394</v>
      </c>
      <c r="BP96" s="89" t="s">
        <v>394</v>
      </c>
      <c r="BQ96" s="88" t="s">
        <v>310</v>
      </c>
      <c r="BR96" s="88" t="s">
        <v>394</v>
      </c>
      <c r="BS96" s="88" t="s">
        <v>310</v>
      </c>
      <c r="BT96" s="88" t="s">
        <v>394</v>
      </c>
      <c r="BU96" s="88" t="s">
        <v>310</v>
      </c>
      <c r="BV96" s="88" t="s">
        <v>394</v>
      </c>
      <c r="BW96" s="88" t="s">
        <v>310</v>
      </c>
      <c r="BX96" s="88" t="s">
        <v>394</v>
      </c>
      <c r="BY96" s="88" t="s">
        <v>310</v>
      </c>
      <c r="BZ96" s="88" t="s">
        <v>394</v>
      </c>
      <c r="CA96" s="88" t="s">
        <v>310</v>
      </c>
      <c r="CB96" s="88" t="s">
        <v>394</v>
      </c>
      <c r="CC96" s="88" t="s">
        <v>310</v>
      </c>
      <c r="CD96" s="88" t="s">
        <v>394</v>
      </c>
      <c r="CE96" s="88" t="s">
        <v>310</v>
      </c>
      <c r="CF96" s="88" t="s">
        <v>394</v>
      </c>
      <c r="CG96" s="88" t="s">
        <v>310</v>
      </c>
      <c r="CH96" s="88" t="s">
        <v>394</v>
      </c>
      <c r="CI96" s="88" t="s">
        <v>310</v>
      </c>
      <c r="CJ96" s="88" t="s">
        <v>394</v>
      </c>
      <c r="CK96" s="88" t="s">
        <v>310</v>
      </c>
      <c r="CL96" s="88" t="s">
        <v>394</v>
      </c>
      <c r="CM96" s="88" t="s">
        <v>310</v>
      </c>
      <c r="CN96" s="88" t="s">
        <v>394</v>
      </c>
      <c r="CO96" s="88" t="s">
        <v>310</v>
      </c>
      <c r="CP96" s="88" t="s">
        <v>394</v>
      </c>
      <c r="CQ96" s="88" t="s">
        <v>310</v>
      </c>
      <c r="CR96" s="105" t="s">
        <v>394</v>
      </c>
      <c r="CS96" s="88" t="s">
        <v>310</v>
      </c>
      <c r="CT96" s="88" t="s">
        <v>394</v>
      </c>
      <c r="CU96" s="88" t="s">
        <v>310</v>
      </c>
      <c r="CV96" s="88" t="s">
        <v>394</v>
      </c>
      <c r="CW96" s="88" t="s">
        <v>310</v>
      </c>
      <c r="CX96" s="88" t="s">
        <v>394</v>
      </c>
      <c r="CY96" s="88" t="s">
        <v>310</v>
      </c>
    </row>
    <row r="97" spans="1:103" ht="14.5" x14ac:dyDescent="0.35">
      <c r="A97" s="86" t="s">
        <v>410</v>
      </c>
      <c r="B97" s="86" t="s">
        <v>330</v>
      </c>
      <c r="C97" s="71" t="str">
        <f>'Correspondance tables'!K3</f>
        <v>ISIC 1</v>
      </c>
      <c r="D97" s="71" t="str">
        <f>VLOOKUP(C97, 'Correspondance tables'!$O$3:$P$73, 2, FALSE)</f>
        <v>ISIC 01T03</v>
      </c>
      <c r="E97" s="91">
        <v>3151.73</v>
      </c>
      <c r="F97" s="91">
        <v>53.84</v>
      </c>
      <c r="G97" s="91">
        <v>2.37</v>
      </c>
      <c r="H97" s="91">
        <v>0.32</v>
      </c>
      <c r="I97" s="92">
        <v>21922</v>
      </c>
      <c r="J97" s="91">
        <v>381.4</v>
      </c>
      <c r="K97" s="91">
        <v>4.6399999999999997</v>
      </c>
      <c r="L97" s="91">
        <v>7.24</v>
      </c>
      <c r="M97" s="91">
        <v>0.25</v>
      </c>
      <c r="N97" s="91">
        <v>1.23</v>
      </c>
      <c r="O97" s="91">
        <v>163.41</v>
      </c>
      <c r="P97" s="91">
        <v>33.369999999999997</v>
      </c>
      <c r="Q97" s="91">
        <v>312.97000000000003</v>
      </c>
      <c r="R97" s="91">
        <v>1.62</v>
      </c>
      <c r="S97" s="91">
        <v>0.26</v>
      </c>
      <c r="T97" s="91">
        <v>1.3</v>
      </c>
      <c r="U97" s="91">
        <v>50.91</v>
      </c>
      <c r="V97" s="91">
        <v>0.34</v>
      </c>
      <c r="W97" s="91">
        <v>0.72</v>
      </c>
      <c r="X97" s="91">
        <v>1.19</v>
      </c>
      <c r="Y97" s="91">
        <v>0.03</v>
      </c>
      <c r="Z97" s="91">
        <v>21.03</v>
      </c>
      <c r="AA97" s="91">
        <v>0.19</v>
      </c>
      <c r="AB97" s="91">
        <v>22.59</v>
      </c>
      <c r="AC97" s="91">
        <v>0.87</v>
      </c>
      <c r="AD97" s="91">
        <v>3.68</v>
      </c>
      <c r="AE97" s="91">
        <v>16.53</v>
      </c>
      <c r="AF97" s="91">
        <v>0.76</v>
      </c>
      <c r="AG97" s="92">
        <v>315</v>
      </c>
      <c r="AH97" s="91">
        <v>43.49</v>
      </c>
      <c r="AI97" s="91">
        <v>3.78</v>
      </c>
      <c r="AJ97" s="91">
        <v>7.02</v>
      </c>
      <c r="AK97" s="92">
        <v>0</v>
      </c>
      <c r="AL97" s="91">
        <v>4.7</v>
      </c>
      <c r="AM97" s="91">
        <v>0.01</v>
      </c>
      <c r="AN97" s="91">
        <v>624.03</v>
      </c>
      <c r="AO97" s="91">
        <v>0.05</v>
      </c>
      <c r="AP97" s="91">
        <v>0.66</v>
      </c>
      <c r="AQ97" s="91">
        <v>0.32</v>
      </c>
      <c r="AR97" s="91">
        <v>0.78</v>
      </c>
      <c r="AS97" s="91">
        <v>0.45</v>
      </c>
      <c r="AT97" s="91">
        <v>17.399999999999999</v>
      </c>
      <c r="AU97" s="91">
        <v>0.04</v>
      </c>
      <c r="AV97" s="91">
        <v>6.55</v>
      </c>
      <c r="AW97" s="91">
        <v>4.03</v>
      </c>
      <c r="AX97" s="91">
        <v>71.3</v>
      </c>
      <c r="AY97" s="91">
        <v>3.37</v>
      </c>
      <c r="AZ97" s="91">
        <v>0.25</v>
      </c>
      <c r="BA97" s="91">
        <v>3.83</v>
      </c>
      <c r="BB97" s="91">
        <v>0.34</v>
      </c>
      <c r="BC97" s="91">
        <v>0.19</v>
      </c>
      <c r="BD97" s="91">
        <v>1.19</v>
      </c>
      <c r="BE97" s="91">
        <v>157.52000000000001</v>
      </c>
      <c r="BF97" s="91">
        <v>157.34</v>
      </c>
      <c r="BG97" s="91">
        <v>24.83</v>
      </c>
      <c r="BH97" s="91">
        <v>115.15</v>
      </c>
      <c r="BI97" s="91">
        <v>123.4</v>
      </c>
      <c r="BJ97" s="91">
        <v>12.11</v>
      </c>
      <c r="BK97" s="91">
        <v>14.27</v>
      </c>
      <c r="BL97" s="91">
        <v>8.43</v>
      </c>
      <c r="BM97" s="92">
        <v>0</v>
      </c>
      <c r="BN97" s="91">
        <v>17.29</v>
      </c>
      <c r="BO97" s="91">
        <v>0.03</v>
      </c>
      <c r="BP97" s="93">
        <v>0</v>
      </c>
      <c r="BQ97" s="92" t="s">
        <v>310</v>
      </c>
      <c r="BR97" s="91">
        <v>27895.98</v>
      </c>
      <c r="BS97" s="92" t="s">
        <v>310</v>
      </c>
      <c r="BT97" s="91">
        <v>19596.68</v>
      </c>
      <c r="BU97" s="92" t="s">
        <v>310</v>
      </c>
      <c r="BV97" s="91">
        <v>0.01</v>
      </c>
      <c r="BW97" s="92" t="s">
        <v>310</v>
      </c>
      <c r="BX97" s="91">
        <v>0.28999999999999998</v>
      </c>
      <c r="BY97" s="92" t="s">
        <v>310</v>
      </c>
      <c r="BZ97" s="91">
        <v>19596.990000000002</v>
      </c>
      <c r="CA97" s="92" t="s">
        <v>310</v>
      </c>
      <c r="CB97" s="91">
        <v>470.9</v>
      </c>
      <c r="CC97" s="92" t="s">
        <v>310</v>
      </c>
      <c r="CD97" s="92">
        <v>0</v>
      </c>
      <c r="CE97" s="92" t="s">
        <v>310</v>
      </c>
      <c r="CF97" s="91">
        <v>1398.63</v>
      </c>
      <c r="CG97" s="92" t="s">
        <v>310</v>
      </c>
      <c r="CH97" s="91">
        <v>1398.63</v>
      </c>
      <c r="CI97" s="92" t="s">
        <v>310</v>
      </c>
      <c r="CJ97" s="91">
        <v>1869.53</v>
      </c>
      <c r="CK97" s="92" t="s">
        <v>310</v>
      </c>
      <c r="CL97" s="92">
        <v>0</v>
      </c>
      <c r="CM97" s="92" t="s">
        <v>310</v>
      </c>
      <c r="CN97" s="92">
        <v>0</v>
      </c>
      <c r="CO97" s="92" t="s">
        <v>310</v>
      </c>
      <c r="CP97" s="92">
        <v>0</v>
      </c>
      <c r="CQ97" s="92" t="s">
        <v>310</v>
      </c>
      <c r="CR97" s="94">
        <v>703.41</v>
      </c>
      <c r="CS97" s="92" t="s">
        <v>310</v>
      </c>
      <c r="CT97" s="91">
        <v>703.41</v>
      </c>
      <c r="CU97" s="92" t="s">
        <v>310</v>
      </c>
      <c r="CV97" s="91">
        <v>22169.93</v>
      </c>
      <c r="CW97" s="92" t="s">
        <v>310</v>
      </c>
      <c r="CX97" s="91">
        <v>50065.91</v>
      </c>
      <c r="CY97" s="92" t="s">
        <v>310</v>
      </c>
    </row>
    <row r="98" spans="1:103" ht="14.5" x14ac:dyDescent="0.35">
      <c r="A98" s="86" t="s">
        <v>410</v>
      </c>
      <c r="B98" s="86" t="s">
        <v>331</v>
      </c>
      <c r="C98" s="71" t="str">
        <f>'Correspondance tables'!K4</f>
        <v>ISIC 2</v>
      </c>
      <c r="D98" s="71" t="str">
        <f>VLOOKUP(C98, 'Correspondance tables'!$O$3:$P$73, 2, FALSE)</f>
        <v>ISIC 01T03</v>
      </c>
      <c r="E98" s="87">
        <v>12.08</v>
      </c>
      <c r="F98" s="87">
        <v>112.37</v>
      </c>
      <c r="G98" s="87">
        <v>1.34</v>
      </c>
      <c r="H98" s="87">
        <v>0.4</v>
      </c>
      <c r="I98" s="87">
        <v>20.190000000000001</v>
      </c>
      <c r="J98" s="87">
        <v>0.13</v>
      </c>
      <c r="K98" s="87">
        <v>450.02</v>
      </c>
      <c r="L98" s="87">
        <v>303.99</v>
      </c>
      <c r="M98" s="87">
        <v>0.37</v>
      </c>
      <c r="N98" s="87">
        <v>0.05</v>
      </c>
      <c r="O98" s="87">
        <v>9.08</v>
      </c>
      <c r="P98" s="87">
        <v>0.28999999999999998</v>
      </c>
      <c r="Q98" s="87">
        <v>2.94</v>
      </c>
      <c r="R98" s="87">
        <v>0.36</v>
      </c>
      <c r="S98" s="87">
        <v>0.27</v>
      </c>
      <c r="T98" s="87">
        <v>0.43</v>
      </c>
      <c r="U98" s="88">
        <v>0</v>
      </c>
      <c r="V98" s="87">
        <v>7.0000000000000007E-2</v>
      </c>
      <c r="W98" s="87">
        <v>0.09</v>
      </c>
      <c r="X98" s="87">
        <v>0.06</v>
      </c>
      <c r="Y98" s="87">
        <v>0.25</v>
      </c>
      <c r="Z98" s="87">
        <v>25.64</v>
      </c>
      <c r="AA98" s="87">
        <v>0.01</v>
      </c>
      <c r="AB98" s="87">
        <v>7.38</v>
      </c>
      <c r="AC98" s="87">
        <v>0.08</v>
      </c>
      <c r="AD98" s="87">
        <v>0.03</v>
      </c>
      <c r="AE98" s="87">
        <v>9.32</v>
      </c>
      <c r="AF98" s="87">
        <v>0.2</v>
      </c>
      <c r="AG98" s="87">
        <v>7.32</v>
      </c>
      <c r="AH98" s="87">
        <v>1.25</v>
      </c>
      <c r="AI98" s="87">
        <v>1.34</v>
      </c>
      <c r="AJ98" s="88">
        <v>0</v>
      </c>
      <c r="AK98" s="87">
        <v>0.1</v>
      </c>
      <c r="AL98" s="87">
        <v>0.04</v>
      </c>
      <c r="AM98" s="88">
        <v>0</v>
      </c>
      <c r="AN98" s="87">
        <v>2.5299999999999998</v>
      </c>
      <c r="AO98" s="87">
        <v>0.01</v>
      </c>
      <c r="AP98" s="87">
        <v>0.11</v>
      </c>
      <c r="AQ98" s="88">
        <v>0</v>
      </c>
      <c r="AR98" s="87">
        <v>0.01</v>
      </c>
      <c r="AS98" s="87">
        <v>0.03</v>
      </c>
      <c r="AT98" s="88">
        <v>0</v>
      </c>
      <c r="AU98" s="87">
        <v>0.04</v>
      </c>
      <c r="AV98" s="87">
        <v>0.22</v>
      </c>
      <c r="AW98" s="87">
        <v>0.02</v>
      </c>
      <c r="AX98" s="87">
        <v>1.89</v>
      </c>
      <c r="AY98" s="87">
        <v>0.06</v>
      </c>
      <c r="AZ98" s="87">
        <v>0.04</v>
      </c>
      <c r="BA98" s="87">
        <v>0.05</v>
      </c>
      <c r="BB98" s="87">
        <v>0.03</v>
      </c>
      <c r="BC98" s="87">
        <v>0.02</v>
      </c>
      <c r="BD98" s="88">
        <v>0</v>
      </c>
      <c r="BE98" s="87">
        <v>4.72</v>
      </c>
      <c r="BF98" s="87">
        <v>6.91</v>
      </c>
      <c r="BG98" s="87">
        <v>0.28999999999999998</v>
      </c>
      <c r="BH98" s="87">
        <v>1.43</v>
      </c>
      <c r="BI98" s="87">
        <v>7.0000000000000007E-2</v>
      </c>
      <c r="BJ98" s="87">
        <v>3.53</v>
      </c>
      <c r="BK98" s="87">
        <v>0.49</v>
      </c>
      <c r="BL98" s="87">
        <v>1.36</v>
      </c>
      <c r="BM98" s="87">
        <v>0.16</v>
      </c>
      <c r="BN98" s="87">
        <v>1.24</v>
      </c>
      <c r="BO98" s="88">
        <v>0</v>
      </c>
      <c r="BP98" s="89">
        <v>0</v>
      </c>
      <c r="BQ98" s="88" t="s">
        <v>310</v>
      </c>
      <c r="BR98" s="87">
        <v>992.75</v>
      </c>
      <c r="BS98" s="88" t="s">
        <v>310</v>
      </c>
      <c r="BT98" s="87">
        <v>115.36</v>
      </c>
      <c r="BU98" s="88" t="s">
        <v>310</v>
      </c>
      <c r="BV98" s="88">
        <v>0</v>
      </c>
      <c r="BW98" s="88" t="s">
        <v>310</v>
      </c>
      <c r="BX98" s="87">
        <v>0.04</v>
      </c>
      <c r="BY98" s="88" t="s">
        <v>310</v>
      </c>
      <c r="BZ98" s="87">
        <v>115.4</v>
      </c>
      <c r="CA98" s="88" t="s">
        <v>310</v>
      </c>
      <c r="CB98" s="87">
        <v>1.37</v>
      </c>
      <c r="CC98" s="88" t="s">
        <v>310</v>
      </c>
      <c r="CD98" s="88">
        <v>0</v>
      </c>
      <c r="CE98" s="88" t="s">
        <v>310</v>
      </c>
      <c r="CF98" s="87">
        <v>49.63</v>
      </c>
      <c r="CG98" s="88" t="s">
        <v>310</v>
      </c>
      <c r="CH98" s="87">
        <v>49.63</v>
      </c>
      <c r="CI98" s="88" t="s">
        <v>310</v>
      </c>
      <c r="CJ98" s="88">
        <v>51</v>
      </c>
      <c r="CK98" s="88" t="s">
        <v>310</v>
      </c>
      <c r="CL98" s="88">
        <v>0</v>
      </c>
      <c r="CM98" s="88" t="s">
        <v>310</v>
      </c>
      <c r="CN98" s="88">
        <v>0</v>
      </c>
      <c r="CO98" s="88" t="s">
        <v>310</v>
      </c>
      <c r="CP98" s="88">
        <v>0</v>
      </c>
      <c r="CQ98" s="88" t="s">
        <v>310</v>
      </c>
      <c r="CR98" s="90">
        <v>7.07</v>
      </c>
      <c r="CS98" s="88" t="s">
        <v>310</v>
      </c>
      <c r="CT98" s="87">
        <v>7.07</v>
      </c>
      <c r="CU98" s="88" t="s">
        <v>310</v>
      </c>
      <c r="CV98" s="87">
        <v>173.47</v>
      </c>
      <c r="CW98" s="88" t="s">
        <v>310</v>
      </c>
      <c r="CX98" s="87">
        <v>1166.22</v>
      </c>
      <c r="CY98" s="88" t="s">
        <v>310</v>
      </c>
    </row>
    <row r="99" spans="1:103" ht="14.5" x14ac:dyDescent="0.35">
      <c r="A99" s="86" t="s">
        <v>410</v>
      </c>
      <c r="B99" s="86" t="s">
        <v>332</v>
      </c>
      <c r="C99" s="71" t="str">
        <f>'Correspondance tables'!K5</f>
        <v>ISIC 3</v>
      </c>
      <c r="D99" s="71" t="str">
        <f>VLOOKUP(C99, 'Correspondance tables'!$O$3:$P$73, 2, FALSE)</f>
        <v>ISIC 01T03</v>
      </c>
      <c r="E99" s="91">
        <v>5.45</v>
      </c>
      <c r="F99" s="91">
        <v>1.1000000000000001</v>
      </c>
      <c r="G99" s="91">
        <v>171.39</v>
      </c>
      <c r="H99" s="91">
        <v>0.49</v>
      </c>
      <c r="I99" s="91">
        <v>813.4</v>
      </c>
      <c r="J99" s="91">
        <v>1.5</v>
      </c>
      <c r="K99" s="91">
        <v>0.02</v>
      </c>
      <c r="L99" s="92">
        <v>0</v>
      </c>
      <c r="M99" s="92">
        <v>0</v>
      </c>
      <c r="N99" s="92">
        <v>0</v>
      </c>
      <c r="O99" s="91">
        <v>11.09</v>
      </c>
      <c r="P99" s="91">
        <v>0.02</v>
      </c>
      <c r="Q99" s="92">
        <v>0</v>
      </c>
      <c r="R99" s="91">
        <v>0.01</v>
      </c>
      <c r="S99" s="92">
        <v>0</v>
      </c>
      <c r="T99" s="91">
        <v>0.04</v>
      </c>
      <c r="U99" s="91">
        <v>0.01</v>
      </c>
      <c r="V99" s="92">
        <v>0</v>
      </c>
      <c r="W99" s="91">
        <v>0.01</v>
      </c>
      <c r="X99" s="92">
        <v>0</v>
      </c>
      <c r="Y99" s="92">
        <v>0</v>
      </c>
      <c r="Z99" s="91">
        <v>3.04</v>
      </c>
      <c r="AA99" s="92">
        <v>0</v>
      </c>
      <c r="AB99" s="91">
        <v>3.58</v>
      </c>
      <c r="AC99" s="92">
        <v>0</v>
      </c>
      <c r="AD99" s="91">
        <v>0.54</v>
      </c>
      <c r="AE99" s="91">
        <v>20.28</v>
      </c>
      <c r="AF99" s="91">
        <v>0.1</v>
      </c>
      <c r="AG99" s="91">
        <v>8.39</v>
      </c>
      <c r="AH99" s="91">
        <v>0.47</v>
      </c>
      <c r="AI99" s="91">
        <v>0.27</v>
      </c>
      <c r="AJ99" s="91">
        <v>1.65</v>
      </c>
      <c r="AK99" s="91">
        <v>0.19</v>
      </c>
      <c r="AL99" s="91">
        <v>1.79</v>
      </c>
      <c r="AM99" s="91">
        <v>0.04</v>
      </c>
      <c r="AN99" s="91">
        <v>286.13</v>
      </c>
      <c r="AO99" s="91">
        <v>0.18</v>
      </c>
      <c r="AP99" s="91">
        <v>1.01</v>
      </c>
      <c r="AQ99" s="91">
        <v>0.59</v>
      </c>
      <c r="AR99" s="91">
        <v>1.21</v>
      </c>
      <c r="AS99" s="91">
        <v>0.15</v>
      </c>
      <c r="AT99" s="91">
        <v>0.56000000000000005</v>
      </c>
      <c r="AU99" s="91">
        <v>0.25</v>
      </c>
      <c r="AV99" s="91">
        <v>1.77</v>
      </c>
      <c r="AW99" s="91">
        <v>0.63</v>
      </c>
      <c r="AX99" s="91">
        <v>0.56000000000000005</v>
      </c>
      <c r="AY99" s="91">
        <v>0.16</v>
      </c>
      <c r="AZ99" s="91">
        <v>0.64</v>
      </c>
      <c r="BA99" s="91">
        <v>0.31</v>
      </c>
      <c r="BB99" s="91">
        <v>0.97</v>
      </c>
      <c r="BC99" s="91">
        <v>7.0000000000000007E-2</v>
      </c>
      <c r="BD99" s="91">
        <v>0.19</v>
      </c>
      <c r="BE99" s="91">
        <v>1.1499999999999999</v>
      </c>
      <c r="BF99" s="91">
        <v>3.4</v>
      </c>
      <c r="BG99" s="91">
        <v>1.85</v>
      </c>
      <c r="BH99" s="91">
        <v>10.54</v>
      </c>
      <c r="BI99" s="91">
        <v>6.93</v>
      </c>
      <c r="BJ99" s="91">
        <v>1.1100000000000001</v>
      </c>
      <c r="BK99" s="91">
        <v>1.75</v>
      </c>
      <c r="BL99" s="91">
        <v>4.01</v>
      </c>
      <c r="BM99" s="92">
        <v>0</v>
      </c>
      <c r="BN99" s="91">
        <v>0.25</v>
      </c>
      <c r="BO99" s="92">
        <v>0</v>
      </c>
      <c r="BP99" s="93">
        <v>0</v>
      </c>
      <c r="BQ99" s="92" t="s">
        <v>310</v>
      </c>
      <c r="BR99" s="91">
        <v>1371.22</v>
      </c>
      <c r="BS99" s="92" t="s">
        <v>310</v>
      </c>
      <c r="BT99" s="91">
        <v>1051.67</v>
      </c>
      <c r="BU99" s="92" t="s">
        <v>310</v>
      </c>
      <c r="BV99" s="92">
        <v>0</v>
      </c>
      <c r="BW99" s="92" t="s">
        <v>310</v>
      </c>
      <c r="BX99" s="91">
        <v>0.18</v>
      </c>
      <c r="BY99" s="92" t="s">
        <v>310</v>
      </c>
      <c r="BZ99" s="91">
        <v>1051.8499999999999</v>
      </c>
      <c r="CA99" s="92" t="s">
        <v>310</v>
      </c>
      <c r="CB99" s="91">
        <v>7.34</v>
      </c>
      <c r="CC99" s="92" t="s">
        <v>310</v>
      </c>
      <c r="CD99" s="92">
        <v>0</v>
      </c>
      <c r="CE99" s="92" t="s">
        <v>310</v>
      </c>
      <c r="CF99" s="91">
        <v>8.2100000000000009</v>
      </c>
      <c r="CG99" s="92" t="s">
        <v>310</v>
      </c>
      <c r="CH99" s="91">
        <v>8.2100000000000009</v>
      </c>
      <c r="CI99" s="92" t="s">
        <v>310</v>
      </c>
      <c r="CJ99" s="91">
        <v>15.56</v>
      </c>
      <c r="CK99" s="92" t="s">
        <v>310</v>
      </c>
      <c r="CL99" s="92">
        <v>0</v>
      </c>
      <c r="CM99" s="92" t="s">
        <v>310</v>
      </c>
      <c r="CN99" s="92">
        <v>0</v>
      </c>
      <c r="CO99" s="92" t="s">
        <v>310</v>
      </c>
      <c r="CP99" s="92">
        <v>0</v>
      </c>
      <c r="CQ99" s="92" t="s">
        <v>310</v>
      </c>
      <c r="CR99" s="94">
        <v>307.62</v>
      </c>
      <c r="CS99" s="92" t="s">
        <v>310</v>
      </c>
      <c r="CT99" s="91">
        <v>307.62</v>
      </c>
      <c r="CU99" s="92" t="s">
        <v>310</v>
      </c>
      <c r="CV99" s="91">
        <v>1375.03</v>
      </c>
      <c r="CW99" s="92" t="s">
        <v>310</v>
      </c>
      <c r="CX99" s="91">
        <v>2746.24</v>
      </c>
      <c r="CY99" s="92" t="s">
        <v>310</v>
      </c>
    </row>
    <row r="100" spans="1:103" ht="14.5" x14ac:dyDescent="0.35">
      <c r="A100" s="86" t="s">
        <v>410</v>
      </c>
      <c r="B100" s="86" t="s">
        <v>249</v>
      </c>
      <c r="C100" s="71" t="str">
        <f>'Correspondance tables'!K6</f>
        <v>ISIC 05-09</v>
      </c>
      <c r="D100" s="71" t="str">
        <f>VLOOKUP(C100, 'Correspondance tables'!$O$3:$P$73, 2, FALSE)</f>
        <v>ISIC 05T09</v>
      </c>
      <c r="E100" s="87">
        <v>508.81</v>
      </c>
      <c r="F100" s="87">
        <v>7.11</v>
      </c>
      <c r="G100" s="87">
        <v>11.09</v>
      </c>
      <c r="H100" s="87">
        <v>3454.75</v>
      </c>
      <c r="I100" s="87">
        <v>1518.89</v>
      </c>
      <c r="J100" s="87">
        <v>239.26</v>
      </c>
      <c r="K100" s="87">
        <v>49.57</v>
      </c>
      <c r="L100" s="87">
        <v>928.14</v>
      </c>
      <c r="M100" s="87">
        <v>39.35</v>
      </c>
      <c r="N100" s="87">
        <v>149586.21</v>
      </c>
      <c r="O100" s="87">
        <v>5870.44</v>
      </c>
      <c r="P100" s="87">
        <v>126.36</v>
      </c>
      <c r="Q100" s="87">
        <v>375.7</v>
      </c>
      <c r="R100" s="87">
        <v>3754.52</v>
      </c>
      <c r="S100" s="87">
        <v>16972.240000000002</v>
      </c>
      <c r="T100" s="87">
        <v>555.34</v>
      </c>
      <c r="U100" s="87">
        <v>135.59</v>
      </c>
      <c r="V100" s="87">
        <v>577.52</v>
      </c>
      <c r="W100" s="87">
        <v>948.75</v>
      </c>
      <c r="X100" s="87">
        <v>1159.3399999999999</v>
      </c>
      <c r="Y100" s="87">
        <v>206.89</v>
      </c>
      <c r="Z100" s="87">
        <v>420.92</v>
      </c>
      <c r="AA100" s="87">
        <v>196.85</v>
      </c>
      <c r="AB100" s="87">
        <v>45980.39</v>
      </c>
      <c r="AC100" s="87">
        <v>83.94</v>
      </c>
      <c r="AD100" s="87">
        <v>87.14</v>
      </c>
      <c r="AE100" s="87">
        <v>2407.92</v>
      </c>
      <c r="AF100" s="87">
        <v>88.87</v>
      </c>
      <c r="AG100" s="87">
        <v>2213.8000000000002</v>
      </c>
      <c r="AH100" s="87">
        <v>480.1</v>
      </c>
      <c r="AI100" s="87">
        <v>482.88</v>
      </c>
      <c r="AJ100" s="87">
        <v>5.95</v>
      </c>
      <c r="AK100" s="87">
        <v>12.55</v>
      </c>
      <c r="AL100" s="87">
        <v>340.71</v>
      </c>
      <c r="AM100" s="87">
        <v>21.05</v>
      </c>
      <c r="AN100" s="87">
        <v>434.16</v>
      </c>
      <c r="AO100" s="87">
        <v>7.66</v>
      </c>
      <c r="AP100" s="87">
        <v>13.36</v>
      </c>
      <c r="AQ100" s="87">
        <v>15.74</v>
      </c>
      <c r="AR100" s="87">
        <v>27.28</v>
      </c>
      <c r="AS100" s="87">
        <v>65.95</v>
      </c>
      <c r="AT100" s="87">
        <v>19.43</v>
      </c>
      <c r="AU100" s="87">
        <v>12.87</v>
      </c>
      <c r="AV100" s="87">
        <v>135.46</v>
      </c>
      <c r="AW100" s="87">
        <v>113.76</v>
      </c>
      <c r="AX100" s="87">
        <v>192.12</v>
      </c>
      <c r="AY100" s="87">
        <v>42.72</v>
      </c>
      <c r="AZ100" s="87">
        <v>10.09</v>
      </c>
      <c r="BA100" s="87">
        <v>21.2</v>
      </c>
      <c r="BB100" s="87">
        <v>15.96</v>
      </c>
      <c r="BC100" s="87">
        <v>11.85</v>
      </c>
      <c r="BD100" s="87">
        <v>4.95</v>
      </c>
      <c r="BE100" s="87">
        <v>162.97</v>
      </c>
      <c r="BF100" s="87">
        <v>556.46</v>
      </c>
      <c r="BG100" s="87">
        <v>185.11</v>
      </c>
      <c r="BH100" s="87">
        <v>388.85</v>
      </c>
      <c r="BI100" s="87">
        <v>171.52</v>
      </c>
      <c r="BJ100" s="87">
        <v>52.16</v>
      </c>
      <c r="BK100" s="87">
        <v>77.510000000000005</v>
      </c>
      <c r="BL100" s="87">
        <v>47.32</v>
      </c>
      <c r="BM100" s="87">
        <v>18.34</v>
      </c>
      <c r="BN100" s="87">
        <v>74.569999999999993</v>
      </c>
      <c r="BO100" s="88">
        <v>0</v>
      </c>
      <c r="BP100" s="89">
        <v>0</v>
      </c>
      <c r="BQ100" s="88" t="s">
        <v>310</v>
      </c>
      <c r="BR100" s="87">
        <v>242728.29</v>
      </c>
      <c r="BS100" s="88" t="s">
        <v>310</v>
      </c>
      <c r="BT100" s="87">
        <v>11489.61</v>
      </c>
      <c r="BU100" s="88" t="s">
        <v>310</v>
      </c>
      <c r="BV100" s="88">
        <v>0</v>
      </c>
      <c r="BW100" s="88" t="s">
        <v>310</v>
      </c>
      <c r="BX100" s="87">
        <v>130.32</v>
      </c>
      <c r="BY100" s="88" t="s">
        <v>310</v>
      </c>
      <c r="BZ100" s="87">
        <v>11619.92</v>
      </c>
      <c r="CA100" s="88" t="s">
        <v>310</v>
      </c>
      <c r="CB100" s="87">
        <v>347.52</v>
      </c>
      <c r="CC100" s="88" t="s">
        <v>310</v>
      </c>
      <c r="CD100" s="87">
        <v>7.0000000000000007E-2</v>
      </c>
      <c r="CE100" s="88" t="s">
        <v>310</v>
      </c>
      <c r="CF100" s="87">
        <v>3116.9</v>
      </c>
      <c r="CG100" s="88" t="s">
        <v>310</v>
      </c>
      <c r="CH100" s="87">
        <v>3116.97</v>
      </c>
      <c r="CI100" s="88" t="s">
        <v>310</v>
      </c>
      <c r="CJ100" s="87">
        <v>3464.49</v>
      </c>
      <c r="CK100" s="88" t="s">
        <v>310</v>
      </c>
      <c r="CL100" s="88">
        <v>0</v>
      </c>
      <c r="CM100" s="88" t="s">
        <v>310</v>
      </c>
      <c r="CN100" s="88">
        <v>0</v>
      </c>
      <c r="CO100" s="88" t="s">
        <v>310</v>
      </c>
      <c r="CP100" s="88">
        <v>0</v>
      </c>
      <c r="CQ100" s="88" t="s">
        <v>310</v>
      </c>
      <c r="CR100" s="90">
        <v>5839.13</v>
      </c>
      <c r="CS100" s="88" t="s">
        <v>310</v>
      </c>
      <c r="CT100" s="87">
        <v>5839.13</v>
      </c>
      <c r="CU100" s="88" t="s">
        <v>310</v>
      </c>
      <c r="CV100" s="87">
        <v>20923.55</v>
      </c>
      <c r="CW100" s="88" t="s">
        <v>310</v>
      </c>
      <c r="CX100" s="87">
        <v>263651.84000000003</v>
      </c>
      <c r="CY100" s="88" t="s">
        <v>310</v>
      </c>
    </row>
    <row r="101" spans="1:103" ht="14.5" x14ac:dyDescent="0.35">
      <c r="A101" s="86" t="s">
        <v>410</v>
      </c>
      <c r="B101" s="86" t="s">
        <v>333</v>
      </c>
      <c r="C101" s="71" t="str">
        <f>'Correspondance tables'!K7</f>
        <v>ISIC 10-12</v>
      </c>
      <c r="D101" s="71" t="str">
        <f>VLOOKUP(C101, 'Correspondance tables'!$O$3:$P$73, 2, FALSE)</f>
        <v>ISIC 10T12</v>
      </c>
      <c r="E101" s="91">
        <v>1484.59</v>
      </c>
      <c r="F101" s="91">
        <v>1.69</v>
      </c>
      <c r="G101" s="91">
        <v>44.41</v>
      </c>
      <c r="H101" s="91">
        <v>4.42</v>
      </c>
      <c r="I101" s="91">
        <v>16252.14</v>
      </c>
      <c r="J101" s="91">
        <v>317.35000000000002</v>
      </c>
      <c r="K101" s="91">
        <v>2.64</v>
      </c>
      <c r="L101" s="91">
        <v>68.83</v>
      </c>
      <c r="M101" s="91">
        <v>0.97</v>
      </c>
      <c r="N101" s="91">
        <v>64.42</v>
      </c>
      <c r="O101" s="91">
        <v>851.98</v>
      </c>
      <c r="P101" s="91">
        <v>244.95</v>
      </c>
      <c r="Q101" s="91">
        <v>15.17</v>
      </c>
      <c r="R101" s="91">
        <v>4.93</v>
      </c>
      <c r="S101" s="91">
        <v>5.1100000000000003</v>
      </c>
      <c r="T101" s="91">
        <v>7.33</v>
      </c>
      <c r="U101" s="91">
        <v>5.41</v>
      </c>
      <c r="V101" s="91">
        <v>4.1100000000000003</v>
      </c>
      <c r="W101" s="91">
        <v>18.22</v>
      </c>
      <c r="X101" s="91">
        <v>5.53</v>
      </c>
      <c r="Y101" s="91">
        <v>1.27</v>
      </c>
      <c r="Z101" s="91">
        <v>55.06</v>
      </c>
      <c r="AA101" s="91">
        <v>7.11</v>
      </c>
      <c r="AB101" s="91">
        <v>131.81</v>
      </c>
      <c r="AC101" s="91">
        <v>0.94</v>
      </c>
      <c r="AD101" s="91">
        <v>85.11</v>
      </c>
      <c r="AE101" s="91">
        <v>50.07</v>
      </c>
      <c r="AF101" s="91">
        <v>17.12</v>
      </c>
      <c r="AG101" s="91">
        <v>463.11</v>
      </c>
      <c r="AH101" s="91">
        <v>189.06</v>
      </c>
      <c r="AI101" s="91">
        <v>42.84</v>
      </c>
      <c r="AJ101" s="91">
        <v>43.46</v>
      </c>
      <c r="AK101" s="92">
        <v>25</v>
      </c>
      <c r="AL101" s="91">
        <v>28.84</v>
      </c>
      <c r="AM101" s="91">
        <v>4.16</v>
      </c>
      <c r="AN101" s="91">
        <v>5182.3999999999996</v>
      </c>
      <c r="AO101" s="91">
        <v>4.2699999999999996</v>
      </c>
      <c r="AP101" s="91">
        <v>22.23</v>
      </c>
      <c r="AQ101" s="91">
        <v>19.760000000000002</v>
      </c>
      <c r="AR101" s="91">
        <v>39.200000000000003</v>
      </c>
      <c r="AS101" s="91">
        <v>56.19</v>
      </c>
      <c r="AT101" s="91">
        <v>6.37</v>
      </c>
      <c r="AU101" s="91">
        <v>5.96</v>
      </c>
      <c r="AV101" s="91">
        <v>24.23</v>
      </c>
      <c r="AW101" s="91">
        <v>54.5</v>
      </c>
      <c r="AX101" s="91">
        <v>21.89</v>
      </c>
      <c r="AY101" s="91">
        <v>44.34</v>
      </c>
      <c r="AZ101" s="91">
        <v>15.83</v>
      </c>
      <c r="BA101" s="91">
        <v>13.96</v>
      </c>
      <c r="BB101" s="91">
        <v>25.86</v>
      </c>
      <c r="BC101" s="91">
        <v>7.72</v>
      </c>
      <c r="BD101" s="91">
        <v>9.42</v>
      </c>
      <c r="BE101" s="91">
        <v>69.67</v>
      </c>
      <c r="BF101" s="91">
        <v>296.79000000000002</v>
      </c>
      <c r="BG101" s="91">
        <v>247.3</v>
      </c>
      <c r="BH101" s="91">
        <v>651.23</v>
      </c>
      <c r="BI101" s="91">
        <v>411.27</v>
      </c>
      <c r="BJ101" s="91">
        <v>35.39</v>
      </c>
      <c r="BK101" s="91">
        <v>116.77</v>
      </c>
      <c r="BL101" s="91">
        <v>60.92</v>
      </c>
      <c r="BM101" s="91">
        <v>2.56</v>
      </c>
      <c r="BN101" s="91">
        <v>26.14</v>
      </c>
      <c r="BO101" s="92">
        <v>0</v>
      </c>
      <c r="BP101" s="93">
        <v>0</v>
      </c>
      <c r="BQ101" s="92" t="s">
        <v>310</v>
      </c>
      <c r="BR101" s="91">
        <v>28021.360000000001</v>
      </c>
      <c r="BS101" s="92" t="s">
        <v>310</v>
      </c>
      <c r="BT101" s="91">
        <v>45467.93</v>
      </c>
      <c r="BU101" s="92" t="s">
        <v>310</v>
      </c>
      <c r="BV101" s="91">
        <v>0.28999999999999998</v>
      </c>
      <c r="BW101" s="92" t="s">
        <v>310</v>
      </c>
      <c r="BX101" s="91">
        <v>45.16</v>
      </c>
      <c r="BY101" s="92" t="s">
        <v>310</v>
      </c>
      <c r="BZ101" s="91">
        <v>45513.37</v>
      </c>
      <c r="CA101" s="92" t="s">
        <v>310</v>
      </c>
      <c r="CB101" s="91">
        <v>6.67</v>
      </c>
      <c r="CC101" s="92" t="s">
        <v>310</v>
      </c>
      <c r="CD101" s="92">
        <v>0</v>
      </c>
      <c r="CE101" s="92" t="s">
        <v>310</v>
      </c>
      <c r="CF101" s="91">
        <v>229.37</v>
      </c>
      <c r="CG101" s="92" t="s">
        <v>310</v>
      </c>
      <c r="CH101" s="91">
        <v>229.37</v>
      </c>
      <c r="CI101" s="92" t="s">
        <v>310</v>
      </c>
      <c r="CJ101" s="91">
        <v>236.04</v>
      </c>
      <c r="CK101" s="92" t="s">
        <v>310</v>
      </c>
      <c r="CL101" s="92">
        <v>0</v>
      </c>
      <c r="CM101" s="92" t="s">
        <v>310</v>
      </c>
      <c r="CN101" s="92">
        <v>0</v>
      </c>
      <c r="CO101" s="92" t="s">
        <v>310</v>
      </c>
      <c r="CP101" s="92">
        <v>0</v>
      </c>
      <c r="CQ101" s="92" t="s">
        <v>310</v>
      </c>
      <c r="CR101" s="94">
        <v>2210.23</v>
      </c>
      <c r="CS101" s="92" t="s">
        <v>310</v>
      </c>
      <c r="CT101" s="91">
        <v>2210.23</v>
      </c>
      <c r="CU101" s="92" t="s">
        <v>310</v>
      </c>
      <c r="CV101" s="91">
        <v>47959.65</v>
      </c>
      <c r="CW101" s="92" t="s">
        <v>310</v>
      </c>
      <c r="CX101" s="91">
        <v>75981.009999999995</v>
      </c>
      <c r="CY101" s="92" t="s">
        <v>310</v>
      </c>
    </row>
    <row r="102" spans="1:103" ht="14.5" x14ac:dyDescent="0.35">
      <c r="A102" s="86" t="s">
        <v>410</v>
      </c>
      <c r="B102" s="86" t="s">
        <v>334</v>
      </c>
      <c r="C102" s="71" t="str">
        <f>'Correspondance tables'!K8</f>
        <v>ISIC 13-15</v>
      </c>
      <c r="D102" s="71" t="str">
        <f>VLOOKUP(C102, 'Correspondance tables'!$O$3:$P$73, 2, FALSE)</f>
        <v>ISIC 13T15</v>
      </c>
      <c r="E102" s="87">
        <v>151.57</v>
      </c>
      <c r="F102" s="87">
        <v>22.76</v>
      </c>
      <c r="G102" s="87">
        <v>57.22</v>
      </c>
      <c r="H102" s="87">
        <v>27.57</v>
      </c>
      <c r="I102" s="87">
        <v>401.5</v>
      </c>
      <c r="J102" s="87">
        <v>19565.439999999999</v>
      </c>
      <c r="K102" s="87">
        <v>73.88</v>
      </c>
      <c r="L102" s="87">
        <v>670.65</v>
      </c>
      <c r="M102" s="87">
        <v>298.3</v>
      </c>
      <c r="N102" s="88">
        <v>27</v>
      </c>
      <c r="O102" s="87">
        <v>379.98</v>
      </c>
      <c r="P102" s="87">
        <v>143.11000000000001</v>
      </c>
      <c r="Q102" s="87">
        <v>1134.0999999999999</v>
      </c>
      <c r="R102" s="87">
        <v>113.62</v>
      </c>
      <c r="S102" s="87">
        <v>88.9</v>
      </c>
      <c r="T102" s="87">
        <v>296.27999999999997</v>
      </c>
      <c r="U102" s="87">
        <v>132.49</v>
      </c>
      <c r="V102" s="87">
        <v>108.86</v>
      </c>
      <c r="W102" s="87">
        <v>315.06</v>
      </c>
      <c r="X102" s="87">
        <v>1737.14</v>
      </c>
      <c r="Y102" s="87">
        <v>230.57</v>
      </c>
      <c r="Z102" s="87">
        <v>1458.05</v>
      </c>
      <c r="AA102" s="87">
        <v>192.95</v>
      </c>
      <c r="AB102" s="87">
        <v>55.15</v>
      </c>
      <c r="AC102" s="87">
        <v>13.45</v>
      </c>
      <c r="AD102" s="87">
        <v>88.71</v>
      </c>
      <c r="AE102" s="87">
        <v>936.31</v>
      </c>
      <c r="AF102" s="87">
        <v>192.32</v>
      </c>
      <c r="AG102" s="87">
        <v>1844.49</v>
      </c>
      <c r="AH102" s="87">
        <v>745.54</v>
      </c>
      <c r="AI102" s="87">
        <v>63.93</v>
      </c>
      <c r="AJ102" s="87">
        <v>61.28</v>
      </c>
      <c r="AK102" s="87">
        <v>29.58</v>
      </c>
      <c r="AL102" s="87">
        <v>83.75</v>
      </c>
      <c r="AM102" s="87">
        <v>45.76</v>
      </c>
      <c r="AN102" s="87">
        <v>659.54</v>
      </c>
      <c r="AO102" s="87">
        <v>23.86</v>
      </c>
      <c r="AP102" s="87">
        <v>453.24</v>
      </c>
      <c r="AQ102" s="87">
        <v>114.48</v>
      </c>
      <c r="AR102" s="87">
        <v>48.88</v>
      </c>
      <c r="AS102" s="87">
        <v>72.95</v>
      </c>
      <c r="AT102" s="87">
        <v>13.5</v>
      </c>
      <c r="AU102" s="87">
        <v>13.03</v>
      </c>
      <c r="AV102" s="87">
        <v>100.54</v>
      </c>
      <c r="AW102" s="87">
        <v>131.15</v>
      </c>
      <c r="AX102" s="87">
        <v>109.22</v>
      </c>
      <c r="AY102" s="87">
        <v>37.93</v>
      </c>
      <c r="AZ102" s="87">
        <v>20.96</v>
      </c>
      <c r="BA102" s="87">
        <v>107.67</v>
      </c>
      <c r="BB102" s="87">
        <v>86.88</v>
      </c>
      <c r="BC102" s="87">
        <v>36.89</v>
      </c>
      <c r="BD102" s="88">
        <v>10</v>
      </c>
      <c r="BE102" s="87">
        <v>245.68</v>
      </c>
      <c r="BF102" s="87">
        <v>601.61</v>
      </c>
      <c r="BG102" s="87">
        <v>161.16999999999999</v>
      </c>
      <c r="BH102" s="87">
        <v>656.93</v>
      </c>
      <c r="BI102" s="87">
        <v>247.82</v>
      </c>
      <c r="BJ102" s="87">
        <v>144.13999999999999</v>
      </c>
      <c r="BK102" s="87">
        <v>150.36000000000001</v>
      </c>
      <c r="BL102" s="87">
        <v>100.08</v>
      </c>
      <c r="BM102" s="87">
        <v>111.72</v>
      </c>
      <c r="BN102" s="87">
        <v>144.97999999999999</v>
      </c>
      <c r="BO102" s="88">
        <v>0</v>
      </c>
      <c r="BP102" s="89">
        <v>0</v>
      </c>
      <c r="BQ102" s="88" t="s">
        <v>310</v>
      </c>
      <c r="BR102" s="87">
        <v>36392.44</v>
      </c>
      <c r="BS102" s="88" t="s">
        <v>310</v>
      </c>
      <c r="BT102" s="87">
        <v>78457.63</v>
      </c>
      <c r="BU102" s="88" t="s">
        <v>310</v>
      </c>
      <c r="BV102" s="87">
        <v>0.63</v>
      </c>
      <c r="BW102" s="88" t="s">
        <v>310</v>
      </c>
      <c r="BX102" s="87">
        <v>46.52</v>
      </c>
      <c r="BY102" s="88" t="s">
        <v>310</v>
      </c>
      <c r="BZ102" s="87">
        <v>78504.78</v>
      </c>
      <c r="CA102" s="88" t="s">
        <v>310</v>
      </c>
      <c r="CB102" s="87">
        <v>462.33</v>
      </c>
      <c r="CC102" s="88" t="s">
        <v>310</v>
      </c>
      <c r="CD102" s="87">
        <v>0.65</v>
      </c>
      <c r="CE102" s="88" t="s">
        <v>310</v>
      </c>
      <c r="CF102" s="87">
        <v>7691.42</v>
      </c>
      <c r="CG102" s="88" t="s">
        <v>310</v>
      </c>
      <c r="CH102" s="87">
        <v>7692.07</v>
      </c>
      <c r="CI102" s="88" t="s">
        <v>310</v>
      </c>
      <c r="CJ102" s="87">
        <v>8154.4</v>
      </c>
      <c r="CK102" s="88" t="s">
        <v>310</v>
      </c>
      <c r="CL102" s="88">
        <v>0</v>
      </c>
      <c r="CM102" s="88" t="s">
        <v>310</v>
      </c>
      <c r="CN102" s="88">
        <v>0</v>
      </c>
      <c r="CO102" s="88" t="s">
        <v>310</v>
      </c>
      <c r="CP102" s="88">
        <v>0</v>
      </c>
      <c r="CQ102" s="88" t="s">
        <v>310</v>
      </c>
      <c r="CR102" s="90">
        <v>10056.969999999999</v>
      </c>
      <c r="CS102" s="88" t="s">
        <v>310</v>
      </c>
      <c r="CT102" s="87">
        <v>10056.969999999999</v>
      </c>
      <c r="CU102" s="88" t="s">
        <v>310</v>
      </c>
      <c r="CV102" s="87">
        <v>96716.15</v>
      </c>
      <c r="CW102" s="88" t="s">
        <v>310</v>
      </c>
      <c r="CX102" s="87">
        <v>133108.59</v>
      </c>
      <c r="CY102" s="88" t="s">
        <v>310</v>
      </c>
    </row>
    <row r="103" spans="1:103" ht="14.5" x14ac:dyDescent="0.35">
      <c r="A103" s="86" t="s">
        <v>410</v>
      </c>
      <c r="B103" s="86" t="s">
        <v>335</v>
      </c>
      <c r="C103" s="71" t="str">
        <f>'Correspondance tables'!K9</f>
        <v>ISIC 16</v>
      </c>
      <c r="D103" s="71" t="str">
        <f>VLOOKUP(C103, 'Correspondance tables'!$O$3:$P$73, 2, FALSE)</f>
        <v>ISIC 16</v>
      </c>
      <c r="E103" s="91">
        <v>70.78</v>
      </c>
      <c r="F103" s="91">
        <v>8.7899999999999991</v>
      </c>
      <c r="G103" s="91">
        <v>3.7</v>
      </c>
      <c r="H103" s="91">
        <v>14.61</v>
      </c>
      <c r="I103" s="91">
        <v>135.11000000000001</v>
      </c>
      <c r="J103" s="91">
        <v>11.02</v>
      </c>
      <c r="K103" s="91">
        <v>3000.22</v>
      </c>
      <c r="L103" s="91">
        <v>118.55</v>
      </c>
      <c r="M103" s="91">
        <v>6.25</v>
      </c>
      <c r="N103" s="91">
        <v>4.53</v>
      </c>
      <c r="O103" s="91">
        <v>42.8</v>
      </c>
      <c r="P103" s="91">
        <v>10.54</v>
      </c>
      <c r="Q103" s="91">
        <v>32.65</v>
      </c>
      <c r="R103" s="91">
        <v>68.17</v>
      </c>
      <c r="S103" s="91">
        <v>35.81</v>
      </c>
      <c r="T103" s="91">
        <v>124.46</v>
      </c>
      <c r="U103" s="91">
        <v>19.46</v>
      </c>
      <c r="V103" s="91">
        <v>30.59</v>
      </c>
      <c r="W103" s="91">
        <v>63.63</v>
      </c>
      <c r="X103" s="91">
        <v>119.47</v>
      </c>
      <c r="Y103" s="91">
        <v>59.49</v>
      </c>
      <c r="Z103" s="91">
        <v>1075.4000000000001</v>
      </c>
      <c r="AA103" s="91">
        <v>21.49</v>
      </c>
      <c r="AB103" s="91">
        <v>107.16</v>
      </c>
      <c r="AC103" s="91">
        <v>1.41</v>
      </c>
      <c r="AD103" s="91">
        <v>13.59</v>
      </c>
      <c r="AE103" s="91">
        <v>1884.69</v>
      </c>
      <c r="AF103" s="91">
        <v>6.59</v>
      </c>
      <c r="AG103" s="91">
        <v>158.93</v>
      </c>
      <c r="AH103" s="91">
        <v>52.15</v>
      </c>
      <c r="AI103" s="91">
        <v>15.92</v>
      </c>
      <c r="AJ103" s="91">
        <v>1.64</v>
      </c>
      <c r="AK103" s="91">
        <v>1.06</v>
      </c>
      <c r="AL103" s="91">
        <v>28.16</v>
      </c>
      <c r="AM103" s="91">
        <v>1.1100000000000001</v>
      </c>
      <c r="AN103" s="91">
        <v>31.25</v>
      </c>
      <c r="AO103" s="91">
        <v>6.39</v>
      </c>
      <c r="AP103" s="91">
        <v>18.54</v>
      </c>
      <c r="AQ103" s="91">
        <v>11.68</v>
      </c>
      <c r="AR103" s="91">
        <v>5.86</v>
      </c>
      <c r="AS103" s="91">
        <v>3.99</v>
      </c>
      <c r="AT103" s="91">
        <v>1.94</v>
      </c>
      <c r="AU103" s="91">
        <v>1.03</v>
      </c>
      <c r="AV103" s="91">
        <v>125.44</v>
      </c>
      <c r="AW103" s="91">
        <v>8.76</v>
      </c>
      <c r="AX103" s="91">
        <v>15.09</v>
      </c>
      <c r="AY103" s="91">
        <v>2.2599999999999998</v>
      </c>
      <c r="AZ103" s="91">
        <v>8.02</v>
      </c>
      <c r="BA103" s="91">
        <v>14.77</v>
      </c>
      <c r="BB103" s="91">
        <v>7.83</v>
      </c>
      <c r="BC103" s="91">
        <v>0.84</v>
      </c>
      <c r="BD103" s="91">
        <v>0.38</v>
      </c>
      <c r="BE103" s="91">
        <v>228.21</v>
      </c>
      <c r="BF103" s="91">
        <v>14.11</v>
      </c>
      <c r="BG103" s="91">
        <v>17.54</v>
      </c>
      <c r="BH103" s="91">
        <v>4.09</v>
      </c>
      <c r="BI103" s="91">
        <v>7.95</v>
      </c>
      <c r="BJ103" s="91">
        <v>11.04</v>
      </c>
      <c r="BK103" s="92">
        <v>6</v>
      </c>
      <c r="BL103" s="91">
        <v>4.57</v>
      </c>
      <c r="BM103" s="91">
        <v>9.5399999999999991</v>
      </c>
      <c r="BN103" s="91">
        <v>39.549999999999997</v>
      </c>
      <c r="BO103" s="92">
        <v>0</v>
      </c>
      <c r="BP103" s="93">
        <v>0</v>
      </c>
      <c r="BQ103" s="92" t="s">
        <v>310</v>
      </c>
      <c r="BR103" s="91">
        <v>7956.63</v>
      </c>
      <c r="BS103" s="92" t="s">
        <v>310</v>
      </c>
      <c r="BT103" s="91">
        <v>872.99</v>
      </c>
      <c r="BU103" s="92" t="s">
        <v>310</v>
      </c>
      <c r="BV103" s="92">
        <v>0</v>
      </c>
      <c r="BW103" s="92" t="s">
        <v>310</v>
      </c>
      <c r="BX103" s="92">
        <v>0</v>
      </c>
      <c r="BY103" s="92" t="s">
        <v>310</v>
      </c>
      <c r="BZ103" s="91">
        <v>872.99</v>
      </c>
      <c r="CA103" s="92" t="s">
        <v>310</v>
      </c>
      <c r="CB103" s="91">
        <v>216.36</v>
      </c>
      <c r="CC103" s="92" t="s">
        <v>310</v>
      </c>
      <c r="CD103" s="92">
        <v>0</v>
      </c>
      <c r="CE103" s="92" t="s">
        <v>310</v>
      </c>
      <c r="CF103" s="91">
        <v>122.16</v>
      </c>
      <c r="CG103" s="92" t="s">
        <v>310</v>
      </c>
      <c r="CH103" s="91">
        <v>122.16</v>
      </c>
      <c r="CI103" s="92" t="s">
        <v>310</v>
      </c>
      <c r="CJ103" s="91">
        <v>338.52</v>
      </c>
      <c r="CK103" s="92" t="s">
        <v>310</v>
      </c>
      <c r="CL103" s="92">
        <v>0</v>
      </c>
      <c r="CM103" s="92" t="s">
        <v>310</v>
      </c>
      <c r="CN103" s="92">
        <v>0</v>
      </c>
      <c r="CO103" s="92" t="s">
        <v>310</v>
      </c>
      <c r="CP103" s="92">
        <v>0</v>
      </c>
      <c r="CQ103" s="92" t="s">
        <v>310</v>
      </c>
      <c r="CR103" s="94">
        <v>127.49</v>
      </c>
      <c r="CS103" s="92" t="s">
        <v>310</v>
      </c>
      <c r="CT103" s="91">
        <v>127.49</v>
      </c>
      <c r="CU103" s="92" t="s">
        <v>310</v>
      </c>
      <c r="CV103" s="92">
        <v>1339</v>
      </c>
      <c r="CW103" s="92" t="s">
        <v>310</v>
      </c>
      <c r="CX103" s="91">
        <v>9295.6299999999992</v>
      </c>
      <c r="CY103" s="92" t="s">
        <v>310</v>
      </c>
    </row>
    <row r="104" spans="1:103" ht="14.5" x14ac:dyDescent="0.35">
      <c r="A104" s="86" t="s">
        <v>410</v>
      </c>
      <c r="B104" s="86" t="s">
        <v>336</v>
      </c>
      <c r="C104" s="71" t="str">
        <f>'Correspondance tables'!K10</f>
        <v>ISIC 17</v>
      </c>
      <c r="D104" s="71" t="str">
        <f>VLOOKUP(C104, 'Correspondance tables'!$O$3:$P$73, 2, FALSE)</f>
        <v>ISIC 17T18</v>
      </c>
      <c r="E104" s="87">
        <v>20.73</v>
      </c>
      <c r="F104" s="87">
        <v>1.39</v>
      </c>
      <c r="G104" s="87">
        <v>1.63</v>
      </c>
      <c r="H104" s="87">
        <v>8.51</v>
      </c>
      <c r="I104" s="87">
        <v>658.22</v>
      </c>
      <c r="J104" s="87">
        <v>55.72</v>
      </c>
      <c r="K104" s="87">
        <v>97.48</v>
      </c>
      <c r="L104" s="87">
        <v>4294.5600000000004</v>
      </c>
      <c r="M104" s="87">
        <v>1509.61</v>
      </c>
      <c r="N104" s="87">
        <v>6.42</v>
      </c>
      <c r="O104" s="87">
        <v>195.04</v>
      </c>
      <c r="P104" s="87">
        <v>89.7</v>
      </c>
      <c r="Q104" s="87">
        <v>190.98</v>
      </c>
      <c r="R104" s="87">
        <v>83.79</v>
      </c>
      <c r="S104" s="87">
        <v>20.010000000000002</v>
      </c>
      <c r="T104" s="87">
        <v>40.15</v>
      </c>
      <c r="U104" s="87">
        <v>35.659999999999997</v>
      </c>
      <c r="V104" s="87">
        <v>42.56</v>
      </c>
      <c r="W104" s="87">
        <v>64.27</v>
      </c>
      <c r="X104" s="87">
        <v>60.05</v>
      </c>
      <c r="Y104" s="87">
        <v>8.8800000000000008</v>
      </c>
      <c r="Z104" s="87">
        <v>154.18</v>
      </c>
      <c r="AA104" s="87">
        <v>12.26</v>
      </c>
      <c r="AB104" s="87">
        <v>8.1</v>
      </c>
      <c r="AC104" s="87">
        <v>2.31</v>
      </c>
      <c r="AD104" s="87">
        <v>47.96</v>
      </c>
      <c r="AE104" s="87">
        <v>104.81</v>
      </c>
      <c r="AF104" s="87">
        <v>19.760000000000002</v>
      </c>
      <c r="AG104" s="87">
        <v>392.23</v>
      </c>
      <c r="AH104" s="87">
        <v>186.26</v>
      </c>
      <c r="AI104" s="87">
        <v>13.87</v>
      </c>
      <c r="AJ104" s="87">
        <v>4.24</v>
      </c>
      <c r="AK104" s="87">
        <v>1.66</v>
      </c>
      <c r="AL104" s="87">
        <v>56.97</v>
      </c>
      <c r="AM104" s="87">
        <v>7.9</v>
      </c>
      <c r="AN104" s="87">
        <v>58.32</v>
      </c>
      <c r="AO104" s="87">
        <v>390.87</v>
      </c>
      <c r="AP104" s="87">
        <v>65.010000000000005</v>
      </c>
      <c r="AQ104" s="87">
        <v>14.44</v>
      </c>
      <c r="AR104" s="87">
        <v>74.930000000000007</v>
      </c>
      <c r="AS104" s="87">
        <v>117.37</v>
      </c>
      <c r="AT104" s="87">
        <v>18.71</v>
      </c>
      <c r="AU104" s="87">
        <v>22.56</v>
      </c>
      <c r="AV104" s="87">
        <v>52.18</v>
      </c>
      <c r="AW104" s="87">
        <v>121.9</v>
      </c>
      <c r="AX104" s="87">
        <v>47.63</v>
      </c>
      <c r="AY104" s="87">
        <v>17.149999999999999</v>
      </c>
      <c r="AZ104" s="87">
        <v>29.02</v>
      </c>
      <c r="BA104" s="87">
        <v>28.51</v>
      </c>
      <c r="BB104" s="87">
        <v>26.44</v>
      </c>
      <c r="BC104" s="87">
        <v>3.91</v>
      </c>
      <c r="BD104" s="87">
        <v>8.23</v>
      </c>
      <c r="BE104" s="87">
        <v>104.77</v>
      </c>
      <c r="BF104" s="87">
        <v>79.739999999999995</v>
      </c>
      <c r="BG104" s="87">
        <v>59.31</v>
      </c>
      <c r="BH104" s="87">
        <v>70.73</v>
      </c>
      <c r="BI104" s="87">
        <v>41.01</v>
      </c>
      <c r="BJ104" s="87">
        <v>18.36</v>
      </c>
      <c r="BK104" s="87">
        <v>11.22</v>
      </c>
      <c r="BL104" s="87">
        <v>22.65</v>
      </c>
      <c r="BM104" s="87">
        <v>3.04</v>
      </c>
      <c r="BN104" s="87">
        <v>19.36</v>
      </c>
      <c r="BO104" s="88">
        <v>0</v>
      </c>
      <c r="BP104" s="89">
        <v>0</v>
      </c>
      <c r="BQ104" s="88" t="s">
        <v>310</v>
      </c>
      <c r="BR104" s="87">
        <v>10025.25</v>
      </c>
      <c r="BS104" s="88" t="s">
        <v>310</v>
      </c>
      <c r="BT104" s="87">
        <v>1667.55</v>
      </c>
      <c r="BU104" s="88" t="s">
        <v>310</v>
      </c>
      <c r="BV104" s="88">
        <v>0</v>
      </c>
      <c r="BW104" s="88" t="s">
        <v>310</v>
      </c>
      <c r="BX104" s="87">
        <v>20.25</v>
      </c>
      <c r="BY104" s="88" t="s">
        <v>310</v>
      </c>
      <c r="BZ104" s="87">
        <v>1687.8</v>
      </c>
      <c r="CA104" s="88" t="s">
        <v>310</v>
      </c>
      <c r="CB104" s="87">
        <v>0.02</v>
      </c>
      <c r="CC104" s="88" t="s">
        <v>310</v>
      </c>
      <c r="CD104" s="88">
        <v>0</v>
      </c>
      <c r="CE104" s="88" t="s">
        <v>310</v>
      </c>
      <c r="CF104" s="87">
        <v>180.94</v>
      </c>
      <c r="CG104" s="88" t="s">
        <v>310</v>
      </c>
      <c r="CH104" s="87">
        <v>180.94</v>
      </c>
      <c r="CI104" s="88" t="s">
        <v>310</v>
      </c>
      <c r="CJ104" s="87">
        <v>180.96</v>
      </c>
      <c r="CK104" s="88" t="s">
        <v>310</v>
      </c>
      <c r="CL104" s="88">
        <v>0</v>
      </c>
      <c r="CM104" s="88" t="s">
        <v>310</v>
      </c>
      <c r="CN104" s="88">
        <v>0</v>
      </c>
      <c r="CO104" s="88" t="s">
        <v>310</v>
      </c>
      <c r="CP104" s="88">
        <v>0</v>
      </c>
      <c r="CQ104" s="88" t="s">
        <v>310</v>
      </c>
      <c r="CR104" s="90">
        <v>206.98</v>
      </c>
      <c r="CS104" s="88" t="s">
        <v>310</v>
      </c>
      <c r="CT104" s="87">
        <v>206.98</v>
      </c>
      <c r="CU104" s="88" t="s">
        <v>310</v>
      </c>
      <c r="CV104" s="87">
        <v>2075.7399999999998</v>
      </c>
      <c r="CW104" s="88" t="s">
        <v>310</v>
      </c>
      <c r="CX104" s="87">
        <v>12100.98</v>
      </c>
      <c r="CY104" s="88" t="s">
        <v>310</v>
      </c>
    </row>
    <row r="105" spans="1:103" ht="14.5" x14ac:dyDescent="0.35">
      <c r="A105" s="86" t="s">
        <v>410</v>
      </c>
      <c r="B105" s="86" t="s">
        <v>337</v>
      </c>
      <c r="C105" s="71" t="str">
        <f>'Correspondance tables'!K11</f>
        <v>ISIC 18</v>
      </c>
      <c r="D105" s="71" t="str">
        <f>VLOOKUP(C105, 'Correspondance tables'!$O$3:$P$73, 2, FALSE)</f>
        <v>ISIC 17T18</v>
      </c>
      <c r="E105" s="91">
        <v>0.17</v>
      </c>
      <c r="F105" s="91">
        <v>0.04</v>
      </c>
      <c r="G105" s="91">
        <v>0.01</v>
      </c>
      <c r="H105" s="91">
        <v>0.04</v>
      </c>
      <c r="I105" s="91">
        <v>2.54</v>
      </c>
      <c r="J105" s="91">
        <v>0.72</v>
      </c>
      <c r="K105" s="91">
        <v>0.24</v>
      </c>
      <c r="L105" s="91">
        <v>5.55</v>
      </c>
      <c r="M105" s="91">
        <v>34.840000000000003</v>
      </c>
      <c r="N105" s="91">
        <v>0.05</v>
      </c>
      <c r="O105" s="91">
        <v>4.07</v>
      </c>
      <c r="P105" s="91">
        <v>1.77</v>
      </c>
      <c r="Q105" s="92">
        <v>6</v>
      </c>
      <c r="R105" s="91">
        <v>0.55000000000000004</v>
      </c>
      <c r="S105" s="91">
        <v>0.76</v>
      </c>
      <c r="T105" s="91">
        <v>0.8</v>
      </c>
      <c r="U105" s="91">
        <v>1.1100000000000001</v>
      </c>
      <c r="V105" s="91">
        <v>0.91</v>
      </c>
      <c r="W105" s="91">
        <v>3.84</v>
      </c>
      <c r="X105" s="91">
        <v>2.3199999999999998</v>
      </c>
      <c r="Y105" s="91">
        <v>0.13</v>
      </c>
      <c r="Z105" s="91">
        <v>0.95</v>
      </c>
      <c r="AA105" s="91">
        <v>0.51</v>
      </c>
      <c r="AB105" s="91">
        <v>0.52</v>
      </c>
      <c r="AC105" s="91">
        <v>0.09</v>
      </c>
      <c r="AD105" s="91">
        <v>0.28999999999999998</v>
      </c>
      <c r="AE105" s="91">
        <v>1.1200000000000001</v>
      </c>
      <c r="AF105" s="91">
        <v>1.51</v>
      </c>
      <c r="AG105" s="91">
        <v>17.440000000000001</v>
      </c>
      <c r="AH105" s="91">
        <v>13.61</v>
      </c>
      <c r="AI105" s="91">
        <v>0.69</v>
      </c>
      <c r="AJ105" s="91">
        <v>0.02</v>
      </c>
      <c r="AK105" s="91">
        <v>0.11</v>
      </c>
      <c r="AL105" s="91">
        <v>0.46</v>
      </c>
      <c r="AM105" s="91">
        <v>0.49</v>
      </c>
      <c r="AN105" s="91">
        <v>1.77</v>
      </c>
      <c r="AO105" s="91">
        <v>48.37</v>
      </c>
      <c r="AP105" s="91">
        <v>41.95</v>
      </c>
      <c r="AQ105" s="91">
        <v>1.67</v>
      </c>
      <c r="AR105" s="91">
        <v>5.32</v>
      </c>
      <c r="AS105" s="91">
        <v>5.01</v>
      </c>
      <c r="AT105" s="91">
        <v>2.5299999999999998</v>
      </c>
      <c r="AU105" s="91">
        <v>1.51</v>
      </c>
      <c r="AV105" s="91">
        <v>1.28</v>
      </c>
      <c r="AW105" s="91">
        <v>5.29</v>
      </c>
      <c r="AX105" s="91">
        <v>3.1</v>
      </c>
      <c r="AY105" s="91">
        <v>0.98</v>
      </c>
      <c r="AZ105" s="91">
        <v>7.21</v>
      </c>
      <c r="BA105" s="91">
        <v>2.38</v>
      </c>
      <c r="BB105" s="91">
        <v>0.52</v>
      </c>
      <c r="BC105" s="91">
        <v>0.18</v>
      </c>
      <c r="BD105" s="91">
        <v>0.89</v>
      </c>
      <c r="BE105" s="91">
        <v>3.46</v>
      </c>
      <c r="BF105" s="91">
        <v>8.8800000000000008</v>
      </c>
      <c r="BG105" s="91">
        <v>9.0399999999999991</v>
      </c>
      <c r="BH105" s="91">
        <v>1.03</v>
      </c>
      <c r="BI105" s="91">
        <v>0.64</v>
      </c>
      <c r="BJ105" s="91">
        <v>1.74</v>
      </c>
      <c r="BK105" s="91">
        <v>1.24</v>
      </c>
      <c r="BL105" s="91">
        <v>1.49</v>
      </c>
      <c r="BM105" s="91">
        <v>0.13</v>
      </c>
      <c r="BN105" s="91">
        <v>0.1</v>
      </c>
      <c r="BO105" s="92">
        <v>0</v>
      </c>
      <c r="BP105" s="93">
        <v>0</v>
      </c>
      <c r="BQ105" s="92" t="s">
        <v>310</v>
      </c>
      <c r="BR105" s="91">
        <v>261.99</v>
      </c>
      <c r="BS105" s="92" t="s">
        <v>310</v>
      </c>
      <c r="BT105" s="91">
        <v>6.18</v>
      </c>
      <c r="BU105" s="92" t="s">
        <v>310</v>
      </c>
      <c r="BV105" s="92">
        <v>0</v>
      </c>
      <c r="BW105" s="92" t="s">
        <v>310</v>
      </c>
      <c r="BX105" s="92">
        <v>0</v>
      </c>
      <c r="BY105" s="92" t="s">
        <v>310</v>
      </c>
      <c r="BZ105" s="91">
        <v>6.18</v>
      </c>
      <c r="CA105" s="92" t="s">
        <v>310</v>
      </c>
      <c r="CB105" s="91">
        <v>0.13</v>
      </c>
      <c r="CC105" s="92" t="s">
        <v>310</v>
      </c>
      <c r="CD105" s="92">
        <v>0</v>
      </c>
      <c r="CE105" s="92" t="s">
        <v>310</v>
      </c>
      <c r="CF105" s="91">
        <v>3.66</v>
      </c>
      <c r="CG105" s="92" t="s">
        <v>310</v>
      </c>
      <c r="CH105" s="91">
        <v>3.66</v>
      </c>
      <c r="CI105" s="92" t="s">
        <v>310</v>
      </c>
      <c r="CJ105" s="91">
        <v>3.79</v>
      </c>
      <c r="CK105" s="92" t="s">
        <v>310</v>
      </c>
      <c r="CL105" s="92">
        <v>0</v>
      </c>
      <c r="CM105" s="92" t="s">
        <v>310</v>
      </c>
      <c r="CN105" s="92">
        <v>0</v>
      </c>
      <c r="CO105" s="92" t="s">
        <v>310</v>
      </c>
      <c r="CP105" s="92">
        <v>0</v>
      </c>
      <c r="CQ105" s="92" t="s">
        <v>310</v>
      </c>
      <c r="CR105" s="94">
        <v>16.36</v>
      </c>
      <c r="CS105" s="92" t="s">
        <v>310</v>
      </c>
      <c r="CT105" s="91">
        <v>16.36</v>
      </c>
      <c r="CU105" s="92" t="s">
        <v>310</v>
      </c>
      <c r="CV105" s="91">
        <v>26.33</v>
      </c>
      <c r="CW105" s="92" t="s">
        <v>310</v>
      </c>
      <c r="CX105" s="91">
        <v>288.32</v>
      </c>
      <c r="CY105" s="92" t="s">
        <v>310</v>
      </c>
    </row>
    <row r="106" spans="1:103" ht="14.5" x14ac:dyDescent="0.35">
      <c r="A106" s="86" t="s">
        <v>410</v>
      </c>
      <c r="B106" s="86" t="s">
        <v>338</v>
      </c>
      <c r="C106" s="71" t="str">
        <f>'Correspondance tables'!K12</f>
        <v>ISIC 19</v>
      </c>
      <c r="D106" s="71" t="str">
        <f>VLOOKUP(C106, 'Correspondance tables'!$O$3:$P$73, 2, FALSE)</f>
        <v>ISIC 19</v>
      </c>
      <c r="E106" s="87">
        <v>1293.27</v>
      </c>
      <c r="F106" s="88">
        <v>95</v>
      </c>
      <c r="G106" s="87">
        <v>120.61</v>
      </c>
      <c r="H106" s="87">
        <v>175.78</v>
      </c>
      <c r="I106" s="87">
        <v>364.01</v>
      </c>
      <c r="J106" s="87">
        <v>41.77</v>
      </c>
      <c r="K106" s="87">
        <v>59.58</v>
      </c>
      <c r="L106" s="87">
        <v>84.2</v>
      </c>
      <c r="M106" s="87">
        <v>16.86</v>
      </c>
      <c r="N106" s="87">
        <v>7699.81</v>
      </c>
      <c r="O106" s="87">
        <v>5185.7700000000004</v>
      </c>
      <c r="P106" s="87">
        <v>66.489999999999995</v>
      </c>
      <c r="Q106" s="87">
        <v>97.39</v>
      </c>
      <c r="R106" s="87">
        <v>484.28</v>
      </c>
      <c r="S106" s="87">
        <v>718.04</v>
      </c>
      <c r="T106" s="87">
        <v>129.72</v>
      </c>
      <c r="U106" s="87">
        <v>28.88</v>
      </c>
      <c r="V106" s="87">
        <v>107.89</v>
      </c>
      <c r="W106" s="87">
        <v>140.24</v>
      </c>
      <c r="X106" s="87">
        <v>121.48</v>
      </c>
      <c r="Y106" s="87">
        <v>24.95</v>
      </c>
      <c r="Z106" s="87">
        <v>151.6</v>
      </c>
      <c r="AA106" s="87">
        <v>57.44</v>
      </c>
      <c r="AB106" s="87">
        <v>2264.81</v>
      </c>
      <c r="AC106" s="87">
        <v>31.41</v>
      </c>
      <c r="AD106" s="87">
        <v>213.24</v>
      </c>
      <c r="AE106" s="87">
        <v>1334.21</v>
      </c>
      <c r="AF106" s="87">
        <v>188.62</v>
      </c>
      <c r="AG106" s="87">
        <v>1593.15</v>
      </c>
      <c r="AH106" s="87">
        <v>835.71</v>
      </c>
      <c r="AI106" s="87">
        <v>5515.21</v>
      </c>
      <c r="AJ106" s="87">
        <v>3752.92</v>
      </c>
      <c r="AK106" s="87">
        <v>8254.5</v>
      </c>
      <c r="AL106" s="87">
        <v>871.01</v>
      </c>
      <c r="AM106" s="87">
        <v>127.06</v>
      </c>
      <c r="AN106" s="87">
        <v>183.97</v>
      </c>
      <c r="AO106" s="87">
        <v>23.97</v>
      </c>
      <c r="AP106" s="87">
        <v>61.07</v>
      </c>
      <c r="AQ106" s="87">
        <v>73.489999999999995</v>
      </c>
      <c r="AR106" s="87">
        <v>80.650000000000006</v>
      </c>
      <c r="AS106" s="87">
        <v>405.12</v>
      </c>
      <c r="AT106" s="87">
        <v>54.4</v>
      </c>
      <c r="AU106" s="87">
        <v>147.07</v>
      </c>
      <c r="AV106" s="87">
        <v>126.03</v>
      </c>
      <c r="AW106" s="87">
        <v>185.77</v>
      </c>
      <c r="AX106" s="87">
        <v>81.93</v>
      </c>
      <c r="AY106" s="87">
        <v>55.79</v>
      </c>
      <c r="AZ106" s="87">
        <v>54.07</v>
      </c>
      <c r="BA106" s="87">
        <v>45.09</v>
      </c>
      <c r="BB106" s="87">
        <v>166.07</v>
      </c>
      <c r="BC106" s="87">
        <v>18.399999999999999</v>
      </c>
      <c r="BD106" s="87">
        <v>40.01</v>
      </c>
      <c r="BE106" s="87">
        <v>244.9</v>
      </c>
      <c r="BF106" s="87">
        <v>1075.02</v>
      </c>
      <c r="BG106" s="87">
        <v>154.88</v>
      </c>
      <c r="BH106" s="87">
        <v>128.99</v>
      </c>
      <c r="BI106" s="87">
        <v>89.09</v>
      </c>
      <c r="BJ106" s="87">
        <v>59.93</v>
      </c>
      <c r="BK106" s="87">
        <v>78.55</v>
      </c>
      <c r="BL106" s="87">
        <v>63.25</v>
      </c>
      <c r="BM106" s="87">
        <v>10.86</v>
      </c>
      <c r="BN106" s="87">
        <v>73.25</v>
      </c>
      <c r="BO106" s="88">
        <v>0</v>
      </c>
      <c r="BP106" s="89">
        <v>0</v>
      </c>
      <c r="BQ106" s="88" t="s">
        <v>310</v>
      </c>
      <c r="BR106" s="87">
        <v>46028.53</v>
      </c>
      <c r="BS106" s="88" t="s">
        <v>310</v>
      </c>
      <c r="BT106" s="87">
        <v>21816.59</v>
      </c>
      <c r="BU106" s="88" t="s">
        <v>310</v>
      </c>
      <c r="BV106" s="88">
        <v>0</v>
      </c>
      <c r="BW106" s="88" t="s">
        <v>310</v>
      </c>
      <c r="BX106" s="87">
        <v>2.56</v>
      </c>
      <c r="BY106" s="88" t="s">
        <v>310</v>
      </c>
      <c r="BZ106" s="87">
        <v>21819.15</v>
      </c>
      <c r="CA106" s="88" t="s">
        <v>310</v>
      </c>
      <c r="CB106" s="88">
        <v>0</v>
      </c>
      <c r="CC106" s="88" t="s">
        <v>310</v>
      </c>
      <c r="CD106" s="88">
        <v>0</v>
      </c>
      <c r="CE106" s="88" t="s">
        <v>310</v>
      </c>
      <c r="CF106" s="87">
        <v>1473.71</v>
      </c>
      <c r="CG106" s="88" t="s">
        <v>310</v>
      </c>
      <c r="CH106" s="87">
        <v>1473.71</v>
      </c>
      <c r="CI106" s="88" t="s">
        <v>310</v>
      </c>
      <c r="CJ106" s="87">
        <v>1473.71</v>
      </c>
      <c r="CK106" s="88" t="s">
        <v>310</v>
      </c>
      <c r="CL106" s="88">
        <v>0</v>
      </c>
      <c r="CM106" s="88" t="s">
        <v>310</v>
      </c>
      <c r="CN106" s="88">
        <v>0</v>
      </c>
      <c r="CO106" s="88" t="s">
        <v>310</v>
      </c>
      <c r="CP106" s="88">
        <v>0</v>
      </c>
      <c r="CQ106" s="88" t="s">
        <v>310</v>
      </c>
      <c r="CR106" s="90">
        <v>3524.17</v>
      </c>
      <c r="CS106" s="88" t="s">
        <v>310</v>
      </c>
      <c r="CT106" s="87">
        <v>3524.17</v>
      </c>
      <c r="CU106" s="88" t="s">
        <v>310</v>
      </c>
      <c r="CV106" s="87">
        <v>26817.03</v>
      </c>
      <c r="CW106" s="88" t="s">
        <v>310</v>
      </c>
      <c r="CX106" s="87">
        <v>72845.56</v>
      </c>
      <c r="CY106" s="88" t="s">
        <v>310</v>
      </c>
    </row>
    <row r="107" spans="1:103" ht="14.5" x14ac:dyDescent="0.35">
      <c r="A107" s="86" t="s">
        <v>410</v>
      </c>
      <c r="B107" s="86" t="s">
        <v>339</v>
      </c>
      <c r="C107" s="71" t="str">
        <f>'Correspondance tables'!K13</f>
        <v>ISIC 20</v>
      </c>
      <c r="D107" s="71" t="str">
        <f>VLOOKUP(C107, 'Correspondance tables'!$O$3:$P$73, 2, FALSE)</f>
        <v>ISIC 20</v>
      </c>
      <c r="E107" s="91">
        <v>3635.9</v>
      </c>
      <c r="F107" s="91">
        <v>51.72</v>
      </c>
      <c r="G107" s="91">
        <v>56.32</v>
      </c>
      <c r="H107" s="91">
        <v>240.29</v>
      </c>
      <c r="I107" s="91">
        <v>1991.83</v>
      </c>
      <c r="J107" s="91">
        <v>1766.6</v>
      </c>
      <c r="K107" s="91">
        <v>449.52</v>
      </c>
      <c r="L107" s="91">
        <v>1570.49</v>
      </c>
      <c r="M107" s="91">
        <v>565.36</v>
      </c>
      <c r="N107" s="91">
        <v>1802.02</v>
      </c>
      <c r="O107" s="91">
        <v>28584.86</v>
      </c>
      <c r="P107" s="91">
        <v>3483.09</v>
      </c>
      <c r="Q107" s="91">
        <v>11685.35</v>
      </c>
      <c r="R107" s="91">
        <v>846.79</v>
      </c>
      <c r="S107" s="91">
        <v>937.34</v>
      </c>
      <c r="T107" s="91">
        <v>1214.42</v>
      </c>
      <c r="U107" s="91">
        <v>896.21</v>
      </c>
      <c r="V107" s="91">
        <v>834.35</v>
      </c>
      <c r="W107" s="91">
        <v>937.64</v>
      </c>
      <c r="X107" s="91">
        <v>1715.9</v>
      </c>
      <c r="Y107" s="91">
        <v>348.09</v>
      </c>
      <c r="Z107" s="91">
        <v>795.94</v>
      </c>
      <c r="AA107" s="92">
        <v>343</v>
      </c>
      <c r="AB107" s="91">
        <v>1110.04</v>
      </c>
      <c r="AC107" s="91">
        <v>126.33</v>
      </c>
      <c r="AD107" s="91">
        <v>173.87</v>
      </c>
      <c r="AE107" s="91">
        <v>1889.04</v>
      </c>
      <c r="AF107" s="91">
        <v>232.7</v>
      </c>
      <c r="AG107" s="91">
        <v>718.76</v>
      </c>
      <c r="AH107" s="91">
        <v>192.71</v>
      </c>
      <c r="AI107" s="91">
        <v>151.78</v>
      </c>
      <c r="AJ107" s="91">
        <v>21.02</v>
      </c>
      <c r="AK107" s="91">
        <v>35.729999999999997</v>
      </c>
      <c r="AL107" s="91">
        <v>99.9</v>
      </c>
      <c r="AM107" s="91">
        <v>5.65</v>
      </c>
      <c r="AN107" s="91">
        <v>320.95999999999998</v>
      </c>
      <c r="AO107" s="91">
        <v>100.86</v>
      </c>
      <c r="AP107" s="91">
        <v>99.71</v>
      </c>
      <c r="AQ107" s="91">
        <v>26.53</v>
      </c>
      <c r="AR107" s="91">
        <v>52.93</v>
      </c>
      <c r="AS107" s="91">
        <v>27.09</v>
      </c>
      <c r="AT107" s="91">
        <v>6.79</v>
      </c>
      <c r="AU107" s="91">
        <v>9.91</v>
      </c>
      <c r="AV107" s="91">
        <v>338.02</v>
      </c>
      <c r="AW107" s="91">
        <v>50.78</v>
      </c>
      <c r="AX107" s="91">
        <v>253.9</v>
      </c>
      <c r="AY107" s="91">
        <v>258.62</v>
      </c>
      <c r="AZ107" s="91">
        <v>33.08</v>
      </c>
      <c r="BA107" s="92">
        <v>115</v>
      </c>
      <c r="BB107" s="91">
        <v>52.94</v>
      </c>
      <c r="BC107" s="91">
        <v>13.15</v>
      </c>
      <c r="BD107" s="91">
        <v>6.59</v>
      </c>
      <c r="BE107" s="91">
        <v>456.95</v>
      </c>
      <c r="BF107" s="91">
        <v>182.72</v>
      </c>
      <c r="BG107" s="91">
        <v>111.64</v>
      </c>
      <c r="BH107" s="91">
        <v>1074.3</v>
      </c>
      <c r="BI107" s="92">
        <v>96</v>
      </c>
      <c r="BJ107" s="91">
        <v>50.28</v>
      </c>
      <c r="BK107" s="91">
        <v>66.319999999999993</v>
      </c>
      <c r="BL107" s="91">
        <v>58.11</v>
      </c>
      <c r="BM107" s="91">
        <v>15.55</v>
      </c>
      <c r="BN107" s="91">
        <v>257.77999999999997</v>
      </c>
      <c r="BO107" s="91">
        <v>0.04</v>
      </c>
      <c r="BP107" s="93">
        <v>0</v>
      </c>
      <c r="BQ107" s="92" t="s">
        <v>310</v>
      </c>
      <c r="BR107" s="91">
        <v>73647.11</v>
      </c>
      <c r="BS107" s="92" t="s">
        <v>310</v>
      </c>
      <c r="BT107" s="91">
        <v>8640.23</v>
      </c>
      <c r="BU107" s="92" t="s">
        <v>310</v>
      </c>
      <c r="BV107" s="91">
        <v>0.01</v>
      </c>
      <c r="BW107" s="92" t="s">
        <v>310</v>
      </c>
      <c r="BX107" s="91">
        <v>25.09</v>
      </c>
      <c r="BY107" s="92" t="s">
        <v>310</v>
      </c>
      <c r="BZ107" s="91">
        <v>8665.33</v>
      </c>
      <c r="CA107" s="92" t="s">
        <v>310</v>
      </c>
      <c r="CB107" s="91">
        <v>575.39</v>
      </c>
      <c r="CC107" s="92" t="s">
        <v>310</v>
      </c>
      <c r="CD107" s="92">
        <v>0</v>
      </c>
      <c r="CE107" s="92" t="s">
        <v>310</v>
      </c>
      <c r="CF107" s="91">
        <v>1890.59</v>
      </c>
      <c r="CG107" s="92" t="s">
        <v>310</v>
      </c>
      <c r="CH107" s="91">
        <v>1890.59</v>
      </c>
      <c r="CI107" s="92" t="s">
        <v>310</v>
      </c>
      <c r="CJ107" s="91">
        <v>2465.9699999999998</v>
      </c>
      <c r="CK107" s="92" t="s">
        <v>310</v>
      </c>
      <c r="CL107" s="92">
        <v>0</v>
      </c>
      <c r="CM107" s="92" t="s">
        <v>310</v>
      </c>
      <c r="CN107" s="92">
        <v>0</v>
      </c>
      <c r="CO107" s="92" t="s">
        <v>310</v>
      </c>
      <c r="CP107" s="92">
        <v>0</v>
      </c>
      <c r="CQ107" s="92" t="s">
        <v>310</v>
      </c>
      <c r="CR107" s="94">
        <v>6287.2</v>
      </c>
      <c r="CS107" s="92" t="s">
        <v>310</v>
      </c>
      <c r="CT107" s="91">
        <v>6287.2</v>
      </c>
      <c r="CU107" s="92" t="s">
        <v>310</v>
      </c>
      <c r="CV107" s="91">
        <v>17418.5</v>
      </c>
      <c r="CW107" s="92" t="s">
        <v>310</v>
      </c>
      <c r="CX107" s="91">
        <v>91065.62</v>
      </c>
      <c r="CY107" s="92" t="s">
        <v>310</v>
      </c>
    </row>
    <row r="108" spans="1:103" ht="14.5" x14ac:dyDescent="0.35">
      <c r="A108" s="86" t="s">
        <v>410</v>
      </c>
      <c r="B108" s="86" t="s">
        <v>340</v>
      </c>
      <c r="C108" s="71" t="str">
        <f>'Correspondance tables'!K14</f>
        <v>ISIC 21</v>
      </c>
      <c r="D108" s="71" t="str">
        <f>VLOOKUP(C108, 'Correspondance tables'!$O$3:$P$73, 2, FALSE)</f>
        <v>ISIC 21</v>
      </c>
      <c r="E108" s="87">
        <v>491.9</v>
      </c>
      <c r="F108" s="87">
        <v>0.08</v>
      </c>
      <c r="G108" s="87">
        <v>17.95</v>
      </c>
      <c r="H108" s="87">
        <v>0.18</v>
      </c>
      <c r="I108" s="87">
        <v>429.02</v>
      </c>
      <c r="J108" s="87">
        <v>2.97</v>
      </c>
      <c r="K108" s="87">
        <v>0.52</v>
      </c>
      <c r="L108" s="87">
        <v>1.74</v>
      </c>
      <c r="M108" s="87">
        <v>0.1</v>
      </c>
      <c r="N108" s="87">
        <v>1.1499999999999999</v>
      </c>
      <c r="O108" s="87">
        <v>378.96</v>
      </c>
      <c r="P108" s="87">
        <v>9323.27</v>
      </c>
      <c r="Q108" s="87">
        <v>61.32</v>
      </c>
      <c r="R108" s="87">
        <v>15.57</v>
      </c>
      <c r="S108" s="87">
        <v>0.93</v>
      </c>
      <c r="T108" s="87">
        <v>0.72</v>
      </c>
      <c r="U108" s="87">
        <v>2.52</v>
      </c>
      <c r="V108" s="87">
        <v>1.83</v>
      </c>
      <c r="W108" s="87">
        <v>1.1000000000000001</v>
      </c>
      <c r="X108" s="87">
        <v>7.85</v>
      </c>
      <c r="Y108" s="87">
        <v>0.53</v>
      </c>
      <c r="Z108" s="87">
        <v>58.27</v>
      </c>
      <c r="AA108" s="87">
        <v>0.73</v>
      </c>
      <c r="AB108" s="87">
        <v>0.9</v>
      </c>
      <c r="AC108" s="87">
        <v>1.1299999999999999</v>
      </c>
      <c r="AD108" s="87">
        <v>5.36</v>
      </c>
      <c r="AE108" s="87">
        <v>2.4700000000000002</v>
      </c>
      <c r="AF108" s="87">
        <v>0.85</v>
      </c>
      <c r="AG108" s="87">
        <v>107.67</v>
      </c>
      <c r="AH108" s="87">
        <v>12.06</v>
      </c>
      <c r="AI108" s="87">
        <v>1.28</v>
      </c>
      <c r="AJ108" s="87">
        <v>0.87</v>
      </c>
      <c r="AK108" s="87">
        <v>0.49</v>
      </c>
      <c r="AL108" s="87">
        <v>3.87</v>
      </c>
      <c r="AM108" s="87">
        <v>0.46</v>
      </c>
      <c r="AN108" s="87">
        <v>2.76</v>
      </c>
      <c r="AO108" s="87">
        <v>0.22</v>
      </c>
      <c r="AP108" s="87">
        <v>0.37</v>
      </c>
      <c r="AQ108" s="87">
        <v>0.45</v>
      </c>
      <c r="AR108" s="87">
        <v>3.17</v>
      </c>
      <c r="AS108" s="87">
        <v>2.69</v>
      </c>
      <c r="AT108" s="87">
        <v>2.42</v>
      </c>
      <c r="AU108" s="87">
        <v>0.05</v>
      </c>
      <c r="AV108" s="87">
        <v>0.69</v>
      </c>
      <c r="AW108" s="87">
        <v>39.29</v>
      </c>
      <c r="AX108" s="87">
        <v>10.09</v>
      </c>
      <c r="AY108" s="87">
        <v>160.72999999999999</v>
      </c>
      <c r="AZ108" s="87">
        <v>4.7699999999999996</v>
      </c>
      <c r="BA108" s="87">
        <v>239.24</v>
      </c>
      <c r="BB108" s="87">
        <v>9.75</v>
      </c>
      <c r="BC108" s="87">
        <v>1.23</v>
      </c>
      <c r="BD108" s="87">
        <v>0.06</v>
      </c>
      <c r="BE108" s="87">
        <v>17.510000000000002</v>
      </c>
      <c r="BF108" s="87">
        <v>228.54</v>
      </c>
      <c r="BG108" s="87">
        <v>79.89</v>
      </c>
      <c r="BH108" s="87">
        <v>10351.11</v>
      </c>
      <c r="BI108" s="87">
        <v>538.95000000000005</v>
      </c>
      <c r="BJ108" s="87">
        <v>2.31</v>
      </c>
      <c r="BK108" s="87">
        <v>3.24</v>
      </c>
      <c r="BL108" s="87">
        <v>9.92</v>
      </c>
      <c r="BM108" s="87">
        <v>0.19</v>
      </c>
      <c r="BN108" s="87">
        <v>2.5099999999999998</v>
      </c>
      <c r="BO108" s="88">
        <v>0</v>
      </c>
      <c r="BP108" s="89">
        <v>0</v>
      </c>
      <c r="BQ108" s="88" t="s">
        <v>310</v>
      </c>
      <c r="BR108" s="87">
        <v>22648.78</v>
      </c>
      <c r="BS108" s="88" t="s">
        <v>310</v>
      </c>
      <c r="BT108" s="87">
        <v>10956.74</v>
      </c>
      <c r="BU108" s="88" t="s">
        <v>310</v>
      </c>
      <c r="BV108" s="87">
        <v>0.36</v>
      </c>
      <c r="BW108" s="88" t="s">
        <v>310</v>
      </c>
      <c r="BX108" s="87">
        <v>20368.240000000002</v>
      </c>
      <c r="BY108" s="88" t="s">
        <v>310</v>
      </c>
      <c r="BZ108" s="87">
        <v>31325.34</v>
      </c>
      <c r="CA108" s="88" t="s">
        <v>310</v>
      </c>
      <c r="CB108" s="87">
        <v>710.4</v>
      </c>
      <c r="CC108" s="88" t="s">
        <v>310</v>
      </c>
      <c r="CD108" s="88">
        <v>0</v>
      </c>
      <c r="CE108" s="88" t="s">
        <v>310</v>
      </c>
      <c r="CF108" s="87">
        <v>320.02</v>
      </c>
      <c r="CG108" s="88" t="s">
        <v>310</v>
      </c>
      <c r="CH108" s="87">
        <v>320.02</v>
      </c>
      <c r="CI108" s="88" t="s">
        <v>310</v>
      </c>
      <c r="CJ108" s="87">
        <v>1030.42</v>
      </c>
      <c r="CK108" s="88" t="s">
        <v>310</v>
      </c>
      <c r="CL108" s="88">
        <v>0</v>
      </c>
      <c r="CM108" s="88" t="s">
        <v>310</v>
      </c>
      <c r="CN108" s="88">
        <v>0</v>
      </c>
      <c r="CO108" s="88" t="s">
        <v>310</v>
      </c>
      <c r="CP108" s="88">
        <v>0</v>
      </c>
      <c r="CQ108" s="88" t="s">
        <v>310</v>
      </c>
      <c r="CR108" s="90">
        <v>9218.15</v>
      </c>
      <c r="CS108" s="88" t="s">
        <v>310</v>
      </c>
      <c r="CT108" s="87">
        <v>9218.15</v>
      </c>
      <c r="CU108" s="88" t="s">
        <v>310</v>
      </c>
      <c r="CV108" s="87">
        <v>41573.9</v>
      </c>
      <c r="CW108" s="88" t="s">
        <v>310</v>
      </c>
      <c r="CX108" s="87">
        <v>64222.69</v>
      </c>
      <c r="CY108" s="88" t="s">
        <v>310</v>
      </c>
    </row>
    <row r="109" spans="1:103" ht="14.5" x14ac:dyDescent="0.35">
      <c r="A109" s="86" t="s">
        <v>410</v>
      </c>
      <c r="B109" s="86" t="s">
        <v>341</v>
      </c>
      <c r="C109" s="71" t="str">
        <f>'Correspondance tables'!K15</f>
        <v>ISIC 22</v>
      </c>
      <c r="D109" s="71" t="str">
        <f>VLOOKUP(C109, 'Correspondance tables'!$O$3:$P$73, 2, FALSE)</f>
        <v>ISIC 22</v>
      </c>
      <c r="E109" s="91">
        <v>201.28</v>
      </c>
      <c r="F109" s="91">
        <v>9.67</v>
      </c>
      <c r="G109" s="91">
        <v>10.91</v>
      </c>
      <c r="H109" s="91">
        <v>47.75</v>
      </c>
      <c r="I109" s="91">
        <v>1919.59</v>
      </c>
      <c r="J109" s="91">
        <v>236.1</v>
      </c>
      <c r="K109" s="91">
        <v>129.41</v>
      </c>
      <c r="L109" s="91">
        <v>555.72</v>
      </c>
      <c r="M109" s="91">
        <v>217.16</v>
      </c>
      <c r="N109" s="91">
        <v>126.87</v>
      </c>
      <c r="O109" s="91">
        <v>902.42</v>
      </c>
      <c r="P109" s="91">
        <v>491.17</v>
      </c>
      <c r="Q109" s="91">
        <v>5335.02</v>
      </c>
      <c r="R109" s="91">
        <v>267.45999999999998</v>
      </c>
      <c r="S109" s="91">
        <v>145.57</v>
      </c>
      <c r="T109" s="91">
        <v>529.33000000000004</v>
      </c>
      <c r="U109" s="91">
        <v>443.63</v>
      </c>
      <c r="V109" s="91">
        <v>606.09</v>
      </c>
      <c r="W109" s="91">
        <v>1103.6500000000001</v>
      </c>
      <c r="X109" s="91">
        <v>3813.17</v>
      </c>
      <c r="Y109" s="91">
        <v>350.19</v>
      </c>
      <c r="Z109" s="91">
        <v>678.71</v>
      </c>
      <c r="AA109" s="91">
        <v>318.87</v>
      </c>
      <c r="AB109" s="91">
        <v>82.83</v>
      </c>
      <c r="AC109" s="91">
        <v>13.88</v>
      </c>
      <c r="AD109" s="91">
        <v>119.53</v>
      </c>
      <c r="AE109" s="91">
        <v>3420.96</v>
      </c>
      <c r="AF109" s="91">
        <v>637.95000000000005</v>
      </c>
      <c r="AG109" s="91">
        <v>977.88</v>
      </c>
      <c r="AH109" s="91">
        <v>618.5</v>
      </c>
      <c r="AI109" s="91">
        <v>464.28</v>
      </c>
      <c r="AJ109" s="91">
        <v>19.28</v>
      </c>
      <c r="AK109" s="91">
        <v>24.5</v>
      </c>
      <c r="AL109" s="91">
        <v>116.89</v>
      </c>
      <c r="AM109" s="91">
        <v>26.08</v>
      </c>
      <c r="AN109" s="91">
        <v>60.61</v>
      </c>
      <c r="AO109" s="91">
        <v>33.85</v>
      </c>
      <c r="AP109" s="91">
        <v>33.35</v>
      </c>
      <c r="AQ109" s="91">
        <v>118.53</v>
      </c>
      <c r="AR109" s="91">
        <v>78.739999999999995</v>
      </c>
      <c r="AS109" s="91">
        <v>105.86</v>
      </c>
      <c r="AT109" s="91">
        <v>19.670000000000002</v>
      </c>
      <c r="AU109" s="91">
        <v>13.55</v>
      </c>
      <c r="AV109" s="91">
        <v>126.25</v>
      </c>
      <c r="AW109" s="92">
        <v>66</v>
      </c>
      <c r="AX109" s="91">
        <v>89.92</v>
      </c>
      <c r="AY109" s="91">
        <v>43.84</v>
      </c>
      <c r="AZ109" s="91">
        <v>29.44</v>
      </c>
      <c r="BA109" s="91">
        <v>48.08</v>
      </c>
      <c r="BB109" s="91">
        <v>50.2</v>
      </c>
      <c r="BC109" s="91">
        <v>6.81</v>
      </c>
      <c r="BD109" s="91">
        <v>4.76</v>
      </c>
      <c r="BE109" s="91">
        <v>355.38</v>
      </c>
      <c r="BF109" s="91">
        <v>130.9</v>
      </c>
      <c r="BG109" s="91">
        <v>32.39</v>
      </c>
      <c r="BH109" s="91">
        <v>295.83999999999997</v>
      </c>
      <c r="BI109" s="91">
        <v>49.56</v>
      </c>
      <c r="BJ109" s="91">
        <v>15.23</v>
      </c>
      <c r="BK109" s="91">
        <v>18.87</v>
      </c>
      <c r="BL109" s="91">
        <v>21.08</v>
      </c>
      <c r="BM109" s="91">
        <v>34.049999999999997</v>
      </c>
      <c r="BN109" s="91">
        <v>54.67</v>
      </c>
      <c r="BO109" s="91">
        <v>0.05</v>
      </c>
      <c r="BP109" s="93">
        <v>0</v>
      </c>
      <c r="BQ109" s="92" t="s">
        <v>310</v>
      </c>
      <c r="BR109" s="91">
        <v>26899.78</v>
      </c>
      <c r="BS109" s="92" t="s">
        <v>310</v>
      </c>
      <c r="BT109" s="91">
        <v>5124.9399999999996</v>
      </c>
      <c r="BU109" s="92" t="s">
        <v>310</v>
      </c>
      <c r="BV109" s="92">
        <v>0</v>
      </c>
      <c r="BW109" s="92" t="s">
        <v>310</v>
      </c>
      <c r="BX109" s="91">
        <v>7.74</v>
      </c>
      <c r="BY109" s="92" t="s">
        <v>310</v>
      </c>
      <c r="BZ109" s="91">
        <v>5132.68</v>
      </c>
      <c r="CA109" s="92" t="s">
        <v>310</v>
      </c>
      <c r="CB109" s="91">
        <v>178.96</v>
      </c>
      <c r="CC109" s="92" t="s">
        <v>310</v>
      </c>
      <c r="CD109" s="92">
        <v>0</v>
      </c>
      <c r="CE109" s="92" t="s">
        <v>310</v>
      </c>
      <c r="CF109" s="91">
        <v>327.22000000000003</v>
      </c>
      <c r="CG109" s="92" t="s">
        <v>310</v>
      </c>
      <c r="CH109" s="91">
        <v>327.22000000000003</v>
      </c>
      <c r="CI109" s="92" t="s">
        <v>310</v>
      </c>
      <c r="CJ109" s="91">
        <v>506.17</v>
      </c>
      <c r="CK109" s="92" t="s">
        <v>310</v>
      </c>
      <c r="CL109" s="92">
        <v>0</v>
      </c>
      <c r="CM109" s="92" t="s">
        <v>310</v>
      </c>
      <c r="CN109" s="92">
        <v>0</v>
      </c>
      <c r="CO109" s="92" t="s">
        <v>310</v>
      </c>
      <c r="CP109" s="92">
        <v>0</v>
      </c>
      <c r="CQ109" s="92" t="s">
        <v>310</v>
      </c>
      <c r="CR109" s="94">
        <v>1486.48</v>
      </c>
      <c r="CS109" s="92" t="s">
        <v>310</v>
      </c>
      <c r="CT109" s="91">
        <v>1486.48</v>
      </c>
      <c r="CU109" s="92" t="s">
        <v>310</v>
      </c>
      <c r="CV109" s="91">
        <v>7125.34</v>
      </c>
      <c r="CW109" s="92" t="s">
        <v>310</v>
      </c>
      <c r="CX109" s="91">
        <v>34025.120000000003</v>
      </c>
      <c r="CY109" s="92" t="s">
        <v>310</v>
      </c>
    </row>
    <row r="110" spans="1:103" ht="14.5" x14ac:dyDescent="0.35">
      <c r="A110" s="86" t="s">
        <v>410</v>
      </c>
      <c r="B110" s="86" t="s">
        <v>342</v>
      </c>
      <c r="C110" s="71" t="str">
        <f>'Correspondance tables'!K16</f>
        <v>ISIC 23</v>
      </c>
      <c r="D110" s="71" t="str">
        <f>VLOOKUP(C110, 'Correspondance tables'!$O$3:$P$73, 2, FALSE)</f>
        <v>ISIC 23</v>
      </c>
      <c r="E110" s="87">
        <v>85.86</v>
      </c>
      <c r="F110" s="87">
        <v>1.84</v>
      </c>
      <c r="G110" s="87">
        <v>3.44</v>
      </c>
      <c r="H110" s="87">
        <v>90.19</v>
      </c>
      <c r="I110" s="87">
        <v>403.37</v>
      </c>
      <c r="J110" s="87">
        <v>45.26</v>
      </c>
      <c r="K110" s="87">
        <v>163.04</v>
      </c>
      <c r="L110" s="87">
        <v>9.23</v>
      </c>
      <c r="M110" s="87">
        <v>1.94</v>
      </c>
      <c r="N110" s="87">
        <v>3.66</v>
      </c>
      <c r="O110" s="87">
        <v>363.09</v>
      </c>
      <c r="P110" s="87">
        <v>121.86</v>
      </c>
      <c r="Q110" s="87">
        <v>231.26</v>
      </c>
      <c r="R110" s="87">
        <v>2035.85</v>
      </c>
      <c r="S110" s="87">
        <v>218.04</v>
      </c>
      <c r="T110" s="87">
        <v>249.36</v>
      </c>
      <c r="U110" s="87">
        <v>196.33</v>
      </c>
      <c r="V110" s="87">
        <v>244.89</v>
      </c>
      <c r="W110" s="87">
        <v>262.69</v>
      </c>
      <c r="X110" s="87">
        <v>1068.05</v>
      </c>
      <c r="Y110" s="87">
        <v>124.92</v>
      </c>
      <c r="Z110" s="87">
        <v>191.77</v>
      </c>
      <c r="AA110" s="87">
        <v>73.05</v>
      </c>
      <c r="AB110" s="87">
        <v>53.13</v>
      </c>
      <c r="AC110" s="87">
        <v>5.68</v>
      </c>
      <c r="AD110" s="87">
        <v>38.5</v>
      </c>
      <c r="AE110" s="87">
        <v>3671.9</v>
      </c>
      <c r="AF110" s="87">
        <v>95.84</v>
      </c>
      <c r="AG110" s="87">
        <v>224.22</v>
      </c>
      <c r="AH110" s="87">
        <v>87.98</v>
      </c>
      <c r="AI110" s="87">
        <v>19.13</v>
      </c>
      <c r="AJ110" s="87">
        <v>1.41</v>
      </c>
      <c r="AK110" s="87">
        <v>1.34</v>
      </c>
      <c r="AL110" s="87">
        <v>15.01</v>
      </c>
      <c r="AM110" s="87">
        <v>0.19</v>
      </c>
      <c r="AN110" s="87">
        <v>58.09</v>
      </c>
      <c r="AO110" s="87">
        <v>1.1200000000000001</v>
      </c>
      <c r="AP110" s="87">
        <v>0.67</v>
      </c>
      <c r="AQ110" s="87">
        <v>7.77</v>
      </c>
      <c r="AR110" s="87">
        <v>4.3899999999999997</v>
      </c>
      <c r="AS110" s="87">
        <v>3.9</v>
      </c>
      <c r="AT110" s="87">
        <v>0.22</v>
      </c>
      <c r="AU110" s="87">
        <v>0.43</v>
      </c>
      <c r="AV110" s="87">
        <v>136.43</v>
      </c>
      <c r="AW110" s="87">
        <v>12.61</v>
      </c>
      <c r="AX110" s="87">
        <v>16.260000000000002</v>
      </c>
      <c r="AY110" s="87">
        <v>35.26</v>
      </c>
      <c r="AZ110" s="87">
        <v>2.42</v>
      </c>
      <c r="BA110" s="87">
        <v>4.3899999999999997</v>
      </c>
      <c r="BB110" s="87">
        <v>8.3800000000000008</v>
      </c>
      <c r="BC110" s="87">
        <v>1.86</v>
      </c>
      <c r="BD110" s="87">
        <v>0.28999999999999998</v>
      </c>
      <c r="BE110" s="87">
        <v>57.23</v>
      </c>
      <c r="BF110" s="87">
        <v>22.93</v>
      </c>
      <c r="BG110" s="87">
        <v>23.63</v>
      </c>
      <c r="BH110" s="87">
        <v>50.36</v>
      </c>
      <c r="BI110" s="87">
        <v>6.12</v>
      </c>
      <c r="BJ110" s="87">
        <v>5.58</v>
      </c>
      <c r="BK110" s="87">
        <v>3.56</v>
      </c>
      <c r="BL110" s="87">
        <v>4.46</v>
      </c>
      <c r="BM110" s="87">
        <v>7.87</v>
      </c>
      <c r="BN110" s="87">
        <v>97.52</v>
      </c>
      <c r="BO110" s="88">
        <v>0</v>
      </c>
      <c r="BP110" s="89">
        <v>0</v>
      </c>
      <c r="BQ110" s="88" t="s">
        <v>310</v>
      </c>
      <c r="BR110" s="87">
        <v>10977.04</v>
      </c>
      <c r="BS110" s="88" t="s">
        <v>310</v>
      </c>
      <c r="BT110" s="87">
        <v>2127.5500000000002</v>
      </c>
      <c r="BU110" s="88" t="s">
        <v>310</v>
      </c>
      <c r="BV110" s="88">
        <v>0</v>
      </c>
      <c r="BW110" s="88" t="s">
        <v>310</v>
      </c>
      <c r="BX110" s="88">
        <v>0</v>
      </c>
      <c r="BY110" s="88" t="s">
        <v>310</v>
      </c>
      <c r="BZ110" s="87">
        <v>2127.5500000000002</v>
      </c>
      <c r="CA110" s="88" t="s">
        <v>310</v>
      </c>
      <c r="CB110" s="87">
        <v>160.72</v>
      </c>
      <c r="CC110" s="88" t="s">
        <v>310</v>
      </c>
      <c r="CD110" s="88">
        <v>0</v>
      </c>
      <c r="CE110" s="88" t="s">
        <v>310</v>
      </c>
      <c r="CF110" s="87">
        <v>-189.62</v>
      </c>
      <c r="CG110" s="88" t="s">
        <v>310</v>
      </c>
      <c r="CH110" s="87">
        <v>-189.62</v>
      </c>
      <c r="CI110" s="88" t="s">
        <v>310</v>
      </c>
      <c r="CJ110" s="87">
        <v>-28.9</v>
      </c>
      <c r="CK110" s="88" t="s">
        <v>310</v>
      </c>
      <c r="CL110" s="88">
        <v>0</v>
      </c>
      <c r="CM110" s="88" t="s">
        <v>310</v>
      </c>
      <c r="CN110" s="88">
        <v>0</v>
      </c>
      <c r="CO110" s="88" t="s">
        <v>310</v>
      </c>
      <c r="CP110" s="88">
        <v>0</v>
      </c>
      <c r="CQ110" s="88" t="s">
        <v>310</v>
      </c>
      <c r="CR110" s="90">
        <v>483.5</v>
      </c>
      <c r="CS110" s="88" t="s">
        <v>310</v>
      </c>
      <c r="CT110" s="87">
        <v>483.5</v>
      </c>
      <c r="CU110" s="88" t="s">
        <v>310</v>
      </c>
      <c r="CV110" s="87">
        <v>2582.15</v>
      </c>
      <c r="CW110" s="88" t="s">
        <v>310</v>
      </c>
      <c r="CX110" s="87">
        <v>13559.19</v>
      </c>
      <c r="CY110" s="88" t="s">
        <v>310</v>
      </c>
    </row>
    <row r="111" spans="1:103" ht="14.5" x14ac:dyDescent="0.35">
      <c r="A111" s="86" t="s">
        <v>410</v>
      </c>
      <c r="B111" s="86" t="s">
        <v>343</v>
      </c>
      <c r="C111" s="71" t="str">
        <f>'Correspondance tables'!K17</f>
        <v>ISIC 24</v>
      </c>
      <c r="D111" s="71" t="str">
        <f>VLOOKUP(C111, 'Correspondance tables'!$O$3:$P$73, 2, FALSE)</f>
        <v>ISIC 24</v>
      </c>
      <c r="E111" s="91">
        <v>29.54</v>
      </c>
      <c r="F111" s="91">
        <v>4.41</v>
      </c>
      <c r="G111" s="91">
        <v>0.83</v>
      </c>
      <c r="H111" s="91">
        <v>169.97</v>
      </c>
      <c r="I111" s="91">
        <v>280.58</v>
      </c>
      <c r="J111" s="91">
        <v>21.98</v>
      </c>
      <c r="K111" s="91">
        <v>73.22</v>
      </c>
      <c r="L111" s="91">
        <v>88.56</v>
      </c>
      <c r="M111" s="91">
        <v>21.31</v>
      </c>
      <c r="N111" s="91">
        <v>67.91</v>
      </c>
      <c r="O111" s="91">
        <v>1164.26</v>
      </c>
      <c r="P111" s="91">
        <v>216.6</v>
      </c>
      <c r="Q111" s="91">
        <v>529.73</v>
      </c>
      <c r="R111" s="91">
        <v>459.23</v>
      </c>
      <c r="S111" s="91">
        <v>22744.79</v>
      </c>
      <c r="T111" s="91">
        <v>12607.9</v>
      </c>
      <c r="U111" s="91">
        <v>755.15</v>
      </c>
      <c r="V111" s="91">
        <v>3961.82</v>
      </c>
      <c r="W111" s="91">
        <v>6272.53</v>
      </c>
      <c r="X111" s="91">
        <v>5318.05</v>
      </c>
      <c r="Y111" s="91">
        <v>1021.73</v>
      </c>
      <c r="Z111" s="91">
        <v>1617.38</v>
      </c>
      <c r="AA111" s="91">
        <v>925.02</v>
      </c>
      <c r="AB111" s="91">
        <v>139.94999999999999</v>
      </c>
      <c r="AC111" s="91">
        <v>33.880000000000003</v>
      </c>
      <c r="AD111" s="91">
        <v>413.45</v>
      </c>
      <c r="AE111" s="91">
        <v>3216.45</v>
      </c>
      <c r="AF111" s="91">
        <v>33.119999999999997</v>
      </c>
      <c r="AG111" s="91">
        <v>393.29</v>
      </c>
      <c r="AH111" s="91">
        <v>65.349999999999994</v>
      </c>
      <c r="AI111" s="91">
        <v>81.59</v>
      </c>
      <c r="AJ111" s="91">
        <v>2.4700000000000002</v>
      </c>
      <c r="AK111" s="91">
        <v>0.47</v>
      </c>
      <c r="AL111" s="91">
        <v>61.98</v>
      </c>
      <c r="AM111" s="91">
        <v>1.38</v>
      </c>
      <c r="AN111" s="91">
        <v>3.12</v>
      </c>
      <c r="AO111" s="91">
        <v>16.62</v>
      </c>
      <c r="AP111" s="91">
        <v>5.78</v>
      </c>
      <c r="AQ111" s="91">
        <v>43.33</v>
      </c>
      <c r="AR111" s="91">
        <v>9.08</v>
      </c>
      <c r="AS111" s="91">
        <v>2.9</v>
      </c>
      <c r="AT111" s="91">
        <v>0.03</v>
      </c>
      <c r="AU111" s="91">
        <v>3.85</v>
      </c>
      <c r="AV111" s="91">
        <v>74.91</v>
      </c>
      <c r="AW111" s="91">
        <v>33.14</v>
      </c>
      <c r="AX111" s="91">
        <v>148.94</v>
      </c>
      <c r="AY111" s="91">
        <v>37.53</v>
      </c>
      <c r="AZ111" s="91">
        <v>12.03</v>
      </c>
      <c r="BA111" s="91">
        <v>9.0500000000000007</v>
      </c>
      <c r="BB111" s="91">
        <v>25.08</v>
      </c>
      <c r="BC111" s="91">
        <v>2.12</v>
      </c>
      <c r="BD111" s="91">
        <v>0.08</v>
      </c>
      <c r="BE111" s="91">
        <v>85.24</v>
      </c>
      <c r="BF111" s="91">
        <v>29.28</v>
      </c>
      <c r="BG111" s="91">
        <v>14.48</v>
      </c>
      <c r="BH111" s="91">
        <v>1.1499999999999999</v>
      </c>
      <c r="BI111" s="91">
        <v>0.44</v>
      </c>
      <c r="BJ111" s="91">
        <v>5.29</v>
      </c>
      <c r="BK111" s="91">
        <v>0.88</v>
      </c>
      <c r="BL111" s="92">
        <v>2</v>
      </c>
      <c r="BM111" s="91">
        <v>32.65</v>
      </c>
      <c r="BN111" s="91">
        <v>7.05</v>
      </c>
      <c r="BO111" s="92">
        <v>0</v>
      </c>
      <c r="BP111" s="93">
        <v>0</v>
      </c>
      <c r="BQ111" s="92" t="s">
        <v>310</v>
      </c>
      <c r="BR111" s="91">
        <v>63401.94</v>
      </c>
      <c r="BS111" s="92" t="s">
        <v>310</v>
      </c>
      <c r="BT111" s="91">
        <v>32.33</v>
      </c>
      <c r="BU111" s="92" t="s">
        <v>310</v>
      </c>
      <c r="BV111" s="92">
        <v>0</v>
      </c>
      <c r="BW111" s="92" t="s">
        <v>310</v>
      </c>
      <c r="BX111" s="92">
        <v>0</v>
      </c>
      <c r="BY111" s="92" t="s">
        <v>310</v>
      </c>
      <c r="BZ111" s="91">
        <v>32.33</v>
      </c>
      <c r="CA111" s="92" t="s">
        <v>310</v>
      </c>
      <c r="CB111" s="91">
        <v>375.86</v>
      </c>
      <c r="CC111" s="92" t="s">
        <v>310</v>
      </c>
      <c r="CD111" s="91">
        <v>268.83999999999997</v>
      </c>
      <c r="CE111" s="92" t="s">
        <v>310</v>
      </c>
      <c r="CF111" s="91">
        <v>723.23</v>
      </c>
      <c r="CG111" s="92" t="s">
        <v>310</v>
      </c>
      <c r="CH111" s="91">
        <v>992.06</v>
      </c>
      <c r="CI111" s="92" t="s">
        <v>310</v>
      </c>
      <c r="CJ111" s="91">
        <v>1367.93</v>
      </c>
      <c r="CK111" s="92" t="s">
        <v>310</v>
      </c>
      <c r="CL111" s="92">
        <v>0</v>
      </c>
      <c r="CM111" s="92" t="s">
        <v>310</v>
      </c>
      <c r="CN111" s="92">
        <v>0</v>
      </c>
      <c r="CO111" s="92" t="s">
        <v>310</v>
      </c>
      <c r="CP111" s="92">
        <v>0</v>
      </c>
      <c r="CQ111" s="92" t="s">
        <v>310</v>
      </c>
      <c r="CR111" s="94">
        <v>6278.51</v>
      </c>
      <c r="CS111" s="92" t="s">
        <v>310</v>
      </c>
      <c r="CT111" s="91">
        <v>6278.51</v>
      </c>
      <c r="CU111" s="92" t="s">
        <v>310</v>
      </c>
      <c r="CV111" s="91">
        <v>7678.77</v>
      </c>
      <c r="CW111" s="92" t="s">
        <v>310</v>
      </c>
      <c r="CX111" s="91">
        <v>71080.710000000006</v>
      </c>
      <c r="CY111" s="92" t="s">
        <v>310</v>
      </c>
    </row>
    <row r="112" spans="1:103" ht="14.5" x14ac:dyDescent="0.35">
      <c r="A112" s="86" t="s">
        <v>410</v>
      </c>
      <c r="B112" s="86" t="s">
        <v>344</v>
      </c>
      <c r="C112" s="71" t="str">
        <f>'Correspondance tables'!K18</f>
        <v>ISIC 25</v>
      </c>
      <c r="D112" s="71" t="str">
        <f>VLOOKUP(C112, 'Correspondance tables'!$O$3:$P$73, 2, FALSE)</f>
        <v>ISIC 25</v>
      </c>
      <c r="E112" s="87">
        <v>222.31</v>
      </c>
      <c r="F112" s="87">
        <v>19.84</v>
      </c>
      <c r="G112" s="87">
        <v>11.82</v>
      </c>
      <c r="H112" s="87">
        <v>174.78</v>
      </c>
      <c r="I112" s="87">
        <v>838.09</v>
      </c>
      <c r="J112" s="87">
        <v>179.57</v>
      </c>
      <c r="K112" s="87">
        <v>251.26</v>
      </c>
      <c r="L112" s="87">
        <v>125.17</v>
      </c>
      <c r="M112" s="87">
        <v>19.329999999999998</v>
      </c>
      <c r="N112" s="87">
        <v>113.51</v>
      </c>
      <c r="O112" s="87">
        <v>360.94</v>
      </c>
      <c r="P112" s="87">
        <v>84.93</v>
      </c>
      <c r="Q112" s="87">
        <v>563.99</v>
      </c>
      <c r="R112" s="87">
        <v>237.83</v>
      </c>
      <c r="S112" s="87">
        <v>546.30999999999995</v>
      </c>
      <c r="T112" s="87">
        <v>5111.08</v>
      </c>
      <c r="U112" s="87">
        <v>404.98</v>
      </c>
      <c r="V112" s="87">
        <v>910.25</v>
      </c>
      <c r="W112" s="87">
        <v>2794.08</v>
      </c>
      <c r="X112" s="87">
        <v>3321.49</v>
      </c>
      <c r="Y112" s="87">
        <v>973.64</v>
      </c>
      <c r="Z112" s="87">
        <v>857.6</v>
      </c>
      <c r="AA112" s="87">
        <v>715.46</v>
      </c>
      <c r="AB112" s="87">
        <v>229.37</v>
      </c>
      <c r="AC112" s="87">
        <v>30.57</v>
      </c>
      <c r="AD112" s="87">
        <v>154.19</v>
      </c>
      <c r="AE112" s="87">
        <v>4210.0600000000004</v>
      </c>
      <c r="AF112" s="87">
        <v>201.94</v>
      </c>
      <c r="AG112" s="87">
        <v>405.17</v>
      </c>
      <c r="AH112" s="87">
        <v>201.43</v>
      </c>
      <c r="AI112" s="87">
        <v>132.38</v>
      </c>
      <c r="AJ112" s="87">
        <v>10.27</v>
      </c>
      <c r="AK112" s="87">
        <v>7.12</v>
      </c>
      <c r="AL112" s="87">
        <v>125.15</v>
      </c>
      <c r="AM112" s="87">
        <v>8.74</v>
      </c>
      <c r="AN112" s="87">
        <v>114.01</v>
      </c>
      <c r="AO112" s="87">
        <v>10.06</v>
      </c>
      <c r="AP112" s="87">
        <v>10.08</v>
      </c>
      <c r="AQ112" s="88">
        <v>42</v>
      </c>
      <c r="AR112" s="87">
        <v>33.619999999999997</v>
      </c>
      <c r="AS112" s="87">
        <v>29.38</v>
      </c>
      <c r="AT112" s="87">
        <v>6.38</v>
      </c>
      <c r="AU112" s="87">
        <v>4.6900000000000004</v>
      </c>
      <c r="AV112" s="87">
        <v>191.36</v>
      </c>
      <c r="AW112" s="87">
        <v>39.1</v>
      </c>
      <c r="AX112" s="87">
        <v>162.44</v>
      </c>
      <c r="AY112" s="87">
        <v>21.54</v>
      </c>
      <c r="AZ112" s="87">
        <v>33.799999999999997</v>
      </c>
      <c r="BA112" s="87">
        <v>10.63</v>
      </c>
      <c r="BB112" s="87">
        <v>44.11</v>
      </c>
      <c r="BC112" s="87">
        <v>6.34</v>
      </c>
      <c r="BD112" s="87">
        <v>5.93</v>
      </c>
      <c r="BE112" s="87">
        <v>189.49</v>
      </c>
      <c r="BF112" s="87">
        <v>413.45</v>
      </c>
      <c r="BG112" s="87">
        <v>72.64</v>
      </c>
      <c r="BH112" s="87">
        <v>48.88</v>
      </c>
      <c r="BI112" s="87">
        <v>25.87</v>
      </c>
      <c r="BJ112" s="87">
        <v>16.41</v>
      </c>
      <c r="BK112" s="87">
        <v>15.61</v>
      </c>
      <c r="BL112" s="87">
        <v>11.11</v>
      </c>
      <c r="BM112" s="87">
        <v>30.65</v>
      </c>
      <c r="BN112" s="87">
        <v>40.909999999999997</v>
      </c>
      <c r="BO112" s="88">
        <v>0</v>
      </c>
      <c r="BP112" s="89">
        <v>0</v>
      </c>
      <c r="BQ112" s="88" t="s">
        <v>310</v>
      </c>
      <c r="BR112" s="87">
        <v>26185.16</v>
      </c>
      <c r="BS112" s="88" t="s">
        <v>310</v>
      </c>
      <c r="BT112" s="87">
        <v>3019.81</v>
      </c>
      <c r="BU112" s="88" t="s">
        <v>310</v>
      </c>
      <c r="BV112" s="88">
        <v>0</v>
      </c>
      <c r="BW112" s="88" t="s">
        <v>310</v>
      </c>
      <c r="BX112" s="87">
        <v>2.2400000000000002</v>
      </c>
      <c r="BY112" s="88" t="s">
        <v>310</v>
      </c>
      <c r="BZ112" s="87">
        <v>3022.05</v>
      </c>
      <c r="CA112" s="88" t="s">
        <v>310</v>
      </c>
      <c r="CB112" s="87">
        <v>4952.21</v>
      </c>
      <c r="CC112" s="88" t="s">
        <v>310</v>
      </c>
      <c r="CD112" s="88">
        <v>0</v>
      </c>
      <c r="CE112" s="88" t="s">
        <v>310</v>
      </c>
      <c r="CF112" s="87">
        <v>902.85</v>
      </c>
      <c r="CG112" s="88" t="s">
        <v>310</v>
      </c>
      <c r="CH112" s="87">
        <v>902.85</v>
      </c>
      <c r="CI112" s="88" t="s">
        <v>310</v>
      </c>
      <c r="CJ112" s="87">
        <v>5855.06</v>
      </c>
      <c r="CK112" s="88" t="s">
        <v>310</v>
      </c>
      <c r="CL112" s="88">
        <v>0</v>
      </c>
      <c r="CM112" s="88" t="s">
        <v>310</v>
      </c>
      <c r="CN112" s="88">
        <v>0</v>
      </c>
      <c r="CO112" s="88" t="s">
        <v>310</v>
      </c>
      <c r="CP112" s="88">
        <v>0</v>
      </c>
      <c r="CQ112" s="88" t="s">
        <v>310</v>
      </c>
      <c r="CR112" s="90">
        <v>1549.9</v>
      </c>
      <c r="CS112" s="88" t="s">
        <v>310</v>
      </c>
      <c r="CT112" s="87">
        <v>1549.9</v>
      </c>
      <c r="CU112" s="88" t="s">
        <v>310</v>
      </c>
      <c r="CV112" s="88">
        <v>10427</v>
      </c>
      <c r="CW112" s="88" t="s">
        <v>310</v>
      </c>
      <c r="CX112" s="87">
        <v>36612.160000000003</v>
      </c>
      <c r="CY112" s="88" t="s">
        <v>310</v>
      </c>
    </row>
    <row r="113" spans="1:103" ht="14.5" x14ac:dyDescent="0.35">
      <c r="A113" s="86" t="s">
        <v>410</v>
      </c>
      <c r="B113" s="86" t="s">
        <v>345</v>
      </c>
      <c r="C113" s="71" t="str">
        <f>'Correspondance tables'!K19</f>
        <v>ISIC 26</v>
      </c>
      <c r="D113" s="71" t="str">
        <f>VLOOKUP(C113, 'Correspondance tables'!$O$3:$P$73, 2, FALSE)</f>
        <v>ISIC 26</v>
      </c>
      <c r="E113" s="91">
        <v>42.49</v>
      </c>
      <c r="F113" s="91">
        <v>9.67</v>
      </c>
      <c r="G113" s="91">
        <v>7.44</v>
      </c>
      <c r="H113" s="91">
        <v>99.99</v>
      </c>
      <c r="I113" s="91">
        <v>219.59</v>
      </c>
      <c r="J113" s="91">
        <v>32.71</v>
      </c>
      <c r="K113" s="91">
        <v>41.61</v>
      </c>
      <c r="L113" s="91">
        <v>77.510000000000005</v>
      </c>
      <c r="M113" s="91">
        <v>171.9</v>
      </c>
      <c r="N113" s="91">
        <v>94.43</v>
      </c>
      <c r="O113" s="91">
        <v>244.39</v>
      </c>
      <c r="P113" s="91">
        <v>185.32</v>
      </c>
      <c r="Q113" s="91">
        <v>195.74</v>
      </c>
      <c r="R113" s="91">
        <v>131.77000000000001</v>
      </c>
      <c r="S113" s="91">
        <v>176.21</v>
      </c>
      <c r="T113" s="91">
        <v>618.67999999999995</v>
      </c>
      <c r="U113" s="91">
        <v>32672.85</v>
      </c>
      <c r="V113" s="91">
        <v>4259.3</v>
      </c>
      <c r="W113" s="91">
        <v>4383.43</v>
      </c>
      <c r="X113" s="91">
        <v>3787.86</v>
      </c>
      <c r="Y113" s="91">
        <v>3820.8</v>
      </c>
      <c r="Z113" s="91">
        <v>1058.7</v>
      </c>
      <c r="AA113" s="91">
        <v>2170.81</v>
      </c>
      <c r="AB113" s="91">
        <v>576.07000000000005</v>
      </c>
      <c r="AC113" s="91">
        <v>102.8</v>
      </c>
      <c r="AD113" s="91">
        <v>132.04</v>
      </c>
      <c r="AE113" s="91">
        <v>2850.93</v>
      </c>
      <c r="AF113" s="91">
        <v>269.2</v>
      </c>
      <c r="AG113" s="91">
        <v>1854.21</v>
      </c>
      <c r="AH113" s="91">
        <v>623.66</v>
      </c>
      <c r="AI113" s="91">
        <v>153.19999999999999</v>
      </c>
      <c r="AJ113" s="91">
        <v>53.63</v>
      </c>
      <c r="AK113" s="91">
        <v>50.19</v>
      </c>
      <c r="AL113" s="91">
        <v>296.88</v>
      </c>
      <c r="AM113" s="91">
        <v>160.05000000000001</v>
      </c>
      <c r="AN113" s="91">
        <v>231.56</v>
      </c>
      <c r="AO113" s="91">
        <v>317.27999999999997</v>
      </c>
      <c r="AP113" s="91">
        <v>1060.1400000000001</v>
      </c>
      <c r="AQ113" s="91">
        <v>4442.22</v>
      </c>
      <c r="AR113" s="92">
        <v>3538</v>
      </c>
      <c r="AS113" s="91">
        <v>409.02</v>
      </c>
      <c r="AT113" s="91">
        <v>144.15</v>
      </c>
      <c r="AU113" s="91">
        <v>99.05</v>
      </c>
      <c r="AV113" s="91">
        <v>138.43</v>
      </c>
      <c r="AW113" s="91">
        <v>538.44000000000005</v>
      </c>
      <c r="AX113" s="91">
        <v>1051.9000000000001</v>
      </c>
      <c r="AY113" s="91">
        <v>1436.32</v>
      </c>
      <c r="AZ113" s="91">
        <v>118.15</v>
      </c>
      <c r="BA113" s="91">
        <v>323.88</v>
      </c>
      <c r="BB113" s="91">
        <v>302.26</v>
      </c>
      <c r="BC113" s="91">
        <v>89.51</v>
      </c>
      <c r="BD113" s="91">
        <v>69.459999999999994</v>
      </c>
      <c r="BE113" s="91">
        <v>756.85</v>
      </c>
      <c r="BF113" s="91">
        <v>4000.25</v>
      </c>
      <c r="BG113" s="91">
        <v>1052.94</v>
      </c>
      <c r="BH113" s="91">
        <v>4237.09</v>
      </c>
      <c r="BI113" s="91">
        <v>435.52</v>
      </c>
      <c r="BJ113" s="91">
        <v>310.14</v>
      </c>
      <c r="BK113" s="91">
        <v>170.39</v>
      </c>
      <c r="BL113" s="91">
        <v>113.82</v>
      </c>
      <c r="BM113" s="91">
        <v>660.32</v>
      </c>
      <c r="BN113" s="91">
        <v>141.05000000000001</v>
      </c>
      <c r="BO113" s="92">
        <v>0</v>
      </c>
      <c r="BP113" s="93">
        <v>0</v>
      </c>
      <c r="BQ113" s="92" t="s">
        <v>310</v>
      </c>
      <c r="BR113" s="91">
        <v>87814.21</v>
      </c>
      <c r="BS113" s="92" t="s">
        <v>310</v>
      </c>
      <c r="BT113" s="91">
        <v>30137.42</v>
      </c>
      <c r="BU113" s="92" t="s">
        <v>310</v>
      </c>
      <c r="BV113" s="91">
        <v>3.19</v>
      </c>
      <c r="BW113" s="92" t="s">
        <v>310</v>
      </c>
      <c r="BX113" s="91">
        <v>530.37</v>
      </c>
      <c r="BY113" s="92" t="s">
        <v>310</v>
      </c>
      <c r="BZ113" s="91">
        <v>30670.98</v>
      </c>
      <c r="CA113" s="92" t="s">
        <v>310</v>
      </c>
      <c r="CB113" s="91">
        <v>43391.26</v>
      </c>
      <c r="CC113" s="92" t="s">
        <v>310</v>
      </c>
      <c r="CD113" s="91">
        <v>3.15</v>
      </c>
      <c r="CE113" s="92" t="s">
        <v>310</v>
      </c>
      <c r="CF113" s="91">
        <v>11907.18</v>
      </c>
      <c r="CG113" s="92" t="s">
        <v>310</v>
      </c>
      <c r="CH113" s="91">
        <v>11910.33</v>
      </c>
      <c r="CI113" s="92" t="s">
        <v>310</v>
      </c>
      <c r="CJ113" s="91">
        <v>55301.599999999999</v>
      </c>
      <c r="CK113" s="92" t="s">
        <v>310</v>
      </c>
      <c r="CL113" s="92">
        <v>0</v>
      </c>
      <c r="CM113" s="92" t="s">
        <v>310</v>
      </c>
      <c r="CN113" s="92">
        <v>0</v>
      </c>
      <c r="CO113" s="92" t="s">
        <v>310</v>
      </c>
      <c r="CP113" s="92">
        <v>0</v>
      </c>
      <c r="CQ113" s="92" t="s">
        <v>310</v>
      </c>
      <c r="CR113" s="94">
        <v>21250.61</v>
      </c>
      <c r="CS113" s="92" t="s">
        <v>310</v>
      </c>
      <c r="CT113" s="91">
        <v>21250.61</v>
      </c>
      <c r="CU113" s="92" t="s">
        <v>310</v>
      </c>
      <c r="CV113" s="91">
        <v>107223.19</v>
      </c>
      <c r="CW113" s="92" t="s">
        <v>310</v>
      </c>
      <c r="CX113" s="91">
        <v>195037.4</v>
      </c>
      <c r="CY113" s="92" t="s">
        <v>310</v>
      </c>
    </row>
    <row r="114" spans="1:103" ht="14.5" x14ac:dyDescent="0.35">
      <c r="A114" s="86" t="s">
        <v>410</v>
      </c>
      <c r="B114" s="86" t="s">
        <v>346</v>
      </c>
      <c r="C114" s="71" t="str">
        <f>'Correspondance tables'!K20</f>
        <v>ISIC 27</v>
      </c>
      <c r="D114" s="71" t="str">
        <f>VLOOKUP(C114, 'Correspondance tables'!$O$3:$P$73, 2, FALSE)</f>
        <v>ISIC 27</v>
      </c>
      <c r="E114" s="87">
        <v>63.22</v>
      </c>
      <c r="F114" s="87">
        <v>8.1999999999999993</v>
      </c>
      <c r="G114" s="87">
        <v>2.46</v>
      </c>
      <c r="H114" s="87">
        <v>61.14</v>
      </c>
      <c r="I114" s="87">
        <v>240.55</v>
      </c>
      <c r="J114" s="87">
        <v>22.06</v>
      </c>
      <c r="K114" s="87">
        <v>37.840000000000003</v>
      </c>
      <c r="L114" s="87">
        <v>75.73</v>
      </c>
      <c r="M114" s="87">
        <v>20.83</v>
      </c>
      <c r="N114" s="87">
        <v>82.47</v>
      </c>
      <c r="O114" s="87">
        <v>200.52</v>
      </c>
      <c r="P114" s="87">
        <v>27.75</v>
      </c>
      <c r="Q114" s="87">
        <v>163.06</v>
      </c>
      <c r="R114" s="87">
        <v>98.8</v>
      </c>
      <c r="S114" s="87">
        <v>320.58</v>
      </c>
      <c r="T114" s="87">
        <v>780.65</v>
      </c>
      <c r="U114" s="87">
        <v>2202.4699999999998</v>
      </c>
      <c r="V114" s="87">
        <v>10404.39</v>
      </c>
      <c r="W114" s="88">
        <v>3999</v>
      </c>
      <c r="X114" s="87">
        <v>4332.12</v>
      </c>
      <c r="Y114" s="87">
        <v>1208.4000000000001</v>
      </c>
      <c r="Z114" s="87">
        <v>372.79</v>
      </c>
      <c r="AA114" s="87">
        <v>1258.8699999999999</v>
      </c>
      <c r="AB114" s="87">
        <v>1215.83</v>
      </c>
      <c r="AC114" s="87">
        <v>69.55</v>
      </c>
      <c r="AD114" s="87">
        <v>70.150000000000006</v>
      </c>
      <c r="AE114" s="87">
        <v>7620.56</v>
      </c>
      <c r="AF114" s="87">
        <v>411.74</v>
      </c>
      <c r="AG114" s="87">
        <v>746.2</v>
      </c>
      <c r="AH114" s="87">
        <v>485.87</v>
      </c>
      <c r="AI114" s="87">
        <v>230.42</v>
      </c>
      <c r="AJ114" s="88">
        <v>19</v>
      </c>
      <c r="AK114" s="87">
        <v>24.81</v>
      </c>
      <c r="AL114" s="87">
        <v>181.29</v>
      </c>
      <c r="AM114" s="87">
        <v>57.39</v>
      </c>
      <c r="AN114" s="87">
        <v>225.63</v>
      </c>
      <c r="AO114" s="87">
        <v>29.19</v>
      </c>
      <c r="AP114" s="87">
        <v>24.18</v>
      </c>
      <c r="AQ114" s="87">
        <v>876.35</v>
      </c>
      <c r="AR114" s="87">
        <v>395.31</v>
      </c>
      <c r="AS114" s="87">
        <v>27.77</v>
      </c>
      <c r="AT114" s="87">
        <v>9.07</v>
      </c>
      <c r="AU114" s="87">
        <v>13.98</v>
      </c>
      <c r="AV114" s="87">
        <v>249.78</v>
      </c>
      <c r="AW114" s="87">
        <v>377.55</v>
      </c>
      <c r="AX114" s="87">
        <v>382.53</v>
      </c>
      <c r="AY114" s="87">
        <v>142.56</v>
      </c>
      <c r="AZ114" s="87">
        <v>23.47</v>
      </c>
      <c r="BA114" s="87">
        <v>30.92</v>
      </c>
      <c r="BB114" s="87">
        <v>215.29</v>
      </c>
      <c r="BC114" s="87">
        <v>17.059999999999999</v>
      </c>
      <c r="BD114" s="87">
        <v>11.08</v>
      </c>
      <c r="BE114" s="87">
        <v>187.49</v>
      </c>
      <c r="BF114" s="87">
        <v>190.21</v>
      </c>
      <c r="BG114" s="87">
        <v>66.87</v>
      </c>
      <c r="BH114" s="87">
        <v>72.3</v>
      </c>
      <c r="BI114" s="87">
        <v>31.59</v>
      </c>
      <c r="BJ114" s="87">
        <v>30.2</v>
      </c>
      <c r="BK114" s="87">
        <v>33.81</v>
      </c>
      <c r="BL114" s="87">
        <v>17.79</v>
      </c>
      <c r="BM114" s="87">
        <v>150.81</v>
      </c>
      <c r="BN114" s="87">
        <v>126.98</v>
      </c>
      <c r="BO114" s="88">
        <v>0</v>
      </c>
      <c r="BP114" s="89">
        <v>0</v>
      </c>
      <c r="BQ114" s="88" t="s">
        <v>310</v>
      </c>
      <c r="BR114" s="87">
        <v>41076.49</v>
      </c>
      <c r="BS114" s="88" t="s">
        <v>310</v>
      </c>
      <c r="BT114" s="87">
        <v>11774.8</v>
      </c>
      <c r="BU114" s="88" t="s">
        <v>310</v>
      </c>
      <c r="BV114" s="87">
        <v>0.28999999999999998</v>
      </c>
      <c r="BW114" s="88" t="s">
        <v>310</v>
      </c>
      <c r="BX114" s="87">
        <v>18.53</v>
      </c>
      <c r="BY114" s="88" t="s">
        <v>310</v>
      </c>
      <c r="BZ114" s="87">
        <v>11793.62</v>
      </c>
      <c r="CA114" s="88" t="s">
        <v>310</v>
      </c>
      <c r="CB114" s="87">
        <v>9701.76</v>
      </c>
      <c r="CC114" s="88" t="s">
        <v>310</v>
      </c>
      <c r="CD114" s="88">
        <v>0</v>
      </c>
      <c r="CE114" s="88" t="s">
        <v>310</v>
      </c>
      <c r="CF114" s="87">
        <v>1552.37</v>
      </c>
      <c r="CG114" s="88" t="s">
        <v>310</v>
      </c>
      <c r="CH114" s="87">
        <v>1552.37</v>
      </c>
      <c r="CI114" s="88" t="s">
        <v>310</v>
      </c>
      <c r="CJ114" s="87">
        <v>11254.14</v>
      </c>
      <c r="CK114" s="88" t="s">
        <v>310</v>
      </c>
      <c r="CL114" s="88">
        <v>0</v>
      </c>
      <c r="CM114" s="88" t="s">
        <v>310</v>
      </c>
      <c r="CN114" s="88">
        <v>0</v>
      </c>
      <c r="CO114" s="88" t="s">
        <v>310</v>
      </c>
      <c r="CP114" s="88">
        <v>0</v>
      </c>
      <c r="CQ114" s="88" t="s">
        <v>310</v>
      </c>
      <c r="CR114" s="90">
        <v>7799.91</v>
      </c>
      <c r="CS114" s="88" t="s">
        <v>310</v>
      </c>
      <c r="CT114" s="87">
        <v>7799.91</v>
      </c>
      <c r="CU114" s="88" t="s">
        <v>310</v>
      </c>
      <c r="CV114" s="87">
        <v>30847.66</v>
      </c>
      <c r="CW114" s="88" t="s">
        <v>310</v>
      </c>
      <c r="CX114" s="87">
        <v>71924.149999999994</v>
      </c>
      <c r="CY114" s="88" t="s">
        <v>310</v>
      </c>
    </row>
    <row r="115" spans="1:103" ht="14.5" x14ac:dyDescent="0.35">
      <c r="A115" s="86" t="s">
        <v>410</v>
      </c>
      <c r="B115" s="86" t="s">
        <v>347</v>
      </c>
      <c r="C115" s="71" t="str">
        <f>'Correspondance tables'!K21</f>
        <v>ISIC 28</v>
      </c>
      <c r="D115" s="71" t="str">
        <f>VLOOKUP(C115, 'Correspondance tables'!$O$3:$P$73, 2, FALSE)</f>
        <v>ISIC 28</v>
      </c>
      <c r="E115" s="92">
        <v>329</v>
      </c>
      <c r="F115" s="91">
        <v>75.47</v>
      </c>
      <c r="G115" s="91">
        <v>21.23</v>
      </c>
      <c r="H115" s="91">
        <v>529.45000000000005</v>
      </c>
      <c r="I115" s="91">
        <v>565.05999999999995</v>
      </c>
      <c r="J115" s="91">
        <v>140.13999999999999</v>
      </c>
      <c r="K115" s="92">
        <v>111</v>
      </c>
      <c r="L115" s="91">
        <v>207.47</v>
      </c>
      <c r="M115" s="91">
        <v>108.57</v>
      </c>
      <c r="N115" s="91">
        <v>171.84</v>
      </c>
      <c r="O115" s="91">
        <v>428.5</v>
      </c>
      <c r="P115" s="91">
        <v>141.96</v>
      </c>
      <c r="Q115" s="91">
        <v>481.26</v>
      </c>
      <c r="R115" s="91">
        <v>287.63</v>
      </c>
      <c r="S115" s="91">
        <v>522.46</v>
      </c>
      <c r="T115" s="91">
        <v>1168.7</v>
      </c>
      <c r="U115" s="91">
        <v>822.34</v>
      </c>
      <c r="V115" s="91">
        <v>923.55</v>
      </c>
      <c r="W115" s="91">
        <v>15350.84</v>
      </c>
      <c r="X115" s="91">
        <v>8542.3799999999992</v>
      </c>
      <c r="Y115" s="91">
        <v>1794.84</v>
      </c>
      <c r="Z115" s="91">
        <v>288.83999999999997</v>
      </c>
      <c r="AA115" s="91">
        <v>2097.67</v>
      </c>
      <c r="AB115" s="91">
        <v>613.03</v>
      </c>
      <c r="AC115" s="91">
        <v>235.15</v>
      </c>
      <c r="AD115" s="91">
        <v>194.94</v>
      </c>
      <c r="AE115" s="91">
        <v>3285.05</v>
      </c>
      <c r="AF115" s="91">
        <v>626.04999999999995</v>
      </c>
      <c r="AG115" s="91">
        <v>834.27</v>
      </c>
      <c r="AH115" s="91">
        <v>262.39</v>
      </c>
      <c r="AI115" s="91">
        <v>130.91999999999999</v>
      </c>
      <c r="AJ115" s="91">
        <v>25.5</v>
      </c>
      <c r="AK115" s="91">
        <v>30.26</v>
      </c>
      <c r="AL115" s="91">
        <v>215.3</v>
      </c>
      <c r="AM115" s="91">
        <v>14.06</v>
      </c>
      <c r="AN115" s="91">
        <v>100.43</v>
      </c>
      <c r="AO115" s="91">
        <v>29.51</v>
      </c>
      <c r="AP115" s="91">
        <v>35.53</v>
      </c>
      <c r="AQ115" s="91">
        <v>125.84</v>
      </c>
      <c r="AR115" s="91">
        <v>85.96</v>
      </c>
      <c r="AS115" s="91">
        <v>22.91</v>
      </c>
      <c r="AT115" s="91">
        <v>10.7</v>
      </c>
      <c r="AU115" s="91">
        <v>9.91</v>
      </c>
      <c r="AV115" s="91">
        <v>61.5</v>
      </c>
      <c r="AW115" s="91">
        <v>106.86</v>
      </c>
      <c r="AX115" s="91">
        <v>390.72</v>
      </c>
      <c r="AY115" s="91">
        <v>68.709999999999994</v>
      </c>
      <c r="AZ115" s="91">
        <v>39.97</v>
      </c>
      <c r="BA115" s="91">
        <v>34.049999999999997</v>
      </c>
      <c r="BB115" s="91">
        <v>299.02999999999997</v>
      </c>
      <c r="BC115" s="91">
        <v>11.02</v>
      </c>
      <c r="BD115" s="91">
        <v>28.78</v>
      </c>
      <c r="BE115" s="91">
        <v>133.81</v>
      </c>
      <c r="BF115" s="91">
        <v>176.77</v>
      </c>
      <c r="BG115" s="91">
        <v>43.89</v>
      </c>
      <c r="BH115" s="91">
        <v>97.42</v>
      </c>
      <c r="BI115" s="91">
        <v>59.07</v>
      </c>
      <c r="BJ115" s="91">
        <v>43.19</v>
      </c>
      <c r="BK115" s="91">
        <v>36.68</v>
      </c>
      <c r="BL115" s="91">
        <v>26.42</v>
      </c>
      <c r="BM115" s="91">
        <v>57.46</v>
      </c>
      <c r="BN115" s="91">
        <v>49.77</v>
      </c>
      <c r="BO115" s="92">
        <v>0</v>
      </c>
      <c r="BP115" s="93">
        <v>0</v>
      </c>
      <c r="BQ115" s="92" t="s">
        <v>310</v>
      </c>
      <c r="BR115" s="91">
        <v>43763.040000000001</v>
      </c>
      <c r="BS115" s="92" t="s">
        <v>310</v>
      </c>
      <c r="BT115" s="91">
        <v>968.69</v>
      </c>
      <c r="BU115" s="92" t="s">
        <v>310</v>
      </c>
      <c r="BV115" s="91">
        <v>0.08</v>
      </c>
      <c r="BW115" s="92" t="s">
        <v>310</v>
      </c>
      <c r="BX115" s="91">
        <v>0.71</v>
      </c>
      <c r="BY115" s="92" t="s">
        <v>310</v>
      </c>
      <c r="BZ115" s="91">
        <v>969.48</v>
      </c>
      <c r="CA115" s="92" t="s">
        <v>310</v>
      </c>
      <c r="CB115" s="91">
        <v>34963.620000000003</v>
      </c>
      <c r="CC115" s="92" t="s">
        <v>310</v>
      </c>
      <c r="CD115" s="92">
        <v>0</v>
      </c>
      <c r="CE115" s="92" t="s">
        <v>310</v>
      </c>
      <c r="CF115" s="91">
        <v>1147.8800000000001</v>
      </c>
      <c r="CG115" s="92" t="s">
        <v>310</v>
      </c>
      <c r="CH115" s="91">
        <v>1147.8800000000001</v>
      </c>
      <c r="CI115" s="92" t="s">
        <v>310</v>
      </c>
      <c r="CJ115" s="91">
        <v>36111.5</v>
      </c>
      <c r="CK115" s="92" t="s">
        <v>310</v>
      </c>
      <c r="CL115" s="92">
        <v>0</v>
      </c>
      <c r="CM115" s="92" t="s">
        <v>310</v>
      </c>
      <c r="CN115" s="92">
        <v>0</v>
      </c>
      <c r="CO115" s="92" t="s">
        <v>310</v>
      </c>
      <c r="CP115" s="92">
        <v>0</v>
      </c>
      <c r="CQ115" s="92" t="s">
        <v>310</v>
      </c>
      <c r="CR115" s="94">
        <v>11988.96</v>
      </c>
      <c r="CS115" s="92" t="s">
        <v>310</v>
      </c>
      <c r="CT115" s="91">
        <v>11988.96</v>
      </c>
      <c r="CU115" s="92" t="s">
        <v>310</v>
      </c>
      <c r="CV115" s="91">
        <v>49069.94</v>
      </c>
      <c r="CW115" s="92" t="s">
        <v>310</v>
      </c>
      <c r="CX115" s="91">
        <v>92832.98</v>
      </c>
      <c r="CY115" s="92" t="s">
        <v>310</v>
      </c>
    </row>
    <row r="116" spans="1:103" ht="14.5" x14ac:dyDescent="0.35">
      <c r="A116" s="86" t="s">
        <v>410</v>
      </c>
      <c r="B116" s="86" t="s">
        <v>348</v>
      </c>
      <c r="C116" s="71" t="str">
        <f>'Correspondance tables'!K22</f>
        <v>ISIC 29</v>
      </c>
      <c r="D116" s="71" t="str">
        <f>VLOOKUP(C116, 'Correspondance tables'!$O$3:$P$73, 2, FALSE)</f>
        <v>ISIC 29</v>
      </c>
      <c r="E116" s="87">
        <v>51.97</v>
      </c>
      <c r="F116" s="87">
        <v>7.83</v>
      </c>
      <c r="G116" s="87">
        <v>0.21</v>
      </c>
      <c r="H116" s="87">
        <v>4.8600000000000003</v>
      </c>
      <c r="I116" s="87">
        <v>28.32</v>
      </c>
      <c r="J116" s="87">
        <v>2.73</v>
      </c>
      <c r="K116" s="87">
        <v>10.02</v>
      </c>
      <c r="L116" s="87">
        <v>1.99</v>
      </c>
      <c r="M116" s="87">
        <v>0.67</v>
      </c>
      <c r="N116" s="87">
        <v>8.91</v>
      </c>
      <c r="O116" s="87">
        <v>95.57</v>
      </c>
      <c r="P116" s="87">
        <v>0.78</v>
      </c>
      <c r="Q116" s="87">
        <v>43.02</v>
      </c>
      <c r="R116" s="87">
        <v>73.91</v>
      </c>
      <c r="S116" s="87">
        <v>16.2</v>
      </c>
      <c r="T116" s="87">
        <v>77.52</v>
      </c>
      <c r="U116" s="87">
        <v>35.979999999999997</v>
      </c>
      <c r="V116" s="87">
        <v>177.91</v>
      </c>
      <c r="W116" s="87">
        <v>877.09</v>
      </c>
      <c r="X116" s="87">
        <v>21396.799999999999</v>
      </c>
      <c r="Y116" s="87">
        <v>136.35</v>
      </c>
      <c r="Z116" s="87">
        <v>39.47</v>
      </c>
      <c r="AA116" s="87">
        <v>272.29000000000002</v>
      </c>
      <c r="AB116" s="87">
        <v>16.25</v>
      </c>
      <c r="AC116" s="87">
        <v>4.04</v>
      </c>
      <c r="AD116" s="87">
        <v>35.81</v>
      </c>
      <c r="AE116" s="87">
        <v>54.89</v>
      </c>
      <c r="AF116" s="87">
        <v>1672.89</v>
      </c>
      <c r="AG116" s="87">
        <v>150.13999999999999</v>
      </c>
      <c r="AH116" s="87">
        <v>90.38</v>
      </c>
      <c r="AI116" s="87">
        <v>420.58</v>
      </c>
      <c r="AJ116" s="87">
        <v>6.22</v>
      </c>
      <c r="AK116" s="87">
        <v>9.91</v>
      </c>
      <c r="AL116" s="87">
        <v>91.73</v>
      </c>
      <c r="AM116" s="87">
        <v>6.52</v>
      </c>
      <c r="AN116" s="87">
        <v>4.33</v>
      </c>
      <c r="AO116" s="87">
        <v>1.84</v>
      </c>
      <c r="AP116" s="87">
        <v>8.6199999999999992</v>
      </c>
      <c r="AQ116" s="87">
        <v>10.039999999999999</v>
      </c>
      <c r="AR116" s="87">
        <v>12.16</v>
      </c>
      <c r="AS116" s="87">
        <v>7.71</v>
      </c>
      <c r="AT116" s="87">
        <v>1.87</v>
      </c>
      <c r="AU116" s="87">
        <v>2.9</v>
      </c>
      <c r="AV116" s="87">
        <v>5.93</v>
      </c>
      <c r="AW116" s="87">
        <v>21.5</v>
      </c>
      <c r="AX116" s="87">
        <v>8.58</v>
      </c>
      <c r="AY116" s="87">
        <v>6.84</v>
      </c>
      <c r="AZ116" s="87">
        <v>5.6</v>
      </c>
      <c r="BA116" s="87">
        <v>10.89</v>
      </c>
      <c r="BB116" s="87">
        <v>93.32</v>
      </c>
      <c r="BC116" s="87">
        <v>2.75</v>
      </c>
      <c r="BD116" s="87">
        <v>4.6500000000000004</v>
      </c>
      <c r="BE116" s="87">
        <v>24.04</v>
      </c>
      <c r="BF116" s="87">
        <v>85.5</v>
      </c>
      <c r="BG116" s="87">
        <v>4.3099999999999996</v>
      </c>
      <c r="BH116" s="87">
        <v>14.08</v>
      </c>
      <c r="BI116" s="87">
        <v>11.64</v>
      </c>
      <c r="BJ116" s="87">
        <v>5.58</v>
      </c>
      <c r="BK116" s="87">
        <v>19.46</v>
      </c>
      <c r="BL116" s="87">
        <v>15.7</v>
      </c>
      <c r="BM116" s="87">
        <v>1.25</v>
      </c>
      <c r="BN116" s="87">
        <v>7.24</v>
      </c>
      <c r="BO116" s="88">
        <v>0</v>
      </c>
      <c r="BP116" s="89">
        <v>0</v>
      </c>
      <c r="BQ116" s="88" t="s">
        <v>310</v>
      </c>
      <c r="BR116" s="87">
        <v>26318.080000000002</v>
      </c>
      <c r="BS116" s="88" t="s">
        <v>310</v>
      </c>
      <c r="BT116" s="87">
        <v>21155.69</v>
      </c>
      <c r="BU116" s="88" t="s">
        <v>310</v>
      </c>
      <c r="BV116" s="87">
        <v>7.0000000000000007E-2</v>
      </c>
      <c r="BW116" s="88" t="s">
        <v>310</v>
      </c>
      <c r="BX116" s="87">
        <v>3.39</v>
      </c>
      <c r="BY116" s="88" t="s">
        <v>310</v>
      </c>
      <c r="BZ116" s="87">
        <v>21159.15</v>
      </c>
      <c r="CA116" s="88" t="s">
        <v>310</v>
      </c>
      <c r="CB116" s="87">
        <v>12644.7</v>
      </c>
      <c r="CC116" s="88" t="s">
        <v>310</v>
      </c>
      <c r="CD116" s="88">
        <v>0</v>
      </c>
      <c r="CE116" s="88" t="s">
        <v>310</v>
      </c>
      <c r="CF116" s="87">
        <v>692.74</v>
      </c>
      <c r="CG116" s="88" t="s">
        <v>310</v>
      </c>
      <c r="CH116" s="87">
        <v>692.74</v>
      </c>
      <c r="CI116" s="88" t="s">
        <v>310</v>
      </c>
      <c r="CJ116" s="87">
        <v>13337.44</v>
      </c>
      <c r="CK116" s="88" t="s">
        <v>310</v>
      </c>
      <c r="CL116" s="88">
        <v>0</v>
      </c>
      <c r="CM116" s="88" t="s">
        <v>310</v>
      </c>
      <c r="CN116" s="88">
        <v>0</v>
      </c>
      <c r="CO116" s="88" t="s">
        <v>310</v>
      </c>
      <c r="CP116" s="88">
        <v>0</v>
      </c>
      <c r="CQ116" s="88" t="s">
        <v>310</v>
      </c>
      <c r="CR116" s="90">
        <v>4555.74</v>
      </c>
      <c r="CS116" s="88" t="s">
        <v>310</v>
      </c>
      <c r="CT116" s="87">
        <v>4555.74</v>
      </c>
      <c r="CU116" s="88" t="s">
        <v>310</v>
      </c>
      <c r="CV116" s="87">
        <v>39052.33</v>
      </c>
      <c r="CW116" s="88" t="s">
        <v>310</v>
      </c>
      <c r="CX116" s="87">
        <v>65370.41</v>
      </c>
      <c r="CY116" s="88" t="s">
        <v>310</v>
      </c>
    </row>
    <row r="117" spans="1:103" ht="14.5" x14ac:dyDescent="0.35">
      <c r="A117" s="86" t="s">
        <v>410</v>
      </c>
      <c r="B117" s="86" t="s">
        <v>349</v>
      </c>
      <c r="C117" s="71" t="str">
        <f>'Correspondance tables'!K23</f>
        <v>ISIC 30</v>
      </c>
      <c r="D117" s="71" t="str">
        <f>VLOOKUP(C117, 'Correspondance tables'!$O$3:$P$73, 2, FALSE)</f>
        <v>ISIC 30</v>
      </c>
      <c r="E117" s="91">
        <v>9.09</v>
      </c>
      <c r="F117" s="91">
        <v>2.2000000000000002</v>
      </c>
      <c r="G117" s="91">
        <v>20.92</v>
      </c>
      <c r="H117" s="91">
        <v>18.3</v>
      </c>
      <c r="I117" s="91">
        <v>11.12</v>
      </c>
      <c r="J117" s="91">
        <v>3.08</v>
      </c>
      <c r="K117" s="91">
        <v>1.47</v>
      </c>
      <c r="L117" s="91">
        <v>0.84</v>
      </c>
      <c r="M117" s="91">
        <v>0.43</v>
      </c>
      <c r="N117" s="91">
        <v>0.87</v>
      </c>
      <c r="O117" s="91">
        <v>2.17</v>
      </c>
      <c r="P117" s="91">
        <v>1.31</v>
      </c>
      <c r="Q117" s="91">
        <v>54.71</v>
      </c>
      <c r="R117" s="91">
        <v>2.08</v>
      </c>
      <c r="S117" s="91">
        <v>7.06</v>
      </c>
      <c r="T117" s="91">
        <v>44.78</v>
      </c>
      <c r="U117" s="91">
        <v>28.52</v>
      </c>
      <c r="V117" s="91">
        <v>96.44</v>
      </c>
      <c r="W117" s="91">
        <v>65.180000000000007</v>
      </c>
      <c r="X117" s="91">
        <v>165.56</v>
      </c>
      <c r="Y117" s="91">
        <v>18175.98</v>
      </c>
      <c r="Z117" s="91">
        <v>103.12</v>
      </c>
      <c r="AA117" s="91">
        <v>1627.39</v>
      </c>
      <c r="AB117" s="91">
        <v>5.38</v>
      </c>
      <c r="AC117" s="91">
        <v>0.13</v>
      </c>
      <c r="AD117" s="91">
        <v>5.73</v>
      </c>
      <c r="AE117" s="91">
        <v>34.26</v>
      </c>
      <c r="AF117" s="91">
        <v>37.1</v>
      </c>
      <c r="AG117" s="91">
        <v>47.74</v>
      </c>
      <c r="AH117" s="91">
        <v>36.549999999999997</v>
      </c>
      <c r="AI117" s="91">
        <v>417.54</v>
      </c>
      <c r="AJ117" s="91">
        <v>120.23</v>
      </c>
      <c r="AK117" s="91">
        <v>1283.47</v>
      </c>
      <c r="AL117" s="91">
        <v>81.91</v>
      </c>
      <c r="AM117" s="91">
        <v>1.49</v>
      </c>
      <c r="AN117" s="91">
        <v>9.73</v>
      </c>
      <c r="AO117" s="91">
        <v>0.02</v>
      </c>
      <c r="AP117" s="91">
        <v>0.41</v>
      </c>
      <c r="AQ117" s="91">
        <v>3.51</v>
      </c>
      <c r="AR117" s="91">
        <v>68.52</v>
      </c>
      <c r="AS117" s="91">
        <v>8.91</v>
      </c>
      <c r="AT117" s="91">
        <v>0.22</v>
      </c>
      <c r="AU117" s="91">
        <v>7.0000000000000007E-2</v>
      </c>
      <c r="AV117" s="91">
        <v>12.88</v>
      </c>
      <c r="AW117" s="91">
        <v>1.38</v>
      </c>
      <c r="AX117" s="91">
        <v>33.11</v>
      </c>
      <c r="AY117" s="91">
        <v>24.56</v>
      </c>
      <c r="AZ117" s="91">
        <v>0.62</v>
      </c>
      <c r="BA117" s="91">
        <v>47.27</v>
      </c>
      <c r="BB117" s="91">
        <v>647.95000000000005</v>
      </c>
      <c r="BC117" s="91">
        <v>0.16</v>
      </c>
      <c r="BD117" s="91">
        <v>1.39</v>
      </c>
      <c r="BE117" s="91">
        <v>29.92</v>
      </c>
      <c r="BF117" s="91">
        <v>2949.26</v>
      </c>
      <c r="BG117" s="91">
        <v>1.84</v>
      </c>
      <c r="BH117" s="91">
        <v>28.97</v>
      </c>
      <c r="BI117" s="91">
        <v>13.89</v>
      </c>
      <c r="BJ117" s="91">
        <v>2.27</v>
      </c>
      <c r="BK117" s="91">
        <v>3.6</v>
      </c>
      <c r="BL117" s="91">
        <v>6.57</v>
      </c>
      <c r="BM117" s="91">
        <v>11.06</v>
      </c>
      <c r="BN117" s="91">
        <v>7.47</v>
      </c>
      <c r="BO117" s="92">
        <v>0</v>
      </c>
      <c r="BP117" s="93">
        <v>0</v>
      </c>
      <c r="BQ117" s="92" t="s">
        <v>310</v>
      </c>
      <c r="BR117" s="91">
        <v>26429.71</v>
      </c>
      <c r="BS117" s="92" t="s">
        <v>310</v>
      </c>
      <c r="BT117" s="91">
        <v>5808.02</v>
      </c>
      <c r="BU117" s="92" t="s">
        <v>310</v>
      </c>
      <c r="BV117" s="91">
        <v>0.75</v>
      </c>
      <c r="BW117" s="92" t="s">
        <v>310</v>
      </c>
      <c r="BX117" s="91">
        <v>112.36</v>
      </c>
      <c r="BY117" s="92" t="s">
        <v>310</v>
      </c>
      <c r="BZ117" s="91">
        <v>5921.12</v>
      </c>
      <c r="CA117" s="92" t="s">
        <v>310</v>
      </c>
      <c r="CB117" s="91">
        <v>23947.43</v>
      </c>
      <c r="CC117" s="92" t="s">
        <v>310</v>
      </c>
      <c r="CD117" s="92">
        <v>0</v>
      </c>
      <c r="CE117" s="92" t="s">
        <v>310</v>
      </c>
      <c r="CF117" s="91">
        <v>-47.81</v>
      </c>
      <c r="CG117" s="92" t="s">
        <v>310</v>
      </c>
      <c r="CH117" s="91">
        <v>-47.81</v>
      </c>
      <c r="CI117" s="92" t="s">
        <v>310</v>
      </c>
      <c r="CJ117" s="91">
        <v>23899.62</v>
      </c>
      <c r="CK117" s="92" t="s">
        <v>310</v>
      </c>
      <c r="CL117" s="92">
        <v>0</v>
      </c>
      <c r="CM117" s="92" t="s">
        <v>310</v>
      </c>
      <c r="CN117" s="92">
        <v>0</v>
      </c>
      <c r="CO117" s="92" t="s">
        <v>310</v>
      </c>
      <c r="CP117" s="92">
        <v>0</v>
      </c>
      <c r="CQ117" s="92" t="s">
        <v>310</v>
      </c>
      <c r="CR117" s="94">
        <v>14703.31</v>
      </c>
      <c r="CS117" s="92" t="s">
        <v>310</v>
      </c>
      <c r="CT117" s="91">
        <v>14703.31</v>
      </c>
      <c r="CU117" s="92" t="s">
        <v>310</v>
      </c>
      <c r="CV117" s="91">
        <v>44524.05</v>
      </c>
      <c r="CW117" s="92" t="s">
        <v>310</v>
      </c>
      <c r="CX117" s="91">
        <v>70953.759999999995</v>
      </c>
      <c r="CY117" s="92" t="s">
        <v>310</v>
      </c>
    </row>
    <row r="118" spans="1:103" ht="14.5" x14ac:dyDescent="0.35">
      <c r="A118" s="86" t="s">
        <v>410</v>
      </c>
      <c r="B118" s="86" t="s">
        <v>350</v>
      </c>
      <c r="C118" s="71" t="str">
        <f>'Correspondance tables'!K24</f>
        <v>ISIC 31-32</v>
      </c>
      <c r="D118" s="71" t="str">
        <f>VLOOKUP(C118, 'Correspondance tables'!$O$3:$P$73, 2, FALSE)</f>
        <v>ISIC 31T33</v>
      </c>
      <c r="E118" s="87">
        <v>21.93</v>
      </c>
      <c r="F118" s="87">
        <v>5.71</v>
      </c>
      <c r="G118" s="87">
        <v>4.33</v>
      </c>
      <c r="H118" s="87">
        <v>12.67</v>
      </c>
      <c r="I118" s="87">
        <v>202.34</v>
      </c>
      <c r="J118" s="87">
        <v>110.23</v>
      </c>
      <c r="K118" s="87">
        <v>151.69999999999999</v>
      </c>
      <c r="L118" s="87">
        <v>25.05</v>
      </c>
      <c r="M118" s="87">
        <v>13.11</v>
      </c>
      <c r="N118" s="87">
        <v>6.9</v>
      </c>
      <c r="O118" s="87">
        <v>167.69</v>
      </c>
      <c r="P118" s="87">
        <v>303.66000000000003</v>
      </c>
      <c r="Q118" s="87">
        <v>79.349999999999994</v>
      </c>
      <c r="R118" s="87">
        <v>47.88</v>
      </c>
      <c r="S118" s="87">
        <v>24.01</v>
      </c>
      <c r="T118" s="87">
        <v>109.78</v>
      </c>
      <c r="U118" s="87">
        <v>973.71</v>
      </c>
      <c r="V118" s="87">
        <v>99.76</v>
      </c>
      <c r="W118" s="87">
        <v>168.52</v>
      </c>
      <c r="X118" s="87">
        <v>406.61</v>
      </c>
      <c r="Y118" s="87">
        <v>100.13</v>
      </c>
      <c r="Z118" s="87">
        <v>4658.16</v>
      </c>
      <c r="AA118" s="87">
        <v>342.1</v>
      </c>
      <c r="AB118" s="87">
        <v>23.85</v>
      </c>
      <c r="AC118" s="87">
        <v>4.93</v>
      </c>
      <c r="AD118" s="87">
        <v>23.4</v>
      </c>
      <c r="AE118" s="87">
        <v>797.86</v>
      </c>
      <c r="AF118" s="87">
        <v>57.92</v>
      </c>
      <c r="AG118" s="88">
        <v>503</v>
      </c>
      <c r="AH118" s="87">
        <v>374.66</v>
      </c>
      <c r="AI118" s="87">
        <v>47.04</v>
      </c>
      <c r="AJ118" s="87">
        <v>3.91</v>
      </c>
      <c r="AK118" s="87">
        <v>9.48</v>
      </c>
      <c r="AL118" s="87">
        <v>55.56</v>
      </c>
      <c r="AM118" s="87">
        <v>3.11</v>
      </c>
      <c r="AN118" s="87">
        <v>257.52999999999997</v>
      </c>
      <c r="AO118" s="87">
        <v>72.87</v>
      </c>
      <c r="AP118" s="87">
        <v>102.6</v>
      </c>
      <c r="AQ118" s="87">
        <v>78.010000000000005</v>
      </c>
      <c r="AR118" s="87">
        <v>103.14</v>
      </c>
      <c r="AS118" s="87">
        <v>113.31</v>
      </c>
      <c r="AT118" s="87">
        <v>16.46</v>
      </c>
      <c r="AU118" s="87">
        <v>24.73</v>
      </c>
      <c r="AV118" s="87">
        <v>122.29</v>
      </c>
      <c r="AW118" s="87">
        <v>118.9</v>
      </c>
      <c r="AX118" s="87">
        <v>88.93</v>
      </c>
      <c r="AY118" s="87">
        <v>71.84</v>
      </c>
      <c r="AZ118" s="87">
        <v>99.39</v>
      </c>
      <c r="BA118" s="87">
        <v>112.1</v>
      </c>
      <c r="BB118" s="87">
        <v>65.540000000000006</v>
      </c>
      <c r="BC118" s="87">
        <v>11.02</v>
      </c>
      <c r="BD118" s="87">
        <v>10.48</v>
      </c>
      <c r="BE118" s="87">
        <v>172.06</v>
      </c>
      <c r="BF118" s="87">
        <v>255.98</v>
      </c>
      <c r="BG118" s="87">
        <v>200.22</v>
      </c>
      <c r="BH118" s="87">
        <v>5512.43</v>
      </c>
      <c r="BI118" s="87">
        <v>328.86</v>
      </c>
      <c r="BJ118" s="87">
        <v>243.57</v>
      </c>
      <c r="BK118" s="87">
        <v>361.49</v>
      </c>
      <c r="BL118" s="87">
        <v>81.349999999999994</v>
      </c>
      <c r="BM118" s="87">
        <v>74.09</v>
      </c>
      <c r="BN118" s="87">
        <v>48.17</v>
      </c>
      <c r="BO118" s="88">
        <v>0</v>
      </c>
      <c r="BP118" s="89">
        <v>0</v>
      </c>
      <c r="BQ118" s="88" t="s">
        <v>310</v>
      </c>
      <c r="BR118" s="87">
        <v>18687.41</v>
      </c>
      <c r="BS118" s="88" t="s">
        <v>310</v>
      </c>
      <c r="BT118" s="87">
        <v>31339.23</v>
      </c>
      <c r="BU118" s="88" t="s">
        <v>310</v>
      </c>
      <c r="BV118" s="87">
        <v>1.1399999999999999</v>
      </c>
      <c r="BW118" s="88" t="s">
        <v>310</v>
      </c>
      <c r="BX118" s="87">
        <v>1581.22</v>
      </c>
      <c r="BY118" s="88" t="s">
        <v>310</v>
      </c>
      <c r="BZ118" s="87">
        <v>32921.589999999997</v>
      </c>
      <c r="CA118" s="88" t="s">
        <v>310</v>
      </c>
      <c r="CB118" s="87">
        <v>9479.82</v>
      </c>
      <c r="CC118" s="88" t="s">
        <v>310</v>
      </c>
      <c r="CD118" s="87">
        <v>580.03</v>
      </c>
      <c r="CE118" s="88" t="s">
        <v>310</v>
      </c>
      <c r="CF118" s="87">
        <v>4014.29</v>
      </c>
      <c r="CG118" s="88" t="s">
        <v>310</v>
      </c>
      <c r="CH118" s="87">
        <v>4594.32</v>
      </c>
      <c r="CI118" s="88" t="s">
        <v>310</v>
      </c>
      <c r="CJ118" s="87">
        <v>14074.14</v>
      </c>
      <c r="CK118" s="88" t="s">
        <v>310</v>
      </c>
      <c r="CL118" s="88">
        <v>0</v>
      </c>
      <c r="CM118" s="88" t="s">
        <v>310</v>
      </c>
      <c r="CN118" s="88">
        <v>0</v>
      </c>
      <c r="CO118" s="88" t="s">
        <v>310</v>
      </c>
      <c r="CP118" s="88">
        <v>0</v>
      </c>
      <c r="CQ118" s="88" t="s">
        <v>310</v>
      </c>
      <c r="CR118" s="90">
        <v>8483.9599999999991</v>
      </c>
      <c r="CS118" s="88" t="s">
        <v>310</v>
      </c>
      <c r="CT118" s="87">
        <v>8483.9599999999991</v>
      </c>
      <c r="CU118" s="88" t="s">
        <v>310</v>
      </c>
      <c r="CV118" s="87">
        <v>55479.69</v>
      </c>
      <c r="CW118" s="88" t="s">
        <v>310</v>
      </c>
      <c r="CX118" s="87">
        <v>74167.100000000006</v>
      </c>
      <c r="CY118" s="88" t="s">
        <v>310</v>
      </c>
    </row>
    <row r="119" spans="1:103" ht="14.5" x14ac:dyDescent="0.35">
      <c r="A119" s="86" t="s">
        <v>410</v>
      </c>
      <c r="B119" s="86" t="s">
        <v>351</v>
      </c>
      <c r="C119" s="71" t="str">
        <f>'Correspondance tables'!K25</f>
        <v>ISIC 33</v>
      </c>
      <c r="D119" s="71" t="str">
        <f>VLOOKUP(C119, 'Correspondance tables'!$O$3:$P$73, 2, FALSE)</f>
        <v>ISIC 31T33</v>
      </c>
      <c r="E119" s="91">
        <v>177.32</v>
      </c>
      <c r="F119" s="91">
        <v>5.95</v>
      </c>
      <c r="G119" s="91">
        <v>4.8</v>
      </c>
      <c r="H119" s="91">
        <v>233.82</v>
      </c>
      <c r="I119" s="91">
        <v>99.16</v>
      </c>
      <c r="J119" s="91">
        <v>52.25</v>
      </c>
      <c r="K119" s="91">
        <v>18.25</v>
      </c>
      <c r="L119" s="91">
        <v>38.78</v>
      </c>
      <c r="M119" s="91">
        <v>8.73</v>
      </c>
      <c r="N119" s="91">
        <v>35.14</v>
      </c>
      <c r="O119" s="91">
        <v>86.91</v>
      </c>
      <c r="P119" s="91">
        <v>8.6300000000000008</v>
      </c>
      <c r="Q119" s="91">
        <v>34.03</v>
      </c>
      <c r="R119" s="91">
        <v>40.47</v>
      </c>
      <c r="S119" s="91">
        <v>60.49</v>
      </c>
      <c r="T119" s="91">
        <v>118.11</v>
      </c>
      <c r="U119" s="91">
        <v>61.65</v>
      </c>
      <c r="V119" s="91">
        <v>248.02</v>
      </c>
      <c r="W119" s="91">
        <v>235.74</v>
      </c>
      <c r="X119" s="91">
        <v>170.19</v>
      </c>
      <c r="Y119" s="91">
        <v>275.95</v>
      </c>
      <c r="Z119" s="91">
        <v>53.37</v>
      </c>
      <c r="AA119" s="91">
        <v>777.82</v>
      </c>
      <c r="AB119" s="91">
        <v>159.72999999999999</v>
      </c>
      <c r="AC119" s="91">
        <v>9.91</v>
      </c>
      <c r="AD119" s="91">
        <v>32.64</v>
      </c>
      <c r="AE119" s="91">
        <v>201.81</v>
      </c>
      <c r="AF119" s="91">
        <v>33.93</v>
      </c>
      <c r="AG119" s="91">
        <v>135.19</v>
      </c>
      <c r="AH119" s="91">
        <v>63.16</v>
      </c>
      <c r="AI119" s="91">
        <v>115.79</v>
      </c>
      <c r="AJ119" s="91">
        <v>281.7</v>
      </c>
      <c r="AK119" s="91">
        <v>926.59</v>
      </c>
      <c r="AL119" s="91">
        <v>65.23</v>
      </c>
      <c r="AM119" s="91">
        <v>5.12</v>
      </c>
      <c r="AN119" s="91">
        <v>22.53</v>
      </c>
      <c r="AO119" s="91">
        <v>1.72</v>
      </c>
      <c r="AP119" s="91">
        <v>2.99</v>
      </c>
      <c r="AQ119" s="92">
        <v>58</v>
      </c>
      <c r="AR119" s="91">
        <v>18.82</v>
      </c>
      <c r="AS119" s="91">
        <v>3.47</v>
      </c>
      <c r="AT119" s="91">
        <v>0.82</v>
      </c>
      <c r="AU119" s="91">
        <v>4.3</v>
      </c>
      <c r="AV119" s="91">
        <v>26.76</v>
      </c>
      <c r="AW119" s="91">
        <v>18.62</v>
      </c>
      <c r="AX119" s="91">
        <v>25.12</v>
      </c>
      <c r="AY119" s="91">
        <v>13.77</v>
      </c>
      <c r="AZ119" s="91">
        <v>1.72</v>
      </c>
      <c r="BA119" s="91">
        <v>3.93</v>
      </c>
      <c r="BB119" s="91">
        <v>25.74</v>
      </c>
      <c r="BC119" s="91">
        <v>5.58</v>
      </c>
      <c r="BD119" s="91">
        <v>1.51</v>
      </c>
      <c r="BE119" s="91">
        <v>24.19</v>
      </c>
      <c r="BF119" s="91">
        <v>265.08999999999997</v>
      </c>
      <c r="BG119" s="91">
        <v>6.55</v>
      </c>
      <c r="BH119" s="91">
        <v>52.65</v>
      </c>
      <c r="BI119" s="91">
        <v>9.84</v>
      </c>
      <c r="BJ119" s="91">
        <v>3.36</v>
      </c>
      <c r="BK119" s="91">
        <v>5.94</v>
      </c>
      <c r="BL119" s="91">
        <v>0.68</v>
      </c>
      <c r="BM119" s="91">
        <v>1.83</v>
      </c>
      <c r="BN119" s="91">
        <v>4.45</v>
      </c>
      <c r="BO119" s="92">
        <v>0</v>
      </c>
      <c r="BP119" s="93">
        <v>0</v>
      </c>
      <c r="BQ119" s="92" t="s">
        <v>310</v>
      </c>
      <c r="BR119" s="91">
        <v>5486.35</v>
      </c>
      <c r="BS119" s="92" t="s">
        <v>310</v>
      </c>
      <c r="BT119" s="91">
        <v>29.81</v>
      </c>
      <c r="BU119" s="92" t="s">
        <v>310</v>
      </c>
      <c r="BV119" s="92">
        <v>0</v>
      </c>
      <c r="BW119" s="92" t="s">
        <v>310</v>
      </c>
      <c r="BX119" s="91">
        <v>0.04</v>
      </c>
      <c r="BY119" s="92" t="s">
        <v>310</v>
      </c>
      <c r="BZ119" s="91">
        <v>29.85</v>
      </c>
      <c r="CA119" s="92" t="s">
        <v>310</v>
      </c>
      <c r="CB119" s="91">
        <v>1066.55</v>
      </c>
      <c r="CC119" s="92" t="s">
        <v>310</v>
      </c>
      <c r="CD119" s="92">
        <v>0</v>
      </c>
      <c r="CE119" s="92" t="s">
        <v>310</v>
      </c>
      <c r="CF119" s="91">
        <v>152.66999999999999</v>
      </c>
      <c r="CG119" s="92" t="s">
        <v>310</v>
      </c>
      <c r="CH119" s="91">
        <v>152.66999999999999</v>
      </c>
      <c r="CI119" s="92" t="s">
        <v>310</v>
      </c>
      <c r="CJ119" s="91">
        <v>1219.22</v>
      </c>
      <c r="CK119" s="92" t="s">
        <v>310</v>
      </c>
      <c r="CL119" s="92">
        <v>0</v>
      </c>
      <c r="CM119" s="92" t="s">
        <v>310</v>
      </c>
      <c r="CN119" s="92">
        <v>0</v>
      </c>
      <c r="CO119" s="92" t="s">
        <v>310</v>
      </c>
      <c r="CP119" s="92">
        <v>0</v>
      </c>
      <c r="CQ119" s="92" t="s">
        <v>310</v>
      </c>
      <c r="CR119" s="94">
        <v>2.6</v>
      </c>
      <c r="CS119" s="92" t="s">
        <v>310</v>
      </c>
      <c r="CT119" s="91">
        <v>2.6</v>
      </c>
      <c r="CU119" s="92" t="s">
        <v>310</v>
      </c>
      <c r="CV119" s="91">
        <v>1251.67</v>
      </c>
      <c r="CW119" s="92" t="s">
        <v>310</v>
      </c>
      <c r="CX119" s="91">
        <v>6738.02</v>
      </c>
      <c r="CY119" s="92" t="s">
        <v>310</v>
      </c>
    </row>
    <row r="120" spans="1:103" ht="14.5" x14ac:dyDescent="0.35">
      <c r="A120" s="86" t="s">
        <v>410</v>
      </c>
      <c r="B120" s="86" t="s">
        <v>352</v>
      </c>
      <c r="C120" s="71" t="str">
        <f>'Correspondance tables'!K26</f>
        <v>ISIC 35</v>
      </c>
      <c r="D120" s="71" t="str">
        <f>VLOOKUP(C120, 'Correspondance tables'!$O$3:$P$73, 2, FALSE)</f>
        <v>ISIC 35</v>
      </c>
      <c r="E120" s="87">
        <v>43.3</v>
      </c>
      <c r="F120" s="87">
        <v>1.3</v>
      </c>
      <c r="G120" s="87">
        <v>0.54</v>
      </c>
      <c r="H120" s="87">
        <v>10.75</v>
      </c>
      <c r="I120" s="87">
        <v>80.3</v>
      </c>
      <c r="J120" s="87">
        <v>8.66</v>
      </c>
      <c r="K120" s="87">
        <v>13.88</v>
      </c>
      <c r="L120" s="87">
        <v>33.08</v>
      </c>
      <c r="M120" s="87">
        <v>4.59</v>
      </c>
      <c r="N120" s="87">
        <v>26.3</v>
      </c>
      <c r="O120" s="87">
        <v>103.31</v>
      </c>
      <c r="P120" s="87">
        <v>9.3699999999999992</v>
      </c>
      <c r="Q120" s="87">
        <v>25.79</v>
      </c>
      <c r="R120" s="87">
        <v>37.159999999999997</v>
      </c>
      <c r="S120" s="87">
        <v>81.3</v>
      </c>
      <c r="T120" s="87">
        <v>21.78</v>
      </c>
      <c r="U120" s="87">
        <v>9.7799999999999994</v>
      </c>
      <c r="V120" s="87">
        <v>9.59</v>
      </c>
      <c r="W120" s="87">
        <v>20.59</v>
      </c>
      <c r="X120" s="87">
        <v>22.15</v>
      </c>
      <c r="Y120" s="87">
        <v>2.63</v>
      </c>
      <c r="Z120" s="88">
        <v>11</v>
      </c>
      <c r="AA120" s="87">
        <v>3.01</v>
      </c>
      <c r="AB120" s="87">
        <v>498.08</v>
      </c>
      <c r="AC120" s="87">
        <v>20.66</v>
      </c>
      <c r="AD120" s="87">
        <v>15.46</v>
      </c>
      <c r="AE120" s="87">
        <v>18.29</v>
      </c>
      <c r="AF120" s="87">
        <v>10.92</v>
      </c>
      <c r="AG120" s="87">
        <v>42.62</v>
      </c>
      <c r="AH120" s="87">
        <v>84.93</v>
      </c>
      <c r="AI120" s="87">
        <v>42.27</v>
      </c>
      <c r="AJ120" s="87">
        <v>2.77</v>
      </c>
      <c r="AK120" s="87">
        <v>1.54</v>
      </c>
      <c r="AL120" s="87">
        <v>23.97</v>
      </c>
      <c r="AM120" s="87">
        <v>2.93</v>
      </c>
      <c r="AN120" s="87">
        <v>43.21</v>
      </c>
      <c r="AO120" s="87">
        <v>1.68</v>
      </c>
      <c r="AP120" s="87">
        <v>7.42</v>
      </c>
      <c r="AQ120" s="87">
        <v>17.88</v>
      </c>
      <c r="AR120" s="87">
        <v>7.68</v>
      </c>
      <c r="AS120" s="87">
        <v>7.74</v>
      </c>
      <c r="AT120" s="87">
        <v>2.56</v>
      </c>
      <c r="AU120" s="87">
        <v>3.01</v>
      </c>
      <c r="AV120" s="87">
        <v>53.84</v>
      </c>
      <c r="AW120" s="87">
        <v>14.57</v>
      </c>
      <c r="AX120" s="87">
        <v>6.42</v>
      </c>
      <c r="AY120" s="87">
        <v>4.7300000000000004</v>
      </c>
      <c r="AZ120" s="87">
        <v>2.5099999999999998</v>
      </c>
      <c r="BA120" s="87">
        <v>2.08</v>
      </c>
      <c r="BB120" s="87">
        <v>2.76</v>
      </c>
      <c r="BC120" s="87">
        <v>0.92</v>
      </c>
      <c r="BD120" s="87">
        <v>1.91</v>
      </c>
      <c r="BE120" s="87">
        <v>8.52</v>
      </c>
      <c r="BF120" s="87">
        <v>52.55</v>
      </c>
      <c r="BG120" s="87">
        <v>24.65</v>
      </c>
      <c r="BH120" s="87">
        <v>24.18</v>
      </c>
      <c r="BI120" s="87">
        <v>19.91</v>
      </c>
      <c r="BJ120" s="87">
        <v>8.4</v>
      </c>
      <c r="BK120" s="87">
        <v>13.56</v>
      </c>
      <c r="BL120" s="87">
        <v>8.83</v>
      </c>
      <c r="BM120" s="87">
        <v>0.79</v>
      </c>
      <c r="BN120" s="87">
        <v>8.4</v>
      </c>
      <c r="BO120" s="87">
        <v>0.02</v>
      </c>
      <c r="BP120" s="89">
        <v>0</v>
      </c>
      <c r="BQ120" s="88" t="s">
        <v>310</v>
      </c>
      <c r="BR120" s="87">
        <v>1695.33</v>
      </c>
      <c r="BS120" s="88" t="s">
        <v>310</v>
      </c>
      <c r="BT120" s="87">
        <v>636.15</v>
      </c>
      <c r="BU120" s="88" t="s">
        <v>310</v>
      </c>
      <c r="BV120" s="88">
        <v>0</v>
      </c>
      <c r="BW120" s="88" t="s">
        <v>310</v>
      </c>
      <c r="BX120" s="88">
        <v>24</v>
      </c>
      <c r="BY120" s="88" t="s">
        <v>310</v>
      </c>
      <c r="BZ120" s="87">
        <v>660.15</v>
      </c>
      <c r="CA120" s="88" t="s">
        <v>310</v>
      </c>
      <c r="CB120" s="87">
        <v>1.61</v>
      </c>
      <c r="CC120" s="88" t="s">
        <v>310</v>
      </c>
      <c r="CD120" s="88">
        <v>0</v>
      </c>
      <c r="CE120" s="88" t="s">
        <v>310</v>
      </c>
      <c r="CF120" s="87">
        <v>-5.4</v>
      </c>
      <c r="CG120" s="88" t="s">
        <v>310</v>
      </c>
      <c r="CH120" s="87">
        <v>-5.4</v>
      </c>
      <c r="CI120" s="88" t="s">
        <v>310</v>
      </c>
      <c r="CJ120" s="87">
        <v>-3.79</v>
      </c>
      <c r="CK120" s="88" t="s">
        <v>310</v>
      </c>
      <c r="CL120" s="88">
        <v>0</v>
      </c>
      <c r="CM120" s="88" t="s">
        <v>310</v>
      </c>
      <c r="CN120" s="88">
        <v>0</v>
      </c>
      <c r="CO120" s="88" t="s">
        <v>310</v>
      </c>
      <c r="CP120" s="88">
        <v>0</v>
      </c>
      <c r="CQ120" s="88" t="s">
        <v>310</v>
      </c>
      <c r="CR120" s="90">
        <v>60.19</v>
      </c>
      <c r="CS120" s="88" t="s">
        <v>310</v>
      </c>
      <c r="CT120" s="87">
        <v>60.19</v>
      </c>
      <c r="CU120" s="88" t="s">
        <v>310</v>
      </c>
      <c r="CV120" s="87">
        <v>716.55</v>
      </c>
      <c r="CW120" s="88" t="s">
        <v>310</v>
      </c>
      <c r="CX120" s="87">
        <v>2411.88</v>
      </c>
      <c r="CY120" s="88" t="s">
        <v>310</v>
      </c>
    </row>
    <row r="121" spans="1:103" ht="14.5" x14ac:dyDescent="0.35">
      <c r="A121" s="86" t="s">
        <v>410</v>
      </c>
      <c r="B121" s="86" t="s">
        <v>353</v>
      </c>
      <c r="C121" s="71" t="str">
        <f>'Correspondance tables'!K27</f>
        <v>ISIC 36</v>
      </c>
      <c r="D121" s="71" t="str">
        <f>VLOOKUP(C121, 'Correspondance tables'!$O$3:$P$73, 2, FALSE)</f>
        <v>ISIC 36T39</v>
      </c>
      <c r="E121" s="92">
        <v>0</v>
      </c>
      <c r="F121" s="92">
        <v>0</v>
      </c>
      <c r="G121" s="92">
        <v>0</v>
      </c>
      <c r="H121" s="92">
        <v>0</v>
      </c>
      <c r="I121" s="91">
        <v>0.06</v>
      </c>
      <c r="J121" s="91">
        <v>0.01</v>
      </c>
      <c r="K121" s="92">
        <v>0</v>
      </c>
      <c r="L121" s="92">
        <v>0</v>
      </c>
      <c r="M121" s="92">
        <v>0</v>
      </c>
      <c r="N121" s="91">
        <v>0.01</v>
      </c>
      <c r="O121" s="91">
        <v>0.02</v>
      </c>
      <c r="P121" s="91">
        <v>0.01</v>
      </c>
      <c r="Q121" s="91">
        <v>0.01</v>
      </c>
      <c r="R121" s="92">
        <v>0</v>
      </c>
      <c r="S121" s="91">
        <v>0.01</v>
      </c>
      <c r="T121" s="91">
        <v>0.01</v>
      </c>
      <c r="U121" s="92">
        <v>0</v>
      </c>
      <c r="V121" s="92">
        <v>0</v>
      </c>
      <c r="W121" s="91">
        <v>0.01</v>
      </c>
      <c r="X121" s="91">
        <v>0.01</v>
      </c>
      <c r="Y121" s="92">
        <v>0</v>
      </c>
      <c r="Z121" s="92">
        <v>0</v>
      </c>
      <c r="AA121" s="92">
        <v>0</v>
      </c>
      <c r="AB121" s="92">
        <v>0</v>
      </c>
      <c r="AC121" s="91">
        <v>0.08</v>
      </c>
      <c r="AD121" s="91">
        <v>0.02</v>
      </c>
      <c r="AE121" s="92">
        <v>0</v>
      </c>
      <c r="AF121" s="91">
        <v>0.01</v>
      </c>
      <c r="AG121" s="91">
        <v>0.24</v>
      </c>
      <c r="AH121" s="91">
        <v>0.01</v>
      </c>
      <c r="AI121" s="92">
        <v>0</v>
      </c>
      <c r="AJ121" s="92">
        <v>0</v>
      </c>
      <c r="AK121" s="92">
        <v>0</v>
      </c>
      <c r="AL121" s="91">
        <v>0.01</v>
      </c>
      <c r="AM121" s="92">
        <v>0</v>
      </c>
      <c r="AN121" s="91">
        <v>0.03</v>
      </c>
      <c r="AO121" s="92">
        <v>0</v>
      </c>
      <c r="AP121" s="92">
        <v>0</v>
      </c>
      <c r="AQ121" s="92">
        <v>0</v>
      </c>
      <c r="AR121" s="91">
        <v>0.01</v>
      </c>
      <c r="AS121" s="92">
        <v>0</v>
      </c>
      <c r="AT121" s="92">
        <v>0</v>
      </c>
      <c r="AU121" s="92">
        <v>0</v>
      </c>
      <c r="AV121" s="92">
        <v>0</v>
      </c>
      <c r="AW121" s="91">
        <v>0.01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0</v>
      </c>
      <c r="BD121" s="92">
        <v>0</v>
      </c>
      <c r="BE121" s="91">
        <v>0.01</v>
      </c>
      <c r="BF121" s="91">
        <v>5.55</v>
      </c>
      <c r="BG121" s="91">
        <v>0.01</v>
      </c>
      <c r="BH121" s="92">
        <v>0</v>
      </c>
      <c r="BI121" s="91">
        <v>0.01</v>
      </c>
      <c r="BJ121" s="92">
        <v>0</v>
      </c>
      <c r="BK121" s="91">
        <v>0.01</v>
      </c>
      <c r="BL121" s="92">
        <v>0</v>
      </c>
      <c r="BM121" s="92">
        <v>0</v>
      </c>
      <c r="BN121" s="92">
        <v>0</v>
      </c>
      <c r="BO121" s="92">
        <v>0</v>
      </c>
      <c r="BP121" s="93">
        <v>0</v>
      </c>
      <c r="BQ121" s="92" t="s">
        <v>310</v>
      </c>
      <c r="BR121" s="91">
        <v>6.22</v>
      </c>
      <c r="BS121" s="92" t="s">
        <v>310</v>
      </c>
      <c r="BT121" s="91">
        <v>8.35</v>
      </c>
      <c r="BU121" s="92" t="s">
        <v>310</v>
      </c>
      <c r="BV121" s="92">
        <v>0</v>
      </c>
      <c r="BW121" s="92" t="s">
        <v>310</v>
      </c>
      <c r="BX121" s="92">
        <v>0</v>
      </c>
      <c r="BY121" s="92" t="s">
        <v>310</v>
      </c>
      <c r="BZ121" s="91">
        <v>8.35</v>
      </c>
      <c r="CA121" s="92" t="s">
        <v>310</v>
      </c>
      <c r="CB121" s="92">
        <v>0</v>
      </c>
      <c r="CC121" s="92" t="s">
        <v>310</v>
      </c>
      <c r="CD121" s="92">
        <v>0</v>
      </c>
      <c r="CE121" s="92" t="s">
        <v>310</v>
      </c>
      <c r="CF121" s="92">
        <v>0</v>
      </c>
      <c r="CG121" s="92" t="s">
        <v>310</v>
      </c>
      <c r="CH121" s="92">
        <v>0</v>
      </c>
      <c r="CI121" s="92" t="s">
        <v>310</v>
      </c>
      <c r="CJ121" s="92">
        <v>0</v>
      </c>
      <c r="CK121" s="92" t="s">
        <v>310</v>
      </c>
      <c r="CL121" s="92">
        <v>0</v>
      </c>
      <c r="CM121" s="92" t="s">
        <v>310</v>
      </c>
      <c r="CN121" s="92">
        <v>0</v>
      </c>
      <c r="CO121" s="92" t="s">
        <v>310</v>
      </c>
      <c r="CP121" s="92">
        <v>0</v>
      </c>
      <c r="CQ121" s="92" t="s">
        <v>310</v>
      </c>
      <c r="CR121" s="95">
        <v>0</v>
      </c>
      <c r="CS121" s="92" t="s">
        <v>310</v>
      </c>
      <c r="CT121" s="92">
        <v>0</v>
      </c>
      <c r="CU121" s="92" t="s">
        <v>310</v>
      </c>
      <c r="CV121" s="91">
        <v>8.35</v>
      </c>
      <c r="CW121" s="92" t="s">
        <v>310</v>
      </c>
      <c r="CX121" s="91">
        <v>14.56</v>
      </c>
      <c r="CY121" s="92" t="s">
        <v>310</v>
      </c>
    </row>
    <row r="122" spans="1:103" ht="14.5" x14ac:dyDescent="0.35">
      <c r="A122" s="86" t="s">
        <v>410</v>
      </c>
      <c r="B122" s="86" t="s">
        <v>354</v>
      </c>
      <c r="C122" s="71" t="str">
        <f>'Correspondance tables'!K28</f>
        <v>ISIC 37-39</v>
      </c>
      <c r="D122" s="71" t="str">
        <f>VLOOKUP(C122, 'Correspondance tables'!$O$3:$P$73, 2, FALSE)</f>
        <v>ISIC 36T39</v>
      </c>
      <c r="E122" s="87">
        <v>6.8</v>
      </c>
      <c r="F122" s="87">
        <v>0.52</v>
      </c>
      <c r="G122" s="87">
        <v>0.05</v>
      </c>
      <c r="H122" s="87">
        <v>7.93</v>
      </c>
      <c r="I122" s="87">
        <v>26.22</v>
      </c>
      <c r="J122" s="87">
        <v>28.52</v>
      </c>
      <c r="K122" s="87">
        <v>34.68</v>
      </c>
      <c r="L122" s="87">
        <v>191.4</v>
      </c>
      <c r="M122" s="87">
        <v>1.5</v>
      </c>
      <c r="N122" s="87">
        <v>11.3</v>
      </c>
      <c r="O122" s="87">
        <v>57.19</v>
      </c>
      <c r="P122" s="87">
        <v>6.63</v>
      </c>
      <c r="Q122" s="87">
        <v>315.97000000000003</v>
      </c>
      <c r="R122" s="87">
        <v>40.770000000000003</v>
      </c>
      <c r="S122" s="87">
        <v>1963.95</v>
      </c>
      <c r="T122" s="87">
        <v>422.69</v>
      </c>
      <c r="U122" s="87">
        <v>2.58</v>
      </c>
      <c r="V122" s="87">
        <v>4.5</v>
      </c>
      <c r="W122" s="87">
        <v>8.32</v>
      </c>
      <c r="X122" s="87">
        <v>9.84</v>
      </c>
      <c r="Y122" s="87">
        <v>6.53</v>
      </c>
      <c r="Z122" s="87">
        <v>8.67</v>
      </c>
      <c r="AA122" s="87">
        <v>5.97</v>
      </c>
      <c r="AB122" s="87">
        <v>408.99</v>
      </c>
      <c r="AC122" s="87">
        <v>8.91</v>
      </c>
      <c r="AD122" s="87">
        <v>2784.63</v>
      </c>
      <c r="AE122" s="87">
        <v>41.53</v>
      </c>
      <c r="AF122" s="87">
        <v>8.27</v>
      </c>
      <c r="AG122" s="87">
        <v>122.28</v>
      </c>
      <c r="AH122" s="87">
        <v>43.28</v>
      </c>
      <c r="AI122" s="87">
        <v>3.04</v>
      </c>
      <c r="AJ122" s="87">
        <v>1.85</v>
      </c>
      <c r="AK122" s="87">
        <v>1.03</v>
      </c>
      <c r="AL122" s="87">
        <v>5.22</v>
      </c>
      <c r="AM122" s="87">
        <v>1.01</v>
      </c>
      <c r="AN122" s="87">
        <v>26.66</v>
      </c>
      <c r="AO122" s="87">
        <v>2.67</v>
      </c>
      <c r="AP122" s="87">
        <v>2.2799999999999998</v>
      </c>
      <c r="AQ122" s="87">
        <v>11.13</v>
      </c>
      <c r="AR122" s="87">
        <v>7.62</v>
      </c>
      <c r="AS122" s="87">
        <v>45.07</v>
      </c>
      <c r="AT122" s="87">
        <v>0.62</v>
      </c>
      <c r="AU122" s="87">
        <v>6.15</v>
      </c>
      <c r="AV122" s="87">
        <v>46.64</v>
      </c>
      <c r="AW122" s="87">
        <v>31.22</v>
      </c>
      <c r="AX122" s="87">
        <v>6.9</v>
      </c>
      <c r="AY122" s="87">
        <v>4.4800000000000004</v>
      </c>
      <c r="AZ122" s="88">
        <v>5</v>
      </c>
      <c r="BA122" s="87">
        <v>5.92</v>
      </c>
      <c r="BB122" s="87">
        <v>2.87</v>
      </c>
      <c r="BC122" s="87">
        <v>0.31</v>
      </c>
      <c r="BD122" s="87">
        <v>0.89</v>
      </c>
      <c r="BE122" s="87">
        <v>20.67</v>
      </c>
      <c r="BF122" s="87">
        <v>55.62</v>
      </c>
      <c r="BG122" s="87">
        <v>6.81</v>
      </c>
      <c r="BH122" s="87">
        <v>9.25</v>
      </c>
      <c r="BI122" s="87">
        <v>4.76</v>
      </c>
      <c r="BJ122" s="87">
        <v>2.12</v>
      </c>
      <c r="BK122" s="87">
        <v>9.66</v>
      </c>
      <c r="BL122" s="87">
        <v>20.010000000000002</v>
      </c>
      <c r="BM122" s="87">
        <v>0.43</v>
      </c>
      <c r="BN122" s="87">
        <v>3.49</v>
      </c>
      <c r="BO122" s="88">
        <v>0</v>
      </c>
      <c r="BP122" s="89">
        <v>0</v>
      </c>
      <c r="BQ122" s="88" t="s">
        <v>310</v>
      </c>
      <c r="BR122" s="87">
        <v>6931.8</v>
      </c>
      <c r="BS122" s="88" t="s">
        <v>310</v>
      </c>
      <c r="BT122" s="87">
        <v>325.91000000000003</v>
      </c>
      <c r="BU122" s="88" t="s">
        <v>310</v>
      </c>
      <c r="BV122" s="88">
        <v>0</v>
      </c>
      <c r="BW122" s="88" t="s">
        <v>310</v>
      </c>
      <c r="BX122" s="87">
        <v>34.31</v>
      </c>
      <c r="BY122" s="88" t="s">
        <v>310</v>
      </c>
      <c r="BZ122" s="87">
        <v>360.22</v>
      </c>
      <c r="CA122" s="88" t="s">
        <v>310</v>
      </c>
      <c r="CB122" s="88">
        <v>0</v>
      </c>
      <c r="CC122" s="88" t="s">
        <v>310</v>
      </c>
      <c r="CD122" s="88">
        <v>0</v>
      </c>
      <c r="CE122" s="88" t="s">
        <v>310</v>
      </c>
      <c r="CF122" s="87">
        <v>631.49</v>
      </c>
      <c r="CG122" s="88" t="s">
        <v>310</v>
      </c>
      <c r="CH122" s="87">
        <v>631.49</v>
      </c>
      <c r="CI122" s="88" t="s">
        <v>310</v>
      </c>
      <c r="CJ122" s="87">
        <v>631.49</v>
      </c>
      <c r="CK122" s="88" t="s">
        <v>310</v>
      </c>
      <c r="CL122" s="88">
        <v>0</v>
      </c>
      <c r="CM122" s="88" t="s">
        <v>310</v>
      </c>
      <c r="CN122" s="88">
        <v>0</v>
      </c>
      <c r="CO122" s="88" t="s">
        <v>310</v>
      </c>
      <c r="CP122" s="88">
        <v>0</v>
      </c>
      <c r="CQ122" s="88" t="s">
        <v>310</v>
      </c>
      <c r="CR122" s="90">
        <v>180.17</v>
      </c>
      <c r="CS122" s="88" t="s">
        <v>310</v>
      </c>
      <c r="CT122" s="87">
        <v>180.17</v>
      </c>
      <c r="CU122" s="88" t="s">
        <v>310</v>
      </c>
      <c r="CV122" s="87">
        <v>1171.8800000000001</v>
      </c>
      <c r="CW122" s="88" t="s">
        <v>310</v>
      </c>
      <c r="CX122" s="87">
        <v>8103.68</v>
      </c>
      <c r="CY122" s="88" t="s">
        <v>310</v>
      </c>
    </row>
    <row r="123" spans="1:103" ht="14.5" x14ac:dyDescent="0.35">
      <c r="A123" s="86" t="s">
        <v>410</v>
      </c>
      <c r="B123" s="86" t="s">
        <v>355</v>
      </c>
      <c r="C123" s="71" t="str">
        <f>'Correspondance tables'!K29</f>
        <v>ISIC 41-43</v>
      </c>
      <c r="D123" s="71" t="str">
        <f>VLOOKUP(C123, 'Correspondance tables'!$O$3:$P$73, 2, FALSE)</f>
        <v>ISIC 41T43</v>
      </c>
      <c r="E123" s="91">
        <v>6.6</v>
      </c>
      <c r="F123" s="91">
        <v>0.88</v>
      </c>
      <c r="G123" s="91">
        <v>0.11</v>
      </c>
      <c r="H123" s="91">
        <v>1.1399999999999999</v>
      </c>
      <c r="I123" s="91">
        <v>5.92</v>
      </c>
      <c r="J123" s="91">
        <v>0.46</v>
      </c>
      <c r="K123" s="91">
        <v>2.66</v>
      </c>
      <c r="L123" s="91">
        <v>1.3</v>
      </c>
      <c r="M123" s="91">
        <v>0.67</v>
      </c>
      <c r="N123" s="91">
        <v>4.63</v>
      </c>
      <c r="O123" s="91">
        <v>10.6</v>
      </c>
      <c r="P123" s="91">
        <v>10.02</v>
      </c>
      <c r="Q123" s="91">
        <v>1.53</v>
      </c>
      <c r="R123" s="91">
        <v>2.67</v>
      </c>
      <c r="S123" s="91">
        <v>6.46</v>
      </c>
      <c r="T123" s="91">
        <v>57.06</v>
      </c>
      <c r="U123" s="91">
        <v>1.27</v>
      </c>
      <c r="V123" s="91">
        <v>1.81</v>
      </c>
      <c r="W123" s="91">
        <v>9.48</v>
      </c>
      <c r="X123" s="91">
        <v>2.91</v>
      </c>
      <c r="Y123" s="91">
        <v>1.21</v>
      </c>
      <c r="Z123" s="91">
        <v>0.77</v>
      </c>
      <c r="AA123" s="91">
        <v>16.21</v>
      </c>
      <c r="AB123" s="91">
        <v>30.59</v>
      </c>
      <c r="AC123" s="91">
        <v>1.44</v>
      </c>
      <c r="AD123" s="91">
        <v>9.0500000000000007</v>
      </c>
      <c r="AE123" s="91">
        <v>1624.76</v>
      </c>
      <c r="AF123" s="91">
        <v>2.98</v>
      </c>
      <c r="AG123" s="91">
        <v>15.56</v>
      </c>
      <c r="AH123" s="91">
        <v>15.39</v>
      </c>
      <c r="AI123" s="91">
        <v>15.84</v>
      </c>
      <c r="AJ123" s="91">
        <v>1.05</v>
      </c>
      <c r="AK123" s="91">
        <v>0.75</v>
      </c>
      <c r="AL123" s="91">
        <v>19.89</v>
      </c>
      <c r="AM123" s="91">
        <v>1.0900000000000001</v>
      </c>
      <c r="AN123" s="91">
        <v>10.210000000000001</v>
      </c>
      <c r="AO123" s="91">
        <v>0.77</v>
      </c>
      <c r="AP123" s="91">
        <v>0.7</v>
      </c>
      <c r="AQ123" s="92">
        <v>3</v>
      </c>
      <c r="AR123" s="91">
        <v>1.98</v>
      </c>
      <c r="AS123" s="91">
        <v>6.7</v>
      </c>
      <c r="AT123" s="91">
        <v>108.26</v>
      </c>
      <c r="AU123" s="91">
        <v>1.22</v>
      </c>
      <c r="AV123" s="91">
        <v>155.87</v>
      </c>
      <c r="AW123" s="91">
        <v>9.4</v>
      </c>
      <c r="AX123" s="91">
        <v>28.43</v>
      </c>
      <c r="AY123" s="91">
        <v>0.71</v>
      </c>
      <c r="AZ123" s="91">
        <v>0.44</v>
      </c>
      <c r="BA123" s="91">
        <v>2.4300000000000002</v>
      </c>
      <c r="BB123" s="91">
        <v>2.2599999999999998</v>
      </c>
      <c r="BC123" s="91">
        <v>1.02</v>
      </c>
      <c r="BD123" s="91">
        <v>4.16</v>
      </c>
      <c r="BE123" s="91">
        <v>5.86</v>
      </c>
      <c r="BF123" s="91">
        <v>153.54</v>
      </c>
      <c r="BG123" s="91">
        <v>11.05</v>
      </c>
      <c r="BH123" s="91">
        <v>11.86</v>
      </c>
      <c r="BI123" s="91">
        <v>2.78</v>
      </c>
      <c r="BJ123" s="91">
        <v>2.37</v>
      </c>
      <c r="BK123" s="91">
        <v>2.44</v>
      </c>
      <c r="BL123" s="91">
        <v>3.76</v>
      </c>
      <c r="BM123" s="91">
        <v>0.03</v>
      </c>
      <c r="BN123" s="91">
        <v>2.75</v>
      </c>
      <c r="BO123" s="92">
        <v>0</v>
      </c>
      <c r="BP123" s="93">
        <v>0</v>
      </c>
      <c r="BQ123" s="92" t="s">
        <v>310</v>
      </c>
      <c r="BR123" s="91">
        <v>2418.7199999999998</v>
      </c>
      <c r="BS123" s="92" t="s">
        <v>310</v>
      </c>
      <c r="BT123" s="91">
        <v>43.22</v>
      </c>
      <c r="BU123" s="92" t="s">
        <v>310</v>
      </c>
      <c r="BV123" s="92">
        <v>0</v>
      </c>
      <c r="BW123" s="92" t="s">
        <v>310</v>
      </c>
      <c r="BX123" s="91">
        <v>0.27</v>
      </c>
      <c r="BY123" s="92" t="s">
        <v>310</v>
      </c>
      <c r="BZ123" s="91">
        <v>43.49</v>
      </c>
      <c r="CA123" s="92" t="s">
        <v>310</v>
      </c>
      <c r="CB123" s="91">
        <v>812.82</v>
      </c>
      <c r="CC123" s="92" t="s">
        <v>310</v>
      </c>
      <c r="CD123" s="92">
        <v>0</v>
      </c>
      <c r="CE123" s="92" t="s">
        <v>310</v>
      </c>
      <c r="CF123" s="91">
        <v>14.97</v>
      </c>
      <c r="CG123" s="92" t="s">
        <v>310</v>
      </c>
      <c r="CH123" s="91">
        <v>14.97</v>
      </c>
      <c r="CI123" s="92" t="s">
        <v>310</v>
      </c>
      <c r="CJ123" s="91">
        <v>827.8</v>
      </c>
      <c r="CK123" s="92" t="s">
        <v>310</v>
      </c>
      <c r="CL123" s="92">
        <v>0</v>
      </c>
      <c r="CM123" s="92" t="s">
        <v>310</v>
      </c>
      <c r="CN123" s="92">
        <v>0</v>
      </c>
      <c r="CO123" s="92" t="s">
        <v>310</v>
      </c>
      <c r="CP123" s="92">
        <v>0</v>
      </c>
      <c r="CQ123" s="92" t="s">
        <v>310</v>
      </c>
      <c r="CR123" s="94">
        <v>1.58</v>
      </c>
      <c r="CS123" s="92" t="s">
        <v>310</v>
      </c>
      <c r="CT123" s="91">
        <v>1.58</v>
      </c>
      <c r="CU123" s="92" t="s">
        <v>310</v>
      </c>
      <c r="CV123" s="91">
        <v>872.87</v>
      </c>
      <c r="CW123" s="92" t="s">
        <v>310</v>
      </c>
      <c r="CX123" s="91">
        <v>3291.59</v>
      </c>
      <c r="CY123" s="92" t="s">
        <v>310</v>
      </c>
    </row>
    <row r="124" spans="1:103" ht="14.5" x14ac:dyDescent="0.35">
      <c r="A124" s="86" t="s">
        <v>410</v>
      </c>
      <c r="B124" s="86" t="s">
        <v>356</v>
      </c>
      <c r="C124" s="71" t="str">
        <f>'Correspondance tables'!K30</f>
        <v>ISIC 45</v>
      </c>
      <c r="D124" s="71" t="str">
        <f>VLOOKUP(C124, 'Correspondance tables'!$O$3:$P$73, 2, FALSE)</f>
        <v>ISIC 45T47</v>
      </c>
      <c r="E124" s="87">
        <v>13.61</v>
      </c>
      <c r="F124" s="87">
        <v>3.31</v>
      </c>
      <c r="G124" s="87">
        <v>0.03</v>
      </c>
      <c r="H124" s="87">
        <v>4.55</v>
      </c>
      <c r="I124" s="87">
        <v>37.36</v>
      </c>
      <c r="J124" s="87">
        <v>6.08</v>
      </c>
      <c r="K124" s="87">
        <v>12.15</v>
      </c>
      <c r="L124" s="87">
        <v>9.1199999999999992</v>
      </c>
      <c r="M124" s="87">
        <v>4.3099999999999996</v>
      </c>
      <c r="N124" s="87">
        <v>8.17</v>
      </c>
      <c r="O124" s="87">
        <v>19.59</v>
      </c>
      <c r="P124" s="87">
        <v>7.15</v>
      </c>
      <c r="Q124" s="87">
        <v>10.18</v>
      </c>
      <c r="R124" s="87">
        <v>22.85</v>
      </c>
      <c r="S124" s="87">
        <v>14.2</v>
      </c>
      <c r="T124" s="87">
        <v>25.46</v>
      </c>
      <c r="U124" s="87">
        <v>15.85</v>
      </c>
      <c r="V124" s="87">
        <v>14.84</v>
      </c>
      <c r="W124" s="87">
        <v>57.53</v>
      </c>
      <c r="X124" s="87">
        <v>395.88</v>
      </c>
      <c r="Y124" s="87">
        <v>4.16</v>
      </c>
      <c r="Z124" s="87">
        <v>12.27</v>
      </c>
      <c r="AA124" s="87">
        <v>6.58</v>
      </c>
      <c r="AB124" s="87">
        <v>21.66</v>
      </c>
      <c r="AC124" s="87">
        <v>3.23</v>
      </c>
      <c r="AD124" s="87">
        <v>50.15</v>
      </c>
      <c r="AE124" s="87">
        <v>100.5</v>
      </c>
      <c r="AF124" s="87">
        <v>359.36</v>
      </c>
      <c r="AG124" s="87">
        <v>97.06</v>
      </c>
      <c r="AH124" s="88">
        <v>133</v>
      </c>
      <c r="AI124" s="87">
        <v>184.36</v>
      </c>
      <c r="AJ124" s="87">
        <v>1.81</v>
      </c>
      <c r="AK124" s="87">
        <v>1.46</v>
      </c>
      <c r="AL124" s="87">
        <v>315.99</v>
      </c>
      <c r="AM124" s="87">
        <v>233.41</v>
      </c>
      <c r="AN124" s="87">
        <v>19.77</v>
      </c>
      <c r="AO124" s="87">
        <v>8.89</v>
      </c>
      <c r="AP124" s="87">
        <v>4.1500000000000004</v>
      </c>
      <c r="AQ124" s="87">
        <v>24.12</v>
      </c>
      <c r="AR124" s="87">
        <v>11.9</v>
      </c>
      <c r="AS124" s="87">
        <v>8.81</v>
      </c>
      <c r="AT124" s="87">
        <v>4.53</v>
      </c>
      <c r="AU124" s="87">
        <v>4.4400000000000004</v>
      </c>
      <c r="AV124" s="87">
        <v>4.5999999999999996</v>
      </c>
      <c r="AW124" s="87">
        <v>19.72</v>
      </c>
      <c r="AX124" s="87">
        <v>7.74</v>
      </c>
      <c r="AY124" s="87">
        <v>4.24</v>
      </c>
      <c r="AZ124" s="87">
        <v>2.83</v>
      </c>
      <c r="BA124" s="87">
        <v>7.93</v>
      </c>
      <c r="BB124" s="87">
        <v>64.55</v>
      </c>
      <c r="BC124" s="87">
        <v>2.08</v>
      </c>
      <c r="BD124" s="87">
        <v>2.8</v>
      </c>
      <c r="BE124" s="87">
        <v>17.13</v>
      </c>
      <c r="BF124" s="87">
        <v>77.510000000000005</v>
      </c>
      <c r="BG124" s="87">
        <v>13.34</v>
      </c>
      <c r="BH124" s="87">
        <v>21.85</v>
      </c>
      <c r="BI124" s="87">
        <v>9.49</v>
      </c>
      <c r="BJ124" s="87">
        <v>9.02</v>
      </c>
      <c r="BK124" s="87">
        <v>5.03</v>
      </c>
      <c r="BL124" s="87">
        <v>4.21</v>
      </c>
      <c r="BM124" s="87">
        <v>0.69</v>
      </c>
      <c r="BN124" s="87">
        <v>3.18</v>
      </c>
      <c r="BO124" s="88">
        <v>0</v>
      </c>
      <c r="BP124" s="89">
        <v>0</v>
      </c>
      <c r="BQ124" s="88" t="s">
        <v>310</v>
      </c>
      <c r="BR124" s="87">
        <v>2571.77</v>
      </c>
      <c r="BS124" s="88" t="s">
        <v>310</v>
      </c>
      <c r="BT124" s="87">
        <v>1637.28</v>
      </c>
      <c r="BU124" s="88" t="s">
        <v>310</v>
      </c>
      <c r="BV124" s="88">
        <v>0</v>
      </c>
      <c r="BW124" s="88" t="s">
        <v>310</v>
      </c>
      <c r="BX124" s="87">
        <v>0.23</v>
      </c>
      <c r="BY124" s="88" t="s">
        <v>310</v>
      </c>
      <c r="BZ124" s="87">
        <v>1637.51</v>
      </c>
      <c r="CA124" s="88" t="s">
        <v>310</v>
      </c>
      <c r="CB124" s="87">
        <v>5.27</v>
      </c>
      <c r="CC124" s="88" t="s">
        <v>310</v>
      </c>
      <c r="CD124" s="88">
        <v>0</v>
      </c>
      <c r="CE124" s="88" t="s">
        <v>310</v>
      </c>
      <c r="CF124" s="87">
        <v>0.2</v>
      </c>
      <c r="CG124" s="88" t="s">
        <v>310</v>
      </c>
      <c r="CH124" s="87">
        <v>0.21</v>
      </c>
      <c r="CI124" s="88" t="s">
        <v>310</v>
      </c>
      <c r="CJ124" s="87">
        <v>5.48</v>
      </c>
      <c r="CK124" s="88" t="s">
        <v>310</v>
      </c>
      <c r="CL124" s="88">
        <v>0</v>
      </c>
      <c r="CM124" s="88" t="s">
        <v>310</v>
      </c>
      <c r="CN124" s="88">
        <v>0</v>
      </c>
      <c r="CO124" s="88" t="s">
        <v>310</v>
      </c>
      <c r="CP124" s="88">
        <v>0</v>
      </c>
      <c r="CQ124" s="88" t="s">
        <v>310</v>
      </c>
      <c r="CR124" s="90">
        <v>9.75</v>
      </c>
      <c r="CS124" s="88" t="s">
        <v>310</v>
      </c>
      <c r="CT124" s="87">
        <v>9.75</v>
      </c>
      <c r="CU124" s="88" t="s">
        <v>310</v>
      </c>
      <c r="CV124" s="87">
        <v>1652.74</v>
      </c>
      <c r="CW124" s="88" t="s">
        <v>310</v>
      </c>
      <c r="CX124" s="87">
        <v>4224.51</v>
      </c>
      <c r="CY124" s="88" t="s">
        <v>310</v>
      </c>
    </row>
    <row r="125" spans="1:103" ht="14.5" x14ac:dyDescent="0.35">
      <c r="A125" s="86" t="s">
        <v>410</v>
      </c>
      <c r="B125" s="86" t="s">
        <v>357</v>
      </c>
      <c r="C125" s="71" t="str">
        <f>'Correspondance tables'!K31</f>
        <v>ISIC 46</v>
      </c>
      <c r="D125" s="71" t="str">
        <f>VLOOKUP(C125, 'Correspondance tables'!$O$3:$P$73, 2, FALSE)</f>
        <v>ISIC 45T47</v>
      </c>
      <c r="E125" s="91">
        <v>417.12</v>
      </c>
      <c r="F125" s="91">
        <v>22.14</v>
      </c>
      <c r="G125" s="91">
        <v>8.26</v>
      </c>
      <c r="H125" s="91">
        <v>31.47</v>
      </c>
      <c r="I125" s="91">
        <v>1976.46</v>
      </c>
      <c r="J125" s="91">
        <v>320.72000000000003</v>
      </c>
      <c r="K125" s="91">
        <v>105.01</v>
      </c>
      <c r="L125" s="91">
        <v>82.27</v>
      </c>
      <c r="M125" s="91">
        <v>120.3</v>
      </c>
      <c r="N125" s="91">
        <v>106.86</v>
      </c>
      <c r="O125" s="91">
        <v>444.93</v>
      </c>
      <c r="P125" s="91">
        <v>1343.9</v>
      </c>
      <c r="Q125" s="91">
        <v>191.44</v>
      </c>
      <c r="R125" s="91">
        <v>158.49</v>
      </c>
      <c r="S125" s="91">
        <v>159.82</v>
      </c>
      <c r="T125" s="91">
        <v>253.05</v>
      </c>
      <c r="U125" s="91">
        <v>2292.92</v>
      </c>
      <c r="V125" s="91">
        <v>248.22</v>
      </c>
      <c r="W125" s="91">
        <v>530.88</v>
      </c>
      <c r="X125" s="91">
        <v>388.18</v>
      </c>
      <c r="Y125" s="91">
        <v>115.66</v>
      </c>
      <c r="Z125" s="91">
        <v>582.14</v>
      </c>
      <c r="AA125" s="91">
        <v>143.1</v>
      </c>
      <c r="AB125" s="91">
        <v>163.07</v>
      </c>
      <c r="AC125" s="91">
        <v>16.7</v>
      </c>
      <c r="AD125" s="91">
        <v>57.71</v>
      </c>
      <c r="AE125" s="91">
        <v>855.47</v>
      </c>
      <c r="AF125" s="91">
        <v>110.51</v>
      </c>
      <c r="AG125" s="91">
        <v>4497.57</v>
      </c>
      <c r="AH125" s="91">
        <v>830.13</v>
      </c>
      <c r="AI125" s="91">
        <v>78.400000000000006</v>
      </c>
      <c r="AJ125" s="91">
        <v>55.93</v>
      </c>
      <c r="AK125" s="91">
        <v>98.7</v>
      </c>
      <c r="AL125" s="91">
        <v>135.87</v>
      </c>
      <c r="AM125" s="91">
        <v>7.51</v>
      </c>
      <c r="AN125" s="91">
        <v>358.29</v>
      </c>
      <c r="AO125" s="91">
        <v>523.92999999999995</v>
      </c>
      <c r="AP125" s="91">
        <v>51.86</v>
      </c>
      <c r="AQ125" s="91">
        <v>105.71</v>
      </c>
      <c r="AR125" s="91">
        <v>2649.8</v>
      </c>
      <c r="AS125" s="91">
        <v>23.4</v>
      </c>
      <c r="AT125" s="91">
        <v>95.09</v>
      </c>
      <c r="AU125" s="91">
        <v>152.34</v>
      </c>
      <c r="AV125" s="91">
        <v>54.68</v>
      </c>
      <c r="AW125" s="91">
        <v>119.39</v>
      </c>
      <c r="AX125" s="91">
        <v>36.42</v>
      </c>
      <c r="AY125" s="91">
        <v>31.36</v>
      </c>
      <c r="AZ125" s="91">
        <v>174.58</v>
      </c>
      <c r="BA125" s="91">
        <v>20.52</v>
      </c>
      <c r="BB125" s="91">
        <v>87.91</v>
      </c>
      <c r="BC125" s="91">
        <v>7.06</v>
      </c>
      <c r="BD125" s="91">
        <v>60.99</v>
      </c>
      <c r="BE125" s="91">
        <v>121.15</v>
      </c>
      <c r="BF125" s="91">
        <v>73.11</v>
      </c>
      <c r="BG125" s="91">
        <v>109.02</v>
      </c>
      <c r="BH125" s="91">
        <v>228.07</v>
      </c>
      <c r="BI125" s="91">
        <v>26.53</v>
      </c>
      <c r="BJ125" s="91">
        <v>71.47</v>
      </c>
      <c r="BK125" s="91">
        <v>36.01</v>
      </c>
      <c r="BL125" s="91">
        <v>18.489999999999998</v>
      </c>
      <c r="BM125" s="91">
        <v>16.62</v>
      </c>
      <c r="BN125" s="91">
        <v>13.72</v>
      </c>
      <c r="BO125" s="92">
        <v>0</v>
      </c>
      <c r="BP125" s="93">
        <v>0</v>
      </c>
      <c r="BQ125" s="92" t="s">
        <v>310</v>
      </c>
      <c r="BR125" s="91">
        <v>22218.42</v>
      </c>
      <c r="BS125" s="92" t="s">
        <v>310</v>
      </c>
      <c r="BT125" s="91">
        <v>355.08</v>
      </c>
      <c r="BU125" s="92" t="s">
        <v>310</v>
      </c>
      <c r="BV125" s="92">
        <v>0</v>
      </c>
      <c r="BW125" s="92" t="s">
        <v>310</v>
      </c>
      <c r="BX125" s="91">
        <v>166.17</v>
      </c>
      <c r="BY125" s="92" t="s">
        <v>310</v>
      </c>
      <c r="BZ125" s="91">
        <v>521.25</v>
      </c>
      <c r="CA125" s="92" t="s">
        <v>310</v>
      </c>
      <c r="CB125" s="91">
        <v>1133.17</v>
      </c>
      <c r="CC125" s="92" t="s">
        <v>310</v>
      </c>
      <c r="CD125" s="92">
        <v>0</v>
      </c>
      <c r="CE125" s="92" t="s">
        <v>310</v>
      </c>
      <c r="CF125" s="91">
        <v>2873.88</v>
      </c>
      <c r="CG125" s="92" t="s">
        <v>310</v>
      </c>
      <c r="CH125" s="91">
        <v>2873.88</v>
      </c>
      <c r="CI125" s="92" t="s">
        <v>310</v>
      </c>
      <c r="CJ125" s="91">
        <v>4007.04</v>
      </c>
      <c r="CK125" s="92" t="s">
        <v>310</v>
      </c>
      <c r="CL125" s="92">
        <v>0</v>
      </c>
      <c r="CM125" s="92" t="s">
        <v>310</v>
      </c>
      <c r="CN125" s="92">
        <v>0</v>
      </c>
      <c r="CO125" s="92" t="s">
        <v>310</v>
      </c>
      <c r="CP125" s="92">
        <v>0</v>
      </c>
      <c r="CQ125" s="92" t="s">
        <v>310</v>
      </c>
      <c r="CR125" s="94">
        <v>57.63</v>
      </c>
      <c r="CS125" s="92" t="s">
        <v>310</v>
      </c>
      <c r="CT125" s="91">
        <v>57.63</v>
      </c>
      <c r="CU125" s="92" t="s">
        <v>310</v>
      </c>
      <c r="CV125" s="91">
        <v>4585.93</v>
      </c>
      <c r="CW125" s="92" t="s">
        <v>310</v>
      </c>
      <c r="CX125" s="91">
        <v>26804.35</v>
      </c>
      <c r="CY125" s="92" t="s">
        <v>310</v>
      </c>
    </row>
    <row r="126" spans="1:103" ht="14.5" x14ac:dyDescent="0.35">
      <c r="A126" s="86" t="s">
        <v>410</v>
      </c>
      <c r="B126" s="86" t="s">
        <v>358</v>
      </c>
      <c r="C126" s="71" t="str">
        <f>'Correspondance tables'!K32</f>
        <v>ISIC 47</v>
      </c>
      <c r="D126" s="71" t="str">
        <f>VLOOKUP(C126, 'Correspondance tables'!$O$3:$P$73, 2, FALSE)</f>
        <v>ISIC 45T47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8">
        <v>0</v>
      </c>
      <c r="AD126" s="88">
        <v>0</v>
      </c>
      <c r="AE126" s="88">
        <v>0</v>
      </c>
      <c r="AF126" s="88">
        <v>0</v>
      </c>
      <c r="AG126" s="88">
        <v>0</v>
      </c>
      <c r="AH126" s="87">
        <v>75.150000000000006</v>
      </c>
      <c r="AI126" s="88">
        <v>0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0</v>
      </c>
      <c r="AR126" s="88">
        <v>0</v>
      </c>
      <c r="AS126" s="88">
        <v>0</v>
      </c>
      <c r="AT126" s="88">
        <v>0</v>
      </c>
      <c r="AU126" s="88">
        <v>0</v>
      </c>
      <c r="AV126" s="88">
        <v>0</v>
      </c>
      <c r="AW126" s="88">
        <v>0</v>
      </c>
      <c r="AX126" s="88">
        <v>0</v>
      </c>
      <c r="AY126" s="88">
        <v>0</v>
      </c>
      <c r="AZ126" s="88">
        <v>0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9">
        <v>0</v>
      </c>
      <c r="BQ126" s="88" t="s">
        <v>310</v>
      </c>
      <c r="BR126" s="87">
        <v>75.150000000000006</v>
      </c>
      <c r="BS126" s="88" t="s">
        <v>310</v>
      </c>
      <c r="BT126" s="87">
        <v>0.16</v>
      </c>
      <c r="BU126" s="88" t="s">
        <v>310</v>
      </c>
      <c r="BV126" s="88">
        <v>0</v>
      </c>
      <c r="BW126" s="88" t="s">
        <v>310</v>
      </c>
      <c r="BX126" s="88">
        <v>0</v>
      </c>
      <c r="BY126" s="88" t="s">
        <v>310</v>
      </c>
      <c r="BZ126" s="87">
        <v>0.16</v>
      </c>
      <c r="CA126" s="88" t="s">
        <v>310</v>
      </c>
      <c r="CB126" s="88">
        <v>0</v>
      </c>
      <c r="CC126" s="88" t="s">
        <v>310</v>
      </c>
      <c r="CD126" s="88">
        <v>0</v>
      </c>
      <c r="CE126" s="88" t="s">
        <v>310</v>
      </c>
      <c r="CF126" s="88">
        <v>0</v>
      </c>
      <c r="CG126" s="88" t="s">
        <v>310</v>
      </c>
      <c r="CH126" s="88">
        <v>0</v>
      </c>
      <c r="CI126" s="88" t="s">
        <v>310</v>
      </c>
      <c r="CJ126" s="88">
        <v>0</v>
      </c>
      <c r="CK126" s="88" t="s">
        <v>310</v>
      </c>
      <c r="CL126" s="88">
        <v>0</v>
      </c>
      <c r="CM126" s="88" t="s">
        <v>310</v>
      </c>
      <c r="CN126" s="88">
        <v>0</v>
      </c>
      <c r="CO126" s="88" t="s">
        <v>310</v>
      </c>
      <c r="CP126" s="88">
        <v>0</v>
      </c>
      <c r="CQ126" s="88" t="s">
        <v>310</v>
      </c>
      <c r="CR126" s="105">
        <v>0</v>
      </c>
      <c r="CS126" s="88" t="s">
        <v>310</v>
      </c>
      <c r="CT126" s="88">
        <v>0</v>
      </c>
      <c r="CU126" s="88" t="s">
        <v>310</v>
      </c>
      <c r="CV126" s="87">
        <v>0.16</v>
      </c>
      <c r="CW126" s="88" t="s">
        <v>310</v>
      </c>
      <c r="CX126" s="87">
        <v>75.31</v>
      </c>
      <c r="CY126" s="88" t="s">
        <v>310</v>
      </c>
    </row>
    <row r="127" spans="1:103" ht="14.5" x14ac:dyDescent="0.35">
      <c r="A127" s="86" t="s">
        <v>410</v>
      </c>
      <c r="B127" s="86" t="s">
        <v>359</v>
      </c>
      <c r="C127" s="71" t="str">
        <f>'Correspondance tables'!K33</f>
        <v>ISIC 49</v>
      </c>
      <c r="D127" s="71" t="str">
        <f>VLOOKUP(C127, 'Correspondance tables'!$O$3:$P$73, 2, FALSE)</f>
        <v>ISIC 49T53</v>
      </c>
      <c r="E127" s="91">
        <v>84.57</v>
      </c>
      <c r="F127" s="91">
        <v>30.32</v>
      </c>
      <c r="G127" s="91">
        <v>3.37</v>
      </c>
      <c r="H127" s="91">
        <v>95.52</v>
      </c>
      <c r="I127" s="91">
        <v>420.49</v>
      </c>
      <c r="J127" s="91">
        <v>56.34</v>
      </c>
      <c r="K127" s="91">
        <v>78.95</v>
      </c>
      <c r="L127" s="91">
        <v>129.63999999999999</v>
      </c>
      <c r="M127" s="91">
        <v>17.96</v>
      </c>
      <c r="N127" s="91">
        <v>108.52</v>
      </c>
      <c r="O127" s="91">
        <v>197.55</v>
      </c>
      <c r="P127" s="91">
        <v>40.299999999999997</v>
      </c>
      <c r="Q127" s="91">
        <v>79.930000000000007</v>
      </c>
      <c r="R127" s="91">
        <v>130.25</v>
      </c>
      <c r="S127" s="91">
        <v>138.65</v>
      </c>
      <c r="T127" s="91">
        <v>88.09</v>
      </c>
      <c r="U127" s="91">
        <v>70.319999999999993</v>
      </c>
      <c r="V127" s="91">
        <v>62.78</v>
      </c>
      <c r="W127" s="91">
        <v>125.53</v>
      </c>
      <c r="X127" s="91">
        <v>157.04</v>
      </c>
      <c r="Y127" s="91">
        <v>31.62</v>
      </c>
      <c r="Z127" s="91">
        <v>59.24</v>
      </c>
      <c r="AA127" s="91">
        <v>31.82</v>
      </c>
      <c r="AB127" s="91">
        <v>170.14</v>
      </c>
      <c r="AC127" s="91">
        <v>4.2699999999999996</v>
      </c>
      <c r="AD127" s="91">
        <v>49.77</v>
      </c>
      <c r="AE127" s="91">
        <v>346.38</v>
      </c>
      <c r="AF127" s="91">
        <v>108.1</v>
      </c>
      <c r="AG127" s="91">
        <v>1439.37</v>
      </c>
      <c r="AH127" s="91">
        <v>375.02</v>
      </c>
      <c r="AI127" s="91">
        <v>1569.28</v>
      </c>
      <c r="AJ127" s="91">
        <v>27.89</v>
      </c>
      <c r="AK127" s="91">
        <v>39.74</v>
      </c>
      <c r="AL127" s="91">
        <v>1535.13</v>
      </c>
      <c r="AM127" s="91">
        <v>48.87</v>
      </c>
      <c r="AN127" s="91">
        <v>83.66</v>
      </c>
      <c r="AO127" s="91">
        <v>35.33</v>
      </c>
      <c r="AP127" s="91">
        <v>23.68</v>
      </c>
      <c r="AQ127" s="91">
        <v>24.63</v>
      </c>
      <c r="AR127" s="91">
        <v>68.56</v>
      </c>
      <c r="AS127" s="91">
        <v>20.21</v>
      </c>
      <c r="AT127" s="91">
        <v>12.32</v>
      </c>
      <c r="AU127" s="91">
        <v>8.82</v>
      </c>
      <c r="AV127" s="91">
        <v>16.77</v>
      </c>
      <c r="AW127" s="91">
        <v>45.54</v>
      </c>
      <c r="AX127" s="91">
        <v>17.5</v>
      </c>
      <c r="AY127" s="91">
        <v>20.23</v>
      </c>
      <c r="AZ127" s="91">
        <v>9.65</v>
      </c>
      <c r="BA127" s="91">
        <v>10.63</v>
      </c>
      <c r="BB127" s="91">
        <v>34.97</v>
      </c>
      <c r="BC127" s="91">
        <v>5.7</v>
      </c>
      <c r="BD127" s="91">
        <v>38.590000000000003</v>
      </c>
      <c r="BE127" s="91">
        <v>24.33</v>
      </c>
      <c r="BF127" s="91">
        <v>160.88999999999999</v>
      </c>
      <c r="BG127" s="91">
        <v>47.22</v>
      </c>
      <c r="BH127" s="91">
        <v>55.84</v>
      </c>
      <c r="BI127" s="91">
        <v>18.11</v>
      </c>
      <c r="BJ127" s="91">
        <v>11.35</v>
      </c>
      <c r="BK127" s="91">
        <v>12.89</v>
      </c>
      <c r="BL127" s="91">
        <v>21.22</v>
      </c>
      <c r="BM127" s="91">
        <v>6.32</v>
      </c>
      <c r="BN127" s="91">
        <v>14.42</v>
      </c>
      <c r="BO127" s="92">
        <v>0</v>
      </c>
      <c r="BP127" s="93">
        <v>0</v>
      </c>
      <c r="BQ127" s="92" t="s">
        <v>310</v>
      </c>
      <c r="BR127" s="91">
        <v>8802.2000000000007</v>
      </c>
      <c r="BS127" s="92" t="s">
        <v>310</v>
      </c>
      <c r="BT127" s="91">
        <v>1825.24</v>
      </c>
      <c r="BU127" s="92" t="s">
        <v>310</v>
      </c>
      <c r="BV127" s="92">
        <v>0</v>
      </c>
      <c r="BW127" s="92" t="s">
        <v>310</v>
      </c>
      <c r="BX127" s="91">
        <v>146.97999999999999</v>
      </c>
      <c r="BY127" s="92" t="s">
        <v>310</v>
      </c>
      <c r="BZ127" s="91">
        <v>1972.23</v>
      </c>
      <c r="CA127" s="92" t="s">
        <v>310</v>
      </c>
      <c r="CB127" s="91">
        <v>85.77</v>
      </c>
      <c r="CC127" s="92" t="s">
        <v>310</v>
      </c>
      <c r="CD127" s="91">
        <v>0.18</v>
      </c>
      <c r="CE127" s="92" t="s">
        <v>310</v>
      </c>
      <c r="CF127" s="91">
        <v>0.8</v>
      </c>
      <c r="CG127" s="92" t="s">
        <v>310</v>
      </c>
      <c r="CH127" s="91">
        <v>0.99</v>
      </c>
      <c r="CI127" s="92" t="s">
        <v>310</v>
      </c>
      <c r="CJ127" s="91">
        <v>86.76</v>
      </c>
      <c r="CK127" s="92" t="s">
        <v>310</v>
      </c>
      <c r="CL127" s="92">
        <v>0</v>
      </c>
      <c r="CM127" s="92" t="s">
        <v>310</v>
      </c>
      <c r="CN127" s="92">
        <v>0</v>
      </c>
      <c r="CO127" s="92" t="s">
        <v>310</v>
      </c>
      <c r="CP127" s="92">
        <v>0</v>
      </c>
      <c r="CQ127" s="92" t="s">
        <v>310</v>
      </c>
      <c r="CR127" s="94">
        <v>191.35</v>
      </c>
      <c r="CS127" s="92" t="s">
        <v>310</v>
      </c>
      <c r="CT127" s="91">
        <v>191.35</v>
      </c>
      <c r="CU127" s="92" t="s">
        <v>310</v>
      </c>
      <c r="CV127" s="91">
        <v>2250.33</v>
      </c>
      <c r="CW127" s="92" t="s">
        <v>310</v>
      </c>
      <c r="CX127" s="91">
        <v>11052.53</v>
      </c>
      <c r="CY127" s="92" t="s">
        <v>310</v>
      </c>
    </row>
    <row r="128" spans="1:103" ht="14.5" x14ac:dyDescent="0.35">
      <c r="A128" s="86" t="s">
        <v>410</v>
      </c>
      <c r="B128" s="86" t="s">
        <v>360</v>
      </c>
      <c r="C128" s="71" t="str">
        <f>'Correspondance tables'!K34</f>
        <v>ISIC 50</v>
      </c>
      <c r="D128" s="71" t="str">
        <f>VLOOKUP(C128, 'Correspondance tables'!$O$3:$P$73, 2, FALSE)</f>
        <v>ISIC 49T53</v>
      </c>
      <c r="E128" s="87">
        <v>2.87</v>
      </c>
      <c r="F128" s="87">
        <v>28.5</v>
      </c>
      <c r="G128" s="87">
        <v>8.06</v>
      </c>
      <c r="H128" s="87">
        <v>64.22</v>
      </c>
      <c r="I128" s="87">
        <v>123.01</v>
      </c>
      <c r="J128" s="88">
        <v>10</v>
      </c>
      <c r="K128" s="87">
        <v>29.23</v>
      </c>
      <c r="L128" s="87">
        <v>42.65</v>
      </c>
      <c r="M128" s="87">
        <v>7.85</v>
      </c>
      <c r="N128" s="87">
        <v>111.83</v>
      </c>
      <c r="O128" s="88">
        <v>127</v>
      </c>
      <c r="P128" s="87">
        <v>4.47</v>
      </c>
      <c r="Q128" s="87">
        <v>31.56</v>
      </c>
      <c r="R128" s="87">
        <v>56.39</v>
      </c>
      <c r="S128" s="87">
        <v>155.5</v>
      </c>
      <c r="T128" s="87">
        <v>67.13</v>
      </c>
      <c r="U128" s="87">
        <v>33.700000000000003</v>
      </c>
      <c r="V128" s="87">
        <v>24.02</v>
      </c>
      <c r="W128" s="87">
        <v>46.57</v>
      </c>
      <c r="X128" s="87">
        <v>60.76</v>
      </c>
      <c r="Y128" s="87">
        <v>9.11</v>
      </c>
      <c r="Z128" s="87">
        <v>16.23</v>
      </c>
      <c r="AA128" s="87">
        <v>11.49</v>
      </c>
      <c r="AB128" s="87">
        <v>45.2</v>
      </c>
      <c r="AC128" s="87">
        <v>0.1</v>
      </c>
      <c r="AD128" s="87">
        <v>15.94</v>
      </c>
      <c r="AE128" s="87">
        <v>48.11</v>
      </c>
      <c r="AF128" s="87">
        <v>171.21</v>
      </c>
      <c r="AG128" s="87">
        <v>1196.3699999999999</v>
      </c>
      <c r="AH128" s="87">
        <v>24.87</v>
      </c>
      <c r="AI128" s="87">
        <v>137.62</v>
      </c>
      <c r="AJ128" s="87">
        <v>4387.63</v>
      </c>
      <c r="AK128" s="87">
        <v>5.24</v>
      </c>
      <c r="AL128" s="87">
        <v>396.03</v>
      </c>
      <c r="AM128" s="87">
        <v>7.28</v>
      </c>
      <c r="AN128" s="87">
        <v>3.6</v>
      </c>
      <c r="AO128" s="87">
        <v>11.53</v>
      </c>
      <c r="AP128" s="87">
        <v>0.32</v>
      </c>
      <c r="AQ128" s="87">
        <v>3.58</v>
      </c>
      <c r="AR128" s="87">
        <v>4.5199999999999996</v>
      </c>
      <c r="AS128" s="87">
        <v>0.72</v>
      </c>
      <c r="AT128" s="87">
        <v>0.09</v>
      </c>
      <c r="AU128" s="87">
        <v>1.34</v>
      </c>
      <c r="AV128" s="87">
        <v>1.07</v>
      </c>
      <c r="AW128" s="87">
        <v>3.03</v>
      </c>
      <c r="AX128" s="87">
        <v>1.9</v>
      </c>
      <c r="AY128" s="87">
        <v>0.77</v>
      </c>
      <c r="AZ128" s="87">
        <v>2.23</v>
      </c>
      <c r="BA128" s="87">
        <v>0.91</v>
      </c>
      <c r="BB128" s="87">
        <v>9.41</v>
      </c>
      <c r="BC128" s="87">
        <v>0.5</v>
      </c>
      <c r="BD128" s="87">
        <v>25.15</v>
      </c>
      <c r="BE128" s="87">
        <v>3.71</v>
      </c>
      <c r="BF128" s="87">
        <v>4.6399999999999997</v>
      </c>
      <c r="BG128" s="87">
        <v>3.77</v>
      </c>
      <c r="BH128" s="87">
        <v>1.81</v>
      </c>
      <c r="BI128" s="87">
        <v>2.09</v>
      </c>
      <c r="BJ128" s="87">
        <v>0.54</v>
      </c>
      <c r="BK128" s="87">
        <v>0.44</v>
      </c>
      <c r="BL128" s="87">
        <v>2.5099999999999998</v>
      </c>
      <c r="BM128" s="87">
        <v>0.15</v>
      </c>
      <c r="BN128" s="87">
        <v>0.33</v>
      </c>
      <c r="BO128" s="88">
        <v>0</v>
      </c>
      <c r="BP128" s="89">
        <v>0</v>
      </c>
      <c r="BQ128" s="88" t="s">
        <v>310</v>
      </c>
      <c r="BR128" s="87">
        <v>7598.39</v>
      </c>
      <c r="BS128" s="88" t="s">
        <v>310</v>
      </c>
      <c r="BT128" s="87">
        <v>804.67</v>
      </c>
      <c r="BU128" s="88" t="s">
        <v>310</v>
      </c>
      <c r="BV128" s="88">
        <v>0</v>
      </c>
      <c r="BW128" s="88" t="s">
        <v>310</v>
      </c>
      <c r="BX128" s="87">
        <v>1.38</v>
      </c>
      <c r="BY128" s="88" t="s">
        <v>310</v>
      </c>
      <c r="BZ128" s="87">
        <v>806.05</v>
      </c>
      <c r="CA128" s="88" t="s">
        <v>310</v>
      </c>
      <c r="CB128" s="87">
        <v>3.36</v>
      </c>
      <c r="CC128" s="88" t="s">
        <v>310</v>
      </c>
      <c r="CD128" s="88">
        <v>0</v>
      </c>
      <c r="CE128" s="88" t="s">
        <v>310</v>
      </c>
      <c r="CF128" s="87">
        <v>0.24</v>
      </c>
      <c r="CG128" s="88" t="s">
        <v>310</v>
      </c>
      <c r="CH128" s="87">
        <v>0.25</v>
      </c>
      <c r="CI128" s="88" t="s">
        <v>310</v>
      </c>
      <c r="CJ128" s="87">
        <v>3.61</v>
      </c>
      <c r="CK128" s="88" t="s">
        <v>310</v>
      </c>
      <c r="CL128" s="88">
        <v>0</v>
      </c>
      <c r="CM128" s="88" t="s">
        <v>310</v>
      </c>
      <c r="CN128" s="88">
        <v>0</v>
      </c>
      <c r="CO128" s="88" t="s">
        <v>310</v>
      </c>
      <c r="CP128" s="88">
        <v>0</v>
      </c>
      <c r="CQ128" s="88" t="s">
        <v>310</v>
      </c>
      <c r="CR128" s="90">
        <v>870.55</v>
      </c>
      <c r="CS128" s="88" t="s">
        <v>310</v>
      </c>
      <c r="CT128" s="87">
        <v>870.55</v>
      </c>
      <c r="CU128" s="88" t="s">
        <v>310</v>
      </c>
      <c r="CV128" s="87">
        <v>1680.21</v>
      </c>
      <c r="CW128" s="88" t="s">
        <v>310</v>
      </c>
      <c r="CX128" s="87">
        <v>9278.6</v>
      </c>
      <c r="CY128" s="88" t="s">
        <v>310</v>
      </c>
    </row>
    <row r="129" spans="1:103" ht="14.5" x14ac:dyDescent="0.35">
      <c r="A129" s="86" t="s">
        <v>410</v>
      </c>
      <c r="B129" s="86" t="s">
        <v>361</v>
      </c>
      <c r="C129" s="71" t="str">
        <f>'Correspondance tables'!K35</f>
        <v>ISIC 51</v>
      </c>
      <c r="D129" s="71" t="str">
        <f>VLOOKUP(C129, 'Correspondance tables'!$O$3:$P$73, 2, FALSE)</f>
        <v>ISIC 49T53</v>
      </c>
      <c r="E129" s="91">
        <v>12.32</v>
      </c>
      <c r="F129" s="91">
        <v>5.99</v>
      </c>
      <c r="G129" s="91">
        <v>2.16</v>
      </c>
      <c r="H129" s="91">
        <v>18.91</v>
      </c>
      <c r="I129" s="91">
        <v>133.11000000000001</v>
      </c>
      <c r="J129" s="91">
        <v>20.7</v>
      </c>
      <c r="K129" s="91">
        <v>8.02</v>
      </c>
      <c r="L129" s="91">
        <v>16.100000000000001</v>
      </c>
      <c r="M129" s="91">
        <v>6.95</v>
      </c>
      <c r="N129" s="91">
        <v>17.09</v>
      </c>
      <c r="O129" s="91">
        <v>62.13</v>
      </c>
      <c r="P129" s="91">
        <v>54.38</v>
      </c>
      <c r="Q129" s="91">
        <v>26.19</v>
      </c>
      <c r="R129" s="91">
        <v>31.91</v>
      </c>
      <c r="S129" s="91">
        <v>24.76</v>
      </c>
      <c r="T129" s="91">
        <v>39.21</v>
      </c>
      <c r="U129" s="91">
        <v>74.319999999999993</v>
      </c>
      <c r="V129" s="91">
        <v>40.4</v>
      </c>
      <c r="W129" s="91">
        <v>104.26</v>
      </c>
      <c r="X129" s="91">
        <v>50.41</v>
      </c>
      <c r="Y129" s="91">
        <v>30.77</v>
      </c>
      <c r="Z129" s="91">
        <v>42.2</v>
      </c>
      <c r="AA129" s="91">
        <v>25.89</v>
      </c>
      <c r="AB129" s="91">
        <v>83.27</v>
      </c>
      <c r="AC129" s="91">
        <v>2.34</v>
      </c>
      <c r="AD129" s="91">
        <v>21.41</v>
      </c>
      <c r="AE129" s="91">
        <v>95.57</v>
      </c>
      <c r="AF129" s="91">
        <v>49.49</v>
      </c>
      <c r="AG129" s="91">
        <v>394.85</v>
      </c>
      <c r="AH129" s="91">
        <v>175.47</v>
      </c>
      <c r="AI129" s="91">
        <v>129.18</v>
      </c>
      <c r="AJ129" s="91">
        <v>29.33</v>
      </c>
      <c r="AK129" s="91">
        <v>1045.92</v>
      </c>
      <c r="AL129" s="91">
        <v>480.23</v>
      </c>
      <c r="AM129" s="91">
        <v>120.35</v>
      </c>
      <c r="AN129" s="91">
        <v>57.34</v>
      </c>
      <c r="AO129" s="91">
        <v>28.67</v>
      </c>
      <c r="AP129" s="91">
        <v>25.68</v>
      </c>
      <c r="AQ129" s="91">
        <v>41.05</v>
      </c>
      <c r="AR129" s="91">
        <v>98.42</v>
      </c>
      <c r="AS129" s="91">
        <v>171.49</v>
      </c>
      <c r="AT129" s="91">
        <v>88.1</v>
      </c>
      <c r="AU129" s="91">
        <v>141.57</v>
      </c>
      <c r="AV129" s="91">
        <v>28.99</v>
      </c>
      <c r="AW129" s="91">
        <v>242.34</v>
      </c>
      <c r="AX129" s="91">
        <v>121.64</v>
      </c>
      <c r="AY129" s="91">
        <v>75.739999999999995</v>
      </c>
      <c r="AZ129" s="91">
        <v>35.32</v>
      </c>
      <c r="BA129" s="91">
        <v>35.72</v>
      </c>
      <c r="BB129" s="91">
        <v>94.11</v>
      </c>
      <c r="BC129" s="91">
        <v>27.02</v>
      </c>
      <c r="BD129" s="91">
        <v>1162.02</v>
      </c>
      <c r="BE129" s="91">
        <v>83.47</v>
      </c>
      <c r="BF129" s="91">
        <v>298.29000000000002</v>
      </c>
      <c r="BG129" s="91">
        <v>103.2</v>
      </c>
      <c r="BH129" s="91">
        <v>82.83</v>
      </c>
      <c r="BI129" s="91">
        <v>41.34</v>
      </c>
      <c r="BJ129" s="91">
        <v>47.74</v>
      </c>
      <c r="BK129" s="91">
        <v>34.72</v>
      </c>
      <c r="BL129" s="91">
        <v>95.86</v>
      </c>
      <c r="BM129" s="91">
        <v>3.82</v>
      </c>
      <c r="BN129" s="91">
        <v>11.63</v>
      </c>
      <c r="BO129" s="92">
        <v>0</v>
      </c>
      <c r="BP129" s="93">
        <v>0</v>
      </c>
      <c r="BQ129" s="92" t="s">
        <v>310</v>
      </c>
      <c r="BR129" s="91">
        <v>6753.73</v>
      </c>
      <c r="BS129" s="92" t="s">
        <v>310</v>
      </c>
      <c r="BT129" s="91">
        <v>11892.22</v>
      </c>
      <c r="BU129" s="92" t="s">
        <v>310</v>
      </c>
      <c r="BV129" s="92">
        <v>0</v>
      </c>
      <c r="BW129" s="92" t="s">
        <v>310</v>
      </c>
      <c r="BX129" s="91">
        <v>3.98</v>
      </c>
      <c r="BY129" s="92" t="s">
        <v>310</v>
      </c>
      <c r="BZ129" s="91">
        <v>11896.2</v>
      </c>
      <c r="CA129" s="92" t="s">
        <v>310</v>
      </c>
      <c r="CB129" s="91">
        <v>2.93</v>
      </c>
      <c r="CC129" s="92" t="s">
        <v>310</v>
      </c>
      <c r="CD129" s="91">
        <v>7.0000000000000007E-2</v>
      </c>
      <c r="CE129" s="92" t="s">
        <v>310</v>
      </c>
      <c r="CF129" s="91">
        <v>0.02</v>
      </c>
      <c r="CG129" s="92" t="s">
        <v>310</v>
      </c>
      <c r="CH129" s="91">
        <v>0.09</v>
      </c>
      <c r="CI129" s="92" t="s">
        <v>310</v>
      </c>
      <c r="CJ129" s="91">
        <v>3.01</v>
      </c>
      <c r="CK129" s="92" t="s">
        <v>310</v>
      </c>
      <c r="CL129" s="92">
        <v>0</v>
      </c>
      <c r="CM129" s="92" t="s">
        <v>310</v>
      </c>
      <c r="CN129" s="92">
        <v>0</v>
      </c>
      <c r="CO129" s="92" t="s">
        <v>310</v>
      </c>
      <c r="CP129" s="92">
        <v>0</v>
      </c>
      <c r="CQ129" s="92" t="s">
        <v>310</v>
      </c>
      <c r="CR129" s="94">
        <v>129.69999999999999</v>
      </c>
      <c r="CS129" s="92" t="s">
        <v>310</v>
      </c>
      <c r="CT129" s="91">
        <v>129.69999999999999</v>
      </c>
      <c r="CU129" s="92" t="s">
        <v>310</v>
      </c>
      <c r="CV129" s="91">
        <v>12028.92</v>
      </c>
      <c r="CW129" s="92" t="s">
        <v>310</v>
      </c>
      <c r="CX129" s="91">
        <v>18782.64</v>
      </c>
      <c r="CY129" s="92" t="s">
        <v>310</v>
      </c>
    </row>
    <row r="130" spans="1:103" ht="14.5" x14ac:dyDescent="0.35">
      <c r="A130" s="86" t="s">
        <v>410</v>
      </c>
      <c r="B130" s="86" t="s">
        <v>362</v>
      </c>
      <c r="C130" s="71" t="str">
        <f>'Correspondance tables'!K36</f>
        <v>ISIC 52</v>
      </c>
      <c r="D130" s="71" t="str">
        <f>VLOOKUP(C130, 'Correspondance tables'!$O$3:$P$73, 2, FALSE)</f>
        <v>ISIC 49T53</v>
      </c>
      <c r="E130" s="87">
        <v>27.04</v>
      </c>
      <c r="F130" s="87">
        <v>2.89</v>
      </c>
      <c r="G130" s="87">
        <v>12.29</v>
      </c>
      <c r="H130" s="87">
        <v>28.47</v>
      </c>
      <c r="I130" s="87">
        <v>281.37</v>
      </c>
      <c r="J130" s="87">
        <v>54.24</v>
      </c>
      <c r="K130" s="87">
        <v>27.79</v>
      </c>
      <c r="L130" s="87">
        <v>42.7</v>
      </c>
      <c r="M130" s="87">
        <v>15.54</v>
      </c>
      <c r="N130" s="87">
        <v>109.26</v>
      </c>
      <c r="O130" s="87">
        <v>177.47</v>
      </c>
      <c r="P130" s="87">
        <v>38.479999999999997</v>
      </c>
      <c r="Q130" s="87">
        <v>48.3</v>
      </c>
      <c r="R130" s="87">
        <v>64.69</v>
      </c>
      <c r="S130" s="87">
        <v>99.91</v>
      </c>
      <c r="T130" s="87">
        <v>79.89</v>
      </c>
      <c r="U130" s="87">
        <v>37.840000000000003</v>
      </c>
      <c r="V130" s="87">
        <v>33.380000000000003</v>
      </c>
      <c r="W130" s="87">
        <v>83.82</v>
      </c>
      <c r="X130" s="87">
        <v>98.28</v>
      </c>
      <c r="Y130" s="87">
        <v>35.380000000000003</v>
      </c>
      <c r="Z130" s="87">
        <v>18.41</v>
      </c>
      <c r="AA130" s="87">
        <v>29.15</v>
      </c>
      <c r="AB130" s="87">
        <v>84.2</v>
      </c>
      <c r="AC130" s="87">
        <v>7.92</v>
      </c>
      <c r="AD130" s="87">
        <v>33.049999999999997</v>
      </c>
      <c r="AE130" s="87">
        <v>236.6</v>
      </c>
      <c r="AF130" s="87">
        <v>247.71</v>
      </c>
      <c r="AG130" s="87">
        <v>2246.59</v>
      </c>
      <c r="AH130" s="87">
        <v>685.94</v>
      </c>
      <c r="AI130" s="87">
        <v>1773.36</v>
      </c>
      <c r="AJ130" s="87">
        <v>17973.71</v>
      </c>
      <c r="AK130" s="87">
        <v>3036.24</v>
      </c>
      <c r="AL130" s="87">
        <v>5695.97</v>
      </c>
      <c r="AM130" s="87">
        <v>1464.12</v>
      </c>
      <c r="AN130" s="87">
        <v>82.06</v>
      </c>
      <c r="AO130" s="87">
        <v>64.709999999999994</v>
      </c>
      <c r="AP130" s="87">
        <v>15.61</v>
      </c>
      <c r="AQ130" s="87">
        <v>124.12</v>
      </c>
      <c r="AR130" s="87">
        <v>83.09</v>
      </c>
      <c r="AS130" s="87">
        <v>5.37</v>
      </c>
      <c r="AT130" s="87">
        <v>5.36</v>
      </c>
      <c r="AU130" s="87">
        <v>2.7</v>
      </c>
      <c r="AV130" s="87">
        <v>38.85</v>
      </c>
      <c r="AW130" s="87">
        <v>95.72</v>
      </c>
      <c r="AX130" s="87">
        <v>46.9</v>
      </c>
      <c r="AY130" s="87">
        <v>16.97</v>
      </c>
      <c r="AZ130" s="87">
        <v>14.42</v>
      </c>
      <c r="BA130" s="87">
        <v>18.13</v>
      </c>
      <c r="BB130" s="87">
        <v>101.56</v>
      </c>
      <c r="BC130" s="87">
        <v>8.6199999999999992</v>
      </c>
      <c r="BD130" s="87">
        <v>75.209999999999994</v>
      </c>
      <c r="BE130" s="87">
        <v>86.05</v>
      </c>
      <c r="BF130" s="87">
        <v>83.95</v>
      </c>
      <c r="BG130" s="87">
        <v>15.5</v>
      </c>
      <c r="BH130" s="87">
        <v>18.239999999999998</v>
      </c>
      <c r="BI130" s="87">
        <v>3.94</v>
      </c>
      <c r="BJ130" s="87">
        <v>18.170000000000002</v>
      </c>
      <c r="BK130" s="87">
        <v>12.63</v>
      </c>
      <c r="BL130" s="87">
        <v>2.25</v>
      </c>
      <c r="BM130" s="87">
        <v>5.95</v>
      </c>
      <c r="BN130" s="87">
        <v>4.6900000000000004</v>
      </c>
      <c r="BO130" s="88">
        <v>0</v>
      </c>
      <c r="BP130" s="89">
        <v>0</v>
      </c>
      <c r="BQ130" s="88" t="s">
        <v>310</v>
      </c>
      <c r="BR130" s="87">
        <v>35982.800000000003</v>
      </c>
      <c r="BS130" s="88" t="s">
        <v>310</v>
      </c>
      <c r="BT130" s="87">
        <v>462.47</v>
      </c>
      <c r="BU130" s="88" t="s">
        <v>310</v>
      </c>
      <c r="BV130" s="88">
        <v>0</v>
      </c>
      <c r="BW130" s="88" t="s">
        <v>310</v>
      </c>
      <c r="BX130" s="87">
        <v>6.18</v>
      </c>
      <c r="BY130" s="88" t="s">
        <v>310</v>
      </c>
      <c r="BZ130" s="87">
        <v>468.65</v>
      </c>
      <c r="CA130" s="88" t="s">
        <v>310</v>
      </c>
      <c r="CB130" s="87">
        <v>25.12</v>
      </c>
      <c r="CC130" s="88" t="s">
        <v>310</v>
      </c>
      <c r="CD130" s="87">
        <v>0.1</v>
      </c>
      <c r="CE130" s="88" t="s">
        <v>310</v>
      </c>
      <c r="CF130" s="87">
        <v>0.66</v>
      </c>
      <c r="CG130" s="88" t="s">
        <v>310</v>
      </c>
      <c r="CH130" s="87">
        <v>0.75</v>
      </c>
      <c r="CI130" s="88" t="s">
        <v>310</v>
      </c>
      <c r="CJ130" s="87">
        <v>25.87</v>
      </c>
      <c r="CK130" s="88" t="s">
        <v>310</v>
      </c>
      <c r="CL130" s="88">
        <v>0</v>
      </c>
      <c r="CM130" s="88" t="s">
        <v>310</v>
      </c>
      <c r="CN130" s="88">
        <v>0</v>
      </c>
      <c r="CO130" s="88" t="s">
        <v>310</v>
      </c>
      <c r="CP130" s="88">
        <v>0</v>
      </c>
      <c r="CQ130" s="88" t="s">
        <v>310</v>
      </c>
      <c r="CR130" s="90">
        <v>151.04</v>
      </c>
      <c r="CS130" s="88" t="s">
        <v>310</v>
      </c>
      <c r="CT130" s="87">
        <v>151.04</v>
      </c>
      <c r="CU130" s="88" t="s">
        <v>310</v>
      </c>
      <c r="CV130" s="87">
        <v>645.57000000000005</v>
      </c>
      <c r="CW130" s="88" t="s">
        <v>310</v>
      </c>
      <c r="CX130" s="87">
        <v>36628.36</v>
      </c>
      <c r="CY130" s="88" t="s">
        <v>310</v>
      </c>
    </row>
    <row r="131" spans="1:103" ht="14.5" x14ac:dyDescent="0.35">
      <c r="A131" s="86" t="s">
        <v>410</v>
      </c>
      <c r="B131" s="86" t="s">
        <v>363</v>
      </c>
      <c r="C131" s="71" t="str">
        <f>'Correspondance tables'!K37</f>
        <v>ISIC 53</v>
      </c>
      <c r="D131" s="71" t="str">
        <f>VLOOKUP(C131, 'Correspondance tables'!$O$3:$P$73, 2, FALSE)</f>
        <v>ISIC 49T53</v>
      </c>
      <c r="E131" s="91">
        <v>2.8</v>
      </c>
      <c r="F131" s="91">
        <v>0.94</v>
      </c>
      <c r="G131" s="91">
        <v>0.19</v>
      </c>
      <c r="H131" s="91">
        <v>0.43</v>
      </c>
      <c r="I131" s="91">
        <v>13.12</v>
      </c>
      <c r="J131" s="91">
        <v>2.35</v>
      </c>
      <c r="K131" s="91">
        <v>1.08</v>
      </c>
      <c r="L131" s="91">
        <v>1.35</v>
      </c>
      <c r="M131" s="91">
        <v>4.2699999999999996</v>
      </c>
      <c r="N131" s="91">
        <v>2.2400000000000002</v>
      </c>
      <c r="O131" s="91">
        <v>51.13</v>
      </c>
      <c r="P131" s="91">
        <v>5.59</v>
      </c>
      <c r="Q131" s="91">
        <v>3.44</v>
      </c>
      <c r="R131" s="91">
        <v>1.84</v>
      </c>
      <c r="S131" s="91">
        <v>1.1499999999999999</v>
      </c>
      <c r="T131" s="91">
        <v>3.24</v>
      </c>
      <c r="U131" s="91">
        <v>3.62</v>
      </c>
      <c r="V131" s="91">
        <v>2.4</v>
      </c>
      <c r="W131" s="91">
        <v>10.64</v>
      </c>
      <c r="X131" s="91">
        <v>4.7300000000000004</v>
      </c>
      <c r="Y131" s="91">
        <v>1.21</v>
      </c>
      <c r="Z131" s="91">
        <v>2.0699999999999998</v>
      </c>
      <c r="AA131" s="91">
        <v>1.77</v>
      </c>
      <c r="AB131" s="91">
        <v>25.25</v>
      </c>
      <c r="AC131" s="91">
        <v>3.64</v>
      </c>
      <c r="AD131" s="91">
        <v>11.08</v>
      </c>
      <c r="AE131" s="91">
        <v>19.43</v>
      </c>
      <c r="AF131" s="91">
        <v>10.130000000000001</v>
      </c>
      <c r="AG131" s="91">
        <v>126.35</v>
      </c>
      <c r="AH131" s="91">
        <v>101.95</v>
      </c>
      <c r="AI131" s="91">
        <v>11.84</v>
      </c>
      <c r="AJ131" s="91">
        <v>4.1100000000000003</v>
      </c>
      <c r="AK131" s="91">
        <v>10.5</v>
      </c>
      <c r="AL131" s="91">
        <v>115.89</v>
      </c>
      <c r="AM131" s="91">
        <v>784.95</v>
      </c>
      <c r="AN131" s="91">
        <v>16.21</v>
      </c>
      <c r="AO131" s="91">
        <v>33.57</v>
      </c>
      <c r="AP131" s="91">
        <v>9.34</v>
      </c>
      <c r="AQ131" s="91">
        <v>141.80000000000001</v>
      </c>
      <c r="AR131" s="91">
        <v>59.18</v>
      </c>
      <c r="AS131" s="91">
        <v>80.069999999999993</v>
      </c>
      <c r="AT131" s="91">
        <v>451.4</v>
      </c>
      <c r="AU131" s="91">
        <v>72.069999999999993</v>
      </c>
      <c r="AV131" s="91">
        <v>8.42</v>
      </c>
      <c r="AW131" s="91">
        <v>123.46</v>
      </c>
      <c r="AX131" s="91">
        <v>17.68</v>
      </c>
      <c r="AY131" s="91">
        <v>10.23</v>
      </c>
      <c r="AZ131" s="91">
        <v>8.61</v>
      </c>
      <c r="BA131" s="91">
        <v>9.44</v>
      </c>
      <c r="BB131" s="91">
        <v>15.27</v>
      </c>
      <c r="BC131" s="91">
        <v>8.15</v>
      </c>
      <c r="BD131" s="91">
        <v>4.9000000000000004</v>
      </c>
      <c r="BE131" s="91">
        <v>34.18</v>
      </c>
      <c r="BF131" s="91">
        <v>157.52000000000001</v>
      </c>
      <c r="BG131" s="91">
        <v>19.34</v>
      </c>
      <c r="BH131" s="91">
        <v>14.51</v>
      </c>
      <c r="BI131" s="91">
        <v>14.26</v>
      </c>
      <c r="BJ131" s="91">
        <v>10.53</v>
      </c>
      <c r="BK131" s="91">
        <v>11.85</v>
      </c>
      <c r="BL131" s="91">
        <v>14.97</v>
      </c>
      <c r="BM131" s="91">
        <v>0.61</v>
      </c>
      <c r="BN131" s="91">
        <v>5.5</v>
      </c>
      <c r="BO131" s="92">
        <v>0</v>
      </c>
      <c r="BP131" s="93">
        <v>0</v>
      </c>
      <c r="BQ131" s="92" t="s">
        <v>310</v>
      </c>
      <c r="BR131" s="91">
        <v>2699.78</v>
      </c>
      <c r="BS131" s="92" t="s">
        <v>310</v>
      </c>
      <c r="BT131" s="91">
        <v>285.77999999999997</v>
      </c>
      <c r="BU131" s="92" t="s">
        <v>310</v>
      </c>
      <c r="BV131" s="92">
        <v>0</v>
      </c>
      <c r="BW131" s="92" t="s">
        <v>310</v>
      </c>
      <c r="BX131" s="91">
        <v>0.08</v>
      </c>
      <c r="BY131" s="92" t="s">
        <v>310</v>
      </c>
      <c r="BZ131" s="91">
        <v>285.85000000000002</v>
      </c>
      <c r="CA131" s="92" t="s">
        <v>310</v>
      </c>
      <c r="CB131" s="91">
        <v>0.05</v>
      </c>
      <c r="CC131" s="92" t="s">
        <v>310</v>
      </c>
      <c r="CD131" s="92">
        <v>0</v>
      </c>
      <c r="CE131" s="92" t="s">
        <v>310</v>
      </c>
      <c r="CF131" s="92">
        <v>0</v>
      </c>
      <c r="CG131" s="92" t="s">
        <v>310</v>
      </c>
      <c r="CH131" s="92">
        <v>0</v>
      </c>
      <c r="CI131" s="92" t="s">
        <v>310</v>
      </c>
      <c r="CJ131" s="91">
        <v>0.05</v>
      </c>
      <c r="CK131" s="92" t="s">
        <v>310</v>
      </c>
      <c r="CL131" s="92">
        <v>0</v>
      </c>
      <c r="CM131" s="92" t="s">
        <v>310</v>
      </c>
      <c r="CN131" s="92">
        <v>0</v>
      </c>
      <c r="CO131" s="92" t="s">
        <v>310</v>
      </c>
      <c r="CP131" s="92">
        <v>0</v>
      </c>
      <c r="CQ131" s="92" t="s">
        <v>310</v>
      </c>
      <c r="CR131" s="94">
        <v>7.4</v>
      </c>
      <c r="CS131" s="92" t="s">
        <v>310</v>
      </c>
      <c r="CT131" s="91">
        <v>7.4</v>
      </c>
      <c r="CU131" s="92" t="s">
        <v>310</v>
      </c>
      <c r="CV131" s="91">
        <v>293.3</v>
      </c>
      <c r="CW131" s="92" t="s">
        <v>310</v>
      </c>
      <c r="CX131" s="91">
        <v>2993.08</v>
      </c>
      <c r="CY131" s="92" t="s">
        <v>310</v>
      </c>
    </row>
    <row r="132" spans="1:103" ht="14.5" x14ac:dyDescent="0.35">
      <c r="A132" s="86" t="s">
        <v>410</v>
      </c>
      <c r="B132" s="86" t="s">
        <v>364</v>
      </c>
      <c r="C132" s="71" t="str">
        <f>'Correspondance tables'!K38</f>
        <v>ISIC 55-56</v>
      </c>
      <c r="D132" s="71" t="str">
        <f>VLOOKUP(C132, 'Correspondance tables'!$O$3:$P$73, 2, FALSE)</f>
        <v>ISIC 55T56</v>
      </c>
      <c r="E132" s="87">
        <v>3.82</v>
      </c>
      <c r="F132" s="87">
        <v>1.51</v>
      </c>
      <c r="G132" s="87">
        <v>0.61</v>
      </c>
      <c r="H132" s="87">
        <v>5.77</v>
      </c>
      <c r="I132" s="87">
        <v>70.98</v>
      </c>
      <c r="J132" s="87">
        <v>58.05</v>
      </c>
      <c r="K132" s="87">
        <v>5.66</v>
      </c>
      <c r="L132" s="87">
        <v>5.0999999999999996</v>
      </c>
      <c r="M132" s="87">
        <v>3.76</v>
      </c>
      <c r="N132" s="87">
        <v>10.92</v>
      </c>
      <c r="O132" s="87">
        <v>169.39</v>
      </c>
      <c r="P132" s="87">
        <v>8.82</v>
      </c>
      <c r="Q132" s="87">
        <v>49.71</v>
      </c>
      <c r="R132" s="87">
        <v>34.83</v>
      </c>
      <c r="S132" s="87">
        <v>39.67</v>
      </c>
      <c r="T132" s="87">
        <v>146.66</v>
      </c>
      <c r="U132" s="87">
        <v>85.13</v>
      </c>
      <c r="V132" s="87">
        <v>102.78</v>
      </c>
      <c r="W132" s="87">
        <v>321.08999999999997</v>
      </c>
      <c r="X132" s="87">
        <v>153.58000000000001</v>
      </c>
      <c r="Y132" s="87">
        <v>33.840000000000003</v>
      </c>
      <c r="Z132" s="87">
        <v>45.82</v>
      </c>
      <c r="AA132" s="87">
        <v>47.89</v>
      </c>
      <c r="AB132" s="87">
        <v>161.04</v>
      </c>
      <c r="AC132" s="87">
        <v>2.2400000000000002</v>
      </c>
      <c r="AD132" s="87">
        <v>11.89</v>
      </c>
      <c r="AE132" s="87">
        <v>463.95</v>
      </c>
      <c r="AF132" s="87">
        <v>47.81</v>
      </c>
      <c r="AG132" s="87">
        <v>613.71</v>
      </c>
      <c r="AH132" s="87">
        <v>159.18</v>
      </c>
      <c r="AI132" s="87">
        <v>330.91</v>
      </c>
      <c r="AJ132" s="87">
        <v>26.26</v>
      </c>
      <c r="AK132" s="87">
        <v>460.04</v>
      </c>
      <c r="AL132" s="87">
        <v>263.73</v>
      </c>
      <c r="AM132" s="87">
        <v>3.24</v>
      </c>
      <c r="AN132" s="87">
        <v>86.07</v>
      </c>
      <c r="AO132" s="87">
        <v>9.43</v>
      </c>
      <c r="AP132" s="87">
        <v>53.33</v>
      </c>
      <c r="AQ132" s="87">
        <v>106.82</v>
      </c>
      <c r="AR132" s="87">
        <v>124.6</v>
      </c>
      <c r="AS132" s="87">
        <v>153.87</v>
      </c>
      <c r="AT132" s="87">
        <v>192.99</v>
      </c>
      <c r="AU132" s="87">
        <v>139.71</v>
      </c>
      <c r="AV132" s="87">
        <v>70.180000000000007</v>
      </c>
      <c r="AW132" s="87">
        <v>159.13</v>
      </c>
      <c r="AX132" s="87">
        <v>61.49</v>
      </c>
      <c r="AY132" s="87">
        <v>12.88</v>
      </c>
      <c r="AZ132" s="87">
        <v>10.46</v>
      </c>
      <c r="BA132" s="87">
        <v>36.96</v>
      </c>
      <c r="BB132" s="87">
        <v>8.31</v>
      </c>
      <c r="BC132" s="87">
        <v>11.91</v>
      </c>
      <c r="BD132" s="87">
        <v>927.34</v>
      </c>
      <c r="BE132" s="87">
        <v>159.08000000000001</v>
      </c>
      <c r="BF132" s="87">
        <v>185.07</v>
      </c>
      <c r="BG132" s="87">
        <v>32.840000000000003</v>
      </c>
      <c r="BH132" s="87">
        <v>128.47</v>
      </c>
      <c r="BI132" s="87">
        <v>53.35</v>
      </c>
      <c r="BJ132" s="87">
        <v>63.6</v>
      </c>
      <c r="BK132" s="87">
        <v>47.09</v>
      </c>
      <c r="BL132" s="87">
        <v>142.80000000000001</v>
      </c>
      <c r="BM132" s="87">
        <v>1.1299999999999999</v>
      </c>
      <c r="BN132" s="87">
        <v>65.400000000000006</v>
      </c>
      <c r="BO132" s="88">
        <v>0</v>
      </c>
      <c r="BP132" s="89">
        <v>0</v>
      </c>
      <c r="BQ132" s="88" t="s">
        <v>310</v>
      </c>
      <c r="BR132" s="87">
        <v>6993.72</v>
      </c>
      <c r="BS132" s="88" t="s">
        <v>310</v>
      </c>
      <c r="BT132" s="87">
        <v>10227.92</v>
      </c>
      <c r="BU132" s="88" t="s">
        <v>310</v>
      </c>
      <c r="BV132" s="88">
        <v>0</v>
      </c>
      <c r="BW132" s="88" t="s">
        <v>310</v>
      </c>
      <c r="BX132" s="87">
        <v>7.73</v>
      </c>
      <c r="BY132" s="88" t="s">
        <v>310</v>
      </c>
      <c r="BZ132" s="87">
        <v>10235.65</v>
      </c>
      <c r="CA132" s="88" t="s">
        <v>310</v>
      </c>
      <c r="CB132" s="87">
        <v>0.14000000000000001</v>
      </c>
      <c r="CC132" s="88" t="s">
        <v>310</v>
      </c>
      <c r="CD132" s="88">
        <v>0</v>
      </c>
      <c r="CE132" s="88" t="s">
        <v>310</v>
      </c>
      <c r="CF132" s="88">
        <v>0</v>
      </c>
      <c r="CG132" s="88" t="s">
        <v>310</v>
      </c>
      <c r="CH132" s="88">
        <v>0</v>
      </c>
      <c r="CI132" s="88" t="s">
        <v>310</v>
      </c>
      <c r="CJ132" s="87">
        <v>0.14000000000000001</v>
      </c>
      <c r="CK132" s="88" t="s">
        <v>310</v>
      </c>
      <c r="CL132" s="88">
        <v>0</v>
      </c>
      <c r="CM132" s="88" t="s">
        <v>310</v>
      </c>
      <c r="CN132" s="88">
        <v>0</v>
      </c>
      <c r="CO132" s="88" t="s">
        <v>310</v>
      </c>
      <c r="CP132" s="88">
        <v>0</v>
      </c>
      <c r="CQ132" s="88" t="s">
        <v>310</v>
      </c>
      <c r="CR132" s="90">
        <v>0.53</v>
      </c>
      <c r="CS132" s="88" t="s">
        <v>310</v>
      </c>
      <c r="CT132" s="87">
        <v>0.53</v>
      </c>
      <c r="CU132" s="88" t="s">
        <v>310</v>
      </c>
      <c r="CV132" s="87">
        <v>10236.32</v>
      </c>
      <c r="CW132" s="88" t="s">
        <v>310</v>
      </c>
      <c r="CX132" s="87">
        <v>17230.04</v>
      </c>
      <c r="CY132" s="88" t="s">
        <v>310</v>
      </c>
    </row>
    <row r="133" spans="1:103" ht="14.5" x14ac:dyDescent="0.35">
      <c r="A133" s="86" t="s">
        <v>410</v>
      </c>
      <c r="B133" s="86" t="s">
        <v>365</v>
      </c>
      <c r="C133" s="71" t="str">
        <f>'Correspondance tables'!K39</f>
        <v>ISIC 58</v>
      </c>
      <c r="D133" s="71" t="str">
        <f>VLOOKUP(C133, 'Correspondance tables'!$O$3:$P$73, 2, FALSE)</f>
        <v>ISIC 58T60</v>
      </c>
      <c r="E133" s="91">
        <v>10.39</v>
      </c>
      <c r="F133" s="91">
        <v>1.93</v>
      </c>
      <c r="G133" s="91">
        <v>0.15</v>
      </c>
      <c r="H133" s="91">
        <v>5.87</v>
      </c>
      <c r="I133" s="91">
        <v>73.05</v>
      </c>
      <c r="J133" s="91">
        <v>10.86</v>
      </c>
      <c r="K133" s="91">
        <v>7.9</v>
      </c>
      <c r="L133" s="91">
        <v>22.22</v>
      </c>
      <c r="M133" s="91">
        <v>69.2</v>
      </c>
      <c r="N133" s="91">
        <v>19.010000000000002</v>
      </c>
      <c r="O133" s="91">
        <v>63.91</v>
      </c>
      <c r="P133" s="91">
        <v>104.97</v>
      </c>
      <c r="Q133" s="91">
        <v>17.13</v>
      </c>
      <c r="R133" s="91">
        <v>16.28</v>
      </c>
      <c r="S133" s="91">
        <v>16.46</v>
      </c>
      <c r="T133" s="91">
        <v>35.47</v>
      </c>
      <c r="U133" s="91">
        <v>57.58</v>
      </c>
      <c r="V133" s="91">
        <v>32.909999999999997</v>
      </c>
      <c r="W133" s="91">
        <v>47.8</v>
      </c>
      <c r="X133" s="91">
        <v>78.05</v>
      </c>
      <c r="Y133" s="91">
        <v>8.77</v>
      </c>
      <c r="Z133" s="91">
        <v>26.73</v>
      </c>
      <c r="AA133" s="91">
        <v>15.36</v>
      </c>
      <c r="AB133" s="91">
        <v>57.23</v>
      </c>
      <c r="AC133" s="91">
        <v>3.59</v>
      </c>
      <c r="AD133" s="91">
        <v>59.3</v>
      </c>
      <c r="AE133" s="91">
        <v>31.52</v>
      </c>
      <c r="AF133" s="91">
        <v>38.880000000000003</v>
      </c>
      <c r="AG133" s="91">
        <v>249.47</v>
      </c>
      <c r="AH133" s="91">
        <v>147.91999999999999</v>
      </c>
      <c r="AI133" s="91">
        <v>29.66</v>
      </c>
      <c r="AJ133" s="91">
        <v>6.34</v>
      </c>
      <c r="AK133" s="91">
        <v>11.37</v>
      </c>
      <c r="AL133" s="91">
        <v>47.13</v>
      </c>
      <c r="AM133" s="91">
        <v>16.29</v>
      </c>
      <c r="AN133" s="91">
        <v>31.89</v>
      </c>
      <c r="AO133" s="91">
        <v>1071.3399999999999</v>
      </c>
      <c r="AP133" s="91">
        <v>67.88</v>
      </c>
      <c r="AQ133" s="91">
        <v>80.59</v>
      </c>
      <c r="AR133" s="91">
        <v>284.14999999999998</v>
      </c>
      <c r="AS133" s="91">
        <v>167.91</v>
      </c>
      <c r="AT133" s="91">
        <v>88.9</v>
      </c>
      <c r="AU133" s="91">
        <v>63.87</v>
      </c>
      <c r="AV133" s="91">
        <v>24.89</v>
      </c>
      <c r="AW133" s="91">
        <v>129.25</v>
      </c>
      <c r="AX133" s="91">
        <v>85.21</v>
      </c>
      <c r="AY133" s="91">
        <v>100.22</v>
      </c>
      <c r="AZ133" s="91">
        <v>98.73</v>
      </c>
      <c r="BA133" s="91">
        <v>48.09</v>
      </c>
      <c r="BB133" s="91">
        <v>21.78</v>
      </c>
      <c r="BC133" s="91">
        <v>10.97</v>
      </c>
      <c r="BD133" s="91">
        <v>11.88</v>
      </c>
      <c r="BE133" s="91">
        <v>91.54</v>
      </c>
      <c r="BF133" s="91">
        <v>250.02</v>
      </c>
      <c r="BG133" s="91">
        <v>384.03</v>
      </c>
      <c r="BH133" s="91">
        <v>115.05</v>
      </c>
      <c r="BI133" s="91">
        <v>56.13</v>
      </c>
      <c r="BJ133" s="91">
        <v>172.12</v>
      </c>
      <c r="BK133" s="91">
        <v>34.26</v>
      </c>
      <c r="BL133" s="91">
        <v>60.76</v>
      </c>
      <c r="BM133" s="91">
        <v>1.4</v>
      </c>
      <c r="BN133" s="91">
        <v>10.86</v>
      </c>
      <c r="BO133" s="92">
        <v>0</v>
      </c>
      <c r="BP133" s="93">
        <v>0</v>
      </c>
      <c r="BQ133" s="92" t="s">
        <v>310</v>
      </c>
      <c r="BR133" s="91">
        <v>5004.43</v>
      </c>
      <c r="BS133" s="92" t="s">
        <v>310</v>
      </c>
      <c r="BT133" s="91">
        <v>3917.48</v>
      </c>
      <c r="BU133" s="92" t="s">
        <v>310</v>
      </c>
      <c r="BV133" s="91">
        <v>0.01</v>
      </c>
      <c r="BW133" s="92" t="s">
        <v>310</v>
      </c>
      <c r="BX133" s="91">
        <v>11.49</v>
      </c>
      <c r="BY133" s="92" t="s">
        <v>310</v>
      </c>
      <c r="BZ133" s="91">
        <v>3928.98</v>
      </c>
      <c r="CA133" s="92" t="s">
        <v>310</v>
      </c>
      <c r="CB133" s="91">
        <v>1322.26</v>
      </c>
      <c r="CC133" s="92" t="s">
        <v>310</v>
      </c>
      <c r="CD133" s="92">
        <v>0</v>
      </c>
      <c r="CE133" s="92" t="s">
        <v>310</v>
      </c>
      <c r="CF133" s="91">
        <v>0.9</v>
      </c>
      <c r="CG133" s="92" t="s">
        <v>310</v>
      </c>
      <c r="CH133" s="91">
        <v>0.9</v>
      </c>
      <c r="CI133" s="92" t="s">
        <v>310</v>
      </c>
      <c r="CJ133" s="91">
        <v>1323.16</v>
      </c>
      <c r="CK133" s="92" t="s">
        <v>310</v>
      </c>
      <c r="CL133" s="92">
        <v>0</v>
      </c>
      <c r="CM133" s="92" t="s">
        <v>310</v>
      </c>
      <c r="CN133" s="92">
        <v>0</v>
      </c>
      <c r="CO133" s="92" t="s">
        <v>310</v>
      </c>
      <c r="CP133" s="92">
        <v>0</v>
      </c>
      <c r="CQ133" s="92" t="s">
        <v>310</v>
      </c>
      <c r="CR133" s="94">
        <v>86.1</v>
      </c>
      <c r="CS133" s="92" t="s">
        <v>310</v>
      </c>
      <c r="CT133" s="91">
        <v>86.1</v>
      </c>
      <c r="CU133" s="92" t="s">
        <v>310</v>
      </c>
      <c r="CV133" s="91">
        <v>5338.24</v>
      </c>
      <c r="CW133" s="92" t="s">
        <v>310</v>
      </c>
      <c r="CX133" s="91">
        <v>10342.67</v>
      </c>
      <c r="CY133" s="92" t="s">
        <v>310</v>
      </c>
    </row>
    <row r="134" spans="1:103" ht="14.5" x14ac:dyDescent="0.35">
      <c r="A134" s="86" t="s">
        <v>410</v>
      </c>
      <c r="B134" s="86" t="s">
        <v>366</v>
      </c>
      <c r="C134" s="71" t="str">
        <f>'Correspondance tables'!K40</f>
        <v>ISIC 59-60</v>
      </c>
      <c r="D134" s="71" t="str">
        <f>VLOOKUP(C134, 'Correspondance tables'!$O$3:$P$73, 2, FALSE)</f>
        <v>ISIC 58T60</v>
      </c>
      <c r="E134" s="87">
        <v>7.0000000000000007E-2</v>
      </c>
      <c r="F134" s="87">
        <v>7.0000000000000007E-2</v>
      </c>
      <c r="G134" s="87">
        <v>0.28000000000000003</v>
      </c>
      <c r="H134" s="87">
        <v>0.56000000000000005</v>
      </c>
      <c r="I134" s="87">
        <v>14.04</v>
      </c>
      <c r="J134" s="87">
        <v>1.9</v>
      </c>
      <c r="K134" s="87">
        <v>1.06</v>
      </c>
      <c r="L134" s="87">
        <v>0.9</v>
      </c>
      <c r="M134" s="87">
        <v>2.82</v>
      </c>
      <c r="N134" s="87">
        <v>0.41</v>
      </c>
      <c r="O134" s="87">
        <v>2.72</v>
      </c>
      <c r="P134" s="87">
        <v>1.51</v>
      </c>
      <c r="Q134" s="87">
        <v>0.95</v>
      </c>
      <c r="R134" s="87">
        <v>1.1100000000000001</v>
      </c>
      <c r="S134" s="87">
        <v>0.64</v>
      </c>
      <c r="T134" s="87">
        <v>1.26</v>
      </c>
      <c r="U134" s="87">
        <v>1.61</v>
      </c>
      <c r="V134" s="87">
        <v>0.79</v>
      </c>
      <c r="W134" s="87">
        <v>1.45</v>
      </c>
      <c r="X134" s="87">
        <v>1.27</v>
      </c>
      <c r="Y134" s="87">
        <v>1.1499999999999999</v>
      </c>
      <c r="Z134" s="87">
        <v>1.91</v>
      </c>
      <c r="AA134" s="87">
        <v>0.35</v>
      </c>
      <c r="AB134" s="87">
        <v>1.39</v>
      </c>
      <c r="AC134" s="87">
        <v>0.72</v>
      </c>
      <c r="AD134" s="87">
        <v>0.4</v>
      </c>
      <c r="AE134" s="87">
        <v>4.25</v>
      </c>
      <c r="AF134" s="87">
        <v>15.47</v>
      </c>
      <c r="AG134" s="87">
        <v>48.21</v>
      </c>
      <c r="AH134" s="87">
        <v>54.61</v>
      </c>
      <c r="AI134" s="87">
        <v>1.72</v>
      </c>
      <c r="AJ134" s="87">
        <v>1.1200000000000001</v>
      </c>
      <c r="AK134" s="87">
        <v>2.7</v>
      </c>
      <c r="AL134" s="87">
        <v>7.15</v>
      </c>
      <c r="AM134" s="87">
        <v>1.0900000000000001</v>
      </c>
      <c r="AN134" s="87">
        <v>21.58</v>
      </c>
      <c r="AO134" s="88">
        <v>85</v>
      </c>
      <c r="AP134" s="87">
        <v>2906.62</v>
      </c>
      <c r="AQ134" s="87">
        <v>347.57</v>
      </c>
      <c r="AR134" s="87">
        <v>277.32</v>
      </c>
      <c r="AS134" s="87">
        <v>9.61</v>
      </c>
      <c r="AT134" s="87">
        <v>12.87</v>
      </c>
      <c r="AU134" s="87">
        <v>3.22</v>
      </c>
      <c r="AV134" s="87">
        <v>11.42</v>
      </c>
      <c r="AW134" s="87">
        <v>106.71</v>
      </c>
      <c r="AX134" s="87">
        <v>38.49</v>
      </c>
      <c r="AY134" s="87">
        <v>27.64</v>
      </c>
      <c r="AZ134" s="87">
        <v>387.73</v>
      </c>
      <c r="BA134" s="87">
        <v>6.68</v>
      </c>
      <c r="BB134" s="87">
        <v>47.15</v>
      </c>
      <c r="BC134" s="87">
        <v>3.03</v>
      </c>
      <c r="BD134" s="87">
        <v>2.34</v>
      </c>
      <c r="BE134" s="87">
        <v>51.14</v>
      </c>
      <c r="BF134" s="87">
        <v>9.2100000000000009</v>
      </c>
      <c r="BG134" s="87">
        <v>15.33</v>
      </c>
      <c r="BH134" s="87">
        <v>7.68</v>
      </c>
      <c r="BI134" s="87">
        <v>7.37</v>
      </c>
      <c r="BJ134" s="87">
        <v>104.94</v>
      </c>
      <c r="BK134" s="87">
        <v>56.34</v>
      </c>
      <c r="BL134" s="87">
        <v>5.42</v>
      </c>
      <c r="BM134" s="87">
        <v>0.4</v>
      </c>
      <c r="BN134" s="87">
        <v>9.17</v>
      </c>
      <c r="BO134" s="88">
        <v>0</v>
      </c>
      <c r="BP134" s="89">
        <v>0</v>
      </c>
      <c r="BQ134" s="88" t="s">
        <v>310</v>
      </c>
      <c r="BR134" s="87">
        <v>4739.63</v>
      </c>
      <c r="BS134" s="88" t="s">
        <v>310</v>
      </c>
      <c r="BT134" s="87">
        <v>1956.22</v>
      </c>
      <c r="BU134" s="88" t="s">
        <v>310</v>
      </c>
      <c r="BV134" s="87">
        <v>0.04</v>
      </c>
      <c r="BW134" s="88" t="s">
        <v>310</v>
      </c>
      <c r="BX134" s="87">
        <v>1.23</v>
      </c>
      <c r="BY134" s="88" t="s">
        <v>310</v>
      </c>
      <c r="BZ134" s="87">
        <v>1957.49</v>
      </c>
      <c r="CA134" s="88" t="s">
        <v>310</v>
      </c>
      <c r="CB134" s="87">
        <v>151.44</v>
      </c>
      <c r="CC134" s="88" t="s">
        <v>310</v>
      </c>
      <c r="CD134" s="88">
        <v>0</v>
      </c>
      <c r="CE134" s="88" t="s">
        <v>310</v>
      </c>
      <c r="CF134" s="87">
        <v>63.97</v>
      </c>
      <c r="CG134" s="88" t="s">
        <v>310</v>
      </c>
      <c r="CH134" s="87">
        <v>63.97</v>
      </c>
      <c r="CI134" s="88" t="s">
        <v>310</v>
      </c>
      <c r="CJ134" s="87">
        <v>215.41</v>
      </c>
      <c r="CK134" s="88" t="s">
        <v>310</v>
      </c>
      <c r="CL134" s="88">
        <v>0</v>
      </c>
      <c r="CM134" s="88" t="s">
        <v>310</v>
      </c>
      <c r="CN134" s="88">
        <v>0</v>
      </c>
      <c r="CO134" s="88" t="s">
        <v>310</v>
      </c>
      <c r="CP134" s="88">
        <v>0</v>
      </c>
      <c r="CQ134" s="88" t="s">
        <v>310</v>
      </c>
      <c r="CR134" s="90">
        <v>47.58</v>
      </c>
      <c r="CS134" s="88" t="s">
        <v>310</v>
      </c>
      <c r="CT134" s="87">
        <v>47.58</v>
      </c>
      <c r="CU134" s="88" t="s">
        <v>310</v>
      </c>
      <c r="CV134" s="87">
        <v>2220.4699999999998</v>
      </c>
      <c r="CW134" s="88" t="s">
        <v>310</v>
      </c>
      <c r="CX134" s="87">
        <v>6960.11</v>
      </c>
      <c r="CY134" s="88" t="s">
        <v>310</v>
      </c>
    </row>
    <row r="135" spans="1:103" ht="14.5" x14ac:dyDescent="0.35">
      <c r="A135" s="86" t="s">
        <v>410</v>
      </c>
      <c r="B135" s="86" t="s">
        <v>367</v>
      </c>
      <c r="C135" s="71" t="str">
        <f>'Correspondance tables'!K41</f>
        <v>ISIC 61</v>
      </c>
      <c r="D135" s="71" t="str">
        <f>VLOOKUP(C135, 'Correspondance tables'!$O$3:$P$73, 2, FALSE)</f>
        <v>ISIC 61</v>
      </c>
      <c r="E135" s="91">
        <v>20.63</v>
      </c>
      <c r="F135" s="91">
        <v>1.89</v>
      </c>
      <c r="G135" s="91">
        <v>2.36</v>
      </c>
      <c r="H135" s="91">
        <v>13.33</v>
      </c>
      <c r="I135" s="91">
        <v>61.02</v>
      </c>
      <c r="J135" s="91">
        <v>10.02</v>
      </c>
      <c r="K135" s="91">
        <v>5.85</v>
      </c>
      <c r="L135" s="91">
        <v>10.4</v>
      </c>
      <c r="M135" s="91">
        <v>8.64</v>
      </c>
      <c r="N135" s="91">
        <v>24.67</v>
      </c>
      <c r="O135" s="92">
        <v>53</v>
      </c>
      <c r="P135" s="91">
        <v>28.9</v>
      </c>
      <c r="Q135" s="91">
        <v>81.290000000000006</v>
      </c>
      <c r="R135" s="91">
        <v>12.9</v>
      </c>
      <c r="S135" s="91">
        <v>77.239999999999995</v>
      </c>
      <c r="T135" s="91">
        <v>91.84</v>
      </c>
      <c r="U135" s="91">
        <v>28.64</v>
      </c>
      <c r="V135" s="91">
        <v>35.369999999999997</v>
      </c>
      <c r="W135" s="91">
        <v>112.5</v>
      </c>
      <c r="X135" s="91">
        <v>30.85</v>
      </c>
      <c r="Y135" s="91">
        <v>26.62</v>
      </c>
      <c r="Z135" s="91">
        <v>17.05</v>
      </c>
      <c r="AA135" s="91">
        <v>16.28</v>
      </c>
      <c r="AB135" s="91">
        <v>279.45</v>
      </c>
      <c r="AC135" s="91">
        <v>23.67</v>
      </c>
      <c r="AD135" s="91">
        <v>48.19</v>
      </c>
      <c r="AE135" s="91">
        <v>145.26</v>
      </c>
      <c r="AF135" s="91">
        <v>60.36</v>
      </c>
      <c r="AG135" s="91">
        <v>329.87</v>
      </c>
      <c r="AH135" s="91">
        <v>214.82</v>
      </c>
      <c r="AI135" s="91">
        <v>62.09</v>
      </c>
      <c r="AJ135" s="91">
        <v>15.86</v>
      </c>
      <c r="AK135" s="91">
        <v>38.049999999999997</v>
      </c>
      <c r="AL135" s="91">
        <v>70.22</v>
      </c>
      <c r="AM135" s="91">
        <v>52.11</v>
      </c>
      <c r="AN135" s="91">
        <v>150.66</v>
      </c>
      <c r="AO135" s="91">
        <v>52.56</v>
      </c>
      <c r="AP135" s="91">
        <v>67.010000000000005</v>
      </c>
      <c r="AQ135" s="91">
        <v>6611.62</v>
      </c>
      <c r="AR135" s="91">
        <v>327.39</v>
      </c>
      <c r="AS135" s="91">
        <v>249.97</v>
      </c>
      <c r="AT135" s="91">
        <v>212.43</v>
      </c>
      <c r="AU135" s="91">
        <v>128.33000000000001</v>
      </c>
      <c r="AV135" s="91">
        <v>107.78</v>
      </c>
      <c r="AW135" s="91">
        <v>336.69</v>
      </c>
      <c r="AX135" s="91">
        <v>68.69</v>
      </c>
      <c r="AY135" s="91">
        <v>44.4</v>
      </c>
      <c r="AZ135" s="91">
        <v>49.45</v>
      </c>
      <c r="BA135" s="91">
        <v>50.7</v>
      </c>
      <c r="BB135" s="91">
        <v>59.84</v>
      </c>
      <c r="BC135" s="91">
        <v>231.49</v>
      </c>
      <c r="BD135" s="91">
        <v>50.76</v>
      </c>
      <c r="BE135" s="91">
        <v>162.85</v>
      </c>
      <c r="BF135" s="91">
        <v>270.2</v>
      </c>
      <c r="BG135" s="91">
        <v>80.44</v>
      </c>
      <c r="BH135" s="91">
        <v>108.1</v>
      </c>
      <c r="BI135" s="91">
        <v>77.89</v>
      </c>
      <c r="BJ135" s="91">
        <v>52.62</v>
      </c>
      <c r="BK135" s="91">
        <v>40.29</v>
      </c>
      <c r="BL135" s="91">
        <v>49.89</v>
      </c>
      <c r="BM135" s="91">
        <v>5.29</v>
      </c>
      <c r="BN135" s="91">
        <v>23.28</v>
      </c>
      <c r="BO135" s="92">
        <v>0</v>
      </c>
      <c r="BP135" s="93">
        <v>0</v>
      </c>
      <c r="BQ135" s="92" t="s">
        <v>310</v>
      </c>
      <c r="BR135" s="91">
        <v>11781.86</v>
      </c>
      <c r="BS135" s="92" t="s">
        <v>310</v>
      </c>
      <c r="BT135" s="91">
        <v>2502.2800000000002</v>
      </c>
      <c r="BU135" s="92" t="s">
        <v>310</v>
      </c>
      <c r="BV135" s="91">
        <v>0.4</v>
      </c>
      <c r="BW135" s="92" t="s">
        <v>310</v>
      </c>
      <c r="BX135" s="91">
        <v>5.79</v>
      </c>
      <c r="BY135" s="92" t="s">
        <v>310</v>
      </c>
      <c r="BZ135" s="91">
        <v>2508.4699999999998</v>
      </c>
      <c r="CA135" s="92" t="s">
        <v>310</v>
      </c>
      <c r="CB135" s="91">
        <v>1.43</v>
      </c>
      <c r="CC135" s="92" t="s">
        <v>310</v>
      </c>
      <c r="CD135" s="92">
        <v>0</v>
      </c>
      <c r="CE135" s="92" t="s">
        <v>310</v>
      </c>
      <c r="CF135" s="91">
        <v>0.03</v>
      </c>
      <c r="CG135" s="92" t="s">
        <v>310</v>
      </c>
      <c r="CH135" s="91">
        <v>0.03</v>
      </c>
      <c r="CI135" s="92" t="s">
        <v>310</v>
      </c>
      <c r="CJ135" s="91">
        <v>1.46</v>
      </c>
      <c r="CK135" s="92" t="s">
        <v>310</v>
      </c>
      <c r="CL135" s="92">
        <v>0</v>
      </c>
      <c r="CM135" s="92" t="s">
        <v>310</v>
      </c>
      <c r="CN135" s="92">
        <v>0</v>
      </c>
      <c r="CO135" s="92" t="s">
        <v>310</v>
      </c>
      <c r="CP135" s="92">
        <v>0</v>
      </c>
      <c r="CQ135" s="92" t="s">
        <v>310</v>
      </c>
      <c r="CR135" s="94">
        <v>94.45</v>
      </c>
      <c r="CS135" s="92" t="s">
        <v>310</v>
      </c>
      <c r="CT135" s="91">
        <v>94.45</v>
      </c>
      <c r="CU135" s="92" t="s">
        <v>310</v>
      </c>
      <c r="CV135" s="91">
        <v>2604.38</v>
      </c>
      <c r="CW135" s="92" t="s">
        <v>310</v>
      </c>
      <c r="CX135" s="91">
        <v>14386.23</v>
      </c>
      <c r="CY135" s="92" t="s">
        <v>310</v>
      </c>
    </row>
    <row r="136" spans="1:103" ht="14.5" x14ac:dyDescent="0.35">
      <c r="A136" s="86" t="s">
        <v>410</v>
      </c>
      <c r="B136" s="86" t="s">
        <v>368</v>
      </c>
      <c r="C136" s="71" t="str">
        <f>'Correspondance tables'!K42</f>
        <v>ISIC 62-63</v>
      </c>
      <c r="D136" s="71" t="str">
        <f>VLOOKUP(C136, 'Correspondance tables'!$O$3:$P$73, 2, FALSE)</f>
        <v>ISIC 62T63</v>
      </c>
      <c r="E136" s="87">
        <v>6.02</v>
      </c>
      <c r="F136" s="87">
        <v>3.6</v>
      </c>
      <c r="G136" s="87">
        <v>0.55000000000000004</v>
      </c>
      <c r="H136" s="87">
        <v>18.63</v>
      </c>
      <c r="I136" s="87">
        <v>160.22</v>
      </c>
      <c r="J136" s="87">
        <v>46.96</v>
      </c>
      <c r="K136" s="87">
        <v>18.84</v>
      </c>
      <c r="L136" s="87">
        <v>36.72</v>
      </c>
      <c r="M136" s="87">
        <v>47.11</v>
      </c>
      <c r="N136" s="87">
        <v>42.09</v>
      </c>
      <c r="O136" s="87">
        <v>187.92</v>
      </c>
      <c r="P136" s="87">
        <v>89.76</v>
      </c>
      <c r="Q136" s="87">
        <v>86.34</v>
      </c>
      <c r="R136" s="87">
        <v>38.450000000000003</v>
      </c>
      <c r="S136" s="87">
        <v>86.35</v>
      </c>
      <c r="T136" s="87">
        <v>168.12</v>
      </c>
      <c r="U136" s="87">
        <v>504.87</v>
      </c>
      <c r="V136" s="87">
        <v>128.83000000000001</v>
      </c>
      <c r="W136" s="87">
        <v>208.72</v>
      </c>
      <c r="X136" s="87">
        <v>212.34</v>
      </c>
      <c r="Y136" s="87">
        <v>64.849999999999994</v>
      </c>
      <c r="Z136" s="87">
        <v>59.08</v>
      </c>
      <c r="AA136" s="87">
        <v>109.79</v>
      </c>
      <c r="AB136" s="87">
        <v>170.94</v>
      </c>
      <c r="AC136" s="87">
        <v>14.43</v>
      </c>
      <c r="AD136" s="87">
        <v>143.25</v>
      </c>
      <c r="AE136" s="87">
        <v>201.57</v>
      </c>
      <c r="AF136" s="87">
        <v>101.79</v>
      </c>
      <c r="AG136" s="87">
        <v>1171.8800000000001</v>
      </c>
      <c r="AH136" s="87">
        <v>338.76</v>
      </c>
      <c r="AI136" s="87">
        <v>208.48</v>
      </c>
      <c r="AJ136" s="87">
        <v>19.940000000000001</v>
      </c>
      <c r="AK136" s="87">
        <v>60.87</v>
      </c>
      <c r="AL136" s="87">
        <v>198.84</v>
      </c>
      <c r="AM136" s="87">
        <v>134.05000000000001</v>
      </c>
      <c r="AN136" s="87">
        <v>56.66</v>
      </c>
      <c r="AO136" s="87">
        <v>537.1</v>
      </c>
      <c r="AP136" s="87">
        <v>145.94999999999999</v>
      </c>
      <c r="AQ136" s="87">
        <v>527.13</v>
      </c>
      <c r="AR136" s="87">
        <v>8624.25</v>
      </c>
      <c r="AS136" s="87">
        <v>899.75</v>
      </c>
      <c r="AT136" s="87">
        <v>577.13</v>
      </c>
      <c r="AU136" s="87">
        <v>271.02</v>
      </c>
      <c r="AV136" s="87">
        <v>121.87</v>
      </c>
      <c r="AW136" s="87">
        <v>1255.04</v>
      </c>
      <c r="AX136" s="87">
        <v>215.4</v>
      </c>
      <c r="AY136" s="87">
        <v>156.21</v>
      </c>
      <c r="AZ136" s="87">
        <v>155.30000000000001</v>
      </c>
      <c r="BA136" s="87">
        <v>170.42</v>
      </c>
      <c r="BB136" s="87">
        <v>140.38</v>
      </c>
      <c r="BC136" s="87">
        <v>143.26</v>
      </c>
      <c r="BD136" s="87">
        <v>52.22</v>
      </c>
      <c r="BE136" s="87">
        <v>305.2</v>
      </c>
      <c r="BF136" s="87">
        <v>588.52</v>
      </c>
      <c r="BG136" s="87">
        <v>203.57</v>
      </c>
      <c r="BH136" s="87">
        <v>240.31</v>
      </c>
      <c r="BI136" s="87">
        <v>119.13</v>
      </c>
      <c r="BJ136" s="87">
        <v>435.68</v>
      </c>
      <c r="BK136" s="87">
        <v>39.200000000000003</v>
      </c>
      <c r="BL136" s="87">
        <v>45.8</v>
      </c>
      <c r="BM136" s="87">
        <v>86.11</v>
      </c>
      <c r="BN136" s="87">
        <v>138.11000000000001</v>
      </c>
      <c r="BO136" s="88">
        <v>0</v>
      </c>
      <c r="BP136" s="89">
        <v>0</v>
      </c>
      <c r="BQ136" s="88" t="s">
        <v>310</v>
      </c>
      <c r="BR136" s="87">
        <v>21341.68</v>
      </c>
      <c r="BS136" s="88" t="s">
        <v>310</v>
      </c>
      <c r="BT136" s="87">
        <v>206.52</v>
      </c>
      <c r="BU136" s="88" t="s">
        <v>310</v>
      </c>
      <c r="BV136" s="88">
        <v>0</v>
      </c>
      <c r="BW136" s="88" t="s">
        <v>310</v>
      </c>
      <c r="BX136" s="87">
        <v>2.15</v>
      </c>
      <c r="BY136" s="88" t="s">
        <v>310</v>
      </c>
      <c r="BZ136" s="87">
        <v>208.68</v>
      </c>
      <c r="CA136" s="88" t="s">
        <v>310</v>
      </c>
      <c r="CB136" s="87">
        <v>7710.6</v>
      </c>
      <c r="CC136" s="88" t="s">
        <v>310</v>
      </c>
      <c r="CD136" s="88">
        <v>0</v>
      </c>
      <c r="CE136" s="88" t="s">
        <v>310</v>
      </c>
      <c r="CF136" s="87">
        <v>12.25</v>
      </c>
      <c r="CG136" s="88" t="s">
        <v>310</v>
      </c>
      <c r="CH136" s="87">
        <v>12.25</v>
      </c>
      <c r="CI136" s="88" t="s">
        <v>310</v>
      </c>
      <c r="CJ136" s="87">
        <v>7722.85</v>
      </c>
      <c r="CK136" s="88" t="s">
        <v>310</v>
      </c>
      <c r="CL136" s="88">
        <v>0</v>
      </c>
      <c r="CM136" s="88" t="s">
        <v>310</v>
      </c>
      <c r="CN136" s="88">
        <v>0</v>
      </c>
      <c r="CO136" s="88" t="s">
        <v>310</v>
      </c>
      <c r="CP136" s="88">
        <v>0</v>
      </c>
      <c r="CQ136" s="88" t="s">
        <v>310</v>
      </c>
      <c r="CR136" s="90">
        <v>321.89</v>
      </c>
      <c r="CS136" s="88" t="s">
        <v>310</v>
      </c>
      <c r="CT136" s="87">
        <v>321.89</v>
      </c>
      <c r="CU136" s="88" t="s">
        <v>310</v>
      </c>
      <c r="CV136" s="87">
        <v>8253.42</v>
      </c>
      <c r="CW136" s="88" t="s">
        <v>310</v>
      </c>
      <c r="CX136" s="87">
        <v>29595.1</v>
      </c>
      <c r="CY136" s="88" t="s">
        <v>310</v>
      </c>
    </row>
    <row r="137" spans="1:103" ht="14.5" x14ac:dyDescent="0.35">
      <c r="A137" s="86" t="s">
        <v>410</v>
      </c>
      <c r="B137" s="86" t="s">
        <v>369</v>
      </c>
      <c r="C137" s="71" t="str">
        <f>'Correspondance tables'!K43</f>
        <v>ISIC 64</v>
      </c>
      <c r="D137" s="71" t="str">
        <f>VLOOKUP(C137, 'Correspondance tables'!$O$3:$P$73, 2, FALSE)</f>
        <v>ISIC 64T66</v>
      </c>
      <c r="E137" s="91">
        <v>141.71</v>
      </c>
      <c r="F137" s="91">
        <v>12.09</v>
      </c>
      <c r="G137" s="91">
        <v>8.7799999999999994</v>
      </c>
      <c r="H137" s="91">
        <v>25.62</v>
      </c>
      <c r="I137" s="91">
        <v>309.73</v>
      </c>
      <c r="J137" s="91">
        <v>38.96</v>
      </c>
      <c r="K137" s="91">
        <v>26.14</v>
      </c>
      <c r="L137" s="91">
        <v>36.619999999999997</v>
      </c>
      <c r="M137" s="91">
        <v>18.100000000000001</v>
      </c>
      <c r="N137" s="91">
        <v>66.849999999999994</v>
      </c>
      <c r="O137" s="91">
        <v>169.2</v>
      </c>
      <c r="P137" s="91">
        <v>170.46</v>
      </c>
      <c r="Q137" s="91">
        <v>102.35</v>
      </c>
      <c r="R137" s="91">
        <v>60.53</v>
      </c>
      <c r="S137" s="91">
        <v>71.36</v>
      </c>
      <c r="T137" s="91">
        <v>137.69</v>
      </c>
      <c r="U137" s="91">
        <v>437.27</v>
      </c>
      <c r="V137" s="91">
        <v>55.51</v>
      </c>
      <c r="W137" s="91">
        <v>156.69</v>
      </c>
      <c r="X137" s="91">
        <v>511.55</v>
      </c>
      <c r="Y137" s="91">
        <v>28.37</v>
      </c>
      <c r="Z137" s="91">
        <v>75.78</v>
      </c>
      <c r="AA137" s="91">
        <v>44.01</v>
      </c>
      <c r="AB137" s="91">
        <v>528.71</v>
      </c>
      <c r="AC137" s="91">
        <v>21.96</v>
      </c>
      <c r="AD137" s="91">
        <v>60.54</v>
      </c>
      <c r="AE137" s="91">
        <v>906.65</v>
      </c>
      <c r="AF137" s="91">
        <v>77.44</v>
      </c>
      <c r="AG137" s="91">
        <v>1083.46</v>
      </c>
      <c r="AH137" s="91">
        <v>856.71</v>
      </c>
      <c r="AI137" s="91">
        <v>143.88</v>
      </c>
      <c r="AJ137" s="91">
        <v>122.43</v>
      </c>
      <c r="AK137" s="91">
        <v>86.8</v>
      </c>
      <c r="AL137" s="91">
        <v>235.7</v>
      </c>
      <c r="AM137" s="91">
        <v>60.27</v>
      </c>
      <c r="AN137" s="91">
        <v>248.58</v>
      </c>
      <c r="AO137" s="91">
        <v>49.22</v>
      </c>
      <c r="AP137" s="91">
        <v>30.78</v>
      </c>
      <c r="AQ137" s="91">
        <v>113.28</v>
      </c>
      <c r="AR137" s="91">
        <v>459.98</v>
      </c>
      <c r="AS137" s="91">
        <v>12309.65</v>
      </c>
      <c r="AT137" s="91">
        <v>1444.93</v>
      </c>
      <c r="AU137" s="91">
        <v>398.99</v>
      </c>
      <c r="AV137" s="91">
        <v>3675.26</v>
      </c>
      <c r="AW137" s="91">
        <v>772.38</v>
      </c>
      <c r="AX137" s="91">
        <v>104.25</v>
      </c>
      <c r="AY137" s="91">
        <v>31.34</v>
      </c>
      <c r="AZ137" s="91">
        <v>52.83</v>
      </c>
      <c r="BA137" s="91">
        <v>122.01</v>
      </c>
      <c r="BB137" s="91">
        <v>170.73</v>
      </c>
      <c r="BC137" s="91">
        <v>196.43</v>
      </c>
      <c r="BD137" s="91">
        <v>29.34</v>
      </c>
      <c r="BE137" s="91">
        <v>325.43</v>
      </c>
      <c r="BF137" s="91">
        <v>1303.8</v>
      </c>
      <c r="BG137" s="91">
        <v>313.36</v>
      </c>
      <c r="BH137" s="91">
        <v>140.54</v>
      </c>
      <c r="BI137" s="91">
        <v>76.89</v>
      </c>
      <c r="BJ137" s="91">
        <v>141.06</v>
      </c>
      <c r="BK137" s="91">
        <v>65.23</v>
      </c>
      <c r="BL137" s="91">
        <v>67.25</v>
      </c>
      <c r="BM137" s="91">
        <v>5.27</v>
      </c>
      <c r="BN137" s="91">
        <v>46.98</v>
      </c>
      <c r="BO137" s="92">
        <v>0</v>
      </c>
      <c r="BP137" s="93">
        <v>0</v>
      </c>
      <c r="BQ137" s="92" t="s">
        <v>310</v>
      </c>
      <c r="BR137" s="91">
        <v>29585.71</v>
      </c>
      <c r="BS137" s="92" t="s">
        <v>310</v>
      </c>
      <c r="BT137" s="91">
        <v>5078.22</v>
      </c>
      <c r="BU137" s="92" t="s">
        <v>310</v>
      </c>
      <c r="BV137" s="91">
        <v>0.04</v>
      </c>
      <c r="BW137" s="92" t="s">
        <v>310</v>
      </c>
      <c r="BX137" s="91">
        <v>2.2200000000000002</v>
      </c>
      <c r="BY137" s="92" t="s">
        <v>310</v>
      </c>
      <c r="BZ137" s="91">
        <v>5080.49</v>
      </c>
      <c r="CA137" s="92" t="s">
        <v>310</v>
      </c>
      <c r="CB137" s="91">
        <v>9.15</v>
      </c>
      <c r="CC137" s="92" t="s">
        <v>310</v>
      </c>
      <c r="CD137" s="92">
        <v>0</v>
      </c>
      <c r="CE137" s="92" t="s">
        <v>310</v>
      </c>
      <c r="CF137" s="91">
        <v>0.01</v>
      </c>
      <c r="CG137" s="92" t="s">
        <v>310</v>
      </c>
      <c r="CH137" s="91">
        <v>0.01</v>
      </c>
      <c r="CI137" s="92" t="s">
        <v>310</v>
      </c>
      <c r="CJ137" s="91">
        <v>9.16</v>
      </c>
      <c r="CK137" s="92" t="s">
        <v>310</v>
      </c>
      <c r="CL137" s="92">
        <v>0</v>
      </c>
      <c r="CM137" s="92" t="s">
        <v>310</v>
      </c>
      <c r="CN137" s="92">
        <v>0</v>
      </c>
      <c r="CO137" s="92" t="s">
        <v>310</v>
      </c>
      <c r="CP137" s="92">
        <v>0</v>
      </c>
      <c r="CQ137" s="92" t="s">
        <v>310</v>
      </c>
      <c r="CR137" s="94">
        <v>432.85</v>
      </c>
      <c r="CS137" s="92" t="s">
        <v>310</v>
      </c>
      <c r="CT137" s="91">
        <v>432.85</v>
      </c>
      <c r="CU137" s="92" t="s">
        <v>310</v>
      </c>
      <c r="CV137" s="91">
        <v>5522.49</v>
      </c>
      <c r="CW137" s="92" t="s">
        <v>310</v>
      </c>
      <c r="CX137" s="91">
        <v>35108.199999999997</v>
      </c>
      <c r="CY137" s="92" t="s">
        <v>310</v>
      </c>
    </row>
    <row r="138" spans="1:103" ht="14.5" x14ac:dyDescent="0.35">
      <c r="A138" s="86" t="s">
        <v>410</v>
      </c>
      <c r="B138" s="86" t="s">
        <v>370</v>
      </c>
      <c r="C138" s="71" t="str">
        <f>'Correspondance tables'!K44</f>
        <v>ISIC 65</v>
      </c>
      <c r="D138" s="71" t="str">
        <f>VLOOKUP(C138, 'Correspondance tables'!$O$3:$P$73, 2, FALSE)</f>
        <v>ISIC 64T66</v>
      </c>
      <c r="E138" s="87">
        <v>70.84</v>
      </c>
      <c r="F138" s="87">
        <v>5.7</v>
      </c>
      <c r="G138" s="87">
        <v>5.28</v>
      </c>
      <c r="H138" s="87">
        <v>5.71</v>
      </c>
      <c r="I138" s="87">
        <v>104.61</v>
      </c>
      <c r="J138" s="87">
        <v>7.05</v>
      </c>
      <c r="K138" s="87">
        <v>40.32</v>
      </c>
      <c r="L138" s="87">
        <v>8.58</v>
      </c>
      <c r="M138" s="87">
        <v>5.04</v>
      </c>
      <c r="N138" s="87">
        <v>7.36</v>
      </c>
      <c r="O138" s="87">
        <v>72.819999999999993</v>
      </c>
      <c r="P138" s="87">
        <v>23.45</v>
      </c>
      <c r="Q138" s="87">
        <v>73.97</v>
      </c>
      <c r="R138" s="87">
        <v>13.03</v>
      </c>
      <c r="S138" s="87">
        <v>10.96</v>
      </c>
      <c r="T138" s="87">
        <v>154.69999999999999</v>
      </c>
      <c r="U138" s="87">
        <v>50.72</v>
      </c>
      <c r="V138" s="87">
        <v>9.2899999999999991</v>
      </c>
      <c r="W138" s="87">
        <v>28.48</v>
      </c>
      <c r="X138" s="87">
        <v>78.45</v>
      </c>
      <c r="Y138" s="87">
        <v>12.6</v>
      </c>
      <c r="Z138" s="88">
        <v>39</v>
      </c>
      <c r="AA138" s="87">
        <v>78.44</v>
      </c>
      <c r="AB138" s="87">
        <v>70.77</v>
      </c>
      <c r="AC138" s="87">
        <v>4.49</v>
      </c>
      <c r="AD138" s="87">
        <v>23.34</v>
      </c>
      <c r="AE138" s="87">
        <v>83.4</v>
      </c>
      <c r="AF138" s="87">
        <v>29.69</v>
      </c>
      <c r="AG138" s="87">
        <v>172.32</v>
      </c>
      <c r="AH138" s="87">
        <v>106.86</v>
      </c>
      <c r="AI138" s="87">
        <v>125.44</v>
      </c>
      <c r="AJ138" s="87">
        <v>47.52</v>
      </c>
      <c r="AK138" s="87">
        <v>21.66</v>
      </c>
      <c r="AL138" s="87">
        <v>64.69</v>
      </c>
      <c r="AM138" s="87">
        <v>10.7</v>
      </c>
      <c r="AN138" s="87">
        <v>39.880000000000003</v>
      </c>
      <c r="AO138" s="87">
        <v>7.92</v>
      </c>
      <c r="AP138" s="87">
        <v>3.61</v>
      </c>
      <c r="AQ138" s="87">
        <v>13.96</v>
      </c>
      <c r="AR138" s="87">
        <v>20.96</v>
      </c>
      <c r="AS138" s="87">
        <v>56.63</v>
      </c>
      <c r="AT138" s="87">
        <v>6018.54</v>
      </c>
      <c r="AU138" s="87">
        <v>78.66</v>
      </c>
      <c r="AV138" s="87">
        <v>205.65</v>
      </c>
      <c r="AW138" s="87">
        <v>91.48</v>
      </c>
      <c r="AX138" s="87">
        <v>81.25</v>
      </c>
      <c r="AY138" s="87">
        <v>3.08</v>
      </c>
      <c r="AZ138" s="87">
        <v>4.3899999999999997</v>
      </c>
      <c r="BA138" s="87">
        <v>24.18</v>
      </c>
      <c r="BB138" s="87">
        <v>64.5</v>
      </c>
      <c r="BC138" s="87">
        <v>33.479999999999997</v>
      </c>
      <c r="BD138" s="87">
        <v>6.1</v>
      </c>
      <c r="BE138" s="87">
        <v>64.23</v>
      </c>
      <c r="BF138" s="87">
        <v>163.91</v>
      </c>
      <c r="BG138" s="87">
        <v>44.8</v>
      </c>
      <c r="BH138" s="87">
        <v>58.49</v>
      </c>
      <c r="BI138" s="87">
        <v>5.55</v>
      </c>
      <c r="BJ138" s="87">
        <v>4.7699999999999996</v>
      </c>
      <c r="BK138" s="87">
        <v>15.97</v>
      </c>
      <c r="BL138" s="87">
        <v>6.31</v>
      </c>
      <c r="BM138" s="87">
        <v>6.48</v>
      </c>
      <c r="BN138" s="87">
        <v>65.540000000000006</v>
      </c>
      <c r="BO138" s="88">
        <v>0</v>
      </c>
      <c r="BP138" s="89">
        <v>0</v>
      </c>
      <c r="BQ138" s="88" t="s">
        <v>310</v>
      </c>
      <c r="BR138" s="87">
        <v>8857.57</v>
      </c>
      <c r="BS138" s="88" t="s">
        <v>310</v>
      </c>
      <c r="BT138" s="87">
        <v>949.26</v>
      </c>
      <c r="BU138" s="88" t="s">
        <v>310</v>
      </c>
      <c r="BV138" s="88">
        <v>0</v>
      </c>
      <c r="BW138" s="88" t="s">
        <v>310</v>
      </c>
      <c r="BX138" s="87">
        <v>143.47</v>
      </c>
      <c r="BY138" s="88" t="s">
        <v>310</v>
      </c>
      <c r="BZ138" s="87">
        <v>1092.73</v>
      </c>
      <c r="CA138" s="88" t="s">
        <v>310</v>
      </c>
      <c r="CB138" s="87">
        <v>2.23</v>
      </c>
      <c r="CC138" s="88" t="s">
        <v>310</v>
      </c>
      <c r="CD138" s="88">
        <v>0</v>
      </c>
      <c r="CE138" s="88" t="s">
        <v>310</v>
      </c>
      <c r="CF138" s="88">
        <v>0</v>
      </c>
      <c r="CG138" s="88" t="s">
        <v>310</v>
      </c>
      <c r="CH138" s="88">
        <v>0</v>
      </c>
      <c r="CI138" s="88" t="s">
        <v>310</v>
      </c>
      <c r="CJ138" s="87">
        <v>2.23</v>
      </c>
      <c r="CK138" s="88" t="s">
        <v>310</v>
      </c>
      <c r="CL138" s="88">
        <v>0</v>
      </c>
      <c r="CM138" s="88" t="s">
        <v>310</v>
      </c>
      <c r="CN138" s="88">
        <v>0</v>
      </c>
      <c r="CO138" s="88" t="s">
        <v>310</v>
      </c>
      <c r="CP138" s="88">
        <v>0</v>
      </c>
      <c r="CQ138" s="88" t="s">
        <v>310</v>
      </c>
      <c r="CR138" s="90">
        <v>59.86</v>
      </c>
      <c r="CS138" s="88" t="s">
        <v>310</v>
      </c>
      <c r="CT138" s="87">
        <v>59.86</v>
      </c>
      <c r="CU138" s="88" t="s">
        <v>310</v>
      </c>
      <c r="CV138" s="87">
        <v>1154.81</v>
      </c>
      <c r="CW138" s="88" t="s">
        <v>310</v>
      </c>
      <c r="CX138" s="87">
        <v>10012.39</v>
      </c>
      <c r="CY138" s="88" t="s">
        <v>310</v>
      </c>
    </row>
    <row r="139" spans="1:103" ht="14.5" x14ac:dyDescent="0.35">
      <c r="A139" s="86" t="s">
        <v>410</v>
      </c>
      <c r="B139" s="86" t="s">
        <v>371</v>
      </c>
      <c r="C139" s="71" t="str">
        <f>'Correspondance tables'!K45</f>
        <v>ISIC 66</v>
      </c>
      <c r="D139" s="71" t="str">
        <f>VLOOKUP(C139, 'Correspondance tables'!$O$3:$P$73, 2, FALSE)</f>
        <v>ISIC 64T66</v>
      </c>
      <c r="E139" s="91">
        <v>5.59</v>
      </c>
      <c r="F139" s="91">
        <v>0.11</v>
      </c>
      <c r="G139" s="91">
        <v>7.0000000000000007E-2</v>
      </c>
      <c r="H139" s="91">
        <v>3.73</v>
      </c>
      <c r="I139" s="91">
        <v>30.09</v>
      </c>
      <c r="J139" s="91">
        <v>15.64</v>
      </c>
      <c r="K139" s="91">
        <v>3.3</v>
      </c>
      <c r="L139" s="91">
        <v>36.57</v>
      </c>
      <c r="M139" s="91">
        <v>4.3600000000000003</v>
      </c>
      <c r="N139" s="91">
        <v>17.18</v>
      </c>
      <c r="O139" s="91">
        <v>41.86</v>
      </c>
      <c r="P139" s="91">
        <v>11.81</v>
      </c>
      <c r="Q139" s="91">
        <v>5.65</v>
      </c>
      <c r="R139" s="91">
        <v>94.69</v>
      </c>
      <c r="S139" s="91">
        <v>9.58</v>
      </c>
      <c r="T139" s="91">
        <v>14.57</v>
      </c>
      <c r="U139" s="91">
        <v>11.45</v>
      </c>
      <c r="V139" s="91">
        <v>8.44</v>
      </c>
      <c r="W139" s="91">
        <v>10.26</v>
      </c>
      <c r="X139" s="91">
        <v>29.24</v>
      </c>
      <c r="Y139" s="91">
        <v>98.17</v>
      </c>
      <c r="Z139" s="91">
        <v>6.54</v>
      </c>
      <c r="AA139" s="91">
        <v>7.97</v>
      </c>
      <c r="AB139" s="91">
        <v>44.39</v>
      </c>
      <c r="AC139" s="91">
        <v>2.84</v>
      </c>
      <c r="AD139" s="91">
        <v>18.28</v>
      </c>
      <c r="AE139" s="91">
        <v>152.76</v>
      </c>
      <c r="AF139" s="91">
        <v>28.01</v>
      </c>
      <c r="AG139" s="91">
        <v>264.02999999999997</v>
      </c>
      <c r="AH139" s="91">
        <v>113.82</v>
      </c>
      <c r="AI139" s="91">
        <v>30.4</v>
      </c>
      <c r="AJ139" s="91">
        <v>71.319999999999993</v>
      </c>
      <c r="AK139" s="91">
        <v>43.49</v>
      </c>
      <c r="AL139" s="91">
        <v>66.64</v>
      </c>
      <c r="AM139" s="91">
        <v>9.7799999999999994</v>
      </c>
      <c r="AN139" s="91">
        <v>26.28</v>
      </c>
      <c r="AO139" s="91">
        <v>9.42</v>
      </c>
      <c r="AP139" s="91">
        <v>4.18</v>
      </c>
      <c r="AQ139" s="91">
        <v>46.46</v>
      </c>
      <c r="AR139" s="91">
        <v>186.45</v>
      </c>
      <c r="AS139" s="91">
        <v>9374.49</v>
      </c>
      <c r="AT139" s="91">
        <v>2537.73</v>
      </c>
      <c r="AU139" s="91">
        <v>5805.43</v>
      </c>
      <c r="AV139" s="91">
        <v>29.82</v>
      </c>
      <c r="AW139" s="91">
        <v>180.78</v>
      </c>
      <c r="AX139" s="91">
        <v>165.21</v>
      </c>
      <c r="AY139" s="91">
        <v>14.85</v>
      </c>
      <c r="AZ139" s="91">
        <v>14.91</v>
      </c>
      <c r="BA139" s="91">
        <v>29.16</v>
      </c>
      <c r="BB139" s="91">
        <v>48.2</v>
      </c>
      <c r="BC139" s="91">
        <v>59.18</v>
      </c>
      <c r="BD139" s="91">
        <v>2.75</v>
      </c>
      <c r="BE139" s="91">
        <v>106.62</v>
      </c>
      <c r="BF139" s="91">
        <v>16.350000000000001</v>
      </c>
      <c r="BG139" s="91">
        <v>14.23</v>
      </c>
      <c r="BH139" s="91">
        <v>5.2</v>
      </c>
      <c r="BI139" s="91">
        <v>0.66</v>
      </c>
      <c r="BJ139" s="91">
        <v>10.8</v>
      </c>
      <c r="BK139" s="91">
        <v>4.66</v>
      </c>
      <c r="BL139" s="91">
        <v>4.12</v>
      </c>
      <c r="BM139" s="91">
        <v>5.67</v>
      </c>
      <c r="BN139" s="91">
        <v>10.95</v>
      </c>
      <c r="BO139" s="92">
        <v>0</v>
      </c>
      <c r="BP139" s="93">
        <v>0</v>
      </c>
      <c r="BQ139" s="92" t="s">
        <v>310</v>
      </c>
      <c r="BR139" s="91">
        <v>20027.2</v>
      </c>
      <c r="BS139" s="92" t="s">
        <v>310</v>
      </c>
      <c r="BT139" s="91">
        <v>263.01</v>
      </c>
      <c r="BU139" s="92" t="s">
        <v>310</v>
      </c>
      <c r="BV139" s="92">
        <v>0</v>
      </c>
      <c r="BW139" s="92" t="s">
        <v>310</v>
      </c>
      <c r="BX139" s="92">
        <v>0</v>
      </c>
      <c r="BY139" s="92" t="s">
        <v>310</v>
      </c>
      <c r="BZ139" s="91">
        <v>263.01</v>
      </c>
      <c r="CA139" s="92" t="s">
        <v>310</v>
      </c>
      <c r="CB139" s="91">
        <v>1.0900000000000001</v>
      </c>
      <c r="CC139" s="92" t="s">
        <v>310</v>
      </c>
      <c r="CD139" s="92">
        <v>0</v>
      </c>
      <c r="CE139" s="92" t="s">
        <v>310</v>
      </c>
      <c r="CF139" s="92">
        <v>0</v>
      </c>
      <c r="CG139" s="92" t="s">
        <v>310</v>
      </c>
      <c r="CH139" s="92">
        <v>0</v>
      </c>
      <c r="CI139" s="92" t="s">
        <v>310</v>
      </c>
      <c r="CJ139" s="91">
        <v>1.0900000000000001</v>
      </c>
      <c r="CK139" s="92" t="s">
        <v>310</v>
      </c>
      <c r="CL139" s="92">
        <v>0</v>
      </c>
      <c r="CM139" s="92" t="s">
        <v>310</v>
      </c>
      <c r="CN139" s="92">
        <v>0</v>
      </c>
      <c r="CO139" s="92" t="s">
        <v>310</v>
      </c>
      <c r="CP139" s="92">
        <v>0</v>
      </c>
      <c r="CQ139" s="92" t="s">
        <v>310</v>
      </c>
      <c r="CR139" s="94">
        <v>75.709999999999994</v>
      </c>
      <c r="CS139" s="92" t="s">
        <v>310</v>
      </c>
      <c r="CT139" s="91">
        <v>75.709999999999994</v>
      </c>
      <c r="CU139" s="92" t="s">
        <v>310</v>
      </c>
      <c r="CV139" s="91">
        <v>339.81</v>
      </c>
      <c r="CW139" s="92" t="s">
        <v>310</v>
      </c>
      <c r="CX139" s="91">
        <v>20367.009999999998</v>
      </c>
      <c r="CY139" s="92" t="s">
        <v>310</v>
      </c>
    </row>
    <row r="140" spans="1:103" ht="14.5" x14ac:dyDescent="0.35">
      <c r="A140" s="86" t="s">
        <v>410</v>
      </c>
      <c r="B140" s="86" t="s">
        <v>372</v>
      </c>
      <c r="C140" s="71" t="str">
        <f>'Correspondance tables'!K46</f>
        <v>ISIC 68</v>
      </c>
      <c r="D140" s="71" t="str">
        <f>VLOOKUP(C140, 'Correspondance tables'!$O$3:$P$73, 2, FALSE)</f>
        <v>ISIC 68</v>
      </c>
      <c r="E140" s="87">
        <v>3.35</v>
      </c>
      <c r="F140" s="87">
        <v>0.06</v>
      </c>
      <c r="G140" s="87">
        <v>0.01</v>
      </c>
      <c r="H140" s="87">
        <v>0.17</v>
      </c>
      <c r="I140" s="87">
        <v>10.67</v>
      </c>
      <c r="J140" s="87">
        <v>1.45</v>
      </c>
      <c r="K140" s="87">
        <v>1.1399999999999999</v>
      </c>
      <c r="L140" s="87">
        <v>1.31</v>
      </c>
      <c r="M140" s="87">
        <v>0.79</v>
      </c>
      <c r="N140" s="87">
        <v>0.92</v>
      </c>
      <c r="O140" s="87">
        <v>7.92</v>
      </c>
      <c r="P140" s="87">
        <v>2.0699999999999998</v>
      </c>
      <c r="Q140" s="87">
        <v>6.92</v>
      </c>
      <c r="R140" s="87">
        <v>1.92</v>
      </c>
      <c r="S140" s="87">
        <v>3.9</v>
      </c>
      <c r="T140" s="87">
        <v>8.08</v>
      </c>
      <c r="U140" s="87">
        <v>1.94</v>
      </c>
      <c r="V140" s="87">
        <v>4.26</v>
      </c>
      <c r="W140" s="87">
        <v>8.4</v>
      </c>
      <c r="X140" s="87">
        <v>10.75</v>
      </c>
      <c r="Y140" s="87">
        <v>2.08</v>
      </c>
      <c r="Z140" s="87">
        <v>5.25</v>
      </c>
      <c r="AA140" s="87">
        <v>2.48</v>
      </c>
      <c r="AB140" s="87">
        <v>42.27</v>
      </c>
      <c r="AC140" s="87">
        <v>0.1</v>
      </c>
      <c r="AD140" s="88">
        <v>2</v>
      </c>
      <c r="AE140" s="87">
        <v>48.22</v>
      </c>
      <c r="AF140" s="88">
        <v>27</v>
      </c>
      <c r="AG140" s="87">
        <v>38.54</v>
      </c>
      <c r="AH140" s="87">
        <v>56.06</v>
      </c>
      <c r="AI140" s="87">
        <v>6.7</v>
      </c>
      <c r="AJ140" s="87">
        <v>0.27</v>
      </c>
      <c r="AK140" s="87">
        <v>3.73</v>
      </c>
      <c r="AL140" s="87">
        <v>10.02</v>
      </c>
      <c r="AM140" s="87">
        <v>2.46</v>
      </c>
      <c r="AN140" s="87">
        <v>26.29</v>
      </c>
      <c r="AO140" s="87">
        <v>1.21</v>
      </c>
      <c r="AP140" s="87">
        <v>3.98</v>
      </c>
      <c r="AQ140" s="87">
        <v>15.28</v>
      </c>
      <c r="AR140" s="87">
        <v>13.13</v>
      </c>
      <c r="AS140" s="87">
        <v>14.66</v>
      </c>
      <c r="AT140" s="87">
        <v>92.64</v>
      </c>
      <c r="AU140" s="87">
        <v>13.2</v>
      </c>
      <c r="AV140" s="87">
        <v>51.12</v>
      </c>
      <c r="AW140" s="87">
        <v>52.28</v>
      </c>
      <c r="AX140" s="87">
        <v>21.6</v>
      </c>
      <c r="AY140" s="87">
        <v>7.44</v>
      </c>
      <c r="AZ140" s="87">
        <v>4.16</v>
      </c>
      <c r="BA140" s="87">
        <v>2.98</v>
      </c>
      <c r="BB140" s="87">
        <v>6.53</v>
      </c>
      <c r="BC140" s="87">
        <v>3.59</v>
      </c>
      <c r="BD140" s="87">
        <v>5.56</v>
      </c>
      <c r="BE140" s="87">
        <v>17.559999999999999</v>
      </c>
      <c r="BF140" s="87">
        <v>37.89</v>
      </c>
      <c r="BG140" s="87">
        <v>3.59</v>
      </c>
      <c r="BH140" s="87">
        <v>8.8699999999999992</v>
      </c>
      <c r="BI140" s="87">
        <v>3.74</v>
      </c>
      <c r="BJ140" s="87">
        <v>0.77</v>
      </c>
      <c r="BK140" s="87">
        <v>2.34</v>
      </c>
      <c r="BL140" s="87">
        <v>1.57</v>
      </c>
      <c r="BM140" s="87">
        <v>0.1</v>
      </c>
      <c r="BN140" s="87">
        <v>7.21</v>
      </c>
      <c r="BO140" s="88">
        <v>0</v>
      </c>
      <c r="BP140" s="89">
        <v>0</v>
      </c>
      <c r="BQ140" s="88" t="s">
        <v>310</v>
      </c>
      <c r="BR140" s="87">
        <v>742.49</v>
      </c>
      <c r="BS140" s="88" t="s">
        <v>310</v>
      </c>
      <c r="BT140" s="87">
        <v>2264.5100000000002</v>
      </c>
      <c r="BU140" s="88" t="s">
        <v>310</v>
      </c>
      <c r="BV140" s="88">
        <v>0</v>
      </c>
      <c r="BW140" s="88" t="s">
        <v>310</v>
      </c>
      <c r="BX140" s="87">
        <v>3.41</v>
      </c>
      <c r="BY140" s="88" t="s">
        <v>310</v>
      </c>
      <c r="BZ140" s="87">
        <v>2267.92</v>
      </c>
      <c r="CA140" s="88" t="s">
        <v>310</v>
      </c>
      <c r="CB140" s="87">
        <v>0.02</v>
      </c>
      <c r="CC140" s="88" t="s">
        <v>310</v>
      </c>
      <c r="CD140" s="88">
        <v>0</v>
      </c>
      <c r="CE140" s="88" t="s">
        <v>310</v>
      </c>
      <c r="CF140" s="88">
        <v>0</v>
      </c>
      <c r="CG140" s="88" t="s">
        <v>310</v>
      </c>
      <c r="CH140" s="88">
        <v>0</v>
      </c>
      <c r="CI140" s="88" t="s">
        <v>310</v>
      </c>
      <c r="CJ140" s="87">
        <v>0.02</v>
      </c>
      <c r="CK140" s="88" t="s">
        <v>310</v>
      </c>
      <c r="CL140" s="88">
        <v>0</v>
      </c>
      <c r="CM140" s="88" t="s">
        <v>310</v>
      </c>
      <c r="CN140" s="88">
        <v>0</v>
      </c>
      <c r="CO140" s="88" t="s">
        <v>310</v>
      </c>
      <c r="CP140" s="88">
        <v>0</v>
      </c>
      <c r="CQ140" s="88" t="s">
        <v>310</v>
      </c>
      <c r="CR140" s="90">
        <v>0.01</v>
      </c>
      <c r="CS140" s="88" t="s">
        <v>310</v>
      </c>
      <c r="CT140" s="87">
        <v>0.01</v>
      </c>
      <c r="CU140" s="88" t="s">
        <v>310</v>
      </c>
      <c r="CV140" s="87">
        <v>2267.9499999999998</v>
      </c>
      <c r="CW140" s="88" t="s">
        <v>310</v>
      </c>
      <c r="CX140" s="87">
        <v>3010.44</v>
      </c>
      <c r="CY140" s="88" t="s">
        <v>310</v>
      </c>
    </row>
    <row r="141" spans="1:103" ht="14.5" x14ac:dyDescent="0.35">
      <c r="A141" s="86" t="s">
        <v>410</v>
      </c>
      <c r="B141" s="86" t="s">
        <v>411</v>
      </c>
      <c r="C141" s="71" t="str">
        <f>'Correspondance tables'!K48</f>
        <v>ISIC 69-70</v>
      </c>
      <c r="D141" s="71" t="str">
        <f>VLOOKUP(C141, 'Correspondance tables'!$O$3:$P$73, 2, FALSE)</f>
        <v>ISIC 69T82</v>
      </c>
      <c r="E141" s="92">
        <v>0</v>
      </c>
      <c r="F141" s="92">
        <v>0</v>
      </c>
      <c r="G141" s="92">
        <v>0</v>
      </c>
      <c r="H141" s="92">
        <v>0</v>
      </c>
      <c r="I141" s="92">
        <v>0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  <c r="O141" s="92">
        <v>0</v>
      </c>
      <c r="P141" s="92">
        <v>0</v>
      </c>
      <c r="Q141" s="92"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2">
        <v>0</v>
      </c>
      <c r="AC141" s="92">
        <v>0</v>
      </c>
      <c r="AD141" s="92">
        <v>0</v>
      </c>
      <c r="AE141" s="92">
        <v>0</v>
      </c>
      <c r="AF141" s="92">
        <v>0</v>
      </c>
      <c r="AG141" s="92">
        <v>0</v>
      </c>
      <c r="AH141" s="92">
        <v>0</v>
      </c>
      <c r="AI141" s="92">
        <v>0</v>
      </c>
      <c r="AJ141" s="92">
        <v>0</v>
      </c>
      <c r="AK141" s="92">
        <v>0</v>
      </c>
      <c r="AL141" s="92">
        <v>0</v>
      </c>
      <c r="AM141" s="92">
        <v>0</v>
      </c>
      <c r="AN141" s="92">
        <v>0</v>
      </c>
      <c r="AO141" s="92">
        <v>0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0</v>
      </c>
      <c r="BD141" s="92">
        <v>0</v>
      </c>
      <c r="BE141" s="92">
        <v>0</v>
      </c>
      <c r="BF141" s="92">
        <v>0</v>
      </c>
      <c r="BG141" s="92">
        <v>0</v>
      </c>
      <c r="BH141" s="92">
        <v>0</v>
      </c>
      <c r="BI141" s="92">
        <v>0</v>
      </c>
      <c r="BJ141" s="92">
        <v>0</v>
      </c>
      <c r="BK141" s="92">
        <v>0</v>
      </c>
      <c r="BL141" s="92">
        <v>0</v>
      </c>
      <c r="BM141" s="92">
        <v>0</v>
      </c>
      <c r="BN141" s="92">
        <v>0</v>
      </c>
      <c r="BO141" s="92">
        <v>0</v>
      </c>
      <c r="BP141" s="93">
        <v>0</v>
      </c>
      <c r="BQ141" s="92" t="s">
        <v>310</v>
      </c>
      <c r="BR141" s="92">
        <v>0</v>
      </c>
      <c r="BS141" s="92" t="s">
        <v>310</v>
      </c>
      <c r="BT141" s="92">
        <v>0</v>
      </c>
      <c r="BU141" s="92" t="s">
        <v>310</v>
      </c>
      <c r="BV141" s="92">
        <v>0</v>
      </c>
      <c r="BW141" s="92" t="s">
        <v>310</v>
      </c>
      <c r="BX141" s="92">
        <v>0</v>
      </c>
      <c r="BY141" s="92" t="s">
        <v>310</v>
      </c>
      <c r="BZ141" s="92">
        <v>0</v>
      </c>
      <c r="CA141" s="92" t="s">
        <v>310</v>
      </c>
      <c r="CB141" s="92">
        <v>0</v>
      </c>
      <c r="CC141" s="92" t="s">
        <v>310</v>
      </c>
      <c r="CD141" s="92">
        <v>0</v>
      </c>
      <c r="CE141" s="92" t="s">
        <v>310</v>
      </c>
      <c r="CF141" s="92">
        <v>0</v>
      </c>
      <c r="CG141" s="92" t="s">
        <v>310</v>
      </c>
      <c r="CH141" s="92">
        <v>0</v>
      </c>
      <c r="CI141" s="92" t="s">
        <v>310</v>
      </c>
      <c r="CJ141" s="92">
        <v>0</v>
      </c>
      <c r="CK141" s="92" t="s">
        <v>310</v>
      </c>
      <c r="CL141" s="92">
        <v>0</v>
      </c>
      <c r="CM141" s="92" t="s">
        <v>310</v>
      </c>
      <c r="CN141" s="92">
        <v>0</v>
      </c>
      <c r="CO141" s="92" t="s">
        <v>310</v>
      </c>
      <c r="CP141" s="92">
        <v>0</v>
      </c>
      <c r="CQ141" s="92" t="s">
        <v>310</v>
      </c>
      <c r="CR141" s="95">
        <v>0</v>
      </c>
      <c r="CS141" s="92" t="s">
        <v>310</v>
      </c>
      <c r="CT141" s="92">
        <v>0</v>
      </c>
      <c r="CU141" s="92" t="s">
        <v>310</v>
      </c>
      <c r="CV141" s="92">
        <v>0</v>
      </c>
      <c r="CW141" s="92" t="s">
        <v>310</v>
      </c>
      <c r="CX141" s="92">
        <v>0</v>
      </c>
      <c r="CY141" s="92" t="s">
        <v>310</v>
      </c>
    </row>
    <row r="142" spans="1:103" ht="14.5" x14ac:dyDescent="0.35">
      <c r="A142" s="86" t="s">
        <v>410</v>
      </c>
      <c r="B142" s="86" t="s">
        <v>373</v>
      </c>
      <c r="C142" s="71" t="str">
        <f>'Correspondance tables'!K49</f>
        <v>ISIC 71</v>
      </c>
      <c r="D142" s="71" t="str">
        <f>VLOOKUP(C142, 'Correspondance tables'!$O$3:$P$73, 2, FALSE)</f>
        <v>ISIC 69T82</v>
      </c>
      <c r="E142" s="87">
        <v>70.09</v>
      </c>
      <c r="F142" s="87">
        <v>17.13</v>
      </c>
      <c r="G142" s="88">
        <v>4</v>
      </c>
      <c r="H142" s="87">
        <v>210.06</v>
      </c>
      <c r="I142" s="87">
        <v>862.07</v>
      </c>
      <c r="J142" s="87">
        <v>124.53</v>
      </c>
      <c r="K142" s="87">
        <v>68.430000000000007</v>
      </c>
      <c r="L142" s="87">
        <v>174.42</v>
      </c>
      <c r="M142" s="87">
        <v>65.09</v>
      </c>
      <c r="N142" s="87">
        <v>362.64</v>
      </c>
      <c r="O142" s="87">
        <v>664.73</v>
      </c>
      <c r="P142" s="87">
        <v>731.13</v>
      </c>
      <c r="Q142" s="87">
        <v>221.25</v>
      </c>
      <c r="R142" s="87">
        <v>159.07</v>
      </c>
      <c r="S142" s="87">
        <v>203.67</v>
      </c>
      <c r="T142" s="87">
        <v>315.56</v>
      </c>
      <c r="U142" s="87">
        <v>898.97</v>
      </c>
      <c r="V142" s="87">
        <v>290.61</v>
      </c>
      <c r="W142" s="87">
        <v>784.02</v>
      </c>
      <c r="X142" s="87">
        <v>769.14</v>
      </c>
      <c r="Y142" s="87">
        <v>158.31</v>
      </c>
      <c r="Z142" s="87">
        <v>161.49</v>
      </c>
      <c r="AA142" s="87">
        <v>140.24</v>
      </c>
      <c r="AB142" s="87">
        <v>456.91</v>
      </c>
      <c r="AC142" s="87">
        <v>25.6</v>
      </c>
      <c r="AD142" s="87">
        <v>143.86000000000001</v>
      </c>
      <c r="AE142" s="87">
        <v>642.20000000000005</v>
      </c>
      <c r="AF142" s="87">
        <v>297.31</v>
      </c>
      <c r="AG142" s="87">
        <v>3662.27</v>
      </c>
      <c r="AH142" s="87">
        <v>1164.01</v>
      </c>
      <c r="AI142" s="87">
        <v>346.16</v>
      </c>
      <c r="AJ142" s="87">
        <v>99.01</v>
      </c>
      <c r="AK142" s="87">
        <v>113.05</v>
      </c>
      <c r="AL142" s="87">
        <v>370.99</v>
      </c>
      <c r="AM142" s="87">
        <v>111.82</v>
      </c>
      <c r="AN142" s="87">
        <v>363.92</v>
      </c>
      <c r="AO142" s="87">
        <v>286.36</v>
      </c>
      <c r="AP142" s="87">
        <v>170.67</v>
      </c>
      <c r="AQ142" s="87">
        <v>614.63</v>
      </c>
      <c r="AR142" s="87">
        <v>1280.03</v>
      </c>
      <c r="AS142" s="87">
        <v>4046.27</v>
      </c>
      <c r="AT142" s="87">
        <v>1934.38</v>
      </c>
      <c r="AU142" s="87">
        <v>520.86</v>
      </c>
      <c r="AV142" s="87">
        <v>1562.95</v>
      </c>
      <c r="AW142" s="87">
        <v>7889.81</v>
      </c>
      <c r="AX142" s="87">
        <v>1124.6099999999999</v>
      </c>
      <c r="AY142" s="87">
        <v>425.61</v>
      </c>
      <c r="AZ142" s="87">
        <v>229.15</v>
      </c>
      <c r="BA142" s="87">
        <v>380.08</v>
      </c>
      <c r="BB142" s="87">
        <v>389.19</v>
      </c>
      <c r="BC142" s="87">
        <v>256.98</v>
      </c>
      <c r="BD142" s="87">
        <v>461.03</v>
      </c>
      <c r="BE142" s="87">
        <v>1071.45</v>
      </c>
      <c r="BF142" s="87">
        <v>737.2</v>
      </c>
      <c r="BG142" s="87">
        <v>311.3</v>
      </c>
      <c r="BH142" s="87">
        <v>257.76</v>
      </c>
      <c r="BI142" s="87">
        <v>125.74</v>
      </c>
      <c r="BJ142" s="87">
        <v>342.4</v>
      </c>
      <c r="BK142" s="87">
        <v>172.39</v>
      </c>
      <c r="BL142" s="87">
        <v>145.34</v>
      </c>
      <c r="BM142" s="87">
        <v>20.83</v>
      </c>
      <c r="BN142" s="87">
        <v>141.88999999999999</v>
      </c>
      <c r="BO142" s="88">
        <v>0</v>
      </c>
      <c r="BP142" s="89">
        <v>0</v>
      </c>
      <c r="BQ142" s="88" t="s">
        <v>310</v>
      </c>
      <c r="BR142" s="87">
        <v>40152.660000000003</v>
      </c>
      <c r="BS142" s="88" t="s">
        <v>310</v>
      </c>
      <c r="BT142" s="87">
        <v>334.22</v>
      </c>
      <c r="BU142" s="88" t="s">
        <v>310</v>
      </c>
      <c r="BV142" s="87">
        <v>0.01</v>
      </c>
      <c r="BW142" s="88" t="s">
        <v>310</v>
      </c>
      <c r="BX142" s="88">
        <v>0</v>
      </c>
      <c r="BY142" s="88" t="s">
        <v>310</v>
      </c>
      <c r="BZ142" s="87">
        <v>334.23</v>
      </c>
      <c r="CA142" s="88" t="s">
        <v>310</v>
      </c>
      <c r="CB142" s="87">
        <v>536.20000000000005</v>
      </c>
      <c r="CC142" s="88" t="s">
        <v>310</v>
      </c>
      <c r="CD142" s="88">
        <v>0</v>
      </c>
      <c r="CE142" s="88" t="s">
        <v>310</v>
      </c>
      <c r="CF142" s="87">
        <v>1.23</v>
      </c>
      <c r="CG142" s="88" t="s">
        <v>310</v>
      </c>
      <c r="CH142" s="87">
        <v>1.23</v>
      </c>
      <c r="CI142" s="88" t="s">
        <v>310</v>
      </c>
      <c r="CJ142" s="87">
        <v>537.44000000000005</v>
      </c>
      <c r="CK142" s="88" t="s">
        <v>310</v>
      </c>
      <c r="CL142" s="88">
        <v>0</v>
      </c>
      <c r="CM142" s="88" t="s">
        <v>310</v>
      </c>
      <c r="CN142" s="88">
        <v>0</v>
      </c>
      <c r="CO142" s="88" t="s">
        <v>310</v>
      </c>
      <c r="CP142" s="88">
        <v>0</v>
      </c>
      <c r="CQ142" s="88" t="s">
        <v>310</v>
      </c>
      <c r="CR142" s="90">
        <v>33.68</v>
      </c>
      <c r="CS142" s="88" t="s">
        <v>310</v>
      </c>
      <c r="CT142" s="87">
        <v>33.68</v>
      </c>
      <c r="CU142" s="88" t="s">
        <v>310</v>
      </c>
      <c r="CV142" s="87">
        <v>905.34</v>
      </c>
      <c r="CW142" s="88" t="s">
        <v>310</v>
      </c>
      <c r="CX142" s="88">
        <v>41058</v>
      </c>
      <c r="CY142" s="88" t="s">
        <v>310</v>
      </c>
    </row>
    <row r="143" spans="1:103" ht="14.5" x14ac:dyDescent="0.35">
      <c r="A143" s="86" t="s">
        <v>410</v>
      </c>
      <c r="B143" s="86" t="s">
        <v>374</v>
      </c>
      <c r="C143" s="71" t="str">
        <f>'Correspondance tables'!K50</f>
        <v>ISIC 72</v>
      </c>
      <c r="D143" s="71" t="str">
        <f>VLOOKUP(C143, 'Correspondance tables'!$O$3:$P$73, 2, FALSE)</f>
        <v>ISIC 69T82</v>
      </c>
      <c r="E143" s="91">
        <v>47.64</v>
      </c>
      <c r="F143" s="91">
        <v>6.19</v>
      </c>
      <c r="G143" s="91">
        <v>0.91</v>
      </c>
      <c r="H143" s="91">
        <v>70.63</v>
      </c>
      <c r="I143" s="91">
        <v>142.94999999999999</v>
      </c>
      <c r="J143" s="91">
        <v>28.58</v>
      </c>
      <c r="K143" s="91">
        <v>35.26</v>
      </c>
      <c r="L143" s="91">
        <v>44.03</v>
      </c>
      <c r="M143" s="91">
        <v>10.5</v>
      </c>
      <c r="N143" s="91">
        <v>173.1</v>
      </c>
      <c r="O143" s="91">
        <v>241.92</v>
      </c>
      <c r="P143" s="91">
        <v>81.260000000000005</v>
      </c>
      <c r="Q143" s="91">
        <v>122.37</v>
      </c>
      <c r="R143" s="91">
        <v>126.66</v>
      </c>
      <c r="S143" s="91">
        <v>75.83</v>
      </c>
      <c r="T143" s="91">
        <v>393.14</v>
      </c>
      <c r="U143" s="91">
        <v>220.59</v>
      </c>
      <c r="V143" s="91">
        <v>212.7</v>
      </c>
      <c r="W143" s="91">
        <v>340.05</v>
      </c>
      <c r="X143" s="91">
        <v>310.31</v>
      </c>
      <c r="Y143" s="91">
        <v>216.53</v>
      </c>
      <c r="Z143" s="91">
        <v>37.18</v>
      </c>
      <c r="AA143" s="91">
        <v>165.91</v>
      </c>
      <c r="AB143" s="91">
        <v>263.63</v>
      </c>
      <c r="AC143" s="91">
        <v>40.57</v>
      </c>
      <c r="AD143" s="91">
        <v>257.8</v>
      </c>
      <c r="AE143" s="91">
        <v>1957.06</v>
      </c>
      <c r="AF143" s="91">
        <v>52.15</v>
      </c>
      <c r="AG143" s="91">
        <v>392.29</v>
      </c>
      <c r="AH143" s="91">
        <v>90.1</v>
      </c>
      <c r="AI143" s="91">
        <v>96.84</v>
      </c>
      <c r="AJ143" s="91">
        <v>26.64</v>
      </c>
      <c r="AK143" s="91">
        <v>38.35</v>
      </c>
      <c r="AL143" s="91">
        <v>143.91</v>
      </c>
      <c r="AM143" s="91">
        <v>11.74</v>
      </c>
      <c r="AN143" s="91">
        <v>54.33</v>
      </c>
      <c r="AO143" s="91">
        <v>30.37</v>
      </c>
      <c r="AP143" s="91">
        <v>27.18</v>
      </c>
      <c r="AQ143" s="91">
        <v>82.73</v>
      </c>
      <c r="AR143" s="91">
        <v>153.72</v>
      </c>
      <c r="AS143" s="91">
        <v>121.84</v>
      </c>
      <c r="AT143" s="91">
        <v>415.38</v>
      </c>
      <c r="AU143" s="91">
        <v>46.4</v>
      </c>
      <c r="AV143" s="91">
        <v>228.53</v>
      </c>
      <c r="AW143" s="91">
        <v>260.27</v>
      </c>
      <c r="AX143" s="91">
        <v>2065.8200000000002</v>
      </c>
      <c r="AY143" s="91">
        <v>168.54</v>
      </c>
      <c r="AZ143" s="91">
        <v>59.52</v>
      </c>
      <c r="BA143" s="91">
        <v>65.5</v>
      </c>
      <c r="BB143" s="91">
        <v>98.52</v>
      </c>
      <c r="BC143" s="91">
        <v>26.69</v>
      </c>
      <c r="BD143" s="91">
        <v>10.38</v>
      </c>
      <c r="BE143" s="91">
        <v>264.45</v>
      </c>
      <c r="BF143" s="91">
        <v>464.35</v>
      </c>
      <c r="BG143" s="91">
        <v>47.42</v>
      </c>
      <c r="BH143" s="91">
        <v>39.659999999999997</v>
      </c>
      <c r="BI143" s="91">
        <v>11.94</v>
      </c>
      <c r="BJ143" s="91">
        <v>34.909999999999997</v>
      </c>
      <c r="BK143" s="91">
        <v>21.24</v>
      </c>
      <c r="BL143" s="91">
        <v>32.01</v>
      </c>
      <c r="BM143" s="91">
        <v>6.86</v>
      </c>
      <c r="BN143" s="91">
        <v>40.19</v>
      </c>
      <c r="BO143" s="92">
        <v>0</v>
      </c>
      <c r="BP143" s="93">
        <v>0</v>
      </c>
      <c r="BQ143" s="92" t="s">
        <v>310</v>
      </c>
      <c r="BR143" s="91">
        <v>11354.06</v>
      </c>
      <c r="BS143" s="92" t="s">
        <v>310</v>
      </c>
      <c r="BT143" s="91">
        <v>689.64</v>
      </c>
      <c r="BU143" s="92" t="s">
        <v>310</v>
      </c>
      <c r="BV143" s="92">
        <v>0</v>
      </c>
      <c r="BW143" s="92" t="s">
        <v>310</v>
      </c>
      <c r="BX143" s="91">
        <v>0.52</v>
      </c>
      <c r="BY143" s="92" t="s">
        <v>310</v>
      </c>
      <c r="BZ143" s="91">
        <v>690.16</v>
      </c>
      <c r="CA143" s="92" t="s">
        <v>310</v>
      </c>
      <c r="CB143" s="91">
        <v>2734.98</v>
      </c>
      <c r="CC143" s="92" t="s">
        <v>310</v>
      </c>
      <c r="CD143" s="92">
        <v>0</v>
      </c>
      <c r="CE143" s="92" t="s">
        <v>310</v>
      </c>
      <c r="CF143" s="91">
        <v>12.94</v>
      </c>
      <c r="CG143" s="92" t="s">
        <v>310</v>
      </c>
      <c r="CH143" s="91">
        <v>12.94</v>
      </c>
      <c r="CI143" s="92" t="s">
        <v>310</v>
      </c>
      <c r="CJ143" s="91">
        <v>2747.92</v>
      </c>
      <c r="CK143" s="92" t="s">
        <v>310</v>
      </c>
      <c r="CL143" s="92">
        <v>0</v>
      </c>
      <c r="CM143" s="92" t="s">
        <v>310</v>
      </c>
      <c r="CN143" s="92">
        <v>0</v>
      </c>
      <c r="CO143" s="92" t="s">
        <v>310</v>
      </c>
      <c r="CP143" s="92">
        <v>0</v>
      </c>
      <c r="CQ143" s="92" t="s">
        <v>310</v>
      </c>
      <c r="CR143" s="94">
        <v>41.64</v>
      </c>
      <c r="CS143" s="92" t="s">
        <v>310</v>
      </c>
      <c r="CT143" s="91">
        <v>41.64</v>
      </c>
      <c r="CU143" s="92" t="s">
        <v>310</v>
      </c>
      <c r="CV143" s="91">
        <v>3479.72</v>
      </c>
      <c r="CW143" s="92" t="s">
        <v>310</v>
      </c>
      <c r="CX143" s="91">
        <v>14833.78</v>
      </c>
      <c r="CY143" s="92" t="s">
        <v>310</v>
      </c>
    </row>
    <row r="144" spans="1:103" ht="14.5" x14ac:dyDescent="0.35">
      <c r="A144" s="86" t="s">
        <v>410</v>
      </c>
      <c r="B144" s="86" t="s">
        <v>375</v>
      </c>
      <c r="C144" s="71" t="str">
        <f>'Correspondance tables'!K51</f>
        <v>ISIC 73</v>
      </c>
      <c r="D144" s="71" t="str">
        <f>VLOOKUP(C144, 'Correspondance tables'!$O$3:$P$73, 2, FALSE)</f>
        <v>ISIC 69T82</v>
      </c>
      <c r="E144" s="87">
        <v>15.55</v>
      </c>
      <c r="F144" s="87">
        <v>0.01</v>
      </c>
      <c r="G144" s="87">
        <v>0.01</v>
      </c>
      <c r="H144" s="87">
        <v>9.2200000000000006</v>
      </c>
      <c r="I144" s="87">
        <v>142.31</v>
      </c>
      <c r="J144" s="87">
        <v>3.26</v>
      </c>
      <c r="K144" s="87">
        <v>8.8800000000000008</v>
      </c>
      <c r="L144" s="87">
        <v>13.21</v>
      </c>
      <c r="M144" s="87">
        <v>77.58</v>
      </c>
      <c r="N144" s="87">
        <v>2.64</v>
      </c>
      <c r="O144" s="87">
        <v>359.15</v>
      </c>
      <c r="P144" s="87">
        <v>7247.35</v>
      </c>
      <c r="Q144" s="87">
        <v>17.05</v>
      </c>
      <c r="R144" s="87">
        <v>13.36</v>
      </c>
      <c r="S144" s="87">
        <v>4.4400000000000004</v>
      </c>
      <c r="T144" s="87">
        <v>22.11</v>
      </c>
      <c r="U144" s="87">
        <v>2857.2</v>
      </c>
      <c r="V144" s="87">
        <v>30.82</v>
      </c>
      <c r="W144" s="87">
        <v>9.3000000000000007</v>
      </c>
      <c r="X144" s="87">
        <v>64.900000000000006</v>
      </c>
      <c r="Y144" s="88">
        <v>0</v>
      </c>
      <c r="Z144" s="87">
        <v>274.7</v>
      </c>
      <c r="AA144" s="87">
        <v>7.16</v>
      </c>
      <c r="AB144" s="88">
        <v>4</v>
      </c>
      <c r="AC144" s="87">
        <v>10.68</v>
      </c>
      <c r="AD144" s="87">
        <v>27.99</v>
      </c>
      <c r="AE144" s="87">
        <v>1.97</v>
      </c>
      <c r="AF144" s="87">
        <v>0.76</v>
      </c>
      <c r="AG144" s="87">
        <v>350.12</v>
      </c>
      <c r="AH144" s="87">
        <v>1.9</v>
      </c>
      <c r="AI144" s="87">
        <v>1.76</v>
      </c>
      <c r="AJ144" s="87">
        <v>0.04</v>
      </c>
      <c r="AK144" s="87">
        <v>0.33</v>
      </c>
      <c r="AL144" s="87">
        <v>0.22</v>
      </c>
      <c r="AM144" s="88">
        <v>0</v>
      </c>
      <c r="AN144" s="87">
        <v>2.83</v>
      </c>
      <c r="AO144" s="87">
        <v>2672.8</v>
      </c>
      <c r="AP144" s="87">
        <v>0.28000000000000003</v>
      </c>
      <c r="AQ144" s="88">
        <v>0</v>
      </c>
      <c r="AR144" s="87">
        <v>2803.1</v>
      </c>
      <c r="AS144" s="87">
        <v>15.05</v>
      </c>
      <c r="AT144" s="87">
        <v>6.99</v>
      </c>
      <c r="AU144" s="87">
        <v>0.01</v>
      </c>
      <c r="AV144" s="87">
        <v>31.32</v>
      </c>
      <c r="AW144" s="87">
        <v>1133.1099999999999</v>
      </c>
      <c r="AX144" s="88">
        <v>0</v>
      </c>
      <c r="AY144" s="88">
        <v>1440</v>
      </c>
      <c r="AZ144" s="87">
        <v>1.18</v>
      </c>
      <c r="BA144" s="87">
        <v>3.11</v>
      </c>
      <c r="BB144" s="87">
        <v>8.52</v>
      </c>
      <c r="BC144" s="87">
        <v>0.9</v>
      </c>
      <c r="BD144" s="87">
        <v>0.24</v>
      </c>
      <c r="BE144" s="88">
        <v>0</v>
      </c>
      <c r="BF144" s="87">
        <v>209.24</v>
      </c>
      <c r="BG144" s="87">
        <v>40.97</v>
      </c>
      <c r="BH144" s="87">
        <v>158.87</v>
      </c>
      <c r="BI144" s="87">
        <v>2.64</v>
      </c>
      <c r="BJ144" s="87">
        <v>0.12</v>
      </c>
      <c r="BK144" s="87">
        <v>0.5</v>
      </c>
      <c r="BL144" s="87">
        <v>38.49</v>
      </c>
      <c r="BM144" s="87">
        <v>0.25</v>
      </c>
      <c r="BN144" s="87">
        <v>0.76</v>
      </c>
      <c r="BO144" s="88">
        <v>0</v>
      </c>
      <c r="BP144" s="89">
        <v>0</v>
      </c>
      <c r="BQ144" s="88" t="s">
        <v>310</v>
      </c>
      <c r="BR144" s="87">
        <v>20151.23</v>
      </c>
      <c r="BS144" s="88" t="s">
        <v>310</v>
      </c>
      <c r="BT144" s="87">
        <v>0.3</v>
      </c>
      <c r="BU144" s="88" t="s">
        <v>310</v>
      </c>
      <c r="BV144" s="87">
        <v>0.06</v>
      </c>
      <c r="BW144" s="88" t="s">
        <v>310</v>
      </c>
      <c r="BX144" s="87">
        <v>180.47</v>
      </c>
      <c r="BY144" s="88" t="s">
        <v>310</v>
      </c>
      <c r="BZ144" s="87">
        <v>180.83</v>
      </c>
      <c r="CA144" s="88" t="s">
        <v>310</v>
      </c>
      <c r="CB144" s="87">
        <v>29523.59</v>
      </c>
      <c r="CC144" s="88" t="s">
        <v>310</v>
      </c>
      <c r="CD144" s="88">
        <v>0</v>
      </c>
      <c r="CE144" s="88" t="s">
        <v>310</v>
      </c>
      <c r="CF144" s="87">
        <v>47.05</v>
      </c>
      <c r="CG144" s="88" t="s">
        <v>310</v>
      </c>
      <c r="CH144" s="87">
        <v>47.05</v>
      </c>
      <c r="CI144" s="88" t="s">
        <v>310</v>
      </c>
      <c r="CJ144" s="87">
        <v>29570.639999999999</v>
      </c>
      <c r="CK144" s="88" t="s">
        <v>310</v>
      </c>
      <c r="CL144" s="88">
        <v>0</v>
      </c>
      <c r="CM144" s="88" t="s">
        <v>310</v>
      </c>
      <c r="CN144" s="88">
        <v>0</v>
      </c>
      <c r="CO144" s="88" t="s">
        <v>310</v>
      </c>
      <c r="CP144" s="88">
        <v>0</v>
      </c>
      <c r="CQ144" s="88" t="s">
        <v>310</v>
      </c>
      <c r="CR144" s="90">
        <v>87.87</v>
      </c>
      <c r="CS144" s="88" t="s">
        <v>310</v>
      </c>
      <c r="CT144" s="87">
        <v>87.87</v>
      </c>
      <c r="CU144" s="88" t="s">
        <v>310</v>
      </c>
      <c r="CV144" s="87">
        <v>29839.34</v>
      </c>
      <c r="CW144" s="88" t="s">
        <v>310</v>
      </c>
      <c r="CX144" s="87">
        <v>49990.57</v>
      </c>
      <c r="CY144" s="88" t="s">
        <v>310</v>
      </c>
    </row>
    <row r="145" spans="1:103" ht="14.5" x14ac:dyDescent="0.35">
      <c r="A145" s="86" t="s">
        <v>410</v>
      </c>
      <c r="B145" s="86" t="s">
        <v>376</v>
      </c>
      <c r="C145" s="71" t="str">
        <f>'Correspondance tables'!K52</f>
        <v>ISIC 74-75</v>
      </c>
      <c r="D145" s="71" t="str">
        <f>VLOOKUP(C145, 'Correspondance tables'!$O$3:$P$73, 2, FALSE)</f>
        <v>ISIC 69T82</v>
      </c>
      <c r="E145" s="91">
        <v>13.28</v>
      </c>
      <c r="F145" s="91">
        <v>2.92</v>
      </c>
      <c r="G145" s="91">
        <v>0.9</v>
      </c>
      <c r="H145" s="91">
        <v>30.18</v>
      </c>
      <c r="I145" s="91">
        <v>2389.88</v>
      </c>
      <c r="J145" s="91">
        <v>80.05</v>
      </c>
      <c r="K145" s="91">
        <v>23.5</v>
      </c>
      <c r="L145" s="91">
        <v>66.319999999999993</v>
      </c>
      <c r="M145" s="91">
        <v>60.1</v>
      </c>
      <c r="N145" s="91">
        <v>102.97</v>
      </c>
      <c r="O145" s="91">
        <v>462.4</v>
      </c>
      <c r="P145" s="91">
        <v>979.43</v>
      </c>
      <c r="Q145" s="91">
        <v>108.64</v>
      </c>
      <c r="R145" s="91">
        <v>85.74</v>
      </c>
      <c r="S145" s="91">
        <v>36.42</v>
      </c>
      <c r="T145" s="91">
        <v>138.81</v>
      </c>
      <c r="U145" s="91">
        <v>231.45</v>
      </c>
      <c r="V145" s="91">
        <v>134.57</v>
      </c>
      <c r="W145" s="91">
        <v>144.69999999999999</v>
      </c>
      <c r="X145" s="91">
        <v>417.45</v>
      </c>
      <c r="Y145" s="91">
        <v>32.979999999999997</v>
      </c>
      <c r="Z145" s="91">
        <v>252.55</v>
      </c>
      <c r="AA145" s="91">
        <v>63.05</v>
      </c>
      <c r="AB145" s="91">
        <v>107.29</v>
      </c>
      <c r="AC145" s="91">
        <v>10.9</v>
      </c>
      <c r="AD145" s="91">
        <v>41.72</v>
      </c>
      <c r="AE145" s="91">
        <v>140.37</v>
      </c>
      <c r="AF145" s="91">
        <v>384.12</v>
      </c>
      <c r="AG145" s="91">
        <v>1851.82</v>
      </c>
      <c r="AH145" s="91">
        <v>1255.3699999999999</v>
      </c>
      <c r="AI145" s="91">
        <v>78.64</v>
      </c>
      <c r="AJ145" s="91">
        <v>48.49</v>
      </c>
      <c r="AK145" s="91">
        <v>143.44999999999999</v>
      </c>
      <c r="AL145" s="91">
        <v>63.88</v>
      </c>
      <c r="AM145" s="91">
        <v>38.5</v>
      </c>
      <c r="AN145" s="91">
        <v>143.37</v>
      </c>
      <c r="AO145" s="91">
        <v>327.01</v>
      </c>
      <c r="AP145" s="91">
        <v>113.18</v>
      </c>
      <c r="AQ145" s="91">
        <v>195.44</v>
      </c>
      <c r="AR145" s="91">
        <v>830.61</v>
      </c>
      <c r="AS145" s="91">
        <v>409.39</v>
      </c>
      <c r="AT145" s="91">
        <v>858.44</v>
      </c>
      <c r="AU145" s="91">
        <v>94.25</v>
      </c>
      <c r="AV145" s="91">
        <v>128.56</v>
      </c>
      <c r="AW145" s="91">
        <v>752.44</v>
      </c>
      <c r="AX145" s="91">
        <v>71.11</v>
      </c>
      <c r="AY145" s="91">
        <v>23.86</v>
      </c>
      <c r="AZ145" s="91">
        <v>1199.18</v>
      </c>
      <c r="BA145" s="91">
        <v>59.95</v>
      </c>
      <c r="BB145" s="91">
        <v>125.38</v>
      </c>
      <c r="BC145" s="91">
        <v>89.82</v>
      </c>
      <c r="BD145" s="91">
        <v>772.78</v>
      </c>
      <c r="BE145" s="91">
        <v>147.61000000000001</v>
      </c>
      <c r="BF145" s="91">
        <v>215.39</v>
      </c>
      <c r="BG145" s="91">
        <v>48.46</v>
      </c>
      <c r="BH145" s="91">
        <v>173.36</v>
      </c>
      <c r="BI145" s="91">
        <v>17.8</v>
      </c>
      <c r="BJ145" s="91">
        <v>103.72</v>
      </c>
      <c r="BK145" s="91">
        <v>118.33</v>
      </c>
      <c r="BL145" s="91">
        <v>85.07</v>
      </c>
      <c r="BM145" s="91">
        <v>12.12</v>
      </c>
      <c r="BN145" s="91">
        <v>36.26</v>
      </c>
      <c r="BO145" s="92">
        <v>0</v>
      </c>
      <c r="BP145" s="93">
        <v>0</v>
      </c>
      <c r="BQ145" s="92" t="s">
        <v>310</v>
      </c>
      <c r="BR145" s="91">
        <v>17175.75</v>
      </c>
      <c r="BS145" s="92" t="s">
        <v>310</v>
      </c>
      <c r="BT145" s="91">
        <v>39.19</v>
      </c>
      <c r="BU145" s="92" t="s">
        <v>310</v>
      </c>
      <c r="BV145" s="92">
        <v>0</v>
      </c>
      <c r="BW145" s="92" t="s">
        <v>310</v>
      </c>
      <c r="BX145" s="92">
        <v>0</v>
      </c>
      <c r="BY145" s="92" t="s">
        <v>310</v>
      </c>
      <c r="BZ145" s="91">
        <v>39.19</v>
      </c>
      <c r="CA145" s="92" t="s">
        <v>310</v>
      </c>
      <c r="CB145" s="91">
        <v>4.9800000000000004</v>
      </c>
      <c r="CC145" s="92" t="s">
        <v>310</v>
      </c>
      <c r="CD145" s="92">
        <v>0</v>
      </c>
      <c r="CE145" s="92" t="s">
        <v>310</v>
      </c>
      <c r="CF145" s="91">
        <v>0.34</v>
      </c>
      <c r="CG145" s="92" t="s">
        <v>310</v>
      </c>
      <c r="CH145" s="91">
        <v>0.34</v>
      </c>
      <c r="CI145" s="92" t="s">
        <v>310</v>
      </c>
      <c r="CJ145" s="91">
        <v>5.32</v>
      </c>
      <c r="CK145" s="92" t="s">
        <v>310</v>
      </c>
      <c r="CL145" s="92">
        <v>0</v>
      </c>
      <c r="CM145" s="92" t="s">
        <v>310</v>
      </c>
      <c r="CN145" s="92">
        <v>0</v>
      </c>
      <c r="CO145" s="92" t="s">
        <v>310</v>
      </c>
      <c r="CP145" s="92">
        <v>0</v>
      </c>
      <c r="CQ145" s="92" t="s">
        <v>310</v>
      </c>
      <c r="CR145" s="94">
        <v>55.85</v>
      </c>
      <c r="CS145" s="92" t="s">
        <v>310</v>
      </c>
      <c r="CT145" s="91">
        <v>55.85</v>
      </c>
      <c r="CU145" s="92" t="s">
        <v>310</v>
      </c>
      <c r="CV145" s="91">
        <v>100.36</v>
      </c>
      <c r="CW145" s="92" t="s">
        <v>310</v>
      </c>
      <c r="CX145" s="91">
        <v>17276.11</v>
      </c>
      <c r="CY145" s="92" t="s">
        <v>310</v>
      </c>
    </row>
    <row r="146" spans="1:103" ht="14.5" x14ac:dyDescent="0.35">
      <c r="A146" s="86" t="s">
        <v>410</v>
      </c>
      <c r="B146" s="86" t="s">
        <v>377</v>
      </c>
      <c r="C146" s="71" t="str">
        <f>'Correspondance tables'!K53</f>
        <v>ISIC 77</v>
      </c>
      <c r="D146" s="71" t="str">
        <f>VLOOKUP(C146, 'Correspondance tables'!$O$3:$P$73, 2, FALSE)</f>
        <v>ISIC 69T82</v>
      </c>
      <c r="E146" s="87">
        <v>21.39</v>
      </c>
      <c r="F146" s="87">
        <v>1.18</v>
      </c>
      <c r="G146" s="87">
        <v>0.36</v>
      </c>
      <c r="H146" s="87">
        <v>8.77</v>
      </c>
      <c r="I146" s="87">
        <v>89.71</v>
      </c>
      <c r="J146" s="87">
        <v>36.96</v>
      </c>
      <c r="K146" s="87">
        <v>4.6100000000000003</v>
      </c>
      <c r="L146" s="87">
        <v>16.95</v>
      </c>
      <c r="M146" s="87">
        <v>8.82</v>
      </c>
      <c r="N146" s="87">
        <v>10.31</v>
      </c>
      <c r="O146" s="87">
        <v>51.91</v>
      </c>
      <c r="P146" s="87">
        <v>48.67</v>
      </c>
      <c r="Q146" s="87">
        <v>87.81</v>
      </c>
      <c r="R146" s="87">
        <v>16.86</v>
      </c>
      <c r="S146" s="87">
        <v>57.65</v>
      </c>
      <c r="T146" s="87">
        <v>41.89</v>
      </c>
      <c r="U146" s="87">
        <v>60.53</v>
      </c>
      <c r="V146" s="87">
        <v>48.72</v>
      </c>
      <c r="W146" s="87">
        <v>92.36</v>
      </c>
      <c r="X146" s="87">
        <v>113.53</v>
      </c>
      <c r="Y146" s="87">
        <v>13.11</v>
      </c>
      <c r="Z146" s="87">
        <v>31.91</v>
      </c>
      <c r="AA146" s="87">
        <v>17.3</v>
      </c>
      <c r="AB146" s="87">
        <v>58.49</v>
      </c>
      <c r="AC146" s="87">
        <v>4.91</v>
      </c>
      <c r="AD146" s="87">
        <v>60.82</v>
      </c>
      <c r="AE146" s="87">
        <v>241.97</v>
      </c>
      <c r="AF146" s="87">
        <v>182.22</v>
      </c>
      <c r="AG146" s="87">
        <v>1776.57</v>
      </c>
      <c r="AH146" s="87">
        <v>681.21</v>
      </c>
      <c r="AI146" s="87">
        <v>80.7</v>
      </c>
      <c r="AJ146" s="87">
        <v>17.149999999999999</v>
      </c>
      <c r="AK146" s="87">
        <v>93.78</v>
      </c>
      <c r="AL146" s="87">
        <v>61.87</v>
      </c>
      <c r="AM146" s="87">
        <v>24.43</v>
      </c>
      <c r="AN146" s="87">
        <v>143.69999999999999</v>
      </c>
      <c r="AO146" s="87">
        <v>1358.69</v>
      </c>
      <c r="AP146" s="87">
        <v>40.92</v>
      </c>
      <c r="AQ146" s="87">
        <v>191.56</v>
      </c>
      <c r="AR146" s="87">
        <v>1436.15</v>
      </c>
      <c r="AS146" s="87">
        <v>487.58</v>
      </c>
      <c r="AT146" s="87">
        <v>106.06</v>
      </c>
      <c r="AU146" s="87">
        <v>414.44</v>
      </c>
      <c r="AV146" s="87">
        <v>120.35</v>
      </c>
      <c r="AW146" s="87">
        <v>643.1</v>
      </c>
      <c r="AX146" s="87">
        <v>120.57</v>
      </c>
      <c r="AY146" s="87">
        <v>58.92</v>
      </c>
      <c r="AZ146" s="87">
        <v>199.35</v>
      </c>
      <c r="BA146" s="87">
        <v>494.59</v>
      </c>
      <c r="BB146" s="87">
        <v>102.14</v>
      </c>
      <c r="BC146" s="87">
        <v>108.14</v>
      </c>
      <c r="BD146" s="87">
        <v>19.690000000000001</v>
      </c>
      <c r="BE146" s="87">
        <v>192.39</v>
      </c>
      <c r="BF146" s="87">
        <v>278.57</v>
      </c>
      <c r="BG146" s="87">
        <v>82.22</v>
      </c>
      <c r="BH146" s="87">
        <v>113.75</v>
      </c>
      <c r="BI146" s="87">
        <v>40.11</v>
      </c>
      <c r="BJ146" s="87">
        <v>25.29</v>
      </c>
      <c r="BK146" s="87">
        <v>22.98</v>
      </c>
      <c r="BL146" s="87">
        <v>35.17</v>
      </c>
      <c r="BM146" s="87">
        <v>5.95</v>
      </c>
      <c r="BN146" s="87">
        <v>36.56</v>
      </c>
      <c r="BO146" s="88">
        <v>0</v>
      </c>
      <c r="BP146" s="89">
        <v>0</v>
      </c>
      <c r="BQ146" s="88" t="s">
        <v>310</v>
      </c>
      <c r="BR146" s="87">
        <v>11044.4</v>
      </c>
      <c r="BS146" s="88" t="s">
        <v>310</v>
      </c>
      <c r="BT146" s="87">
        <v>240.95</v>
      </c>
      <c r="BU146" s="88" t="s">
        <v>310</v>
      </c>
      <c r="BV146" s="87">
        <v>0.97</v>
      </c>
      <c r="BW146" s="88" t="s">
        <v>310</v>
      </c>
      <c r="BX146" s="87">
        <v>1.1299999999999999</v>
      </c>
      <c r="BY146" s="88" t="s">
        <v>310</v>
      </c>
      <c r="BZ146" s="87">
        <v>243.05</v>
      </c>
      <c r="CA146" s="88" t="s">
        <v>310</v>
      </c>
      <c r="CB146" s="87">
        <v>184.47</v>
      </c>
      <c r="CC146" s="88" t="s">
        <v>310</v>
      </c>
      <c r="CD146" s="88">
        <v>0</v>
      </c>
      <c r="CE146" s="88" t="s">
        <v>310</v>
      </c>
      <c r="CF146" s="87">
        <v>-0.18</v>
      </c>
      <c r="CG146" s="88" t="s">
        <v>310</v>
      </c>
      <c r="CH146" s="87">
        <v>-0.18</v>
      </c>
      <c r="CI146" s="88" t="s">
        <v>310</v>
      </c>
      <c r="CJ146" s="87">
        <v>184.3</v>
      </c>
      <c r="CK146" s="88" t="s">
        <v>310</v>
      </c>
      <c r="CL146" s="88">
        <v>0</v>
      </c>
      <c r="CM146" s="88" t="s">
        <v>310</v>
      </c>
      <c r="CN146" s="88">
        <v>0</v>
      </c>
      <c r="CO146" s="88" t="s">
        <v>310</v>
      </c>
      <c r="CP146" s="88">
        <v>0</v>
      </c>
      <c r="CQ146" s="88" t="s">
        <v>310</v>
      </c>
      <c r="CR146" s="90">
        <v>50.86</v>
      </c>
      <c r="CS146" s="88" t="s">
        <v>310</v>
      </c>
      <c r="CT146" s="87">
        <v>50.86</v>
      </c>
      <c r="CU146" s="88" t="s">
        <v>310</v>
      </c>
      <c r="CV146" s="87">
        <v>478.21</v>
      </c>
      <c r="CW146" s="88" t="s">
        <v>310</v>
      </c>
      <c r="CX146" s="87">
        <v>11522.61</v>
      </c>
      <c r="CY146" s="88" t="s">
        <v>310</v>
      </c>
    </row>
    <row r="147" spans="1:103" ht="14.5" x14ac:dyDescent="0.35">
      <c r="A147" s="86" t="s">
        <v>410</v>
      </c>
      <c r="B147" s="86" t="s">
        <v>378</v>
      </c>
      <c r="C147" s="71" t="str">
        <f>'Correspondance tables'!K54</f>
        <v>ISIC 78</v>
      </c>
      <c r="D147" s="71" t="str">
        <f>VLOOKUP(C147, 'Correspondance tables'!$O$3:$P$73, 2, FALSE)</f>
        <v>ISIC 69T82</v>
      </c>
      <c r="E147" s="91">
        <v>171.16</v>
      </c>
      <c r="F147" s="91">
        <v>11.34</v>
      </c>
      <c r="G147" s="91">
        <v>16.82</v>
      </c>
      <c r="H147" s="91">
        <v>186.11</v>
      </c>
      <c r="I147" s="91">
        <v>1311.15</v>
      </c>
      <c r="J147" s="91">
        <v>133.07</v>
      </c>
      <c r="K147" s="91">
        <v>44.29</v>
      </c>
      <c r="L147" s="91">
        <v>124.88</v>
      </c>
      <c r="M147" s="91">
        <v>111.29</v>
      </c>
      <c r="N147" s="91">
        <v>82.09</v>
      </c>
      <c r="O147" s="91">
        <v>1846.26</v>
      </c>
      <c r="P147" s="91">
        <v>14284.77</v>
      </c>
      <c r="Q147" s="91">
        <v>216.61</v>
      </c>
      <c r="R147" s="91">
        <v>315.88</v>
      </c>
      <c r="S147" s="91">
        <v>223.26</v>
      </c>
      <c r="T147" s="91">
        <v>291.08999999999997</v>
      </c>
      <c r="U147" s="91">
        <v>11566.55</v>
      </c>
      <c r="V147" s="91">
        <v>318.42</v>
      </c>
      <c r="W147" s="91">
        <v>646.79</v>
      </c>
      <c r="X147" s="91">
        <v>724.74</v>
      </c>
      <c r="Y147" s="91">
        <v>426.35</v>
      </c>
      <c r="Z147" s="91">
        <v>918.8</v>
      </c>
      <c r="AA147" s="91">
        <v>120.71</v>
      </c>
      <c r="AB147" s="91">
        <v>241.73</v>
      </c>
      <c r="AC147" s="91">
        <v>72.760000000000005</v>
      </c>
      <c r="AD147" s="91">
        <v>312.72000000000003</v>
      </c>
      <c r="AE147" s="91">
        <v>1852.05</v>
      </c>
      <c r="AF147" s="91">
        <v>350.32</v>
      </c>
      <c r="AG147" s="91">
        <v>6856.19</v>
      </c>
      <c r="AH147" s="91">
        <v>1056.29</v>
      </c>
      <c r="AI147" s="91">
        <v>989.81</v>
      </c>
      <c r="AJ147" s="91">
        <v>744.35</v>
      </c>
      <c r="AK147" s="91">
        <v>786.71</v>
      </c>
      <c r="AL147" s="91">
        <v>577.94000000000005</v>
      </c>
      <c r="AM147" s="91">
        <v>58.94</v>
      </c>
      <c r="AN147" s="91">
        <v>340.68</v>
      </c>
      <c r="AO147" s="91">
        <v>513.9</v>
      </c>
      <c r="AP147" s="91">
        <v>2379.35</v>
      </c>
      <c r="AQ147" s="91">
        <v>424.74</v>
      </c>
      <c r="AR147" s="91">
        <v>19994.009999999998</v>
      </c>
      <c r="AS147" s="91">
        <v>2624.05</v>
      </c>
      <c r="AT147" s="91">
        <v>502.64</v>
      </c>
      <c r="AU147" s="91">
        <v>295.63</v>
      </c>
      <c r="AV147" s="91">
        <v>247.77</v>
      </c>
      <c r="AW147" s="91">
        <v>3181.8</v>
      </c>
      <c r="AX147" s="91">
        <v>385.45</v>
      </c>
      <c r="AY147" s="91">
        <v>557.59</v>
      </c>
      <c r="AZ147" s="91">
        <v>262.26</v>
      </c>
      <c r="BA147" s="91">
        <v>571.66</v>
      </c>
      <c r="BB147" s="91">
        <v>3771.42</v>
      </c>
      <c r="BC147" s="91">
        <v>78.8</v>
      </c>
      <c r="BD147" s="91">
        <v>87.03</v>
      </c>
      <c r="BE147" s="91">
        <v>839.52</v>
      </c>
      <c r="BF147" s="91">
        <v>564.39</v>
      </c>
      <c r="BG147" s="91">
        <v>398.75</v>
      </c>
      <c r="BH147" s="91">
        <v>376.38</v>
      </c>
      <c r="BI147" s="91">
        <v>150.25</v>
      </c>
      <c r="BJ147" s="91">
        <v>421.82</v>
      </c>
      <c r="BK147" s="91">
        <v>142.43</v>
      </c>
      <c r="BL147" s="91">
        <v>64.849999999999994</v>
      </c>
      <c r="BM147" s="91">
        <v>33.61</v>
      </c>
      <c r="BN147" s="91">
        <v>400.92</v>
      </c>
      <c r="BO147" s="92">
        <v>0</v>
      </c>
      <c r="BP147" s="93">
        <v>0</v>
      </c>
      <c r="BQ147" s="92" t="s">
        <v>310</v>
      </c>
      <c r="BR147" s="91">
        <v>87603.92</v>
      </c>
      <c r="BS147" s="92" t="s">
        <v>310</v>
      </c>
      <c r="BT147" s="91">
        <v>1284.92</v>
      </c>
      <c r="BU147" s="92" t="s">
        <v>310</v>
      </c>
      <c r="BV147" s="92">
        <v>0</v>
      </c>
      <c r="BW147" s="92" t="s">
        <v>310</v>
      </c>
      <c r="BX147" s="91">
        <v>1.69</v>
      </c>
      <c r="BY147" s="92" t="s">
        <v>310</v>
      </c>
      <c r="BZ147" s="91">
        <v>1286.5999999999999</v>
      </c>
      <c r="CA147" s="92" t="s">
        <v>310</v>
      </c>
      <c r="CB147" s="91">
        <v>25550.799999999999</v>
      </c>
      <c r="CC147" s="92" t="s">
        <v>310</v>
      </c>
      <c r="CD147" s="92">
        <v>0</v>
      </c>
      <c r="CE147" s="92" t="s">
        <v>310</v>
      </c>
      <c r="CF147" s="92">
        <v>0</v>
      </c>
      <c r="CG147" s="92" t="s">
        <v>310</v>
      </c>
      <c r="CH147" s="92">
        <v>0</v>
      </c>
      <c r="CI147" s="92" t="s">
        <v>310</v>
      </c>
      <c r="CJ147" s="91">
        <v>25550.81</v>
      </c>
      <c r="CK147" s="92" t="s">
        <v>310</v>
      </c>
      <c r="CL147" s="92">
        <v>0</v>
      </c>
      <c r="CM147" s="92" t="s">
        <v>310</v>
      </c>
      <c r="CN147" s="92">
        <v>0</v>
      </c>
      <c r="CO147" s="92" t="s">
        <v>310</v>
      </c>
      <c r="CP147" s="92">
        <v>0</v>
      </c>
      <c r="CQ147" s="92" t="s">
        <v>310</v>
      </c>
      <c r="CR147" s="94">
        <v>3685.18</v>
      </c>
      <c r="CS147" s="92" t="s">
        <v>310</v>
      </c>
      <c r="CT147" s="91">
        <v>3685.18</v>
      </c>
      <c r="CU147" s="92" t="s">
        <v>310</v>
      </c>
      <c r="CV147" s="91">
        <v>30522.59</v>
      </c>
      <c r="CW147" s="92" t="s">
        <v>310</v>
      </c>
      <c r="CX147" s="91">
        <v>118126.51</v>
      </c>
      <c r="CY147" s="92" t="s">
        <v>310</v>
      </c>
    </row>
    <row r="148" spans="1:103" ht="14.5" x14ac:dyDescent="0.35">
      <c r="A148" s="86" t="s">
        <v>410</v>
      </c>
      <c r="B148" s="86" t="s">
        <v>379</v>
      </c>
      <c r="C148" s="71" t="str">
        <f>'Correspondance tables'!K55</f>
        <v>ISIC 79</v>
      </c>
      <c r="D148" s="71" t="str">
        <f>VLOOKUP(C148, 'Correspondance tables'!$O$3:$P$73, 2, FALSE)</f>
        <v>ISIC 69T82</v>
      </c>
      <c r="E148" s="87">
        <v>123.19</v>
      </c>
      <c r="F148" s="87">
        <v>2.76</v>
      </c>
      <c r="G148" s="87">
        <v>0.01</v>
      </c>
      <c r="H148" s="87">
        <v>10.29</v>
      </c>
      <c r="I148" s="87">
        <v>89.67</v>
      </c>
      <c r="J148" s="87">
        <v>35.659999999999997</v>
      </c>
      <c r="K148" s="87">
        <v>11.8</v>
      </c>
      <c r="L148" s="87">
        <v>13.11</v>
      </c>
      <c r="M148" s="87">
        <v>10.5</v>
      </c>
      <c r="N148" s="87">
        <v>2.72</v>
      </c>
      <c r="O148" s="87">
        <v>70.55</v>
      </c>
      <c r="P148" s="87">
        <v>20.13</v>
      </c>
      <c r="Q148" s="87">
        <v>47.66</v>
      </c>
      <c r="R148" s="87">
        <v>29.42</v>
      </c>
      <c r="S148" s="87">
        <v>20.88</v>
      </c>
      <c r="T148" s="87">
        <v>158.41</v>
      </c>
      <c r="U148" s="87">
        <v>46.06</v>
      </c>
      <c r="V148" s="87">
        <v>38.18</v>
      </c>
      <c r="W148" s="87">
        <v>104.6</v>
      </c>
      <c r="X148" s="87">
        <v>132.02000000000001</v>
      </c>
      <c r="Y148" s="88">
        <v>39</v>
      </c>
      <c r="Z148" s="87">
        <v>23.51</v>
      </c>
      <c r="AA148" s="87">
        <v>57.42</v>
      </c>
      <c r="AB148" s="87">
        <v>11.92</v>
      </c>
      <c r="AC148" s="87">
        <v>0.53</v>
      </c>
      <c r="AD148" s="87">
        <v>14.57</v>
      </c>
      <c r="AE148" s="87">
        <v>56.95</v>
      </c>
      <c r="AF148" s="87">
        <v>33.299999999999997</v>
      </c>
      <c r="AG148" s="87">
        <v>291.67</v>
      </c>
      <c r="AH148" s="87">
        <v>35.56</v>
      </c>
      <c r="AI148" s="87">
        <v>21.26</v>
      </c>
      <c r="AJ148" s="87">
        <v>13.34</v>
      </c>
      <c r="AK148" s="87">
        <v>4.95</v>
      </c>
      <c r="AL148" s="87">
        <v>150.09</v>
      </c>
      <c r="AM148" s="87">
        <v>4.7300000000000004</v>
      </c>
      <c r="AN148" s="87">
        <v>21.05</v>
      </c>
      <c r="AO148" s="87">
        <v>7.82</v>
      </c>
      <c r="AP148" s="87">
        <v>4.55</v>
      </c>
      <c r="AQ148" s="87">
        <v>4.12</v>
      </c>
      <c r="AR148" s="87">
        <v>90.45</v>
      </c>
      <c r="AS148" s="87">
        <v>802.15</v>
      </c>
      <c r="AT148" s="87">
        <v>116.52</v>
      </c>
      <c r="AU148" s="87">
        <v>191.42</v>
      </c>
      <c r="AV148" s="87">
        <v>15.31</v>
      </c>
      <c r="AW148" s="87">
        <v>37.479999999999997</v>
      </c>
      <c r="AX148" s="87">
        <v>45.13</v>
      </c>
      <c r="AY148" s="87">
        <v>5.27</v>
      </c>
      <c r="AZ148" s="87">
        <v>8.67</v>
      </c>
      <c r="BA148" s="87">
        <v>10.47</v>
      </c>
      <c r="BB148" s="87">
        <v>8.35</v>
      </c>
      <c r="BC148" s="87">
        <v>425.25</v>
      </c>
      <c r="BD148" s="87">
        <v>1.37</v>
      </c>
      <c r="BE148" s="87">
        <v>51.81</v>
      </c>
      <c r="BF148" s="87">
        <v>9.92</v>
      </c>
      <c r="BG148" s="87">
        <v>9.94</v>
      </c>
      <c r="BH148" s="87">
        <v>30.34</v>
      </c>
      <c r="BI148" s="87">
        <v>11.03</v>
      </c>
      <c r="BJ148" s="87">
        <v>0.49</v>
      </c>
      <c r="BK148" s="87">
        <v>5.62</v>
      </c>
      <c r="BL148" s="87">
        <v>7.2</v>
      </c>
      <c r="BM148" s="87">
        <v>7.04</v>
      </c>
      <c r="BN148" s="87">
        <v>17.89</v>
      </c>
      <c r="BO148" s="88">
        <v>0</v>
      </c>
      <c r="BP148" s="89">
        <v>0</v>
      </c>
      <c r="BQ148" s="88" t="s">
        <v>310</v>
      </c>
      <c r="BR148" s="87">
        <v>3673.02</v>
      </c>
      <c r="BS148" s="88" t="s">
        <v>310</v>
      </c>
      <c r="BT148" s="87">
        <v>6.68</v>
      </c>
      <c r="BU148" s="88" t="s">
        <v>310</v>
      </c>
      <c r="BV148" s="88">
        <v>0</v>
      </c>
      <c r="BW148" s="88" t="s">
        <v>310</v>
      </c>
      <c r="BX148" s="88">
        <v>0</v>
      </c>
      <c r="BY148" s="88" t="s">
        <v>310</v>
      </c>
      <c r="BZ148" s="87">
        <v>6.68</v>
      </c>
      <c r="CA148" s="88" t="s">
        <v>310</v>
      </c>
      <c r="CB148" s="88">
        <v>0</v>
      </c>
      <c r="CC148" s="88" t="s">
        <v>310</v>
      </c>
      <c r="CD148" s="88">
        <v>0</v>
      </c>
      <c r="CE148" s="88" t="s">
        <v>310</v>
      </c>
      <c r="CF148" s="88">
        <v>0</v>
      </c>
      <c r="CG148" s="88" t="s">
        <v>310</v>
      </c>
      <c r="CH148" s="88">
        <v>0</v>
      </c>
      <c r="CI148" s="88" t="s">
        <v>310</v>
      </c>
      <c r="CJ148" s="88">
        <v>0</v>
      </c>
      <c r="CK148" s="88" t="s">
        <v>310</v>
      </c>
      <c r="CL148" s="88">
        <v>0</v>
      </c>
      <c r="CM148" s="88" t="s">
        <v>310</v>
      </c>
      <c r="CN148" s="88">
        <v>0</v>
      </c>
      <c r="CO148" s="88" t="s">
        <v>310</v>
      </c>
      <c r="CP148" s="88">
        <v>0</v>
      </c>
      <c r="CQ148" s="88" t="s">
        <v>310</v>
      </c>
      <c r="CR148" s="90">
        <v>0.02</v>
      </c>
      <c r="CS148" s="88" t="s">
        <v>310</v>
      </c>
      <c r="CT148" s="87">
        <v>0.02</v>
      </c>
      <c r="CU148" s="88" t="s">
        <v>310</v>
      </c>
      <c r="CV148" s="87">
        <v>6.7</v>
      </c>
      <c r="CW148" s="88" t="s">
        <v>310</v>
      </c>
      <c r="CX148" s="87">
        <v>3679.72</v>
      </c>
      <c r="CY148" s="88" t="s">
        <v>310</v>
      </c>
    </row>
    <row r="149" spans="1:103" ht="14.5" x14ac:dyDescent="0.35">
      <c r="A149" s="86" t="s">
        <v>410</v>
      </c>
      <c r="B149" s="86" t="s">
        <v>380</v>
      </c>
      <c r="C149" s="71" t="str">
        <f>'Correspondance tables'!K56</f>
        <v>ISIC 80-82</v>
      </c>
      <c r="D149" s="71" t="str">
        <f>VLOOKUP(C149, 'Correspondance tables'!$O$3:$P$73, 2, FALSE)</f>
        <v>ISIC 69T82</v>
      </c>
      <c r="E149" s="91">
        <v>0.53</v>
      </c>
      <c r="F149" s="91">
        <v>0.74</v>
      </c>
      <c r="G149" s="91">
        <v>0.11</v>
      </c>
      <c r="H149" s="91">
        <v>0.24</v>
      </c>
      <c r="I149" s="91">
        <v>11.45</v>
      </c>
      <c r="J149" s="91">
        <v>3.25</v>
      </c>
      <c r="K149" s="91">
        <v>0.31</v>
      </c>
      <c r="L149" s="91">
        <v>1.05</v>
      </c>
      <c r="M149" s="91">
        <v>0.36</v>
      </c>
      <c r="N149" s="91">
        <v>3.51</v>
      </c>
      <c r="O149" s="91">
        <v>8.98</v>
      </c>
      <c r="P149" s="91">
        <v>20.55</v>
      </c>
      <c r="Q149" s="91">
        <v>3.39</v>
      </c>
      <c r="R149" s="91">
        <v>4.32</v>
      </c>
      <c r="S149" s="91">
        <v>2.91</v>
      </c>
      <c r="T149" s="91">
        <v>5.35</v>
      </c>
      <c r="U149" s="91">
        <v>5.59</v>
      </c>
      <c r="V149" s="91">
        <v>3.71</v>
      </c>
      <c r="W149" s="91">
        <v>23.46</v>
      </c>
      <c r="X149" s="91">
        <v>2.52</v>
      </c>
      <c r="Y149" s="91">
        <v>3.06</v>
      </c>
      <c r="Z149" s="91">
        <v>5.46</v>
      </c>
      <c r="AA149" s="91">
        <v>2.72</v>
      </c>
      <c r="AB149" s="91">
        <v>6.95</v>
      </c>
      <c r="AC149" s="91">
        <v>1.05</v>
      </c>
      <c r="AD149" s="91">
        <v>8.0399999999999991</v>
      </c>
      <c r="AE149" s="91">
        <v>28.8</v>
      </c>
      <c r="AF149" s="91">
        <v>13.1</v>
      </c>
      <c r="AG149" s="91">
        <v>198.48</v>
      </c>
      <c r="AH149" s="91">
        <v>46.72</v>
      </c>
      <c r="AI149" s="91">
        <v>106.24</v>
      </c>
      <c r="AJ149" s="91">
        <v>23.19</v>
      </c>
      <c r="AK149" s="91">
        <v>86.92</v>
      </c>
      <c r="AL149" s="91">
        <v>143.63999999999999</v>
      </c>
      <c r="AM149" s="91">
        <v>2.02</v>
      </c>
      <c r="AN149" s="91">
        <v>53.4</v>
      </c>
      <c r="AO149" s="91">
        <v>3.77</v>
      </c>
      <c r="AP149" s="91">
        <v>10.83</v>
      </c>
      <c r="AQ149" s="91">
        <v>7.97</v>
      </c>
      <c r="AR149" s="91">
        <v>28.69</v>
      </c>
      <c r="AS149" s="92">
        <v>30</v>
      </c>
      <c r="AT149" s="91">
        <v>2.44</v>
      </c>
      <c r="AU149" s="91">
        <v>3.04</v>
      </c>
      <c r="AV149" s="91">
        <v>8.1</v>
      </c>
      <c r="AW149" s="91">
        <v>22.69</v>
      </c>
      <c r="AX149" s="91">
        <v>37.82</v>
      </c>
      <c r="AY149" s="91">
        <v>6.22</v>
      </c>
      <c r="AZ149" s="91">
        <v>6.23</v>
      </c>
      <c r="BA149" s="91">
        <v>9.66</v>
      </c>
      <c r="BB149" s="91">
        <v>21.78</v>
      </c>
      <c r="BC149" s="91">
        <v>6.54</v>
      </c>
      <c r="BD149" s="91">
        <v>556.9</v>
      </c>
      <c r="BE149" s="91">
        <v>14.26</v>
      </c>
      <c r="BF149" s="91">
        <v>35.909999999999997</v>
      </c>
      <c r="BG149" s="91">
        <v>11.88</v>
      </c>
      <c r="BH149" s="91">
        <v>5.07</v>
      </c>
      <c r="BI149" s="91">
        <v>9.15</v>
      </c>
      <c r="BJ149" s="91">
        <v>15.93</v>
      </c>
      <c r="BK149" s="91">
        <v>9.14</v>
      </c>
      <c r="BL149" s="91">
        <v>6.31</v>
      </c>
      <c r="BM149" s="91">
        <v>1.47</v>
      </c>
      <c r="BN149" s="91">
        <v>1.31</v>
      </c>
      <c r="BO149" s="92">
        <v>0</v>
      </c>
      <c r="BP149" s="93">
        <v>0</v>
      </c>
      <c r="BQ149" s="92" t="s">
        <v>310</v>
      </c>
      <c r="BR149" s="91">
        <v>1705.25</v>
      </c>
      <c r="BS149" s="92" t="s">
        <v>310</v>
      </c>
      <c r="BT149" s="91">
        <v>569.39</v>
      </c>
      <c r="BU149" s="92" t="s">
        <v>310</v>
      </c>
      <c r="BV149" s="91">
        <v>0.12</v>
      </c>
      <c r="BW149" s="92" t="s">
        <v>310</v>
      </c>
      <c r="BX149" s="91">
        <v>0.47</v>
      </c>
      <c r="BY149" s="92" t="s">
        <v>310</v>
      </c>
      <c r="BZ149" s="91">
        <v>569.98</v>
      </c>
      <c r="CA149" s="92" t="s">
        <v>310</v>
      </c>
      <c r="CB149" s="92">
        <v>0</v>
      </c>
      <c r="CC149" s="92" t="s">
        <v>310</v>
      </c>
      <c r="CD149" s="92">
        <v>0</v>
      </c>
      <c r="CE149" s="92" t="s">
        <v>310</v>
      </c>
      <c r="CF149" s="92">
        <v>0</v>
      </c>
      <c r="CG149" s="92" t="s">
        <v>310</v>
      </c>
      <c r="CH149" s="92">
        <v>0</v>
      </c>
      <c r="CI149" s="92" t="s">
        <v>310</v>
      </c>
      <c r="CJ149" s="92">
        <v>0</v>
      </c>
      <c r="CK149" s="92" t="s">
        <v>310</v>
      </c>
      <c r="CL149" s="92">
        <v>0</v>
      </c>
      <c r="CM149" s="92" t="s">
        <v>310</v>
      </c>
      <c r="CN149" s="92">
        <v>0</v>
      </c>
      <c r="CO149" s="92" t="s">
        <v>310</v>
      </c>
      <c r="CP149" s="92">
        <v>0</v>
      </c>
      <c r="CQ149" s="92" t="s">
        <v>310</v>
      </c>
      <c r="CR149" s="94">
        <v>2.2200000000000002</v>
      </c>
      <c r="CS149" s="92" t="s">
        <v>310</v>
      </c>
      <c r="CT149" s="91">
        <v>2.2200000000000002</v>
      </c>
      <c r="CU149" s="92" t="s">
        <v>310</v>
      </c>
      <c r="CV149" s="91">
        <v>572.19000000000005</v>
      </c>
      <c r="CW149" s="92" t="s">
        <v>310</v>
      </c>
      <c r="CX149" s="91">
        <v>2277.4499999999998</v>
      </c>
      <c r="CY149" s="92" t="s">
        <v>310</v>
      </c>
    </row>
    <row r="150" spans="1:103" ht="14.5" x14ac:dyDescent="0.35">
      <c r="A150" s="86" t="s">
        <v>410</v>
      </c>
      <c r="B150" s="86" t="s">
        <v>381</v>
      </c>
      <c r="C150" s="71" t="str">
        <f>'Correspondance tables'!K57</f>
        <v>ISIC 84</v>
      </c>
      <c r="D150" s="71" t="str">
        <f>VLOOKUP(C150, 'Correspondance tables'!$O$3:$P$73, 2, FALSE)</f>
        <v>ISIC 84</v>
      </c>
      <c r="E150" s="87">
        <v>31.78</v>
      </c>
      <c r="F150" s="87">
        <v>3.61</v>
      </c>
      <c r="G150" s="87">
        <v>4.4800000000000004</v>
      </c>
      <c r="H150" s="87">
        <v>74.28</v>
      </c>
      <c r="I150" s="87">
        <v>404.42</v>
      </c>
      <c r="J150" s="87">
        <v>58.71</v>
      </c>
      <c r="K150" s="87">
        <v>35.08</v>
      </c>
      <c r="L150" s="87">
        <v>58.51</v>
      </c>
      <c r="M150" s="87">
        <v>54.95</v>
      </c>
      <c r="N150" s="87">
        <v>83.91</v>
      </c>
      <c r="O150" s="87">
        <v>241.59</v>
      </c>
      <c r="P150" s="87">
        <v>183.94</v>
      </c>
      <c r="Q150" s="87">
        <v>148.72999999999999</v>
      </c>
      <c r="R150" s="87">
        <v>116.47</v>
      </c>
      <c r="S150" s="87">
        <v>135.24</v>
      </c>
      <c r="T150" s="87">
        <v>163.34</v>
      </c>
      <c r="U150" s="87">
        <v>107.97</v>
      </c>
      <c r="V150" s="87">
        <v>149.33000000000001</v>
      </c>
      <c r="W150" s="87">
        <v>352.4</v>
      </c>
      <c r="X150" s="87">
        <v>334.96</v>
      </c>
      <c r="Y150" s="87">
        <v>99.12</v>
      </c>
      <c r="Z150" s="87">
        <v>162.66999999999999</v>
      </c>
      <c r="AA150" s="87">
        <v>87.14</v>
      </c>
      <c r="AB150" s="87">
        <v>420.09</v>
      </c>
      <c r="AC150" s="87">
        <v>37.53</v>
      </c>
      <c r="AD150" s="87">
        <v>203.51</v>
      </c>
      <c r="AE150" s="87">
        <v>511.59</v>
      </c>
      <c r="AF150" s="87">
        <v>297.73</v>
      </c>
      <c r="AG150" s="87">
        <v>2667.58</v>
      </c>
      <c r="AH150" s="87">
        <v>1199.7</v>
      </c>
      <c r="AI150" s="87">
        <v>419.71</v>
      </c>
      <c r="AJ150" s="87">
        <v>112.99</v>
      </c>
      <c r="AK150" s="87">
        <v>96.85</v>
      </c>
      <c r="AL150" s="87">
        <v>542.89</v>
      </c>
      <c r="AM150" s="87">
        <v>33.94</v>
      </c>
      <c r="AN150" s="87">
        <v>455.93</v>
      </c>
      <c r="AO150" s="87">
        <v>111.24</v>
      </c>
      <c r="AP150" s="87">
        <v>307.43</v>
      </c>
      <c r="AQ150" s="87">
        <v>590.35</v>
      </c>
      <c r="AR150" s="87">
        <v>1301.23</v>
      </c>
      <c r="AS150" s="87">
        <v>2262.46</v>
      </c>
      <c r="AT150" s="87">
        <v>683.67</v>
      </c>
      <c r="AU150" s="87">
        <v>332.57</v>
      </c>
      <c r="AV150" s="87">
        <v>282.83999999999997</v>
      </c>
      <c r="AW150" s="87">
        <v>2326.75</v>
      </c>
      <c r="AX150" s="87">
        <v>247.77</v>
      </c>
      <c r="AY150" s="87">
        <v>454.07</v>
      </c>
      <c r="AZ150" s="87">
        <v>237.91</v>
      </c>
      <c r="BA150" s="87">
        <v>168.06</v>
      </c>
      <c r="BB150" s="87">
        <v>528.13</v>
      </c>
      <c r="BC150" s="87">
        <v>113.57</v>
      </c>
      <c r="BD150" s="87">
        <v>172.21</v>
      </c>
      <c r="BE150" s="87">
        <v>3356.06</v>
      </c>
      <c r="BF150" s="87">
        <v>1015.68</v>
      </c>
      <c r="BG150" s="87">
        <v>665.26</v>
      </c>
      <c r="BH150" s="87">
        <v>635.15</v>
      </c>
      <c r="BI150" s="87">
        <v>307.89</v>
      </c>
      <c r="BJ150" s="87">
        <v>142.55000000000001</v>
      </c>
      <c r="BK150" s="87">
        <v>135.36000000000001</v>
      </c>
      <c r="BL150" s="87">
        <v>341.98</v>
      </c>
      <c r="BM150" s="87">
        <v>53.94</v>
      </c>
      <c r="BN150" s="87">
        <v>96.29</v>
      </c>
      <c r="BO150" s="88">
        <v>0</v>
      </c>
      <c r="BP150" s="89">
        <v>0</v>
      </c>
      <c r="BQ150" s="88" t="s">
        <v>310</v>
      </c>
      <c r="BR150" s="87">
        <v>26963.09</v>
      </c>
      <c r="BS150" s="88" t="s">
        <v>310</v>
      </c>
      <c r="BT150" s="87">
        <v>288.43</v>
      </c>
      <c r="BU150" s="88" t="s">
        <v>310</v>
      </c>
      <c r="BV150" s="88">
        <v>0</v>
      </c>
      <c r="BW150" s="88" t="s">
        <v>310</v>
      </c>
      <c r="BX150" s="87">
        <v>0.28000000000000003</v>
      </c>
      <c r="BY150" s="88" t="s">
        <v>310</v>
      </c>
      <c r="BZ150" s="87">
        <v>288.70999999999998</v>
      </c>
      <c r="CA150" s="88" t="s">
        <v>310</v>
      </c>
      <c r="CB150" s="88">
        <v>0</v>
      </c>
      <c r="CC150" s="88" t="s">
        <v>310</v>
      </c>
      <c r="CD150" s="88">
        <v>0</v>
      </c>
      <c r="CE150" s="88" t="s">
        <v>310</v>
      </c>
      <c r="CF150" s="87">
        <v>0.2</v>
      </c>
      <c r="CG150" s="88" t="s">
        <v>310</v>
      </c>
      <c r="CH150" s="87">
        <v>0.2</v>
      </c>
      <c r="CI150" s="88" t="s">
        <v>310</v>
      </c>
      <c r="CJ150" s="87">
        <v>0.2</v>
      </c>
      <c r="CK150" s="88" t="s">
        <v>310</v>
      </c>
      <c r="CL150" s="88">
        <v>0</v>
      </c>
      <c r="CM150" s="88" t="s">
        <v>310</v>
      </c>
      <c r="CN150" s="88">
        <v>0</v>
      </c>
      <c r="CO150" s="88" t="s">
        <v>310</v>
      </c>
      <c r="CP150" s="88">
        <v>0</v>
      </c>
      <c r="CQ150" s="88" t="s">
        <v>310</v>
      </c>
      <c r="CR150" s="90">
        <v>63.38</v>
      </c>
      <c r="CS150" s="88" t="s">
        <v>310</v>
      </c>
      <c r="CT150" s="87">
        <v>63.38</v>
      </c>
      <c r="CU150" s="88" t="s">
        <v>310</v>
      </c>
      <c r="CV150" s="87">
        <v>352.29</v>
      </c>
      <c r="CW150" s="88" t="s">
        <v>310</v>
      </c>
      <c r="CX150" s="87">
        <v>27315.38</v>
      </c>
      <c r="CY150" s="88" t="s">
        <v>310</v>
      </c>
    </row>
    <row r="151" spans="1:103" ht="14.5" x14ac:dyDescent="0.35">
      <c r="A151" s="86" t="s">
        <v>410</v>
      </c>
      <c r="B151" s="86" t="s">
        <v>382</v>
      </c>
      <c r="C151" s="71" t="str">
        <f>'Correspondance tables'!K58</f>
        <v>ISIC 85</v>
      </c>
      <c r="D151" s="71" t="str">
        <f>VLOOKUP(C151, 'Correspondance tables'!$O$3:$P$73, 2, FALSE)</f>
        <v>ISIC 85</v>
      </c>
      <c r="E151" s="91">
        <v>1.9</v>
      </c>
      <c r="F151" s="91">
        <v>0.5</v>
      </c>
      <c r="G151" s="91">
        <v>0.06</v>
      </c>
      <c r="H151" s="91">
        <v>0.56999999999999995</v>
      </c>
      <c r="I151" s="91">
        <v>3.79</v>
      </c>
      <c r="J151" s="91">
        <v>0.39</v>
      </c>
      <c r="K151" s="91">
        <v>0.76</v>
      </c>
      <c r="L151" s="91">
        <v>1.17</v>
      </c>
      <c r="M151" s="91">
        <v>0.6</v>
      </c>
      <c r="N151" s="91">
        <v>0.89</v>
      </c>
      <c r="O151" s="91">
        <v>3.08</v>
      </c>
      <c r="P151" s="91">
        <v>0.88</v>
      </c>
      <c r="Q151" s="91">
        <v>1.25</v>
      </c>
      <c r="R151" s="91">
        <v>1.19</v>
      </c>
      <c r="S151" s="91">
        <v>1.59</v>
      </c>
      <c r="T151" s="91">
        <v>2.46</v>
      </c>
      <c r="U151" s="91">
        <v>1.27</v>
      </c>
      <c r="V151" s="91">
        <v>1.46</v>
      </c>
      <c r="W151" s="91">
        <v>3.34</v>
      </c>
      <c r="X151" s="91">
        <v>2.12</v>
      </c>
      <c r="Y151" s="91">
        <v>0.52</v>
      </c>
      <c r="Z151" s="91">
        <v>0.75</v>
      </c>
      <c r="AA151" s="91">
        <v>0.64</v>
      </c>
      <c r="AB151" s="91">
        <v>16.510000000000002</v>
      </c>
      <c r="AC151" s="91">
        <v>1.17</v>
      </c>
      <c r="AD151" s="91">
        <v>2.4300000000000002</v>
      </c>
      <c r="AE151" s="91">
        <v>73.010000000000005</v>
      </c>
      <c r="AF151" s="91">
        <v>1.1200000000000001</v>
      </c>
      <c r="AG151" s="91">
        <v>4.08</v>
      </c>
      <c r="AH151" s="91">
        <v>3.85</v>
      </c>
      <c r="AI151" s="91">
        <v>117.43</v>
      </c>
      <c r="AJ151" s="91">
        <v>0.41</v>
      </c>
      <c r="AK151" s="91">
        <v>0.47</v>
      </c>
      <c r="AL151" s="91">
        <v>3.11</v>
      </c>
      <c r="AM151" s="91">
        <v>0.28999999999999998</v>
      </c>
      <c r="AN151" s="91">
        <v>2.06</v>
      </c>
      <c r="AO151" s="91">
        <v>0.47</v>
      </c>
      <c r="AP151" s="91">
        <v>0.47</v>
      </c>
      <c r="AQ151" s="91">
        <v>1.73</v>
      </c>
      <c r="AR151" s="91">
        <v>2.33</v>
      </c>
      <c r="AS151" s="91">
        <v>3.37</v>
      </c>
      <c r="AT151" s="91">
        <v>1.22</v>
      </c>
      <c r="AU151" s="91">
        <v>1.06</v>
      </c>
      <c r="AV151" s="91">
        <v>258.29000000000002</v>
      </c>
      <c r="AW151" s="91">
        <v>8.32</v>
      </c>
      <c r="AX151" s="91">
        <v>223.61</v>
      </c>
      <c r="AY151" s="91">
        <v>0.47</v>
      </c>
      <c r="AZ151" s="91">
        <v>1.33</v>
      </c>
      <c r="BA151" s="91">
        <v>1.69</v>
      </c>
      <c r="BB151" s="91">
        <v>0.82</v>
      </c>
      <c r="BC151" s="91">
        <v>0.65</v>
      </c>
      <c r="BD151" s="91">
        <v>0.3</v>
      </c>
      <c r="BE151" s="91">
        <v>3.83</v>
      </c>
      <c r="BF151" s="91">
        <v>244.38</v>
      </c>
      <c r="BG151" s="91">
        <v>1.84</v>
      </c>
      <c r="BH151" s="91">
        <v>19.46</v>
      </c>
      <c r="BI151" s="91">
        <v>15.8</v>
      </c>
      <c r="BJ151" s="91">
        <v>1.06</v>
      </c>
      <c r="BK151" s="91">
        <v>0.52</v>
      </c>
      <c r="BL151" s="91">
        <v>1.89</v>
      </c>
      <c r="BM151" s="91">
        <v>7.0000000000000007E-2</v>
      </c>
      <c r="BN151" s="91">
        <v>0.25</v>
      </c>
      <c r="BO151" s="92">
        <v>0</v>
      </c>
      <c r="BP151" s="93">
        <v>0</v>
      </c>
      <c r="BQ151" s="92" t="s">
        <v>310</v>
      </c>
      <c r="BR151" s="91">
        <v>1052.3499999999999</v>
      </c>
      <c r="BS151" s="92" t="s">
        <v>310</v>
      </c>
      <c r="BT151" s="91">
        <v>71.62</v>
      </c>
      <c r="BU151" s="92" t="s">
        <v>310</v>
      </c>
      <c r="BV151" s="92">
        <v>0</v>
      </c>
      <c r="BW151" s="92" t="s">
        <v>310</v>
      </c>
      <c r="BX151" s="91">
        <v>51.57</v>
      </c>
      <c r="BY151" s="92" t="s">
        <v>310</v>
      </c>
      <c r="BZ151" s="91">
        <v>123.19</v>
      </c>
      <c r="CA151" s="92" t="s">
        <v>310</v>
      </c>
      <c r="CB151" s="91">
        <v>30.03</v>
      </c>
      <c r="CC151" s="92" t="s">
        <v>310</v>
      </c>
      <c r="CD151" s="92">
        <v>0</v>
      </c>
      <c r="CE151" s="92" t="s">
        <v>310</v>
      </c>
      <c r="CF151" s="92">
        <v>0</v>
      </c>
      <c r="CG151" s="92" t="s">
        <v>310</v>
      </c>
      <c r="CH151" s="92">
        <v>0</v>
      </c>
      <c r="CI151" s="92" t="s">
        <v>310</v>
      </c>
      <c r="CJ151" s="91">
        <v>30.03</v>
      </c>
      <c r="CK151" s="92" t="s">
        <v>310</v>
      </c>
      <c r="CL151" s="92">
        <v>0</v>
      </c>
      <c r="CM151" s="92" t="s">
        <v>310</v>
      </c>
      <c r="CN151" s="92">
        <v>0</v>
      </c>
      <c r="CO151" s="92" t="s">
        <v>310</v>
      </c>
      <c r="CP151" s="92">
        <v>0</v>
      </c>
      <c r="CQ151" s="92" t="s">
        <v>310</v>
      </c>
      <c r="CR151" s="94">
        <v>17.579999999999998</v>
      </c>
      <c r="CS151" s="92" t="s">
        <v>310</v>
      </c>
      <c r="CT151" s="91">
        <v>17.579999999999998</v>
      </c>
      <c r="CU151" s="92" t="s">
        <v>310</v>
      </c>
      <c r="CV151" s="91">
        <v>170.8</v>
      </c>
      <c r="CW151" s="92" t="s">
        <v>310</v>
      </c>
      <c r="CX151" s="91">
        <v>1223.1500000000001</v>
      </c>
      <c r="CY151" s="92" t="s">
        <v>310</v>
      </c>
    </row>
    <row r="152" spans="1:103" ht="14.5" x14ac:dyDescent="0.35">
      <c r="A152" s="86" t="s">
        <v>410</v>
      </c>
      <c r="B152" s="86" t="s">
        <v>383</v>
      </c>
      <c r="C152" s="71" t="str">
        <f>'Correspondance tables'!K59</f>
        <v>ISIC 86</v>
      </c>
      <c r="D152" s="71" t="str">
        <f>VLOOKUP(C152, 'Correspondance tables'!$O$3:$P$73, 2, FALSE)</f>
        <v>ISIC 86T88</v>
      </c>
      <c r="E152" s="87">
        <v>0.53</v>
      </c>
      <c r="F152" s="87">
        <v>0.05</v>
      </c>
      <c r="G152" s="87">
        <v>0.24</v>
      </c>
      <c r="H152" s="87">
        <v>1.01</v>
      </c>
      <c r="I152" s="87">
        <v>5.79</v>
      </c>
      <c r="J152" s="87">
        <v>0.57999999999999996</v>
      </c>
      <c r="K152" s="87">
        <v>0.28000000000000003</v>
      </c>
      <c r="L152" s="87">
        <v>0.44</v>
      </c>
      <c r="M152" s="87">
        <v>1.61</v>
      </c>
      <c r="N152" s="87">
        <v>0.83</v>
      </c>
      <c r="O152" s="87">
        <v>1.62</v>
      </c>
      <c r="P152" s="87">
        <v>3.55</v>
      </c>
      <c r="Q152" s="87">
        <v>1.1100000000000001</v>
      </c>
      <c r="R152" s="87">
        <v>0.64</v>
      </c>
      <c r="S152" s="88">
        <v>2</v>
      </c>
      <c r="T152" s="87">
        <v>1.81</v>
      </c>
      <c r="U152" s="87">
        <v>1.85</v>
      </c>
      <c r="V152" s="87">
        <v>2.1800000000000002</v>
      </c>
      <c r="W152" s="87">
        <v>5.03</v>
      </c>
      <c r="X152" s="87">
        <v>2.66</v>
      </c>
      <c r="Y152" s="87">
        <v>1.37</v>
      </c>
      <c r="Z152" s="87">
        <v>0.83</v>
      </c>
      <c r="AA152" s="87">
        <v>1.1100000000000001</v>
      </c>
      <c r="AB152" s="87">
        <v>3.78</v>
      </c>
      <c r="AC152" s="87">
        <v>0.78</v>
      </c>
      <c r="AD152" s="87">
        <v>0.73</v>
      </c>
      <c r="AE152" s="87">
        <v>2.62</v>
      </c>
      <c r="AF152" s="87">
        <v>3.79</v>
      </c>
      <c r="AG152" s="87">
        <v>13.51</v>
      </c>
      <c r="AH152" s="87">
        <v>4.88</v>
      </c>
      <c r="AI152" s="87">
        <v>1.71</v>
      </c>
      <c r="AJ152" s="87">
        <v>8.99</v>
      </c>
      <c r="AK152" s="87">
        <v>18.559999999999999</v>
      </c>
      <c r="AL152" s="87">
        <v>1.53</v>
      </c>
      <c r="AM152" s="87">
        <v>0.86</v>
      </c>
      <c r="AN152" s="87">
        <v>1.55</v>
      </c>
      <c r="AO152" s="87">
        <v>1.1000000000000001</v>
      </c>
      <c r="AP152" s="87">
        <v>0.69</v>
      </c>
      <c r="AQ152" s="87">
        <v>6.58</v>
      </c>
      <c r="AR152" s="87">
        <v>24.64</v>
      </c>
      <c r="AS152" s="87">
        <v>7.64</v>
      </c>
      <c r="AT152" s="87">
        <v>2.82</v>
      </c>
      <c r="AU152" s="87">
        <v>1.48</v>
      </c>
      <c r="AV152" s="87">
        <v>1.77</v>
      </c>
      <c r="AW152" s="87">
        <v>7.56</v>
      </c>
      <c r="AX152" s="87">
        <v>4.12</v>
      </c>
      <c r="AY152" s="87">
        <v>3.43</v>
      </c>
      <c r="AZ152" s="87">
        <v>1.1299999999999999</v>
      </c>
      <c r="BA152" s="87">
        <v>1.63</v>
      </c>
      <c r="BB152" s="87">
        <v>0.97</v>
      </c>
      <c r="BC152" s="87">
        <v>2.33</v>
      </c>
      <c r="BD152" s="87">
        <v>0.19</v>
      </c>
      <c r="BE152" s="87">
        <v>4.7300000000000004</v>
      </c>
      <c r="BF152" s="87">
        <v>17.829999999999998</v>
      </c>
      <c r="BG152" s="87">
        <v>73.97</v>
      </c>
      <c r="BH152" s="87">
        <v>8.1199999999999992</v>
      </c>
      <c r="BI152" s="87">
        <v>6.01</v>
      </c>
      <c r="BJ152" s="87">
        <v>0.97</v>
      </c>
      <c r="BK152" s="87">
        <v>0.75</v>
      </c>
      <c r="BL152" s="87">
        <v>4.33</v>
      </c>
      <c r="BM152" s="87">
        <v>0.93</v>
      </c>
      <c r="BN152" s="87">
        <v>2.4900000000000002</v>
      </c>
      <c r="BO152" s="88">
        <v>0</v>
      </c>
      <c r="BP152" s="89">
        <v>0</v>
      </c>
      <c r="BQ152" s="88" t="s">
        <v>310</v>
      </c>
      <c r="BR152" s="87">
        <v>288.60000000000002</v>
      </c>
      <c r="BS152" s="88" t="s">
        <v>310</v>
      </c>
      <c r="BT152" s="87">
        <v>494.93</v>
      </c>
      <c r="BU152" s="88" t="s">
        <v>310</v>
      </c>
      <c r="BV152" s="87">
        <v>1.6</v>
      </c>
      <c r="BW152" s="88" t="s">
        <v>310</v>
      </c>
      <c r="BX152" s="87">
        <v>56.73</v>
      </c>
      <c r="BY152" s="88" t="s">
        <v>310</v>
      </c>
      <c r="BZ152" s="87">
        <v>553.26</v>
      </c>
      <c r="CA152" s="88" t="s">
        <v>310</v>
      </c>
      <c r="CB152" s="88">
        <v>0</v>
      </c>
      <c r="CC152" s="88" t="s">
        <v>310</v>
      </c>
      <c r="CD152" s="88">
        <v>0</v>
      </c>
      <c r="CE152" s="88" t="s">
        <v>310</v>
      </c>
      <c r="CF152" s="88">
        <v>0</v>
      </c>
      <c r="CG152" s="88" t="s">
        <v>310</v>
      </c>
      <c r="CH152" s="88">
        <v>0</v>
      </c>
      <c r="CI152" s="88" t="s">
        <v>310</v>
      </c>
      <c r="CJ152" s="88">
        <v>0</v>
      </c>
      <c r="CK152" s="88" t="s">
        <v>310</v>
      </c>
      <c r="CL152" s="88">
        <v>0</v>
      </c>
      <c r="CM152" s="88" t="s">
        <v>310</v>
      </c>
      <c r="CN152" s="88">
        <v>0</v>
      </c>
      <c r="CO152" s="88" t="s">
        <v>310</v>
      </c>
      <c r="CP152" s="88">
        <v>0</v>
      </c>
      <c r="CQ152" s="88" t="s">
        <v>310</v>
      </c>
      <c r="CR152" s="90">
        <v>0.62</v>
      </c>
      <c r="CS152" s="88" t="s">
        <v>310</v>
      </c>
      <c r="CT152" s="87">
        <v>0.62</v>
      </c>
      <c r="CU152" s="88" t="s">
        <v>310</v>
      </c>
      <c r="CV152" s="87">
        <v>553.88</v>
      </c>
      <c r="CW152" s="88" t="s">
        <v>310</v>
      </c>
      <c r="CX152" s="87">
        <v>842.47</v>
      </c>
      <c r="CY152" s="88" t="s">
        <v>310</v>
      </c>
    </row>
    <row r="153" spans="1:103" ht="14.5" x14ac:dyDescent="0.35">
      <c r="A153" s="86" t="s">
        <v>410</v>
      </c>
      <c r="B153" s="86" t="s">
        <v>384</v>
      </c>
      <c r="C153" s="71" t="str">
        <f>'Correspondance tables'!K60</f>
        <v>ISIC 87-88</v>
      </c>
      <c r="D153" s="71" t="str">
        <f>VLOOKUP(C153, 'Correspondance tables'!$O$3:$P$73, 2, FALSE)</f>
        <v>ISIC 86T88</v>
      </c>
      <c r="E153" s="91">
        <v>0.04</v>
      </c>
      <c r="F153" s="91">
        <v>0.01</v>
      </c>
      <c r="G153" s="92">
        <v>0</v>
      </c>
      <c r="H153" s="91">
        <v>0.28999999999999998</v>
      </c>
      <c r="I153" s="91">
        <v>1.23</v>
      </c>
      <c r="J153" s="91">
        <v>7.0000000000000007E-2</v>
      </c>
      <c r="K153" s="91">
        <v>0.01</v>
      </c>
      <c r="L153" s="91">
        <v>0.03</v>
      </c>
      <c r="M153" s="91">
        <v>0.05</v>
      </c>
      <c r="N153" s="91">
        <v>2.21</v>
      </c>
      <c r="O153" s="91">
        <v>0.28999999999999998</v>
      </c>
      <c r="P153" s="91">
        <v>0.31</v>
      </c>
      <c r="Q153" s="91">
        <v>0.09</v>
      </c>
      <c r="R153" s="91">
        <v>0.32</v>
      </c>
      <c r="S153" s="91">
        <v>0.12</v>
      </c>
      <c r="T153" s="91">
        <v>0.11</v>
      </c>
      <c r="U153" s="91">
        <v>7.0000000000000007E-2</v>
      </c>
      <c r="V153" s="91">
        <v>0.08</v>
      </c>
      <c r="W153" s="91">
        <v>0.16</v>
      </c>
      <c r="X153" s="91">
        <v>0.15</v>
      </c>
      <c r="Y153" s="91">
        <v>0.1</v>
      </c>
      <c r="Z153" s="91">
        <v>7.0000000000000007E-2</v>
      </c>
      <c r="AA153" s="91">
        <v>0.14000000000000001</v>
      </c>
      <c r="AB153" s="91">
        <v>0.42</v>
      </c>
      <c r="AC153" s="91">
        <v>0.06</v>
      </c>
      <c r="AD153" s="91">
        <v>0.8</v>
      </c>
      <c r="AE153" s="91">
        <v>1.55</v>
      </c>
      <c r="AF153" s="91">
        <v>0.35</v>
      </c>
      <c r="AG153" s="91">
        <v>2.73</v>
      </c>
      <c r="AH153" s="91">
        <v>2.68</v>
      </c>
      <c r="AI153" s="91">
        <v>0.34</v>
      </c>
      <c r="AJ153" s="91">
        <v>0.05</v>
      </c>
      <c r="AK153" s="91">
        <v>0.1</v>
      </c>
      <c r="AL153" s="91">
        <v>0.27</v>
      </c>
      <c r="AM153" s="91">
        <v>0.04</v>
      </c>
      <c r="AN153" s="91">
        <v>1.08</v>
      </c>
      <c r="AO153" s="91">
        <v>0.1</v>
      </c>
      <c r="AP153" s="91">
        <v>0.04</v>
      </c>
      <c r="AQ153" s="91">
        <v>0.42</v>
      </c>
      <c r="AR153" s="91">
        <v>0.21</v>
      </c>
      <c r="AS153" s="91">
        <v>0.28000000000000003</v>
      </c>
      <c r="AT153" s="91">
        <v>0.46</v>
      </c>
      <c r="AU153" s="91">
        <v>0.31</v>
      </c>
      <c r="AV153" s="91">
        <v>0.24</v>
      </c>
      <c r="AW153" s="91">
        <v>0.71</v>
      </c>
      <c r="AX153" s="91">
        <v>0.17</v>
      </c>
      <c r="AY153" s="91">
        <v>0.53</v>
      </c>
      <c r="AZ153" s="91">
        <v>0.11</v>
      </c>
      <c r="BA153" s="91">
        <v>0.12</v>
      </c>
      <c r="BB153" s="91">
        <v>0.32</v>
      </c>
      <c r="BC153" s="91">
        <v>0.06</v>
      </c>
      <c r="BD153" s="91">
        <v>0.03</v>
      </c>
      <c r="BE153" s="91">
        <v>0.79</v>
      </c>
      <c r="BF153" s="92">
        <v>2</v>
      </c>
      <c r="BG153" s="91">
        <v>0.65</v>
      </c>
      <c r="BH153" s="91">
        <v>64.08</v>
      </c>
      <c r="BI153" s="91">
        <v>2.31</v>
      </c>
      <c r="BJ153" s="91">
        <v>0.21</v>
      </c>
      <c r="BK153" s="91">
        <v>0.93</v>
      </c>
      <c r="BL153" s="91">
        <v>0.28000000000000003</v>
      </c>
      <c r="BM153" s="91">
        <v>0.01</v>
      </c>
      <c r="BN153" s="91">
        <v>0.63</v>
      </c>
      <c r="BO153" s="92">
        <v>0</v>
      </c>
      <c r="BP153" s="93">
        <v>0</v>
      </c>
      <c r="BQ153" s="92" t="s">
        <v>310</v>
      </c>
      <c r="BR153" s="91">
        <v>92.45</v>
      </c>
      <c r="BS153" s="92" t="s">
        <v>310</v>
      </c>
      <c r="BT153" s="91">
        <v>870.37</v>
      </c>
      <c r="BU153" s="92" t="s">
        <v>310</v>
      </c>
      <c r="BV153" s="92">
        <v>1</v>
      </c>
      <c r="BW153" s="92" t="s">
        <v>310</v>
      </c>
      <c r="BX153" s="91">
        <v>191.65</v>
      </c>
      <c r="BY153" s="92" t="s">
        <v>310</v>
      </c>
      <c r="BZ153" s="91">
        <v>1063.02</v>
      </c>
      <c r="CA153" s="92" t="s">
        <v>310</v>
      </c>
      <c r="CB153" s="91">
        <v>0.02</v>
      </c>
      <c r="CC153" s="92" t="s">
        <v>310</v>
      </c>
      <c r="CD153" s="92">
        <v>0</v>
      </c>
      <c r="CE153" s="92" t="s">
        <v>310</v>
      </c>
      <c r="CF153" s="92">
        <v>0</v>
      </c>
      <c r="CG153" s="92" t="s">
        <v>310</v>
      </c>
      <c r="CH153" s="92">
        <v>0</v>
      </c>
      <c r="CI153" s="92" t="s">
        <v>310</v>
      </c>
      <c r="CJ153" s="91">
        <v>0.02</v>
      </c>
      <c r="CK153" s="92" t="s">
        <v>310</v>
      </c>
      <c r="CL153" s="92">
        <v>0</v>
      </c>
      <c r="CM153" s="92" t="s">
        <v>310</v>
      </c>
      <c r="CN153" s="92">
        <v>0</v>
      </c>
      <c r="CO153" s="92" t="s">
        <v>310</v>
      </c>
      <c r="CP153" s="92">
        <v>0</v>
      </c>
      <c r="CQ153" s="92" t="s">
        <v>310</v>
      </c>
      <c r="CR153" s="94">
        <v>7.0000000000000007E-2</v>
      </c>
      <c r="CS153" s="92" t="s">
        <v>310</v>
      </c>
      <c r="CT153" s="91">
        <v>7.0000000000000007E-2</v>
      </c>
      <c r="CU153" s="92" t="s">
        <v>310</v>
      </c>
      <c r="CV153" s="91">
        <v>1063.1099999999999</v>
      </c>
      <c r="CW153" s="92" t="s">
        <v>310</v>
      </c>
      <c r="CX153" s="91">
        <v>1155.56</v>
      </c>
      <c r="CY153" s="92" t="s">
        <v>310</v>
      </c>
    </row>
    <row r="154" spans="1:103" ht="14.5" x14ac:dyDescent="0.35">
      <c r="A154" s="86" t="s">
        <v>410</v>
      </c>
      <c r="B154" s="86" t="s">
        <v>385</v>
      </c>
      <c r="C154" s="71" t="str">
        <f>'Correspondance tables'!K61</f>
        <v>ISIC 90-92</v>
      </c>
      <c r="D154" s="71" t="str">
        <f>VLOOKUP(C154, 'Correspondance tables'!$O$3:$P$73, 2, FALSE)</f>
        <v>ISIC 90T96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87">
        <v>0.02</v>
      </c>
      <c r="K154" s="88">
        <v>0</v>
      </c>
      <c r="L154" s="88">
        <v>0</v>
      </c>
      <c r="M154" s="88">
        <v>0</v>
      </c>
      <c r="N154" s="88">
        <v>0</v>
      </c>
      <c r="O154" s="87">
        <v>0.18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7">
        <v>0.02</v>
      </c>
      <c r="W154" s="88">
        <v>0</v>
      </c>
      <c r="X154" s="88">
        <v>0</v>
      </c>
      <c r="Y154" s="87">
        <v>0.02</v>
      </c>
      <c r="Z154" s="88">
        <v>0</v>
      </c>
      <c r="AA154" s="88">
        <v>0</v>
      </c>
      <c r="AB154" s="87">
        <v>0.04</v>
      </c>
      <c r="AC154" s="88">
        <v>0</v>
      </c>
      <c r="AD154" s="88">
        <v>0</v>
      </c>
      <c r="AE154" s="88">
        <v>0</v>
      </c>
      <c r="AF154" s="88">
        <v>0</v>
      </c>
      <c r="AG154" s="87">
        <v>0.2</v>
      </c>
      <c r="AH154" s="88">
        <v>0</v>
      </c>
      <c r="AI154" s="87">
        <v>0.02</v>
      </c>
      <c r="AJ154" s="88">
        <v>0</v>
      </c>
      <c r="AK154" s="88">
        <v>0</v>
      </c>
      <c r="AL154" s="88">
        <v>0</v>
      </c>
      <c r="AM154" s="88">
        <v>0</v>
      </c>
      <c r="AN154" s="88">
        <v>0</v>
      </c>
      <c r="AO154" s="87">
        <v>0.68</v>
      </c>
      <c r="AP154" s="88">
        <v>0</v>
      </c>
      <c r="AQ154" s="88">
        <v>0</v>
      </c>
      <c r="AR154" s="87">
        <v>0.12</v>
      </c>
      <c r="AS154" s="87">
        <v>0.68</v>
      </c>
      <c r="AT154" s="87">
        <v>0.84</v>
      </c>
      <c r="AU154" s="88">
        <v>0</v>
      </c>
      <c r="AV154" s="88">
        <v>0</v>
      </c>
      <c r="AW154" s="87">
        <v>0.02</v>
      </c>
      <c r="AX154" s="88">
        <v>0</v>
      </c>
      <c r="AY154" s="87">
        <v>0.02</v>
      </c>
      <c r="AZ154" s="88">
        <v>0</v>
      </c>
      <c r="BA154" s="88">
        <v>0</v>
      </c>
      <c r="BB154" s="88">
        <v>0</v>
      </c>
      <c r="BC154" s="88">
        <v>0</v>
      </c>
      <c r="BD154" s="88">
        <v>0</v>
      </c>
      <c r="BE154" s="88">
        <v>0</v>
      </c>
      <c r="BF154" s="87">
        <v>0.83</v>
      </c>
      <c r="BG154" s="88">
        <v>0</v>
      </c>
      <c r="BH154" s="87">
        <v>1.1100000000000001</v>
      </c>
      <c r="BI154" s="87">
        <v>4.2</v>
      </c>
      <c r="BJ154" s="88">
        <v>0</v>
      </c>
      <c r="BK154" s="88">
        <v>0</v>
      </c>
      <c r="BL154" s="88">
        <v>0</v>
      </c>
      <c r="BM154" s="88">
        <v>0</v>
      </c>
      <c r="BN154" s="88">
        <v>0</v>
      </c>
      <c r="BO154" s="88">
        <v>0</v>
      </c>
      <c r="BP154" s="89">
        <v>0</v>
      </c>
      <c r="BQ154" s="88" t="s">
        <v>310</v>
      </c>
      <c r="BR154" s="87">
        <v>9.02</v>
      </c>
      <c r="BS154" s="88" t="s">
        <v>310</v>
      </c>
      <c r="BT154" s="88">
        <v>0</v>
      </c>
      <c r="BU154" s="88" t="s">
        <v>310</v>
      </c>
      <c r="BV154" s="87">
        <v>1.42</v>
      </c>
      <c r="BW154" s="88" t="s">
        <v>310</v>
      </c>
      <c r="BX154" s="87">
        <v>3.33</v>
      </c>
      <c r="BY154" s="88" t="s">
        <v>310</v>
      </c>
      <c r="BZ154" s="87">
        <v>4.75</v>
      </c>
      <c r="CA154" s="88" t="s">
        <v>310</v>
      </c>
      <c r="CB154" s="88">
        <v>0</v>
      </c>
      <c r="CC154" s="88" t="s">
        <v>310</v>
      </c>
      <c r="CD154" s="88">
        <v>0</v>
      </c>
      <c r="CE154" s="88" t="s">
        <v>310</v>
      </c>
      <c r="CF154" s="88">
        <v>0</v>
      </c>
      <c r="CG154" s="88" t="s">
        <v>310</v>
      </c>
      <c r="CH154" s="88">
        <v>0</v>
      </c>
      <c r="CI154" s="88" t="s">
        <v>310</v>
      </c>
      <c r="CJ154" s="88">
        <v>0</v>
      </c>
      <c r="CK154" s="88" t="s">
        <v>310</v>
      </c>
      <c r="CL154" s="88">
        <v>0</v>
      </c>
      <c r="CM154" s="88" t="s">
        <v>310</v>
      </c>
      <c r="CN154" s="88">
        <v>0</v>
      </c>
      <c r="CO154" s="88" t="s">
        <v>310</v>
      </c>
      <c r="CP154" s="88">
        <v>0</v>
      </c>
      <c r="CQ154" s="88" t="s">
        <v>310</v>
      </c>
      <c r="CR154" s="105">
        <v>0</v>
      </c>
      <c r="CS154" s="88" t="s">
        <v>310</v>
      </c>
      <c r="CT154" s="88">
        <v>0</v>
      </c>
      <c r="CU154" s="88" t="s">
        <v>310</v>
      </c>
      <c r="CV154" s="87">
        <v>4.75</v>
      </c>
      <c r="CW154" s="88" t="s">
        <v>310</v>
      </c>
      <c r="CX154" s="87">
        <v>13.77</v>
      </c>
      <c r="CY154" s="88" t="s">
        <v>310</v>
      </c>
    </row>
    <row r="155" spans="1:103" ht="14.5" x14ac:dyDescent="0.35">
      <c r="A155" s="86" t="s">
        <v>410</v>
      </c>
      <c r="B155" s="86" t="s">
        <v>386</v>
      </c>
      <c r="C155" s="71" t="str">
        <f>'Correspondance tables'!K62</f>
        <v>ISIC 93</v>
      </c>
      <c r="D155" s="71" t="str">
        <f>VLOOKUP(C155, 'Correspondance tables'!$O$3:$P$73, 2, FALSE)</f>
        <v>ISIC 90T96</v>
      </c>
      <c r="E155" s="91">
        <v>0.19</v>
      </c>
      <c r="F155" s="91">
        <v>0.04</v>
      </c>
      <c r="G155" s="91">
        <v>0.02</v>
      </c>
      <c r="H155" s="91">
        <v>0.26</v>
      </c>
      <c r="I155" s="91">
        <v>6.75</v>
      </c>
      <c r="J155" s="91">
        <v>0.57999999999999996</v>
      </c>
      <c r="K155" s="91">
        <v>0.34</v>
      </c>
      <c r="L155" s="91">
        <v>0.38</v>
      </c>
      <c r="M155" s="91">
        <v>3.46</v>
      </c>
      <c r="N155" s="91">
        <v>0.63</v>
      </c>
      <c r="O155" s="91">
        <v>2.13</v>
      </c>
      <c r="P155" s="91">
        <v>4.38</v>
      </c>
      <c r="Q155" s="91">
        <v>0.66</v>
      </c>
      <c r="R155" s="91">
        <v>0.98</v>
      </c>
      <c r="S155" s="91">
        <v>0.62</v>
      </c>
      <c r="T155" s="91">
        <v>1.29</v>
      </c>
      <c r="U155" s="91">
        <v>0.87</v>
      </c>
      <c r="V155" s="91">
        <v>0.44</v>
      </c>
      <c r="W155" s="91">
        <v>0.95</v>
      </c>
      <c r="X155" s="91">
        <v>1.1299999999999999</v>
      </c>
      <c r="Y155" s="91">
        <v>4.4800000000000004</v>
      </c>
      <c r="Z155" s="91">
        <v>5.07</v>
      </c>
      <c r="AA155" s="91">
        <v>0.62</v>
      </c>
      <c r="AB155" s="91">
        <v>2.69</v>
      </c>
      <c r="AC155" s="91">
        <v>0.24</v>
      </c>
      <c r="AD155" s="91">
        <v>0.88</v>
      </c>
      <c r="AE155" s="91">
        <v>3.37</v>
      </c>
      <c r="AF155" s="91">
        <v>3.3</v>
      </c>
      <c r="AG155" s="91">
        <v>11.46</v>
      </c>
      <c r="AH155" s="91">
        <v>6.39</v>
      </c>
      <c r="AI155" s="91">
        <v>0.22</v>
      </c>
      <c r="AJ155" s="91">
        <v>0.28000000000000003</v>
      </c>
      <c r="AK155" s="91">
        <v>5.35</v>
      </c>
      <c r="AL155" s="91">
        <v>0.6</v>
      </c>
      <c r="AM155" s="91">
        <v>0.13</v>
      </c>
      <c r="AN155" s="91">
        <v>87.01</v>
      </c>
      <c r="AO155" s="91">
        <v>9.9700000000000006</v>
      </c>
      <c r="AP155" s="91">
        <v>53.63</v>
      </c>
      <c r="AQ155" s="91">
        <v>6.11</v>
      </c>
      <c r="AR155" s="91">
        <v>23.53</v>
      </c>
      <c r="AS155" s="91">
        <v>37.83</v>
      </c>
      <c r="AT155" s="91">
        <v>0.98</v>
      </c>
      <c r="AU155" s="91">
        <v>1.45</v>
      </c>
      <c r="AV155" s="91">
        <v>8.67</v>
      </c>
      <c r="AW155" s="91">
        <v>6.82</v>
      </c>
      <c r="AX155" s="91">
        <v>3.15</v>
      </c>
      <c r="AY155" s="91">
        <v>3.55</v>
      </c>
      <c r="AZ155" s="91">
        <v>6.39</v>
      </c>
      <c r="BA155" s="91">
        <v>12.9</v>
      </c>
      <c r="BB155" s="91">
        <v>6.38</v>
      </c>
      <c r="BC155" s="91">
        <v>4.12</v>
      </c>
      <c r="BD155" s="91">
        <v>66.81</v>
      </c>
      <c r="BE155" s="91">
        <v>11.8</v>
      </c>
      <c r="BF155" s="91">
        <v>41.91</v>
      </c>
      <c r="BG155" s="91">
        <v>36.69</v>
      </c>
      <c r="BH155" s="91">
        <v>2.73</v>
      </c>
      <c r="BI155" s="91">
        <v>8.98</v>
      </c>
      <c r="BJ155" s="91">
        <v>1116.94</v>
      </c>
      <c r="BK155" s="91">
        <v>83.96</v>
      </c>
      <c r="BL155" s="91">
        <v>155.34</v>
      </c>
      <c r="BM155" s="92">
        <v>0</v>
      </c>
      <c r="BN155" s="91">
        <v>1.55</v>
      </c>
      <c r="BO155" s="92">
        <v>0</v>
      </c>
      <c r="BP155" s="93">
        <v>0</v>
      </c>
      <c r="BQ155" s="92" t="s">
        <v>310</v>
      </c>
      <c r="BR155" s="91">
        <v>1870.39</v>
      </c>
      <c r="BS155" s="92" t="s">
        <v>310</v>
      </c>
      <c r="BT155" s="92">
        <v>8153</v>
      </c>
      <c r="BU155" s="92" t="s">
        <v>310</v>
      </c>
      <c r="BV155" s="91">
        <v>0.49</v>
      </c>
      <c r="BW155" s="92" t="s">
        <v>310</v>
      </c>
      <c r="BX155" s="91">
        <v>11.9</v>
      </c>
      <c r="BY155" s="92" t="s">
        <v>310</v>
      </c>
      <c r="BZ155" s="91">
        <v>8165.39</v>
      </c>
      <c r="CA155" s="92" t="s">
        <v>310</v>
      </c>
      <c r="CB155" s="91">
        <v>90.94</v>
      </c>
      <c r="CC155" s="92" t="s">
        <v>310</v>
      </c>
      <c r="CD155" s="91">
        <v>273.13</v>
      </c>
      <c r="CE155" s="92" t="s">
        <v>310</v>
      </c>
      <c r="CF155" s="91">
        <v>0.12</v>
      </c>
      <c r="CG155" s="92" t="s">
        <v>310</v>
      </c>
      <c r="CH155" s="91">
        <v>273.25</v>
      </c>
      <c r="CI155" s="92" t="s">
        <v>310</v>
      </c>
      <c r="CJ155" s="91">
        <v>364.2</v>
      </c>
      <c r="CK155" s="92" t="s">
        <v>310</v>
      </c>
      <c r="CL155" s="92">
        <v>0</v>
      </c>
      <c r="CM155" s="92" t="s">
        <v>310</v>
      </c>
      <c r="CN155" s="92">
        <v>0</v>
      </c>
      <c r="CO155" s="92" t="s">
        <v>310</v>
      </c>
      <c r="CP155" s="92">
        <v>0</v>
      </c>
      <c r="CQ155" s="92" t="s">
        <v>310</v>
      </c>
      <c r="CR155" s="94">
        <v>1876.01</v>
      </c>
      <c r="CS155" s="92" t="s">
        <v>310</v>
      </c>
      <c r="CT155" s="91">
        <v>1876.01</v>
      </c>
      <c r="CU155" s="92" t="s">
        <v>310</v>
      </c>
      <c r="CV155" s="91">
        <v>10405.59</v>
      </c>
      <c r="CW155" s="92" t="s">
        <v>310</v>
      </c>
      <c r="CX155" s="91">
        <v>12275.99</v>
      </c>
      <c r="CY155" s="92" t="s">
        <v>310</v>
      </c>
    </row>
    <row r="156" spans="1:103" ht="14.5" x14ac:dyDescent="0.35">
      <c r="A156" s="86" t="s">
        <v>410</v>
      </c>
      <c r="B156" s="86" t="s">
        <v>387</v>
      </c>
      <c r="C156" s="71" t="str">
        <f>'Correspondance tables'!K63</f>
        <v>ISIC 94</v>
      </c>
      <c r="D156" s="71" t="str">
        <f>VLOOKUP(C156, 'Correspondance tables'!$O$3:$P$73, 2, FALSE)</f>
        <v>ISIC 90T96</v>
      </c>
      <c r="E156" s="87">
        <v>0.04</v>
      </c>
      <c r="F156" s="87">
        <v>0.12</v>
      </c>
      <c r="G156" s="87">
        <v>0.01</v>
      </c>
      <c r="H156" s="87">
        <v>0.09</v>
      </c>
      <c r="I156" s="87">
        <v>1.58</v>
      </c>
      <c r="J156" s="87">
        <v>0.28000000000000003</v>
      </c>
      <c r="K156" s="87">
        <v>0.04</v>
      </c>
      <c r="L156" s="87">
        <v>0.05</v>
      </c>
      <c r="M156" s="87">
        <v>0.15</v>
      </c>
      <c r="N156" s="87">
        <v>0.22</v>
      </c>
      <c r="O156" s="87">
        <v>0.24</v>
      </c>
      <c r="P156" s="87">
        <v>0.52</v>
      </c>
      <c r="Q156" s="87">
        <v>0.32</v>
      </c>
      <c r="R156" s="87">
        <v>0.17</v>
      </c>
      <c r="S156" s="87">
        <v>0.09</v>
      </c>
      <c r="T156" s="87">
        <v>0.28999999999999998</v>
      </c>
      <c r="U156" s="87">
        <v>0.72</v>
      </c>
      <c r="V156" s="87">
        <v>0.16</v>
      </c>
      <c r="W156" s="87">
        <v>0.25</v>
      </c>
      <c r="X156" s="87">
        <v>0.14000000000000001</v>
      </c>
      <c r="Y156" s="87">
        <v>0.19</v>
      </c>
      <c r="Z156" s="87">
        <v>0.67</v>
      </c>
      <c r="AA156" s="87">
        <v>0.19</v>
      </c>
      <c r="AB156" s="87">
        <v>0.72</v>
      </c>
      <c r="AC156" s="87">
        <v>0.02</v>
      </c>
      <c r="AD156" s="87">
        <v>0.37</v>
      </c>
      <c r="AE156" s="87">
        <v>0.91</v>
      </c>
      <c r="AF156" s="87">
        <v>0.44</v>
      </c>
      <c r="AG156" s="87">
        <v>1.9</v>
      </c>
      <c r="AH156" s="87">
        <v>1.1100000000000001</v>
      </c>
      <c r="AI156" s="87">
        <v>0.44</v>
      </c>
      <c r="AJ156" s="87">
        <v>0.49</v>
      </c>
      <c r="AK156" s="87">
        <v>0.1</v>
      </c>
      <c r="AL156" s="87">
        <v>0.31</v>
      </c>
      <c r="AM156" s="87">
        <v>0.17</v>
      </c>
      <c r="AN156" s="87">
        <v>3.17</v>
      </c>
      <c r="AO156" s="87">
        <v>0.42</v>
      </c>
      <c r="AP156" s="87">
        <v>2.69</v>
      </c>
      <c r="AQ156" s="87">
        <v>0.68</v>
      </c>
      <c r="AR156" s="87">
        <v>1.79</v>
      </c>
      <c r="AS156" s="87">
        <v>1.53</v>
      </c>
      <c r="AT156" s="87">
        <v>0.64</v>
      </c>
      <c r="AU156" s="87">
        <v>0.28000000000000003</v>
      </c>
      <c r="AV156" s="87">
        <v>1.08</v>
      </c>
      <c r="AW156" s="87">
        <v>1.32</v>
      </c>
      <c r="AX156" s="87">
        <v>0.4</v>
      </c>
      <c r="AY156" s="87">
        <v>0.11</v>
      </c>
      <c r="AZ156" s="87">
        <v>1.01</v>
      </c>
      <c r="BA156" s="87">
        <v>0.23</v>
      </c>
      <c r="BB156" s="87">
        <v>0.45</v>
      </c>
      <c r="BC156" s="87">
        <v>0.12</v>
      </c>
      <c r="BD156" s="87">
        <v>10.41</v>
      </c>
      <c r="BE156" s="87">
        <v>1.02</v>
      </c>
      <c r="BF156" s="87">
        <v>23.87</v>
      </c>
      <c r="BG156" s="87">
        <v>3.84</v>
      </c>
      <c r="BH156" s="87">
        <v>1.49</v>
      </c>
      <c r="BI156" s="87">
        <v>0.91</v>
      </c>
      <c r="BJ156" s="87">
        <v>9.8800000000000008</v>
      </c>
      <c r="BK156" s="87">
        <v>32.29</v>
      </c>
      <c r="BL156" s="87">
        <v>11.81</v>
      </c>
      <c r="BM156" s="87">
        <v>0.01</v>
      </c>
      <c r="BN156" s="87">
        <v>1.51</v>
      </c>
      <c r="BO156" s="88">
        <v>0</v>
      </c>
      <c r="BP156" s="89">
        <v>0</v>
      </c>
      <c r="BQ156" s="88" t="s">
        <v>310</v>
      </c>
      <c r="BR156" s="87">
        <v>126.49</v>
      </c>
      <c r="BS156" s="88" t="s">
        <v>310</v>
      </c>
      <c r="BT156" s="87">
        <v>572.23</v>
      </c>
      <c r="BU156" s="88" t="s">
        <v>310</v>
      </c>
      <c r="BV156" s="87">
        <v>4.22</v>
      </c>
      <c r="BW156" s="88" t="s">
        <v>310</v>
      </c>
      <c r="BX156" s="87">
        <v>5.13</v>
      </c>
      <c r="BY156" s="88" t="s">
        <v>310</v>
      </c>
      <c r="BZ156" s="87">
        <v>581.58000000000004</v>
      </c>
      <c r="CA156" s="88" t="s">
        <v>310</v>
      </c>
      <c r="CB156" s="87">
        <v>0.01</v>
      </c>
      <c r="CC156" s="88" t="s">
        <v>310</v>
      </c>
      <c r="CD156" s="88">
        <v>0</v>
      </c>
      <c r="CE156" s="88" t="s">
        <v>310</v>
      </c>
      <c r="CF156" s="88">
        <v>0</v>
      </c>
      <c r="CG156" s="88" t="s">
        <v>310</v>
      </c>
      <c r="CH156" s="88">
        <v>0</v>
      </c>
      <c r="CI156" s="88" t="s">
        <v>310</v>
      </c>
      <c r="CJ156" s="87">
        <v>0.01</v>
      </c>
      <c r="CK156" s="88" t="s">
        <v>310</v>
      </c>
      <c r="CL156" s="88">
        <v>0</v>
      </c>
      <c r="CM156" s="88" t="s">
        <v>310</v>
      </c>
      <c r="CN156" s="88">
        <v>0</v>
      </c>
      <c r="CO156" s="88" t="s">
        <v>310</v>
      </c>
      <c r="CP156" s="88">
        <v>0</v>
      </c>
      <c r="CQ156" s="88" t="s">
        <v>310</v>
      </c>
      <c r="CR156" s="90">
        <v>2.0499999999999998</v>
      </c>
      <c r="CS156" s="88" t="s">
        <v>310</v>
      </c>
      <c r="CT156" s="87">
        <v>2.0499999999999998</v>
      </c>
      <c r="CU156" s="88" t="s">
        <v>310</v>
      </c>
      <c r="CV156" s="87">
        <v>583.65</v>
      </c>
      <c r="CW156" s="88" t="s">
        <v>310</v>
      </c>
      <c r="CX156" s="87">
        <v>710.15</v>
      </c>
      <c r="CY156" s="88" t="s">
        <v>310</v>
      </c>
    </row>
    <row r="157" spans="1:103" ht="14.5" x14ac:dyDescent="0.35">
      <c r="A157" s="86" t="s">
        <v>410</v>
      </c>
      <c r="B157" s="86" t="s">
        <v>388</v>
      </c>
      <c r="C157" s="71" t="str">
        <f>'Correspondance tables'!K64</f>
        <v>ISIC 95</v>
      </c>
      <c r="D157" s="71" t="str">
        <f>VLOOKUP(C157, 'Correspondance tables'!$O$3:$P$73, 2, FALSE)</f>
        <v>ISIC 90T96</v>
      </c>
      <c r="E157" s="91">
        <v>2.39</v>
      </c>
      <c r="F157" s="92">
        <v>0</v>
      </c>
      <c r="G157" s="92">
        <v>0</v>
      </c>
      <c r="H157" s="91">
        <v>0.39</v>
      </c>
      <c r="I157" s="91">
        <v>2.89</v>
      </c>
      <c r="J157" s="91">
        <v>0.03</v>
      </c>
      <c r="K157" s="91">
        <v>0.01</v>
      </c>
      <c r="L157" s="91">
        <v>0.34</v>
      </c>
      <c r="M157" s="91">
        <v>0.36</v>
      </c>
      <c r="N157" s="91">
        <v>0.74</v>
      </c>
      <c r="O157" s="91">
        <v>1.0900000000000001</v>
      </c>
      <c r="P157" s="91">
        <v>0.48</v>
      </c>
      <c r="Q157" s="91">
        <v>0.39</v>
      </c>
      <c r="R157" s="91">
        <v>0.43</v>
      </c>
      <c r="S157" s="91">
        <v>0.9</v>
      </c>
      <c r="T157" s="91">
        <v>0.84</v>
      </c>
      <c r="U157" s="91">
        <v>1.53</v>
      </c>
      <c r="V157" s="91">
        <v>0.71</v>
      </c>
      <c r="W157" s="91">
        <v>0.78</v>
      </c>
      <c r="X157" s="91">
        <v>1.01</v>
      </c>
      <c r="Y157" s="91">
        <v>0.03</v>
      </c>
      <c r="Z157" s="91">
        <v>0.39</v>
      </c>
      <c r="AA157" s="91">
        <v>0.03</v>
      </c>
      <c r="AB157" s="91">
        <v>1.84</v>
      </c>
      <c r="AC157" s="91">
        <v>0.03</v>
      </c>
      <c r="AD157" s="91">
        <v>1.05</v>
      </c>
      <c r="AE157" s="91">
        <v>5.94</v>
      </c>
      <c r="AF157" s="91">
        <v>1.37</v>
      </c>
      <c r="AG157" s="91">
        <v>2.79</v>
      </c>
      <c r="AH157" s="91">
        <v>10.28</v>
      </c>
      <c r="AI157" s="91">
        <v>1.34</v>
      </c>
      <c r="AJ157" s="91">
        <v>0.05</v>
      </c>
      <c r="AK157" s="91">
        <v>0.05</v>
      </c>
      <c r="AL157" s="91">
        <v>2.1</v>
      </c>
      <c r="AM157" s="91">
        <v>0.03</v>
      </c>
      <c r="AN157" s="91">
        <v>0.83</v>
      </c>
      <c r="AO157" s="91">
        <v>0.46</v>
      </c>
      <c r="AP157" s="91">
        <v>4.28</v>
      </c>
      <c r="AQ157" s="91">
        <v>0.15</v>
      </c>
      <c r="AR157" s="91">
        <v>0.64</v>
      </c>
      <c r="AS157" s="91">
        <v>3.07</v>
      </c>
      <c r="AT157" s="91">
        <v>0.95</v>
      </c>
      <c r="AU157" s="91">
        <v>0.22</v>
      </c>
      <c r="AV157" s="91">
        <v>0.11</v>
      </c>
      <c r="AW157" s="91">
        <v>5.08</v>
      </c>
      <c r="AX157" s="91">
        <v>1.88</v>
      </c>
      <c r="AY157" s="91">
        <v>0.15</v>
      </c>
      <c r="AZ157" s="91">
        <v>10.039999999999999</v>
      </c>
      <c r="BA157" s="91">
        <v>0.64</v>
      </c>
      <c r="BB157" s="91">
        <v>0.45</v>
      </c>
      <c r="BC157" s="91">
        <v>7.0000000000000007E-2</v>
      </c>
      <c r="BD157" s="91">
        <v>0.37</v>
      </c>
      <c r="BE157" s="91">
        <v>1.66</v>
      </c>
      <c r="BF157" s="91">
        <v>1.26</v>
      </c>
      <c r="BG157" s="91">
        <v>0.06</v>
      </c>
      <c r="BH157" s="91">
        <v>1.04</v>
      </c>
      <c r="BI157" s="91">
        <v>0.09</v>
      </c>
      <c r="BJ157" s="91">
        <v>10.61</v>
      </c>
      <c r="BK157" s="91">
        <v>2.81</v>
      </c>
      <c r="BL157" s="91">
        <v>1.65</v>
      </c>
      <c r="BM157" s="91">
        <v>0.02</v>
      </c>
      <c r="BN157" s="91">
        <v>0.7</v>
      </c>
      <c r="BO157" s="92">
        <v>0</v>
      </c>
      <c r="BP157" s="93">
        <v>0</v>
      </c>
      <c r="BQ157" s="92" t="s">
        <v>310</v>
      </c>
      <c r="BR157" s="91">
        <v>91.95</v>
      </c>
      <c r="BS157" s="92" t="s">
        <v>310</v>
      </c>
      <c r="BT157" s="91">
        <v>3.73</v>
      </c>
      <c r="BU157" s="92" t="s">
        <v>310</v>
      </c>
      <c r="BV157" s="91">
        <v>15.18</v>
      </c>
      <c r="BW157" s="92" t="s">
        <v>310</v>
      </c>
      <c r="BX157" s="92">
        <v>0</v>
      </c>
      <c r="BY157" s="92" t="s">
        <v>310</v>
      </c>
      <c r="BZ157" s="91">
        <v>18.899999999999999</v>
      </c>
      <c r="CA157" s="92" t="s">
        <v>310</v>
      </c>
      <c r="CB157" s="92">
        <v>0</v>
      </c>
      <c r="CC157" s="92" t="s">
        <v>310</v>
      </c>
      <c r="CD157" s="92">
        <v>0</v>
      </c>
      <c r="CE157" s="92" t="s">
        <v>310</v>
      </c>
      <c r="CF157" s="92">
        <v>0</v>
      </c>
      <c r="CG157" s="92" t="s">
        <v>310</v>
      </c>
      <c r="CH157" s="92">
        <v>0</v>
      </c>
      <c r="CI157" s="92" t="s">
        <v>310</v>
      </c>
      <c r="CJ157" s="92">
        <v>0</v>
      </c>
      <c r="CK157" s="92" t="s">
        <v>310</v>
      </c>
      <c r="CL157" s="92">
        <v>0</v>
      </c>
      <c r="CM157" s="92" t="s">
        <v>310</v>
      </c>
      <c r="CN157" s="92">
        <v>0</v>
      </c>
      <c r="CO157" s="92" t="s">
        <v>310</v>
      </c>
      <c r="CP157" s="92">
        <v>0</v>
      </c>
      <c r="CQ157" s="92" t="s">
        <v>310</v>
      </c>
      <c r="CR157" s="95">
        <v>0</v>
      </c>
      <c r="CS157" s="92" t="s">
        <v>310</v>
      </c>
      <c r="CT157" s="92">
        <v>0</v>
      </c>
      <c r="CU157" s="92" t="s">
        <v>310</v>
      </c>
      <c r="CV157" s="91">
        <v>18.899999999999999</v>
      </c>
      <c r="CW157" s="92" t="s">
        <v>310</v>
      </c>
      <c r="CX157" s="91">
        <v>110.85</v>
      </c>
      <c r="CY157" s="92" t="s">
        <v>310</v>
      </c>
    </row>
    <row r="158" spans="1:103" ht="14.5" x14ac:dyDescent="0.35">
      <c r="A158" s="86" t="s">
        <v>410</v>
      </c>
      <c r="B158" s="86" t="s">
        <v>389</v>
      </c>
      <c r="C158" s="71" t="str">
        <f>'Correspondance tables'!K65</f>
        <v>ISIC 96</v>
      </c>
      <c r="D158" s="71" t="str">
        <f>VLOOKUP(C158, 'Correspondance tables'!$O$3:$P$73, 2, FALSE)</f>
        <v>ISIC 90T96</v>
      </c>
      <c r="E158" s="87">
        <v>1.34</v>
      </c>
      <c r="F158" s="87">
        <v>0.22</v>
      </c>
      <c r="G158" s="88">
        <v>0</v>
      </c>
      <c r="H158" s="87">
        <v>0.1</v>
      </c>
      <c r="I158" s="87">
        <v>4.9000000000000004</v>
      </c>
      <c r="J158" s="87">
        <v>1.65</v>
      </c>
      <c r="K158" s="87">
        <v>0.23</v>
      </c>
      <c r="L158" s="87">
        <v>1.28</v>
      </c>
      <c r="M158" s="87">
        <v>1.18</v>
      </c>
      <c r="N158" s="87">
        <v>2.68</v>
      </c>
      <c r="O158" s="87">
        <v>4.2</v>
      </c>
      <c r="P158" s="87">
        <v>2.61</v>
      </c>
      <c r="Q158" s="87">
        <v>2.39</v>
      </c>
      <c r="R158" s="87">
        <v>3.04</v>
      </c>
      <c r="S158" s="87">
        <v>2.66</v>
      </c>
      <c r="T158" s="87">
        <v>3.39</v>
      </c>
      <c r="U158" s="87">
        <v>6.77</v>
      </c>
      <c r="V158" s="87">
        <v>6.29</v>
      </c>
      <c r="W158" s="87">
        <v>5.5</v>
      </c>
      <c r="X158" s="87">
        <v>4.4800000000000004</v>
      </c>
      <c r="Y158" s="87">
        <v>2.06</v>
      </c>
      <c r="Z158" s="88">
        <v>8</v>
      </c>
      <c r="AA158" s="87">
        <v>2.88</v>
      </c>
      <c r="AB158" s="87">
        <v>13.91</v>
      </c>
      <c r="AC158" s="87">
        <v>0.24</v>
      </c>
      <c r="AD158" s="87">
        <v>2.93</v>
      </c>
      <c r="AE158" s="87">
        <v>14.28</v>
      </c>
      <c r="AF158" s="87">
        <v>3.77</v>
      </c>
      <c r="AG158" s="87">
        <v>76.67</v>
      </c>
      <c r="AH158" s="87">
        <v>25.45</v>
      </c>
      <c r="AI158" s="87">
        <v>4.6900000000000004</v>
      </c>
      <c r="AJ158" s="87">
        <v>1.78</v>
      </c>
      <c r="AK158" s="87">
        <v>2.65</v>
      </c>
      <c r="AL158" s="87">
        <v>6.52</v>
      </c>
      <c r="AM158" s="87">
        <v>1.98</v>
      </c>
      <c r="AN158" s="87">
        <v>10.53</v>
      </c>
      <c r="AO158" s="87">
        <v>2.1</v>
      </c>
      <c r="AP158" s="87">
        <v>0.04</v>
      </c>
      <c r="AQ158" s="87">
        <v>15.38</v>
      </c>
      <c r="AR158" s="87">
        <v>88.75</v>
      </c>
      <c r="AS158" s="87">
        <v>26.09</v>
      </c>
      <c r="AT158" s="87">
        <v>6.38</v>
      </c>
      <c r="AU158" s="87">
        <v>8.59</v>
      </c>
      <c r="AV158" s="87">
        <v>10.75</v>
      </c>
      <c r="AW158" s="87">
        <v>86.85</v>
      </c>
      <c r="AX158" s="87">
        <v>8.7799999999999994</v>
      </c>
      <c r="AY158" s="87">
        <v>2.2999999999999998</v>
      </c>
      <c r="AZ158" s="87">
        <v>2.35</v>
      </c>
      <c r="BA158" s="87">
        <v>1.84</v>
      </c>
      <c r="BB158" s="87">
        <v>3.16</v>
      </c>
      <c r="BC158" s="87">
        <v>2.2599999999999998</v>
      </c>
      <c r="BD158" s="87">
        <v>2.3199999999999998</v>
      </c>
      <c r="BE158" s="87">
        <v>12.6</v>
      </c>
      <c r="BF158" s="87">
        <v>5.45</v>
      </c>
      <c r="BG158" s="87">
        <v>7.81</v>
      </c>
      <c r="BH158" s="87">
        <v>30.03</v>
      </c>
      <c r="BI158" s="87">
        <v>2.91</v>
      </c>
      <c r="BJ158" s="87">
        <v>1.88</v>
      </c>
      <c r="BK158" s="87">
        <v>3.12</v>
      </c>
      <c r="BL158" s="87">
        <v>2.25</v>
      </c>
      <c r="BM158" s="87">
        <v>41.27</v>
      </c>
      <c r="BN158" s="87">
        <v>2.31</v>
      </c>
      <c r="BO158" s="88">
        <v>0</v>
      </c>
      <c r="BP158" s="89">
        <v>0</v>
      </c>
      <c r="BQ158" s="88" t="s">
        <v>310</v>
      </c>
      <c r="BR158" s="87">
        <v>610.83000000000004</v>
      </c>
      <c r="BS158" s="88" t="s">
        <v>310</v>
      </c>
      <c r="BT158" s="87">
        <v>301.87</v>
      </c>
      <c r="BU158" s="88" t="s">
        <v>310</v>
      </c>
      <c r="BV158" s="88">
        <v>0</v>
      </c>
      <c r="BW158" s="88" t="s">
        <v>310</v>
      </c>
      <c r="BX158" s="88">
        <v>0</v>
      </c>
      <c r="BY158" s="88" t="s">
        <v>310</v>
      </c>
      <c r="BZ158" s="87">
        <v>301.87</v>
      </c>
      <c r="CA158" s="88" t="s">
        <v>310</v>
      </c>
      <c r="CB158" s="88">
        <v>0</v>
      </c>
      <c r="CC158" s="88" t="s">
        <v>310</v>
      </c>
      <c r="CD158" s="88">
        <v>0</v>
      </c>
      <c r="CE158" s="88" t="s">
        <v>310</v>
      </c>
      <c r="CF158" s="88">
        <v>0</v>
      </c>
      <c r="CG158" s="88" t="s">
        <v>310</v>
      </c>
      <c r="CH158" s="88">
        <v>0</v>
      </c>
      <c r="CI158" s="88" t="s">
        <v>310</v>
      </c>
      <c r="CJ158" s="88">
        <v>0</v>
      </c>
      <c r="CK158" s="88" t="s">
        <v>310</v>
      </c>
      <c r="CL158" s="88">
        <v>0</v>
      </c>
      <c r="CM158" s="88" t="s">
        <v>310</v>
      </c>
      <c r="CN158" s="88">
        <v>0</v>
      </c>
      <c r="CO158" s="88" t="s">
        <v>310</v>
      </c>
      <c r="CP158" s="88">
        <v>0</v>
      </c>
      <c r="CQ158" s="88" t="s">
        <v>310</v>
      </c>
      <c r="CR158" s="105">
        <v>0</v>
      </c>
      <c r="CS158" s="88" t="s">
        <v>310</v>
      </c>
      <c r="CT158" s="88">
        <v>0</v>
      </c>
      <c r="CU158" s="88" t="s">
        <v>310</v>
      </c>
      <c r="CV158" s="87">
        <v>301.87</v>
      </c>
      <c r="CW158" s="88" t="s">
        <v>310</v>
      </c>
      <c r="CX158" s="87">
        <v>912.69</v>
      </c>
      <c r="CY158" s="88" t="s">
        <v>310</v>
      </c>
    </row>
    <row r="159" spans="1:103" ht="14.5" x14ac:dyDescent="0.35">
      <c r="A159" s="86" t="s">
        <v>410</v>
      </c>
      <c r="B159" s="86" t="s">
        <v>390</v>
      </c>
      <c r="C159" s="71" t="str">
        <f>'Correspondance tables'!K66</f>
        <v>ISIC 97-98</v>
      </c>
      <c r="D159" s="71" t="str">
        <f>VLOOKUP(C159, 'Correspondance tables'!$O$3:$P$73, 2, FALSE)</f>
        <v>ISIC 97T98</v>
      </c>
      <c r="E159" s="92">
        <v>0</v>
      </c>
      <c r="F159" s="91">
        <v>0.02</v>
      </c>
      <c r="G159" s="91">
        <v>0.46</v>
      </c>
      <c r="H159" s="91">
        <v>7.0000000000000007E-2</v>
      </c>
      <c r="I159" s="91">
        <v>11.45</v>
      </c>
      <c r="J159" s="91">
        <v>1.03</v>
      </c>
      <c r="K159" s="91">
        <v>0.19</v>
      </c>
      <c r="L159" s="91">
        <v>0.89</v>
      </c>
      <c r="M159" s="91">
        <v>0.47</v>
      </c>
      <c r="N159" s="91">
        <v>2.71</v>
      </c>
      <c r="O159" s="91">
        <v>3.6</v>
      </c>
      <c r="P159" s="91">
        <v>1.1499999999999999</v>
      </c>
      <c r="Q159" s="91">
        <v>1.91</v>
      </c>
      <c r="R159" s="91">
        <v>1.38</v>
      </c>
      <c r="S159" s="91">
        <v>2.35</v>
      </c>
      <c r="T159" s="91">
        <v>2.2200000000000002</v>
      </c>
      <c r="U159" s="91">
        <v>0.81</v>
      </c>
      <c r="V159" s="91">
        <v>0.61</v>
      </c>
      <c r="W159" s="91">
        <v>1.98</v>
      </c>
      <c r="X159" s="91">
        <v>2.52</v>
      </c>
      <c r="Y159" s="91">
        <v>3.72</v>
      </c>
      <c r="Z159" s="91">
        <v>8.64</v>
      </c>
      <c r="AA159" s="91">
        <v>1.38</v>
      </c>
      <c r="AB159" s="91">
        <v>11.46</v>
      </c>
      <c r="AC159" s="91">
        <v>0.52</v>
      </c>
      <c r="AD159" s="91">
        <v>0.76</v>
      </c>
      <c r="AE159" s="91">
        <v>21.98</v>
      </c>
      <c r="AF159" s="91">
        <v>3.38</v>
      </c>
      <c r="AG159" s="91">
        <v>21.64</v>
      </c>
      <c r="AH159" s="91">
        <v>11.72</v>
      </c>
      <c r="AI159" s="91">
        <v>9.18</v>
      </c>
      <c r="AJ159" s="91">
        <v>1.77</v>
      </c>
      <c r="AK159" s="91">
        <v>3.22</v>
      </c>
      <c r="AL159" s="91">
        <v>7.23</v>
      </c>
      <c r="AM159" s="91">
        <v>0.79</v>
      </c>
      <c r="AN159" s="91">
        <v>9.23</v>
      </c>
      <c r="AO159" s="91">
        <v>1.07</v>
      </c>
      <c r="AP159" s="91">
        <v>3.55</v>
      </c>
      <c r="AQ159" s="91">
        <v>4.9400000000000004</v>
      </c>
      <c r="AR159" s="91">
        <v>6.54</v>
      </c>
      <c r="AS159" s="91">
        <v>2.4</v>
      </c>
      <c r="AT159" s="91">
        <v>0.21</v>
      </c>
      <c r="AU159" s="91">
        <v>0.08</v>
      </c>
      <c r="AV159" s="91">
        <v>2.39</v>
      </c>
      <c r="AW159" s="91">
        <v>8.2899999999999991</v>
      </c>
      <c r="AX159" s="91">
        <v>4.54</v>
      </c>
      <c r="AY159" s="91">
        <v>3.08</v>
      </c>
      <c r="AZ159" s="91">
        <v>5.45</v>
      </c>
      <c r="BA159" s="91">
        <v>0.9</v>
      </c>
      <c r="BB159" s="91">
        <v>24.83</v>
      </c>
      <c r="BC159" s="91">
        <v>0.63</v>
      </c>
      <c r="BD159" s="91">
        <v>185.94</v>
      </c>
      <c r="BE159" s="91">
        <v>12.18</v>
      </c>
      <c r="BF159" s="91">
        <v>11.92</v>
      </c>
      <c r="BG159" s="91">
        <v>2.75</v>
      </c>
      <c r="BH159" s="91">
        <v>6.41</v>
      </c>
      <c r="BI159" s="91">
        <v>5.21</v>
      </c>
      <c r="BJ159" s="91">
        <v>2.33</v>
      </c>
      <c r="BK159" s="91">
        <v>6.75</v>
      </c>
      <c r="BL159" s="91">
        <v>9.2899999999999991</v>
      </c>
      <c r="BM159" s="91">
        <v>0.17</v>
      </c>
      <c r="BN159" s="91">
        <v>74.099999999999994</v>
      </c>
      <c r="BO159" s="92">
        <v>0</v>
      </c>
      <c r="BP159" s="93">
        <v>0</v>
      </c>
      <c r="BQ159" s="92" t="s">
        <v>310</v>
      </c>
      <c r="BR159" s="91">
        <v>538.39</v>
      </c>
      <c r="BS159" s="92" t="s">
        <v>310</v>
      </c>
      <c r="BT159" s="91">
        <v>1217.93</v>
      </c>
      <c r="BU159" s="92" t="s">
        <v>310</v>
      </c>
      <c r="BV159" s="92">
        <v>0</v>
      </c>
      <c r="BW159" s="92" t="s">
        <v>310</v>
      </c>
      <c r="BX159" s="91">
        <v>26.18</v>
      </c>
      <c r="BY159" s="92" t="s">
        <v>310</v>
      </c>
      <c r="BZ159" s="91">
        <v>1244.1099999999999</v>
      </c>
      <c r="CA159" s="92" t="s">
        <v>310</v>
      </c>
      <c r="CB159" s="92">
        <v>0</v>
      </c>
      <c r="CC159" s="92" t="s">
        <v>310</v>
      </c>
      <c r="CD159" s="92">
        <v>0</v>
      </c>
      <c r="CE159" s="92" t="s">
        <v>310</v>
      </c>
      <c r="CF159" s="92">
        <v>0</v>
      </c>
      <c r="CG159" s="92" t="s">
        <v>310</v>
      </c>
      <c r="CH159" s="92">
        <v>0</v>
      </c>
      <c r="CI159" s="92" t="s">
        <v>310</v>
      </c>
      <c r="CJ159" s="92">
        <v>0</v>
      </c>
      <c r="CK159" s="92" t="s">
        <v>310</v>
      </c>
      <c r="CL159" s="92">
        <v>0</v>
      </c>
      <c r="CM159" s="92" t="s">
        <v>310</v>
      </c>
      <c r="CN159" s="92">
        <v>0</v>
      </c>
      <c r="CO159" s="92" t="s">
        <v>310</v>
      </c>
      <c r="CP159" s="92">
        <v>0</v>
      </c>
      <c r="CQ159" s="92" t="s">
        <v>310</v>
      </c>
      <c r="CR159" s="94">
        <v>0.25</v>
      </c>
      <c r="CS159" s="92" t="s">
        <v>310</v>
      </c>
      <c r="CT159" s="91">
        <v>0.25</v>
      </c>
      <c r="CU159" s="92" t="s">
        <v>310</v>
      </c>
      <c r="CV159" s="91">
        <v>1244.3599999999999</v>
      </c>
      <c r="CW159" s="92" t="s">
        <v>310</v>
      </c>
      <c r="CX159" s="91">
        <v>1782.75</v>
      </c>
      <c r="CY159" s="92" t="s">
        <v>310</v>
      </c>
    </row>
    <row r="160" spans="1:103" ht="14.5" x14ac:dyDescent="0.35">
      <c r="A160" s="86" t="s">
        <v>410</v>
      </c>
      <c r="B160" s="86" t="s">
        <v>391</v>
      </c>
      <c r="C160" s="71" t="str">
        <f>'Correspondance tables'!K67</f>
        <v>ISIC 99</v>
      </c>
      <c r="D160" s="71" t="str">
        <f>VLOOKUP(C160, 'Correspondance tables'!$O$3:$P$73, 2, FALSE)</f>
        <v>ISIC 99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88">
        <v>0</v>
      </c>
      <c r="U160" s="88">
        <v>0</v>
      </c>
      <c r="V160" s="88">
        <v>0</v>
      </c>
      <c r="W160" s="88">
        <v>0</v>
      </c>
      <c r="X160" s="88">
        <v>0</v>
      </c>
      <c r="Y160" s="88">
        <v>0</v>
      </c>
      <c r="Z160" s="88">
        <v>0</v>
      </c>
      <c r="AA160" s="88">
        <v>0</v>
      </c>
      <c r="AB160" s="88">
        <v>0</v>
      </c>
      <c r="AC160" s="88">
        <v>0</v>
      </c>
      <c r="AD160" s="88">
        <v>0</v>
      </c>
      <c r="AE160" s="88">
        <v>0</v>
      </c>
      <c r="AF160" s="88">
        <v>0</v>
      </c>
      <c r="AG160" s="88">
        <v>0</v>
      </c>
      <c r="AH160" s="88">
        <v>0</v>
      </c>
      <c r="AI160" s="88">
        <v>0</v>
      </c>
      <c r="AJ160" s="88">
        <v>0</v>
      </c>
      <c r="AK160" s="88">
        <v>0</v>
      </c>
      <c r="AL160" s="88">
        <v>0</v>
      </c>
      <c r="AM160" s="88">
        <v>0</v>
      </c>
      <c r="AN160" s="88">
        <v>0</v>
      </c>
      <c r="AO160" s="88">
        <v>0</v>
      </c>
      <c r="AP160" s="88">
        <v>0</v>
      </c>
      <c r="AQ160" s="88">
        <v>0</v>
      </c>
      <c r="AR160" s="88">
        <v>0</v>
      </c>
      <c r="AS160" s="88">
        <v>0</v>
      </c>
      <c r="AT160" s="88">
        <v>0</v>
      </c>
      <c r="AU160" s="88">
        <v>0</v>
      </c>
      <c r="AV160" s="88">
        <v>0</v>
      </c>
      <c r="AW160" s="88">
        <v>0</v>
      </c>
      <c r="AX160" s="88">
        <v>0</v>
      </c>
      <c r="AY160" s="88">
        <v>0</v>
      </c>
      <c r="AZ160" s="88">
        <v>0</v>
      </c>
      <c r="BA160" s="88">
        <v>0</v>
      </c>
      <c r="BB160" s="88">
        <v>0</v>
      </c>
      <c r="BC160" s="88">
        <v>0</v>
      </c>
      <c r="BD160" s="88">
        <v>0</v>
      </c>
      <c r="BE160" s="88">
        <v>0</v>
      </c>
      <c r="BF160" s="88">
        <v>0</v>
      </c>
      <c r="BG160" s="88">
        <v>0</v>
      </c>
      <c r="BH160" s="88">
        <v>0</v>
      </c>
      <c r="BI160" s="88">
        <v>0</v>
      </c>
      <c r="BJ160" s="88">
        <v>0</v>
      </c>
      <c r="BK160" s="88">
        <v>0</v>
      </c>
      <c r="BL160" s="88">
        <v>0</v>
      </c>
      <c r="BM160" s="88">
        <v>0</v>
      </c>
      <c r="BN160" s="88">
        <v>0</v>
      </c>
      <c r="BO160" s="88">
        <v>0</v>
      </c>
      <c r="BP160" s="89">
        <v>0</v>
      </c>
      <c r="BQ160" s="88" t="s">
        <v>310</v>
      </c>
      <c r="BR160" s="88">
        <v>0</v>
      </c>
      <c r="BS160" s="88" t="s">
        <v>310</v>
      </c>
      <c r="BT160" s="87">
        <v>19.22</v>
      </c>
      <c r="BU160" s="88" t="s">
        <v>310</v>
      </c>
      <c r="BV160" s="88">
        <v>0</v>
      </c>
      <c r="BW160" s="88" t="s">
        <v>310</v>
      </c>
      <c r="BX160" s="88">
        <v>0</v>
      </c>
      <c r="BY160" s="88" t="s">
        <v>310</v>
      </c>
      <c r="BZ160" s="87">
        <v>19.22</v>
      </c>
      <c r="CA160" s="88" t="s">
        <v>310</v>
      </c>
      <c r="CB160" s="88">
        <v>0</v>
      </c>
      <c r="CC160" s="88" t="s">
        <v>310</v>
      </c>
      <c r="CD160" s="88">
        <v>0</v>
      </c>
      <c r="CE160" s="88" t="s">
        <v>310</v>
      </c>
      <c r="CF160" s="88">
        <v>0</v>
      </c>
      <c r="CG160" s="88" t="s">
        <v>310</v>
      </c>
      <c r="CH160" s="88">
        <v>0</v>
      </c>
      <c r="CI160" s="88" t="s">
        <v>310</v>
      </c>
      <c r="CJ160" s="88">
        <v>0</v>
      </c>
      <c r="CK160" s="88" t="s">
        <v>310</v>
      </c>
      <c r="CL160" s="88">
        <v>0</v>
      </c>
      <c r="CM160" s="88" t="s">
        <v>310</v>
      </c>
      <c r="CN160" s="88">
        <v>0</v>
      </c>
      <c r="CO160" s="88" t="s">
        <v>310</v>
      </c>
      <c r="CP160" s="88">
        <v>0</v>
      </c>
      <c r="CQ160" s="88" t="s">
        <v>310</v>
      </c>
      <c r="CR160" s="105">
        <v>0</v>
      </c>
      <c r="CS160" s="88" t="s">
        <v>310</v>
      </c>
      <c r="CT160" s="88">
        <v>0</v>
      </c>
      <c r="CU160" s="88" t="s">
        <v>310</v>
      </c>
      <c r="CV160" s="87">
        <v>19.22</v>
      </c>
      <c r="CW160" s="88" t="s">
        <v>310</v>
      </c>
      <c r="CX160" s="87">
        <v>19.22</v>
      </c>
      <c r="CY160" s="88" t="s">
        <v>310</v>
      </c>
    </row>
    <row r="161" spans="1:103" ht="14.5" x14ac:dyDescent="0.35">
      <c r="A161" s="86" t="s">
        <v>410</v>
      </c>
      <c r="B161" s="86" t="s">
        <v>392</v>
      </c>
      <c r="C161" s="71"/>
      <c r="D161" s="71"/>
      <c r="E161" s="92">
        <v>0</v>
      </c>
      <c r="F161" s="92">
        <v>0</v>
      </c>
      <c r="G161" s="92">
        <v>0</v>
      </c>
      <c r="H161" s="92">
        <v>0</v>
      </c>
      <c r="I161" s="92">
        <v>0</v>
      </c>
      <c r="J161" s="92">
        <v>0</v>
      </c>
      <c r="K161" s="92">
        <v>0</v>
      </c>
      <c r="L161" s="92">
        <v>0</v>
      </c>
      <c r="M161" s="92">
        <v>0</v>
      </c>
      <c r="N161" s="92">
        <v>0</v>
      </c>
      <c r="O161" s="92">
        <v>0</v>
      </c>
      <c r="P161" s="92">
        <v>0</v>
      </c>
      <c r="Q161" s="92">
        <v>0</v>
      </c>
      <c r="R161" s="92">
        <v>0</v>
      </c>
      <c r="S161" s="92">
        <v>0</v>
      </c>
      <c r="T161" s="92">
        <v>0</v>
      </c>
      <c r="U161" s="92">
        <v>0</v>
      </c>
      <c r="V161" s="92">
        <v>0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0</v>
      </c>
      <c r="AC161" s="92">
        <v>0</v>
      </c>
      <c r="AD161" s="92">
        <v>0</v>
      </c>
      <c r="AE161" s="92">
        <v>0</v>
      </c>
      <c r="AF161" s="92">
        <v>0</v>
      </c>
      <c r="AG161" s="92">
        <v>0</v>
      </c>
      <c r="AH161" s="92">
        <v>0</v>
      </c>
      <c r="AI161" s="92">
        <v>0</v>
      </c>
      <c r="AJ161" s="92">
        <v>0</v>
      </c>
      <c r="AK161" s="92">
        <v>0</v>
      </c>
      <c r="AL161" s="92">
        <v>0</v>
      </c>
      <c r="AM161" s="92">
        <v>0</v>
      </c>
      <c r="AN161" s="92">
        <v>0</v>
      </c>
      <c r="AO161" s="92">
        <v>0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0</v>
      </c>
      <c r="BD161" s="92">
        <v>0</v>
      </c>
      <c r="BE161" s="92">
        <v>0</v>
      </c>
      <c r="BF161" s="92">
        <v>0</v>
      </c>
      <c r="BG161" s="92">
        <v>0</v>
      </c>
      <c r="BH161" s="92">
        <v>0</v>
      </c>
      <c r="BI161" s="92">
        <v>0</v>
      </c>
      <c r="BJ161" s="92">
        <v>0</v>
      </c>
      <c r="BK161" s="92">
        <v>0</v>
      </c>
      <c r="BL161" s="92">
        <v>0</v>
      </c>
      <c r="BM161" s="92">
        <v>0</v>
      </c>
      <c r="BN161" s="92">
        <v>0</v>
      </c>
      <c r="BO161" s="92">
        <v>0</v>
      </c>
      <c r="BP161" s="93">
        <v>0</v>
      </c>
      <c r="BQ161" s="92" t="s">
        <v>310</v>
      </c>
      <c r="BR161" s="92">
        <v>0</v>
      </c>
      <c r="BS161" s="92" t="s">
        <v>310</v>
      </c>
      <c r="BT161" s="92">
        <v>0</v>
      </c>
      <c r="BU161" s="92" t="s">
        <v>310</v>
      </c>
      <c r="BV161" s="92">
        <v>0</v>
      </c>
      <c r="BW161" s="92" t="s">
        <v>310</v>
      </c>
      <c r="BX161" s="92">
        <v>0</v>
      </c>
      <c r="BY161" s="92" t="s">
        <v>310</v>
      </c>
      <c r="BZ161" s="92">
        <v>0</v>
      </c>
      <c r="CA161" s="92" t="s">
        <v>310</v>
      </c>
      <c r="CB161" s="92">
        <v>0</v>
      </c>
      <c r="CC161" s="92" t="s">
        <v>310</v>
      </c>
      <c r="CD161" s="92">
        <v>0</v>
      </c>
      <c r="CE161" s="92" t="s">
        <v>310</v>
      </c>
      <c r="CF161" s="92">
        <v>0</v>
      </c>
      <c r="CG161" s="92" t="s">
        <v>310</v>
      </c>
      <c r="CH161" s="92">
        <v>0</v>
      </c>
      <c r="CI161" s="92" t="s">
        <v>310</v>
      </c>
      <c r="CJ161" s="92">
        <v>0</v>
      </c>
      <c r="CK161" s="92" t="s">
        <v>310</v>
      </c>
      <c r="CL161" s="92">
        <v>0</v>
      </c>
      <c r="CM161" s="92" t="s">
        <v>310</v>
      </c>
      <c r="CN161" s="92">
        <v>0</v>
      </c>
      <c r="CO161" s="92" t="s">
        <v>310</v>
      </c>
      <c r="CP161" s="92">
        <v>0</v>
      </c>
      <c r="CQ161" s="92" t="s">
        <v>310</v>
      </c>
      <c r="CR161" s="95">
        <v>0</v>
      </c>
      <c r="CS161" s="92" t="s">
        <v>310</v>
      </c>
      <c r="CT161" s="92">
        <v>0</v>
      </c>
      <c r="CU161" s="92" t="s">
        <v>310</v>
      </c>
      <c r="CV161" s="92">
        <v>0</v>
      </c>
      <c r="CW161" s="92" t="s">
        <v>310</v>
      </c>
      <c r="CX161" s="92">
        <v>0</v>
      </c>
      <c r="CY161" s="92" t="s">
        <v>310</v>
      </c>
    </row>
    <row r="162" spans="1:103" s="69" customFormat="1" ht="14.5" x14ac:dyDescent="0.35">
      <c r="A162" s="112" t="s">
        <v>410</v>
      </c>
      <c r="B162" s="112" t="s">
        <v>311</v>
      </c>
      <c r="C162" s="113"/>
      <c r="D162" s="113"/>
      <c r="E162" s="90">
        <v>13441.49</v>
      </c>
      <c r="F162" s="90">
        <v>677.26</v>
      </c>
      <c r="G162" s="90">
        <v>657.97</v>
      </c>
      <c r="H162" s="90">
        <v>6315.66</v>
      </c>
      <c r="I162" s="90">
        <v>58730.44</v>
      </c>
      <c r="J162" s="90">
        <v>24437.67</v>
      </c>
      <c r="K162" s="90">
        <v>5834.83</v>
      </c>
      <c r="L162" s="90">
        <v>10485.120000000001</v>
      </c>
      <c r="M162" s="90">
        <v>3807.07</v>
      </c>
      <c r="N162" s="90">
        <v>161435.82999999999</v>
      </c>
      <c r="O162" s="90">
        <v>51677.5</v>
      </c>
      <c r="P162" s="90">
        <v>40680.06</v>
      </c>
      <c r="Q162" s="90">
        <v>23766.01</v>
      </c>
      <c r="R162" s="90">
        <v>10753.79</v>
      </c>
      <c r="S162" s="90">
        <v>47293.87</v>
      </c>
      <c r="T162" s="90">
        <v>27144.97</v>
      </c>
      <c r="U162" s="90">
        <v>59636.06</v>
      </c>
      <c r="V162" s="90">
        <v>25700.6</v>
      </c>
      <c r="W162" s="90">
        <v>42415.02</v>
      </c>
      <c r="X162" s="90">
        <v>62432.68</v>
      </c>
      <c r="Y162" s="90">
        <v>30379.69</v>
      </c>
      <c r="Z162" s="90">
        <v>17062.86</v>
      </c>
      <c r="AA162" s="90">
        <v>12678.11</v>
      </c>
      <c r="AB162" s="90">
        <v>57316.87</v>
      </c>
      <c r="AC162" s="90">
        <v>1123.3900000000001</v>
      </c>
      <c r="AD162" s="90">
        <v>6436.34</v>
      </c>
      <c r="AE162" s="90">
        <v>49002.34</v>
      </c>
      <c r="AF162" s="90">
        <v>7960.75</v>
      </c>
      <c r="AG162" s="90">
        <v>46443.93</v>
      </c>
      <c r="AH162" s="90">
        <v>15853.42</v>
      </c>
      <c r="AI162" s="90">
        <v>15667.65</v>
      </c>
      <c r="AJ162" s="90">
        <v>28339.89</v>
      </c>
      <c r="AK162" s="90">
        <v>17093.830000000002</v>
      </c>
      <c r="AL162" s="90">
        <v>14592.55</v>
      </c>
      <c r="AM162" s="90">
        <v>3749.77</v>
      </c>
      <c r="AN162" s="90">
        <v>11958.98</v>
      </c>
      <c r="AO162" s="90">
        <v>8984.09</v>
      </c>
      <c r="AP162" s="90">
        <v>8605.7900000000009</v>
      </c>
      <c r="AQ162" s="90">
        <v>16592.04</v>
      </c>
      <c r="AR162" s="90">
        <v>46065.5</v>
      </c>
      <c r="AS162" s="90">
        <v>35979.93</v>
      </c>
      <c r="AT162" s="90">
        <v>16941.099999999999</v>
      </c>
      <c r="AU162" s="90">
        <v>9599.93</v>
      </c>
      <c r="AV162" s="90">
        <v>9675.66</v>
      </c>
      <c r="AW162" s="90">
        <v>22210.57</v>
      </c>
      <c r="AX162" s="90">
        <v>8685.2199999999993</v>
      </c>
      <c r="AY162" s="90">
        <v>6248.14</v>
      </c>
      <c r="AZ162" s="90">
        <v>3815.38</v>
      </c>
      <c r="BA162" s="90">
        <v>3615.13</v>
      </c>
      <c r="BB162" s="90">
        <v>8244.3700000000008</v>
      </c>
      <c r="BC162" s="90">
        <v>2120.36</v>
      </c>
      <c r="BD162" s="90">
        <v>5033.2299999999996</v>
      </c>
      <c r="BE162" s="90">
        <v>11388.12</v>
      </c>
      <c r="BF162" s="90">
        <v>19559.330000000002</v>
      </c>
      <c r="BG162" s="90">
        <v>5762.54</v>
      </c>
      <c r="BH162" s="90">
        <v>27071.53</v>
      </c>
      <c r="BI162" s="90">
        <v>3973.9</v>
      </c>
      <c r="BJ162" s="90">
        <v>4472.1099999999997</v>
      </c>
      <c r="BK162" s="90">
        <v>2401.7399999999998</v>
      </c>
      <c r="BL162" s="90">
        <v>2202.37</v>
      </c>
      <c r="BM162" s="90">
        <v>1565.95</v>
      </c>
      <c r="BN162" s="90">
        <v>2543.5100000000002</v>
      </c>
      <c r="BO162" s="90">
        <v>0.15</v>
      </c>
      <c r="BP162" s="115">
        <v>0</v>
      </c>
      <c r="BQ162" s="105" t="s">
        <v>310</v>
      </c>
      <c r="BR162" s="105">
        <v>1306342</v>
      </c>
      <c r="BS162" s="105" t="s">
        <v>310</v>
      </c>
      <c r="BT162" s="90">
        <v>372457.98</v>
      </c>
      <c r="BU162" s="105" t="s">
        <v>310</v>
      </c>
      <c r="BV162" s="90">
        <v>32.39</v>
      </c>
      <c r="BW162" s="105" t="s">
        <v>310</v>
      </c>
      <c r="BX162" s="90">
        <v>23987.360000000001</v>
      </c>
      <c r="BY162" s="105" t="s">
        <v>310</v>
      </c>
      <c r="BZ162" s="90">
        <v>396477.73</v>
      </c>
      <c r="CA162" s="105" t="s">
        <v>310</v>
      </c>
      <c r="CB162" s="90">
        <v>213585.84</v>
      </c>
      <c r="CC162" s="105" t="s">
        <v>310</v>
      </c>
      <c r="CD162" s="90">
        <v>1126.23</v>
      </c>
      <c r="CE162" s="105" t="s">
        <v>310</v>
      </c>
      <c r="CF162" s="90">
        <v>41323.949999999997</v>
      </c>
      <c r="CG162" s="105" t="s">
        <v>310</v>
      </c>
      <c r="CH162" s="90">
        <v>42450.18</v>
      </c>
      <c r="CI162" s="105" t="s">
        <v>310</v>
      </c>
      <c r="CJ162" s="90">
        <v>256036.01</v>
      </c>
      <c r="CK162" s="105" t="s">
        <v>310</v>
      </c>
      <c r="CL162" s="105">
        <v>0</v>
      </c>
      <c r="CM162" s="105" t="s">
        <v>310</v>
      </c>
      <c r="CN162" s="105">
        <v>0</v>
      </c>
      <c r="CO162" s="105" t="s">
        <v>310</v>
      </c>
      <c r="CP162" s="105">
        <v>0</v>
      </c>
      <c r="CQ162" s="105" t="s">
        <v>310</v>
      </c>
      <c r="CR162" s="90">
        <v>125783.88</v>
      </c>
      <c r="CS162" s="105" t="s">
        <v>310</v>
      </c>
      <c r="CT162" s="90">
        <v>125783.88</v>
      </c>
      <c r="CU162" s="105" t="s">
        <v>310</v>
      </c>
      <c r="CV162" s="90">
        <v>778297.62</v>
      </c>
      <c r="CW162" s="105" t="s">
        <v>310</v>
      </c>
      <c r="CX162" s="90">
        <v>2084639.61</v>
      </c>
      <c r="CY162" s="105" t="s">
        <v>310</v>
      </c>
    </row>
    <row r="163" spans="1:103" ht="14.5" x14ac:dyDescent="0.35">
      <c r="A163" s="86" t="s">
        <v>410</v>
      </c>
      <c r="B163" s="86" t="s">
        <v>393</v>
      </c>
      <c r="C163" s="71"/>
      <c r="D163" s="71"/>
      <c r="E163" s="92" t="s">
        <v>394</v>
      </c>
      <c r="F163" s="92" t="s">
        <v>394</v>
      </c>
      <c r="G163" s="92" t="s">
        <v>394</v>
      </c>
      <c r="H163" s="92" t="s">
        <v>394</v>
      </c>
      <c r="I163" s="92" t="s">
        <v>394</v>
      </c>
      <c r="J163" s="92" t="s">
        <v>394</v>
      </c>
      <c r="K163" s="92" t="s">
        <v>394</v>
      </c>
      <c r="L163" s="92" t="s">
        <v>394</v>
      </c>
      <c r="M163" s="92" t="s">
        <v>394</v>
      </c>
      <c r="N163" s="92" t="s">
        <v>394</v>
      </c>
      <c r="O163" s="92" t="s">
        <v>394</v>
      </c>
      <c r="P163" s="92" t="s">
        <v>394</v>
      </c>
      <c r="Q163" s="92" t="s">
        <v>394</v>
      </c>
      <c r="R163" s="92" t="s">
        <v>394</v>
      </c>
      <c r="S163" s="92" t="s">
        <v>394</v>
      </c>
      <c r="T163" s="92" t="s">
        <v>394</v>
      </c>
      <c r="U163" s="92" t="s">
        <v>394</v>
      </c>
      <c r="V163" s="92" t="s">
        <v>394</v>
      </c>
      <c r="W163" s="92" t="s">
        <v>394</v>
      </c>
      <c r="X163" s="92" t="s">
        <v>394</v>
      </c>
      <c r="Y163" s="92" t="s">
        <v>394</v>
      </c>
      <c r="Z163" s="92" t="s">
        <v>394</v>
      </c>
      <c r="AA163" s="92" t="s">
        <v>394</v>
      </c>
      <c r="AB163" s="92" t="s">
        <v>394</v>
      </c>
      <c r="AC163" s="92" t="s">
        <v>394</v>
      </c>
      <c r="AD163" s="92" t="s">
        <v>394</v>
      </c>
      <c r="AE163" s="92" t="s">
        <v>394</v>
      </c>
      <c r="AF163" s="92" t="s">
        <v>394</v>
      </c>
      <c r="AG163" s="92" t="s">
        <v>394</v>
      </c>
      <c r="AH163" s="92" t="s">
        <v>394</v>
      </c>
      <c r="AI163" s="92" t="s">
        <v>394</v>
      </c>
      <c r="AJ163" s="92" t="s">
        <v>394</v>
      </c>
      <c r="AK163" s="92" t="s">
        <v>394</v>
      </c>
      <c r="AL163" s="92" t="s">
        <v>394</v>
      </c>
      <c r="AM163" s="92" t="s">
        <v>394</v>
      </c>
      <c r="AN163" s="92" t="s">
        <v>394</v>
      </c>
      <c r="AO163" s="92" t="s">
        <v>394</v>
      </c>
      <c r="AP163" s="92" t="s">
        <v>394</v>
      </c>
      <c r="AQ163" s="92" t="s">
        <v>394</v>
      </c>
      <c r="AR163" s="92" t="s">
        <v>394</v>
      </c>
      <c r="AS163" s="92" t="s">
        <v>394</v>
      </c>
      <c r="AT163" s="92" t="s">
        <v>394</v>
      </c>
      <c r="AU163" s="92" t="s">
        <v>394</v>
      </c>
      <c r="AV163" s="92" t="s">
        <v>394</v>
      </c>
      <c r="AW163" s="92" t="s">
        <v>394</v>
      </c>
      <c r="AX163" s="92" t="s">
        <v>394</v>
      </c>
      <c r="AY163" s="92" t="s">
        <v>394</v>
      </c>
      <c r="AZ163" s="92" t="s">
        <v>394</v>
      </c>
      <c r="BA163" s="92" t="s">
        <v>394</v>
      </c>
      <c r="BB163" s="92" t="s">
        <v>394</v>
      </c>
      <c r="BC163" s="92" t="s">
        <v>394</v>
      </c>
      <c r="BD163" s="92" t="s">
        <v>394</v>
      </c>
      <c r="BE163" s="92" t="s">
        <v>394</v>
      </c>
      <c r="BF163" s="92" t="s">
        <v>394</v>
      </c>
      <c r="BG163" s="92" t="s">
        <v>394</v>
      </c>
      <c r="BH163" s="92" t="s">
        <v>394</v>
      </c>
      <c r="BI163" s="92" t="s">
        <v>394</v>
      </c>
      <c r="BJ163" s="92" t="s">
        <v>394</v>
      </c>
      <c r="BK163" s="92" t="s">
        <v>394</v>
      </c>
      <c r="BL163" s="92" t="s">
        <v>394</v>
      </c>
      <c r="BM163" s="92" t="s">
        <v>394</v>
      </c>
      <c r="BN163" s="92" t="s">
        <v>394</v>
      </c>
      <c r="BO163" s="92" t="s">
        <v>394</v>
      </c>
      <c r="BP163" s="93" t="s">
        <v>394</v>
      </c>
      <c r="BQ163" s="92" t="s">
        <v>310</v>
      </c>
      <c r="BR163" s="92" t="s">
        <v>394</v>
      </c>
      <c r="BS163" s="92" t="s">
        <v>310</v>
      </c>
      <c r="BT163" s="92" t="s">
        <v>394</v>
      </c>
      <c r="BU163" s="92" t="s">
        <v>310</v>
      </c>
      <c r="BV163" s="92" t="s">
        <v>394</v>
      </c>
      <c r="BW163" s="92" t="s">
        <v>310</v>
      </c>
      <c r="BX163" s="92" t="s">
        <v>394</v>
      </c>
      <c r="BY163" s="92" t="s">
        <v>310</v>
      </c>
      <c r="BZ163" s="92" t="s">
        <v>394</v>
      </c>
      <c r="CA163" s="92" t="s">
        <v>310</v>
      </c>
      <c r="CB163" s="92" t="s">
        <v>394</v>
      </c>
      <c r="CC163" s="92" t="s">
        <v>310</v>
      </c>
      <c r="CD163" s="92" t="s">
        <v>394</v>
      </c>
      <c r="CE163" s="92" t="s">
        <v>310</v>
      </c>
      <c r="CF163" s="92" t="s">
        <v>394</v>
      </c>
      <c r="CG163" s="92" t="s">
        <v>310</v>
      </c>
      <c r="CH163" s="92" t="s">
        <v>394</v>
      </c>
      <c r="CI163" s="92" t="s">
        <v>310</v>
      </c>
      <c r="CJ163" s="92" t="s">
        <v>394</v>
      </c>
      <c r="CK163" s="92" t="s">
        <v>310</v>
      </c>
      <c r="CL163" s="92" t="s">
        <v>394</v>
      </c>
      <c r="CM163" s="92" t="s">
        <v>310</v>
      </c>
      <c r="CN163" s="92" t="s">
        <v>394</v>
      </c>
      <c r="CO163" s="92" t="s">
        <v>310</v>
      </c>
      <c r="CP163" s="92" t="s">
        <v>394</v>
      </c>
      <c r="CQ163" s="92" t="s">
        <v>310</v>
      </c>
      <c r="CR163" s="95" t="s">
        <v>394</v>
      </c>
      <c r="CS163" s="92" t="s">
        <v>310</v>
      </c>
      <c r="CT163" s="92" t="s">
        <v>394</v>
      </c>
      <c r="CU163" s="92" t="s">
        <v>310</v>
      </c>
      <c r="CV163" s="92" t="s">
        <v>394</v>
      </c>
      <c r="CW163" s="92" t="s">
        <v>310</v>
      </c>
      <c r="CX163" s="92" t="s">
        <v>394</v>
      </c>
      <c r="CY163" s="92" t="s">
        <v>310</v>
      </c>
    </row>
    <row r="164" spans="1:103" ht="14.5" x14ac:dyDescent="0.35">
      <c r="A164" s="86" t="s">
        <v>410</v>
      </c>
      <c r="B164" s="86" t="s">
        <v>395</v>
      </c>
      <c r="C164" s="71"/>
      <c r="D164" s="71"/>
      <c r="E164" s="88" t="s">
        <v>394</v>
      </c>
      <c r="F164" s="88" t="s">
        <v>394</v>
      </c>
      <c r="G164" s="88" t="s">
        <v>394</v>
      </c>
      <c r="H164" s="88" t="s">
        <v>394</v>
      </c>
      <c r="I164" s="88" t="s">
        <v>394</v>
      </c>
      <c r="J164" s="88" t="s">
        <v>394</v>
      </c>
      <c r="K164" s="88" t="s">
        <v>394</v>
      </c>
      <c r="L164" s="88" t="s">
        <v>394</v>
      </c>
      <c r="M164" s="88" t="s">
        <v>394</v>
      </c>
      <c r="N164" s="88" t="s">
        <v>394</v>
      </c>
      <c r="O164" s="88" t="s">
        <v>394</v>
      </c>
      <c r="P164" s="88" t="s">
        <v>394</v>
      </c>
      <c r="Q164" s="88" t="s">
        <v>394</v>
      </c>
      <c r="R164" s="88" t="s">
        <v>394</v>
      </c>
      <c r="S164" s="88" t="s">
        <v>394</v>
      </c>
      <c r="T164" s="88" t="s">
        <v>394</v>
      </c>
      <c r="U164" s="88" t="s">
        <v>394</v>
      </c>
      <c r="V164" s="88" t="s">
        <v>394</v>
      </c>
      <c r="W164" s="88" t="s">
        <v>394</v>
      </c>
      <c r="X164" s="88" t="s">
        <v>394</v>
      </c>
      <c r="Y164" s="88" t="s">
        <v>394</v>
      </c>
      <c r="Z164" s="88" t="s">
        <v>394</v>
      </c>
      <c r="AA164" s="88" t="s">
        <v>394</v>
      </c>
      <c r="AB164" s="88" t="s">
        <v>394</v>
      </c>
      <c r="AC164" s="88" t="s">
        <v>394</v>
      </c>
      <c r="AD164" s="88" t="s">
        <v>394</v>
      </c>
      <c r="AE164" s="88" t="s">
        <v>394</v>
      </c>
      <c r="AF164" s="88" t="s">
        <v>394</v>
      </c>
      <c r="AG164" s="88" t="s">
        <v>394</v>
      </c>
      <c r="AH164" s="88" t="s">
        <v>394</v>
      </c>
      <c r="AI164" s="88" t="s">
        <v>394</v>
      </c>
      <c r="AJ164" s="88" t="s">
        <v>394</v>
      </c>
      <c r="AK164" s="88" t="s">
        <v>394</v>
      </c>
      <c r="AL164" s="88" t="s">
        <v>394</v>
      </c>
      <c r="AM164" s="88" t="s">
        <v>394</v>
      </c>
      <c r="AN164" s="88" t="s">
        <v>394</v>
      </c>
      <c r="AO164" s="88" t="s">
        <v>394</v>
      </c>
      <c r="AP164" s="88" t="s">
        <v>394</v>
      </c>
      <c r="AQ164" s="88" t="s">
        <v>394</v>
      </c>
      <c r="AR164" s="88" t="s">
        <v>394</v>
      </c>
      <c r="AS164" s="88" t="s">
        <v>394</v>
      </c>
      <c r="AT164" s="88" t="s">
        <v>394</v>
      </c>
      <c r="AU164" s="88" t="s">
        <v>394</v>
      </c>
      <c r="AV164" s="88" t="s">
        <v>394</v>
      </c>
      <c r="AW164" s="88" t="s">
        <v>394</v>
      </c>
      <c r="AX164" s="88" t="s">
        <v>394</v>
      </c>
      <c r="AY164" s="88" t="s">
        <v>394</v>
      </c>
      <c r="AZ164" s="88" t="s">
        <v>394</v>
      </c>
      <c r="BA164" s="88" t="s">
        <v>394</v>
      </c>
      <c r="BB164" s="88" t="s">
        <v>394</v>
      </c>
      <c r="BC164" s="88" t="s">
        <v>394</v>
      </c>
      <c r="BD164" s="88" t="s">
        <v>394</v>
      </c>
      <c r="BE164" s="88" t="s">
        <v>394</v>
      </c>
      <c r="BF164" s="88" t="s">
        <v>394</v>
      </c>
      <c r="BG164" s="88" t="s">
        <v>394</v>
      </c>
      <c r="BH164" s="88" t="s">
        <v>394</v>
      </c>
      <c r="BI164" s="88" t="s">
        <v>394</v>
      </c>
      <c r="BJ164" s="88" t="s">
        <v>394</v>
      </c>
      <c r="BK164" s="88" t="s">
        <v>394</v>
      </c>
      <c r="BL164" s="88" t="s">
        <v>394</v>
      </c>
      <c r="BM164" s="88" t="s">
        <v>394</v>
      </c>
      <c r="BN164" s="88" t="s">
        <v>394</v>
      </c>
      <c r="BO164" s="88" t="s">
        <v>394</v>
      </c>
      <c r="BP164" s="89" t="s">
        <v>394</v>
      </c>
      <c r="BQ164" s="88" t="s">
        <v>310</v>
      </c>
      <c r="BR164" s="88" t="s">
        <v>394</v>
      </c>
      <c r="BS164" s="88" t="s">
        <v>310</v>
      </c>
      <c r="BT164" s="88" t="s">
        <v>394</v>
      </c>
      <c r="BU164" s="88" t="s">
        <v>310</v>
      </c>
      <c r="BV164" s="88" t="s">
        <v>394</v>
      </c>
      <c r="BW164" s="88" t="s">
        <v>310</v>
      </c>
      <c r="BX164" s="88" t="s">
        <v>394</v>
      </c>
      <c r="BY164" s="88" t="s">
        <v>310</v>
      </c>
      <c r="BZ164" s="88" t="s">
        <v>394</v>
      </c>
      <c r="CA164" s="88" t="s">
        <v>310</v>
      </c>
      <c r="CB164" s="88" t="s">
        <v>394</v>
      </c>
      <c r="CC164" s="88" t="s">
        <v>310</v>
      </c>
      <c r="CD164" s="88" t="s">
        <v>394</v>
      </c>
      <c r="CE164" s="88" t="s">
        <v>310</v>
      </c>
      <c r="CF164" s="88" t="s">
        <v>394</v>
      </c>
      <c r="CG164" s="88" t="s">
        <v>310</v>
      </c>
      <c r="CH164" s="88" t="s">
        <v>394</v>
      </c>
      <c r="CI164" s="88" t="s">
        <v>310</v>
      </c>
      <c r="CJ164" s="88" t="s">
        <v>394</v>
      </c>
      <c r="CK164" s="88" t="s">
        <v>310</v>
      </c>
      <c r="CL164" s="88" t="s">
        <v>394</v>
      </c>
      <c r="CM164" s="88" t="s">
        <v>310</v>
      </c>
      <c r="CN164" s="88" t="s">
        <v>394</v>
      </c>
      <c r="CO164" s="88" t="s">
        <v>310</v>
      </c>
      <c r="CP164" s="88" t="s">
        <v>394</v>
      </c>
      <c r="CQ164" s="88" t="s">
        <v>310</v>
      </c>
      <c r="CR164" s="105" t="s">
        <v>394</v>
      </c>
      <c r="CS164" s="88" t="s">
        <v>310</v>
      </c>
      <c r="CT164" s="88" t="s">
        <v>394</v>
      </c>
      <c r="CU164" s="88" t="s">
        <v>310</v>
      </c>
      <c r="CV164" s="88" t="s">
        <v>394</v>
      </c>
      <c r="CW164" s="88" t="s">
        <v>310</v>
      </c>
      <c r="CX164" s="88" t="s">
        <v>394</v>
      </c>
      <c r="CY164" s="88" t="s">
        <v>310</v>
      </c>
    </row>
    <row r="165" spans="1:103" ht="14.5" x14ac:dyDescent="0.35">
      <c r="A165" s="86" t="s">
        <v>410</v>
      </c>
      <c r="B165" s="86" t="s">
        <v>396</v>
      </c>
      <c r="C165" s="71"/>
      <c r="D165" s="71"/>
      <c r="E165" s="92" t="s">
        <v>394</v>
      </c>
      <c r="F165" s="92" t="s">
        <v>394</v>
      </c>
      <c r="G165" s="92" t="s">
        <v>394</v>
      </c>
      <c r="H165" s="92" t="s">
        <v>394</v>
      </c>
      <c r="I165" s="92" t="s">
        <v>394</v>
      </c>
      <c r="J165" s="92" t="s">
        <v>394</v>
      </c>
      <c r="K165" s="92" t="s">
        <v>394</v>
      </c>
      <c r="L165" s="92" t="s">
        <v>394</v>
      </c>
      <c r="M165" s="92" t="s">
        <v>394</v>
      </c>
      <c r="N165" s="92" t="s">
        <v>394</v>
      </c>
      <c r="O165" s="92" t="s">
        <v>394</v>
      </c>
      <c r="P165" s="92" t="s">
        <v>394</v>
      </c>
      <c r="Q165" s="92" t="s">
        <v>394</v>
      </c>
      <c r="R165" s="92" t="s">
        <v>394</v>
      </c>
      <c r="S165" s="92" t="s">
        <v>394</v>
      </c>
      <c r="T165" s="92" t="s">
        <v>394</v>
      </c>
      <c r="U165" s="92" t="s">
        <v>394</v>
      </c>
      <c r="V165" s="92" t="s">
        <v>394</v>
      </c>
      <c r="W165" s="92" t="s">
        <v>394</v>
      </c>
      <c r="X165" s="92" t="s">
        <v>394</v>
      </c>
      <c r="Y165" s="92" t="s">
        <v>394</v>
      </c>
      <c r="Z165" s="92" t="s">
        <v>394</v>
      </c>
      <c r="AA165" s="92" t="s">
        <v>394</v>
      </c>
      <c r="AB165" s="92" t="s">
        <v>394</v>
      </c>
      <c r="AC165" s="92" t="s">
        <v>394</v>
      </c>
      <c r="AD165" s="92" t="s">
        <v>394</v>
      </c>
      <c r="AE165" s="92" t="s">
        <v>394</v>
      </c>
      <c r="AF165" s="92" t="s">
        <v>394</v>
      </c>
      <c r="AG165" s="92" t="s">
        <v>394</v>
      </c>
      <c r="AH165" s="92" t="s">
        <v>394</v>
      </c>
      <c r="AI165" s="92" t="s">
        <v>394</v>
      </c>
      <c r="AJ165" s="92" t="s">
        <v>394</v>
      </c>
      <c r="AK165" s="92" t="s">
        <v>394</v>
      </c>
      <c r="AL165" s="92" t="s">
        <v>394</v>
      </c>
      <c r="AM165" s="92" t="s">
        <v>394</v>
      </c>
      <c r="AN165" s="92" t="s">
        <v>394</v>
      </c>
      <c r="AO165" s="92" t="s">
        <v>394</v>
      </c>
      <c r="AP165" s="92" t="s">
        <v>394</v>
      </c>
      <c r="AQ165" s="92" t="s">
        <v>394</v>
      </c>
      <c r="AR165" s="92" t="s">
        <v>394</v>
      </c>
      <c r="AS165" s="92" t="s">
        <v>394</v>
      </c>
      <c r="AT165" s="92" t="s">
        <v>394</v>
      </c>
      <c r="AU165" s="92" t="s">
        <v>394</v>
      </c>
      <c r="AV165" s="92" t="s">
        <v>394</v>
      </c>
      <c r="AW165" s="92" t="s">
        <v>394</v>
      </c>
      <c r="AX165" s="92" t="s">
        <v>394</v>
      </c>
      <c r="AY165" s="92" t="s">
        <v>394</v>
      </c>
      <c r="AZ165" s="92" t="s">
        <v>394</v>
      </c>
      <c r="BA165" s="92" t="s">
        <v>394</v>
      </c>
      <c r="BB165" s="92" t="s">
        <v>394</v>
      </c>
      <c r="BC165" s="92" t="s">
        <v>394</v>
      </c>
      <c r="BD165" s="92" t="s">
        <v>394</v>
      </c>
      <c r="BE165" s="92" t="s">
        <v>394</v>
      </c>
      <c r="BF165" s="92" t="s">
        <v>394</v>
      </c>
      <c r="BG165" s="92" t="s">
        <v>394</v>
      </c>
      <c r="BH165" s="92" t="s">
        <v>394</v>
      </c>
      <c r="BI165" s="92" t="s">
        <v>394</v>
      </c>
      <c r="BJ165" s="92" t="s">
        <v>394</v>
      </c>
      <c r="BK165" s="92" t="s">
        <v>394</v>
      </c>
      <c r="BL165" s="92" t="s">
        <v>394</v>
      </c>
      <c r="BM165" s="92" t="s">
        <v>394</v>
      </c>
      <c r="BN165" s="92" t="s">
        <v>394</v>
      </c>
      <c r="BO165" s="92" t="s">
        <v>394</v>
      </c>
      <c r="BP165" s="93" t="s">
        <v>394</v>
      </c>
      <c r="BQ165" s="92" t="s">
        <v>310</v>
      </c>
      <c r="BR165" s="92" t="s">
        <v>394</v>
      </c>
      <c r="BS165" s="92" t="s">
        <v>310</v>
      </c>
      <c r="BT165" s="92" t="s">
        <v>394</v>
      </c>
      <c r="BU165" s="92" t="s">
        <v>310</v>
      </c>
      <c r="BV165" s="92" t="s">
        <v>394</v>
      </c>
      <c r="BW165" s="92" t="s">
        <v>310</v>
      </c>
      <c r="BX165" s="92" t="s">
        <v>394</v>
      </c>
      <c r="BY165" s="92" t="s">
        <v>310</v>
      </c>
      <c r="BZ165" s="92" t="s">
        <v>394</v>
      </c>
      <c r="CA165" s="92" t="s">
        <v>310</v>
      </c>
      <c r="CB165" s="92" t="s">
        <v>394</v>
      </c>
      <c r="CC165" s="92" t="s">
        <v>310</v>
      </c>
      <c r="CD165" s="92" t="s">
        <v>394</v>
      </c>
      <c r="CE165" s="92" t="s">
        <v>310</v>
      </c>
      <c r="CF165" s="92" t="s">
        <v>394</v>
      </c>
      <c r="CG165" s="92" t="s">
        <v>310</v>
      </c>
      <c r="CH165" s="92" t="s">
        <v>394</v>
      </c>
      <c r="CI165" s="92" t="s">
        <v>310</v>
      </c>
      <c r="CJ165" s="92" t="s">
        <v>394</v>
      </c>
      <c r="CK165" s="92" t="s">
        <v>310</v>
      </c>
      <c r="CL165" s="92" t="s">
        <v>394</v>
      </c>
      <c r="CM165" s="92" t="s">
        <v>310</v>
      </c>
      <c r="CN165" s="92" t="s">
        <v>394</v>
      </c>
      <c r="CO165" s="92" t="s">
        <v>310</v>
      </c>
      <c r="CP165" s="92" t="s">
        <v>394</v>
      </c>
      <c r="CQ165" s="92" t="s">
        <v>310</v>
      </c>
      <c r="CR165" s="95" t="s">
        <v>394</v>
      </c>
      <c r="CS165" s="92" t="s">
        <v>310</v>
      </c>
      <c r="CT165" s="92" t="s">
        <v>394</v>
      </c>
      <c r="CU165" s="92" t="s">
        <v>310</v>
      </c>
      <c r="CV165" s="92" t="s">
        <v>394</v>
      </c>
      <c r="CW165" s="92" t="s">
        <v>310</v>
      </c>
      <c r="CX165" s="92" t="s">
        <v>394</v>
      </c>
      <c r="CY165" s="92" t="s">
        <v>310</v>
      </c>
    </row>
    <row r="166" spans="1:103" ht="14.5" x14ac:dyDescent="0.35">
      <c r="A166" s="86" t="s">
        <v>410</v>
      </c>
      <c r="B166" s="86" t="s">
        <v>397</v>
      </c>
      <c r="C166" s="71"/>
      <c r="D166" s="71"/>
      <c r="E166" s="88" t="s">
        <v>394</v>
      </c>
      <c r="F166" s="88" t="s">
        <v>394</v>
      </c>
      <c r="G166" s="88" t="s">
        <v>394</v>
      </c>
      <c r="H166" s="88" t="s">
        <v>394</v>
      </c>
      <c r="I166" s="88" t="s">
        <v>394</v>
      </c>
      <c r="J166" s="88" t="s">
        <v>394</v>
      </c>
      <c r="K166" s="88" t="s">
        <v>394</v>
      </c>
      <c r="L166" s="88" t="s">
        <v>394</v>
      </c>
      <c r="M166" s="88" t="s">
        <v>394</v>
      </c>
      <c r="N166" s="88" t="s">
        <v>394</v>
      </c>
      <c r="O166" s="88" t="s">
        <v>394</v>
      </c>
      <c r="P166" s="88" t="s">
        <v>394</v>
      </c>
      <c r="Q166" s="88" t="s">
        <v>394</v>
      </c>
      <c r="R166" s="88" t="s">
        <v>394</v>
      </c>
      <c r="S166" s="88" t="s">
        <v>394</v>
      </c>
      <c r="T166" s="88" t="s">
        <v>394</v>
      </c>
      <c r="U166" s="88" t="s">
        <v>394</v>
      </c>
      <c r="V166" s="88" t="s">
        <v>394</v>
      </c>
      <c r="W166" s="88" t="s">
        <v>394</v>
      </c>
      <c r="X166" s="88" t="s">
        <v>394</v>
      </c>
      <c r="Y166" s="88" t="s">
        <v>394</v>
      </c>
      <c r="Z166" s="88" t="s">
        <v>394</v>
      </c>
      <c r="AA166" s="88" t="s">
        <v>394</v>
      </c>
      <c r="AB166" s="88" t="s">
        <v>394</v>
      </c>
      <c r="AC166" s="88" t="s">
        <v>394</v>
      </c>
      <c r="AD166" s="88" t="s">
        <v>394</v>
      </c>
      <c r="AE166" s="88" t="s">
        <v>394</v>
      </c>
      <c r="AF166" s="88" t="s">
        <v>394</v>
      </c>
      <c r="AG166" s="88" t="s">
        <v>394</v>
      </c>
      <c r="AH166" s="88" t="s">
        <v>394</v>
      </c>
      <c r="AI166" s="88" t="s">
        <v>394</v>
      </c>
      <c r="AJ166" s="88" t="s">
        <v>394</v>
      </c>
      <c r="AK166" s="88" t="s">
        <v>394</v>
      </c>
      <c r="AL166" s="88" t="s">
        <v>394</v>
      </c>
      <c r="AM166" s="88" t="s">
        <v>394</v>
      </c>
      <c r="AN166" s="88" t="s">
        <v>394</v>
      </c>
      <c r="AO166" s="88" t="s">
        <v>394</v>
      </c>
      <c r="AP166" s="88" t="s">
        <v>394</v>
      </c>
      <c r="AQ166" s="88" t="s">
        <v>394</v>
      </c>
      <c r="AR166" s="88" t="s">
        <v>394</v>
      </c>
      <c r="AS166" s="88" t="s">
        <v>394</v>
      </c>
      <c r="AT166" s="88" t="s">
        <v>394</v>
      </c>
      <c r="AU166" s="88" t="s">
        <v>394</v>
      </c>
      <c r="AV166" s="88" t="s">
        <v>394</v>
      </c>
      <c r="AW166" s="88" t="s">
        <v>394</v>
      </c>
      <c r="AX166" s="88" t="s">
        <v>394</v>
      </c>
      <c r="AY166" s="88" t="s">
        <v>394</v>
      </c>
      <c r="AZ166" s="88" t="s">
        <v>394</v>
      </c>
      <c r="BA166" s="88" t="s">
        <v>394</v>
      </c>
      <c r="BB166" s="88" t="s">
        <v>394</v>
      </c>
      <c r="BC166" s="88" t="s">
        <v>394</v>
      </c>
      <c r="BD166" s="88" t="s">
        <v>394</v>
      </c>
      <c r="BE166" s="88" t="s">
        <v>394</v>
      </c>
      <c r="BF166" s="88" t="s">
        <v>394</v>
      </c>
      <c r="BG166" s="88" t="s">
        <v>394</v>
      </c>
      <c r="BH166" s="88" t="s">
        <v>394</v>
      </c>
      <c r="BI166" s="88" t="s">
        <v>394</v>
      </c>
      <c r="BJ166" s="88" t="s">
        <v>394</v>
      </c>
      <c r="BK166" s="88" t="s">
        <v>394</v>
      </c>
      <c r="BL166" s="88" t="s">
        <v>394</v>
      </c>
      <c r="BM166" s="88" t="s">
        <v>394</v>
      </c>
      <c r="BN166" s="88" t="s">
        <v>394</v>
      </c>
      <c r="BO166" s="88" t="s">
        <v>394</v>
      </c>
      <c r="BP166" s="89" t="s">
        <v>394</v>
      </c>
      <c r="BQ166" s="88" t="s">
        <v>310</v>
      </c>
      <c r="BR166" s="88" t="s">
        <v>394</v>
      </c>
      <c r="BS166" s="88" t="s">
        <v>310</v>
      </c>
      <c r="BT166" s="88" t="s">
        <v>394</v>
      </c>
      <c r="BU166" s="88" t="s">
        <v>310</v>
      </c>
      <c r="BV166" s="88" t="s">
        <v>394</v>
      </c>
      <c r="BW166" s="88" t="s">
        <v>310</v>
      </c>
      <c r="BX166" s="88" t="s">
        <v>394</v>
      </c>
      <c r="BY166" s="88" t="s">
        <v>310</v>
      </c>
      <c r="BZ166" s="88" t="s">
        <v>394</v>
      </c>
      <c r="CA166" s="88" t="s">
        <v>310</v>
      </c>
      <c r="CB166" s="88" t="s">
        <v>394</v>
      </c>
      <c r="CC166" s="88" t="s">
        <v>310</v>
      </c>
      <c r="CD166" s="88" t="s">
        <v>394</v>
      </c>
      <c r="CE166" s="88" t="s">
        <v>310</v>
      </c>
      <c r="CF166" s="88" t="s">
        <v>394</v>
      </c>
      <c r="CG166" s="88" t="s">
        <v>310</v>
      </c>
      <c r="CH166" s="88" t="s">
        <v>394</v>
      </c>
      <c r="CI166" s="88" t="s">
        <v>310</v>
      </c>
      <c r="CJ166" s="88" t="s">
        <v>394</v>
      </c>
      <c r="CK166" s="88" t="s">
        <v>310</v>
      </c>
      <c r="CL166" s="88" t="s">
        <v>394</v>
      </c>
      <c r="CM166" s="88" t="s">
        <v>310</v>
      </c>
      <c r="CN166" s="88" t="s">
        <v>394</v>
      </c>
      <c r="CO166" s="88" t="s">
        <v>310</v>
      </c>
      <c r="CP166" s="88" t="s">
        <v>394</v>
      </c>
      <c r="CQ166" s="88" t="s">
        <v>310</v>
      </c>
      <c r="CR166" s="105" t="s">
        <v>394</v>
      </c>
      <c r="CS166" s="88" t="s">
        <v>310</v>
      </c>
      <c r="CT166" s="88" t="s">
        <v>394</v>
      </c>
      <c r="CU166" s="88" t="s">
        <v>310</v>
      </c>
      <c r="CV166" s="88" t="s">
        <v>394</v>
      </c>
      <c r="CW166" s="88" t="s">
        <v>310</v>
      </c>
      <c r="CX166" s="88" t="s">
        <v>394</v>
      </c>
      <c r="CY166" s="88" t="s">
        <v>310</v>
      </c>
    </row>
    <row r="167" spans="1:103" ht="14.5" x14ac:dyDescent="0.35">
      <c r="A167" s="86" t="s">
        <v>410</v>
      </c>
      <c r="B167" s="86" t="s">
        <v>398</v>
      </c>
      <c r="C167" s="71"/>
      <c r="D167" s="71"/>
      <c r="E167" s="92" t="s">
        <v>394</v>
      </c>
      <c r="F167" s="92" t="s">
        <v>394</v>
      </c>
      <c r="G167" s="92" t="s">
        <v>394</v>
      </c>
      <c r="H167" s="92" t="s">
        <v>394</v>
      </c>
      <c r="I167" s="92" t="s">
        <v>394</v>
      </c>
      <c r="J167" s="92" t="s">
        <v>394</v>
      </c>
      <c r="K167" s="92" t="s">
        <v>394</v>
      </c>
      <c r="L167" s="92" t="s">
        <v>394</v>
      </c>
      <c r="M167" s="92" t="s">
        <v>394</v>
      </c>
      <c r="N167" s="92" t="s">
        <v>394</v>
      </c>
      <c r="O167" s="92" t="s">
        <v>394</v>
      </c>
      <c r="P167" s="92" t="s">
        <v>394</v>
      </c>
      <c r="Q167" s="92" t="s">
        <v>394</v>
      </c>
      <c r="R167" s="92" t="s">
        <v>394</v>
      </c>
      <c r="S167" s="92" t="s">
        <v>394</v>
      </c>
      <c r="T167" s="92" t="s">
        <v>394</v>
      </c>
      <c r="U167" s="92" t="s">
        <v>394</v>
      </c>
      <c r="V167" s="92" t="s">
        <v>394</v>
      </c>
      <c r="W167" s="92" t="s">
        <v>394</v>
      </c>
      <c r="X167" s="92" t="s">
        <v>394</v>
      </c>
      <c r="Y167" s="92" t="s">
        <v>394</v>
      </c>
      <c r="Z167" s="92" t="s">
        <v>394</v>
      </c>
      <c r="AA167" s="92" t="s">
        <v>394</v>
      </c>
      <c r="AB167" s="92" t="s">
        <v>394</v>
      </c>
      <c r="AC167" s="92" t="s">
        <v>394</v>
      </c>
      <c r="AD167" s="92" t="s">
        <v>394</v>
      </c>
      <c r="AE167" s="92" t="s">
        <v>394</v>
      </c>
      <c r="AF167" s="92" t="s">
        <v>394</v>
      </c>
      <c r="AG167" s="92" t="s">
        <v>394</v>
      </c>
      <c r="AH167" s="92" t="s">
        <v>394</v>
      </c>
      <c r="AI167" s="92" t="s">
        <v>394</v>
      </c>
      <c r="AJ167" s="92" t="s">
        <v>394</v>
      </c>
      <c r="AK167" s="92" t="s">
        <v>394</v>
      </c>
      <c r="AL167" s="92" t="s">
        <v>394</v>
      </c>
      <c r="AM167" s="92" t="s">
        <v>394</v>
      </c>
      <c r="AN167" s="92" t="s">
        <v>394</v>
      </c>
      <c r="AO167" s="92" t="s">
        <v>394</v>
      </c>
      <c r="AP167" s="92" t="s">
        <v>394</v>
      </c>
      <c r="AQ167" s="92" t="s">
        <v>394</v>
      </c>
      <c r="AR167" s="92" t="s">
        <v>394</v>
      </c>
      <c r="AS167" s="92" t="s">
        <v>394</v>
      </c>
      <c r="AT167" s="92" t="s">
        <v>394</v>
      </c>
      <c r="AU167" s="92" t="s">
        <v>394</v>
      </c>
      <c r="AV167" s="92" t="s">
        <v>394</v>
      </c>
      <c r="AW167" s="92" t="s">
        <v>394</v>
      </c>
      <c r="AX167" s="92" t="s">
        <v>394</v>
      </c>
      <c r="AY167" s="92" t="s">
        <v>394</v>
      </c>
      <c r="AZ167" s="92" t="s">
        <v>394</v>
      </c>
      <c r="BA167" s="92" t="s">
        <v>394</v>
      </c>
      <c r="BB167" s="92" t="s">
        <v>394</v>
      </c>
      <c r="BC167" s="92" t="s">
        <v>394</v>
      </c>
      <c r="BD167" s="92" t="s">
        <v>394</v>
      </c>
      <c r="BE167" s="92" t="s">
        <v>394</v>
      </c>
      <c r="BF167" s="92" t="s">
        <v>394</v>
      </c>
      <c r="BG167" s="92" t="s">
        <v>394</v>
      </c>
      <c r="BH167" s="92" t="s">
        <v>394</v>
      </c>
      <c r="BI167" s="92" t="s">
        <v>394</v>
      </c>
      <c r="BJ167" s="92" t="s">
        <v>394</v>
      </c>
      <c r="BK167" s="92" t="s">
        <v>394</v>
      </c>
      <c r="BL167" s="92" t="s">
        <v>394</v>
      </c>
      <c r="BM167" s="92" t="s">
        <v>394</v>
      </c>
      <c r="BN167" s="92" t="s">
        <v>394</v>
      </c>
      <c r="BO167" s="92" t="s">
        <v>394</v>
      </c>
      <c r="BP167" s="93" t="s">
        <v>394</v>
      </c>
      <c r="BQ167" s="92" t="s">
        <v>310</v>
      </c>
      <c r="BR167" s="92" t="s">
        <v>394</v>
      </c>
      <c r="BS167" s="92" t="s">
        <v>310</v>
      </c>
      <c r="BT167" s="92" t="s">
        <v>394</v>
      </c>
      <c r="BU167" s="92" t="s">
        <v>310</v>
      </c>
      <c r="BV167" s="92" t="s">
        <v>394</v>
      </c>
      <c r="BW167" s="92" t="s">
        <v>310</v>
      </c>
      <c r="BX167" s="92" t="s">
        <v>394</v>
      </c>
      <c r="BY167" s="92" t="s">
        <v>310</v>
      </c>
      <c r="BZ167" s="92" t="s">
        <v>394</v>
      </c>
      <c r="CA167" s="92" t="s">
        <v>310</v>
      </c>
      <c r="CB167" s="92" t="s">
        <v>394</v>
      </c>
      <c r="CC167" s="92" t="s">
        <v>310</v>
      </c>
      <c r="CD167" s="92" t="s">
        <v>394</v>
      </c>
      <c r="CE167" s="92" t="s">
        <v>310</v>
      </c>
      <c r="CF167" s="92" t="s">
        <v>394</v>
      </c>
      <c r="CG167" s="92" t="s">
        <v>310</v>
      </c>
      <c r="CH167" s="92" t="s">
        <v>394</v>
      </c>
      <c r="CI167" s="92" t="s">
        <v>310</v>
      </c>
      <c r="CJ167" s="92" t="s">
        <v>394</v>
      </c>
      <c r="CK167" s="92" t="s">
        <v>310</v>
      </c>
      <c r="CL167" s="92" t="s">
        <v>394</v>
      </c>
      <c r="CM167" s="92" t="s">
        <v>310</v>
      </c>
      <c r="CN167" s="92" t="s">
        <v>394</v>
      </c>
      <c r="CO167" s="92" t="s">
        <v>310</v>
      </c>
      <c r="CP167" s="92" t="s">
        <v>394</v>
      </c>
      <c r="CQ167" s="92" t="s">
        <v>310</v>
      </c>
      <c r="CR167" s="95" t="s">
        <v>394</v>
      </c>
      <c r="CS167" s="92" t="s">
        <v>310</v>
      </c>
      <c r="CT167" s="92" t="s">
        <v>394</v>
      </c>
      <c r="CU167" s="92" t="s">
        <v>310</v>
      </c>
      <c r="CV167" s="92" t="s">
        <v>394</v>
      </c>
      <c r="CW167" s="92" t="s">
        <v>310</v>
      </c>
      <c r="CX167" s="92" t="s">
        <v>394</v>
      </c>
      <c r="CY167" s="92" t="s">
        <v>310</v>
      </c>
    </row>
    <row r="168" spans="1:103" ht="14.5" x14ac:dyDescent="0.35">
      <c r="A168" s="86" t="s">
        <v>410</v>
      </c>
      <c r="B168" s="86" t="s">
        <v>399</v>
      </c>
      <c r="C168" s="71"/>
      <c r="D168" s="71"/>
      <c r="E168" s="88" t="s">
        <v>394</v>
      </c>
      <c r="F168" s="88" t="s">
        <v>394</v>
      </c>
      <c r="G168" s="88" t="s">
        <v>394</v>
      </c>
      <c r="H168" s="88" t="s">
        <v>394</v>
      </c>
      <c r="I168" s="88" t="s">
        <v>394</v>
      </c>
      <c r="J168" s="88" t="s">
        <v>394</v>
      </c>
      <c r="K168" s="88" t="s">
        <v>394</v>
      </c>
      <c r="L168" s="88" t="s">
        <v>394</v>
      </c>
      <c r="M168" s="88" t="s">
        <v>394</v>
      </c>
      <c r="N168" s="88" t="s">
        <v>394</v>
      </c>
      <c r="O168" s="88" t="s">
        <v>394</v>
      </c>
      <c r="P168" s="88" t="s">
        <v>394</v>
      </c>
      <c r="Q168" s="88" t="s">
        <v>394</v>
      </c>
      <c r="R168" s="88" t="s">
        <v>394</v>
      </c>
      <c r="S168" s="88" t="s">
        <v>394</v>
      </c>
      <c r="T168" s="88" t="s">
        <v>394</v>
      </c>
      <c r="U168" s="88" t="s">
        <v>394</v>
      </c>
      <c r="V168" s="88" t="s">
        <v>394</v>
      </c>
      <c r="W168" s="88" t="s">
        <v>394</v>
      </c>
      <c r="X168" s="88" t="s">
        <v>394</v>
      </c>
      <c r="Y168" s="88" t="s">
        <v>394</v>
      </c>
      <c r="Z168" s="88" t="s">
        <v>394</v>
      </c>
      <c r="AA168" s="88" t="s">
        <v>394</v>
      </c>
      <c r="AB168" s="88" t="s">
        <v>394</v>
      </c>
      <c r="AC168" s="88" t="s">
        <v>394</v>
      </c>
      <c r="AD168" s="88" t="s">
        <v>394</v>
      </c>
      <c r="AE168" s="88" t="s">
        <v>394</v>
      </c>
      <c r="AF168" s="88" t="s">
        <v>394</v>
      </c>
      <c r="AG168" s="88" t="s">
        <v>394</v>
      </c>
      <c r="AH168" s="88" t="s">
        <v>394</v>
      </c>
      <c r="AI168" s="88" t="s">
        <v>394</v>
      </c>
      <c r="AJ168" s="88" t="s">
        <v>394</v>
      </c>
      <c r="AK168" s="88" t="s">
        <v>394</v>
      </c>
      <c r="AL168" s="88" t="s">
        <v>394</v>
      </c>
      <c r="AM168" s="88" t="s">
        <v>394</v>
      </c>
      <c r="AN168" s="88" t="s">
        <v>394</v>
      </c>
      <c r="AO168" s="88" t="s">
        <v>394</v>
      </c>
      <c r="AP168" s="88" t="s">
        <v>394</v>
      </c>
      <c r="AQ168" s="88" t="s">
        <v>394</v>
      </c>
      <c r="AR168" s="88" t="s">
        <v>394</v>
      </c>
      <c r="AS168" s="88" t="s">
        <v>394</v>
      </c>
      <c r="AT168" s="88" t="s">
        <v>394</v>
      </c>
      <c r="AU168" s="88" t="s">
        <v>394</v>
      </c>
      <c r="AV168" s="88" t="s">
        <v>394</v>
      </c>
      <c r="AW168" s="88" t="s">
        <v>394</v>
      </c>
      <c r="AX168" s="88" t="s">
        <v>394</v>
      </c>
      <c r="AY168" s="88" t="s">
        <v>394</v>
      </c>
      <c r="AZ168" s="88" t="s">
        <v>394</v>
      </c>
      <c r="BA168" s="88" t="s">
        <v>394</v>
      </c>
      <c r="BB168" s="88" t="s">
        <v>394</v>
      </c>
      <c r="BC168" s="88" t="s">
        <v>394</v>
      </c>
      <c r="BD168" s="88" t="s">
        <v>394</v>
      </c>
      <c r="BE168" s="88" t="s">
        <v>394</v>
      </c>
      <c r="BF168" s="88" t="s">
        <v>394</v>
      </c>
      <c r="BG168" s="88" t="s">
        <v>394</v>
      </c>
      <c r="BH168" s="88" t="s">
        <v>394</v>
      </c>
      <c r="BI168" s="88" t="s">
        <v>394</v>
      </c>
      <c r="BJ168" s="88" t="s">
        <v>394</v>
      </c>
      <c r="BK168" s="88" t="s">
        <v>394</v>
      </c>
      <c r="BL168" s="88" t="s">
        <v>394</v>
      </c>
      <c r="BM168" s="88" t="s">
        <v>394</v>
      </c>
      <c r="BN168" s="88" t="s">
        <v>394</v>
      </c>
      <c r="BO168" s="88" t="s">
        <v>394</v>
      </c>
      <c r="BP168" s="89" t="s">
        <v>394</v>
      </c>
      <c r="BQ168" s="88" t="s">
        <v>310</v>
      </c>
      <c r="BR168" s="88" t="s">
        <v>394</v>
      </c>
      <c r="BS168" s="88" t="s">
        <v>310</v>
      </c>
      <c r="BT168" s="88" t="s">
        <v>394</v>
      </c>
      <c r="BU168" s="88" t="s">
        <v>310</v>
      </c>
      <c r="BV168" s="88" t="s">
        <v>394</v>
      </c>
      <c r="BW168" s="88" t="s">
        <v>310</v>
      </c>
      <c r="BX168" s="88" t="s">
        <v>394</v>
      </c>
      <c r="BY168" s="88" t="s">
        <v>310</v>
      </c>
      <c r="BZ168" s="88" t="s">
        <v>394</v>
      </c>
      <c r="CA168" s="88" t="s">
        <v>310</v>
      </c>
      <c r="CB168" s="88" t="s">
        <v>394</v>
      </c>
      <c r="CC168" s="88" t="s">
        <v>310</v>
      </c>
      <c r="CD168" s="88" t="s">
        <v>394</v>
      </c>
      <c r="CE168" s="88" t="s">
        <v>310</v>
      </c>
      <c r="CF168" s="88" t="s">
        <v>394</v>
      </c>
      <c r="CG168" s="88" t="s">
        <v>310</v>
      </c>
      <c r="CH168" s="88" t="s">
        <v>394</v>
      </c>
      <c r="CI168" s="88" t="s">
        <v>310</v>
      </c>
      <c r="CJ168" s="88" t="s">
        <v>394</v>
      </c>
      <c r="CK168" s="88" t="s">
        <v>310</v>
      </c>
      <c r="CL168" s="88" t="s">
        <v>394</v>
      </c>
      <c r="CM168" s="88" t="s">
        <v>310</v>
      </c>
      <c r="CN168" s="88" t="s">
        <v>394</v>
      </c>
      <c r="CO168" s="88" t="s">
        <v>310</v>
      </c>
      <c r="CP168" s="88" t="s">
        <v>394</v>
      </c>
      <c r="CQ168" s="88" t="s">
        <v>310</v>
      </c>
      <c r="CR168" s="105" t="s">
        <v>394</v>
      </c>
      <c r="CS168" s="88" t="s">
        <v>310</v>
      </c>
      <c r="CT168" s="88" t="s">
        <v>394</v>
      </c>
      <c r="CU168" s="88" t="s">
        <v>310</v>
      </c>
      <c r="CV168" s="88" t="s">
        <v>394</v>
      </c>
      <c r="CW168" s="88" t="s">
        <v>310</v>
      </c>
      <c r="CX168" s="88" t="s">
        <v>394</v>
      </c>
      <c r="CY168" s="88" t="s">
        <v>310</v>
      </c>
    </row>
    <row r="169" spans="1:103" ht="14.5" x14ac:dyDescent="0.35">
      <c r="A169" s="86" t="s">
        <v>410</v>
      </c>
      <c r="B169" s="86" t="s">
        <v>400</v>
      </c>
      <c r="C169" s="71"/>
      <c r="D169" s="71"/>
      <c r="E169" s="92" t="s">
        <v>394</v>
      </c>
      <c r="F169" s="92" t="s">
        <v>394</v>
      </c>
      <c r="G169" s="92" t="s">
        <v>394</v>
      </c>
      <c r="H169" s="92" t="s">
        <v>394</v>
      </c>
      <c r="I169" s="92" t="s">
        <v>394</v>
      </c>
      <c r="J169" s="92" t="s">
        <v>394</v>
      </c>
      <c r="K169" s="92" t="s">
        <v>394</v>
      </c>
      <c r="L169" s="92" t="s">
        <v>394</v>
      </c>
      <c r="M169" s="92" t="s">
        <v>394</v>
      </c>
      <c r="N169" s="92" t="s">
        <v>394</v>
      </c>
      <c r="O169" s="92" t="s">
        <v>394</v>
      </c>
      <c r="P169" s="92" t="s">
        <v>394</v>
      </c>
      <c r="Q169" s="92" t="s">
        <v>394</v>
      </c>
      <c r="R169" s="92" t="s">
        <v>394</v>
      </c>
      <c r="S169" s="92" t="s">
        <v>394</v>
      </c>
      <c r="T169" s="92" t="s">
        <v>394</v>
      </c>
      <c r="U169" s="92" t="s">
        <v>394</v>
      </c>
      <c r="V169" s="92" t="s">
        <v>394</v>
      </c>
      <c r="W169" s="92" t="s">
        <v>394</v>
      </c>
      <c r="X169" s="92" t="s">
        <v>394</v>
      </c>
      <c r="Y169" s="92" t="s">
        <v>394</v>
      </c>
      <c r="Z169" s="92" t="s">
        <v>394</v>
      </c>
      <c r="AA169" s="92" t="s">
        <v>394</v>
      </c>
      <c r="AB169" s="92" t="s">
        <v>394</v>
      </c>
      <c r="AC169" s="92" t="s">
        <v>394</v>
      </c>
      <c r="AD169" s="92" t="s">
        <v>394</v>
      </c>
      <c r="AE169" s="92" t="s">
        <v>394</v>
      </c>
      <c r="AF169" s="92" t="s">
        <v>394</v>
      </c>
      <c r="AG169" s="92" t="s">
        <v>394</v>
      </c>
      <c r="AH169" s="92" t="s">
        <v>394</v>
      </c>
      <c r="AI169" s="92" t="s">
        <v>394</v>
      </c>
      <c r="AJ169" s="92" t="s">
        <v>394</v>
      </c>
      <c r="AK169" s="92" t="s">
        <v>394</v>
      </c>
      <c r="AL169" s="92" t="s">
        <v>394</v>
      </c>
      <c r="AM169" s="92" t="s">
        <v>394</v>
      </c>
      <c r="AN169" s="92" t="s">
        <v>394</v>
      </c>
      <c r="AO169" s="92" t="s">
        <v>394</v>
      </c>
      <c r="AP169" s="92" t="s">
        <v>394</v>
      </c>
      <c r="AQ169" s="92" t="s">
        <v>394</v>
      </c>
      <c r="AR169" s="92" t="s">
        <v>394</v>
      </c>
      <c r="AS169" s="92" t="s">
        <v>394</v>
      </c>
      <c r="AT169" s="92" t="s">
        <v>394</v>
      </c>
      <c r="AU169" s="92" t="s">
        <v>394</v>
      </c>
      <c r="AV169" s="92" t="s">
        <v>394</v>
      </c>
      <c r="AW169" s="92" t="s">
        <v>394</v>
      </c>
      <c r="AX169" s="92" t="s">
        <v>394</v>
      </c>
      <c r="AY169" s="92" t="s">
        <v>394</v>
      </c>
      <c r="AZ169" s="92" t="s">
        <v>394</v>
      </c>
      <c r="BA169" s="92" t="s">
        <v>394</v>
      </c>
      <c r="BB169" s="92" t="s">
        <v>394</v>
      </c>
      <c r="BC169" s="92" t="s">
        <v>394</v>
      </c>
      <c r="BD169" s="92" t="s">
        <v>394</v>
      </c>
      <c r="BE169" s="92" t="s">
        <v>394</v>
      </c>
      <c r="BF169" s="92" t="s">
        <v>394</v>
      </c>
      <c r="BG169" s="92" t="s">
        <v>394</v>
      </c>
      <c r="BH169" s="92" t="s">
        <v>394</v>
      </c>
      <c r="BI169" s="92" t="s">
        <v>394</v>
      </c>
      <c r="BJ169" s="92" t="s">
        <v>394</v>
      </c>
      <c r="BK169" s="92" t="s">
        <v>394</v>
      </c>
      <c r="BL169" s="92" t="s">
        <v>394</v>
      </c>
      <c r="BM169" s="92" t="s">
        <v>394</v>
      </c>
      <c r="BN169" s="92" t="s">
        <v>394</v>
      </c>
      <c r="BO169" s="92" t="s">
        <v>394</v>
      </c>
      <c r="BP169" s="93" t="s">
        <v>394</v>
      </c>
      <c r="BQ169" s="92" t="s">
        <v>310</v>
      </c>
      <c r="BR169" s="92" t="s">
        <v>394</v>
      </c>
      <c r="BS169" s="92" t="s">
        <v>310</v>
      </c>
      <c r="BT169" s="92" t="s">
        <v>394</v>
      </c>
      <c r="BU169" s="92" t="s">
        <v>310</v>
      </c>
      <c r="BV169" s="92" t="s">
        <v>394</v>
      </c>
      <c r="BW169" s="92" t="s">
        <v>310</v>
      </c>
      <c r="BX169" s="92" t="s">
        <v>394</v>
      </c>
      <c r="BY169" s="92" t="s">
        <v>310</v>
      </c>
      <c r="BZ169" s="92" t="s">
        <v>394</v>
      </c>
      <c r="CA169" s="92" t="s">
        <v>310</v>
      </c>
      <c r="CB169" s="92" t="s">
        <v>394</v>
      </c>
      <c r="CC169" s="92" t="s">
        <v>310</v>
      </c>
      <c r="CD169" s="92" t="s">
        <v>394</v>
      </c>
      <c r="CE169" s="92" t="s">
        <v>310</v>
      </c>
      <c r="CF169" s="92" t="s">
        <v>394</v>
      </c>
      <c r="CG169" s="92" t="s">
        <v>310</v>
      </c>
      <c r="CH169" s="92" t="s">
        <v>394</v>
      </c>
      <c r="CI169" s="92" t="s">
        <v>310</v>
      </c>
      <c r="CJ169" s="92" t="s">
        <v>394</v>
      </c>
      <c r="CK169" s="92" t="s">
        <v>310</v>
      </c>
      <c r="CL169" s="92" t="s">
        <v>394</v>
      </c>
      <c r="CM169" s="92" t="s">
        <v>310</v>
      </c>
      <c r="CN169" s="92" t="s">
        <v>394</v>
      </c>
      <c r="CO169" s="92" t="s">
        <v>310</v>
      </c>
      <c r="CP169" s="92" t="s">
        <v>394</v>
      </c>
      <c r="CQ169" s="92" t="s">
        <v>310</v>
      </c>
      <c r="CR169" s="95" t="s">
        <v>394</v>
      </c>
      <c r="CS169" s="92" t="s">
        <v>310</v>
      </c>
      <c r="CT169" s="92" t="s">
        <v>394</v>
      </c>
      <c r="CU169" s="92" t="s">
        <v>310</v>
      </c>
      <c r="CV169" s="92" t="s">
        <v>394</v>
      </c>
      <c r="CW169" s="92" t="s">
        <v>310</v>
      </c>
      <c r="CX169" s="92" t="s">
        <v>394</v>
      </c>
      <c r="CY169" s="92" t="s">
        <v>310</v>
      </c>
    </row>
    <row r="170" spans="1:103" ht="14.5" x14ac:dyDescent="0.35">
      <c r="A170" s="86" t="s">
        <v>410</v>
      </c>
      <c r="B170" s="86" t="s">
        <v>401</v>
      </c>
      <c r="C170" s="71"/>
      <c r="D170" s="71"/>
      <c r="E170" s="88" t="s">
        <v>394</v>
      </c>
      <c r="F170" s="88" t="s">
        <v>394</v>
      </c>
      <c r="G170" s="88" t="s">
        <v>394</v>
      </c>
      <c r="H170" s="88" t="s">
        <v>394</v>
      </c>
      <c r="I170" s="88" t="s">
        <v>394</v>
      </c>
      <c r="J170" s="88" t="s">
        <v>394</v>
      </c>
      <c r="K170" s="88" t="s">
        <v>394</v>
      </c>
      <c r="L170" s="88" t="s">
        <v>394</v>
      </c>
      <c r="M170" s="88" t="s">
        <v>394</v>
      </c>
      <c r="N170" s="88" t="s">
        <v>394</v>
      </c>
      <c r="O170" s="88" t="s">
        <v>394</v>
      </c>
      <c r="P170" s="88" t="s">
        <v>394</v>
      </c>
      <c r="Q170" s="88" t="s">
        <v>394</v>
      </c>
      <c r="R170" s="88" t="s">
        <v>394</v>
      </c>
      <c r="S170" s="88" t="s">
        <v>394</v>
      </c>
      <c r="T170" s="88" t="s">
        <v>394</v>
      </c>
      <c r="U170" s="88" t="s">
        <v>394</v>
      </c>
      <c r="V170" s="88" t="s">
        <v>394</v>
      </c>
      <c r="W170" s="88" t="s">
        <v>394</v>
      </c>
      <c r="X170" s="88" t="s">
        <v>394</v>
      </c>
      <c r="Y170" s="88" t="s">
        <v>394</v>
      </c>
      <c r="Z170" s="88" t="s">
        <v>394</v>
      </c>
      <c r="AA170" s="88" t="s">
        <v>394</v>
      </c>
      <c r="AB170" s="88" t="s">
        <v>394</v>
      </c>
      <c r="AC170" s="88" t="s">
        <v>394</v>
      </c>
      <c r="AD170" s="88" t="s">
        <v>394</v>
      </c>
      <c r="AE170" s="88" t="s">
        <v>394</v>
      </c>
      <c r="AF170" s="88" t="s">
        <v>394</v>
      </c>
      <c r="AG170" s="88" t="s">
        <v>394</v>
      </c>
      <c r="AH170" s="88" t="s">
        <v>394</v>
      </c>
      <c r="AI170" s="88" t="s">
        <v>394</v>
      </c>
      <c r="AJ170" s="88" t="s">
        <v>394</v>
      </c>
      <c r="AK170" s="88" t="s">
        <v>394</v>
      </c>
      <c r="AL170" s="88" t="s">
        <v>394</v>
      </c>
      <c r="AM170" s="88" t="s">
        <v>394</v>
      </c>
      <c r="AN170" s="88" t="s">
        <v>394</v>
      </c>
      <c r="AO170" s="88" t="s">
        <v>394</v>
      </c>
      <c r="AP170" s="88" t="s">
        <v>394</v>
      </c>
      <c r="AQ170" s="88" t="s">
        <v>394</v>
      </c>
      <c r="AR170" s="88" t="s">
        <v>394</v>
      </c>
      <c r="AS170" s="88" t="s">
        <v>394</v>
      </c>
      <c r="AT170" s="88" t="s">
        <v>394</v>
      </c>
      <c r="AU170" s="88" t="s">
        <v>394</v>
      </c>
      <c r="AV170" s="88" t="s">
        <v>394</v>
      </c>
      <c r="AW170" s="88" t="s">
        <v>394</v>
      </c>
      <c r="AX170" s="88" t="s">
        <v>394</v>
      </c>
      <c r="AY170" s="88" t="s">
        <v>394</v>
      </c>
      <c r="AZ170" s="88" t="s">
        <v>394</v>
      </c>
      <c r="BA170" s="88" t="s">
        <v>394</v>
      </c>
      <c r="BB170" s="88" t="s">
        <v>394</v>
      </c>
      <c r="BC170" s="88" t="s">
        <v>394</v>
      </c>
      <c r="BD170" s="88" t="s">
        <v>394</v>
      </c>
      <c r="BE170" s="88" t="s">
        <v>394</v>
      </c>
      <c r="BF170" s="88" t="s">
        <v>394</v>
      </c>
      <c r="BG170" s="88" t="s">
        <v>394</v>
      </c>
      <c r="BH170" s="88" t="s">
        <v>394</v>
      </c>
      <c r="BI170" s="88" t="s">
        <v>394</v>
      </c>
      <c r="BJ170" s="88" t="s">
        <v>394</v>
      </c>
      <c r="BK170" s="88" t="s">
        <v>394</v>
      </c>
      <c r="BL170" s="88" t="s">
        <v>394</v>
      </c>
      <c r="BM170" s="88" t="s">
        <v>394</v>
      </c>
      <c r="BN170" s="88" t="s">
        <v>394</v>
      </c>
      <c r="BO170" s="88" t="s">
        <v>394</v>
      </c>
      <c r="BP170" s="89" t="s">
        <v>394</v>
      </c>
      <c r="BQ170" s="88" t="s">
        <v>310</v>
      </c>
      <c r="BR170" s="88" t="s">
        <v>394</v>
      </c>
      <c r="BS170" s="88" t="s">
        <v>310</v>
      </c>
      <c r="BT170" s="88" t="s">
        <v>394</v>
      </c>
      <c r="BU170" s="88" t="s">
        <v>310</v>
      </c>
      <c r="BV170" s="88" t="s">
        <v>394</v>
      </c>
      <c r="BW170" s="88" t="s">
        <v>310</v>
      </c>
      <c r="BX170" s="88" t="s">
        <v>394</v>
      </c>
      <c r="BY170" s="88" t="s">
        <v>310</v>
      </c>
      <c r="BZ170" s="88" t="s">
        <v>394</v>
      </c>
      <c r="CA170" s="88" t="s">
        <v>310</v>
      </c>
      <c r="CB170" s="88" t="s">
        <v>394</v>
      </c>
      <c r="CC170" s="88" t="s">
        <v>310</v>
      </c>
      <c r="CD170" s="88" t="s">
        <v>394</v>
      </c>
      <c r="CE170" s="88" t="s">
        <v>310</v>
      </c>
      <c r="CF170" s="88" t="s">
        <v>394</v>
      </c>
      <c r="CG170" s="88" t="s">
        <v>310</v>
      </c>
      <c r="CH170" s="88" t="s">
        <v>394</v>
      </c>
      <c r="CI170" s="88" t="s">
        <v>310</v>
      </c>
      <c r="CJ170" s="88" t="s">
        <v>394</v>
      </c>
      <c r="CK170" s="88" t="s">
        <v>310</v>
      </c>
      <c r="CL170" s="88" t="s">
        <v>394</v>
      </c>
      <c r="CM170" s="88" t="s">
        <v>310</v>
      </c>
      <c r="CN170" s="88" t="s">
        <v>394</v>
      </c>
      <c r="CO170" s="88" t="s">
        <v>310</v>
      </c>
      <c r="CP170" s="88" t="s">
        <v>394</v>
      </c>
      <c r="CQ170" s="88" t="s">
        <v>310</v>
      </c>
      <c r="CR170" s="105" t="s">
        <v>394</v>
      </c>
      <c r="CS170" s="88" t="s">
        <v>310</v>
      </c>
      <c r="CT170" s="88" t="s">
        <v>394</v>
      </c>
      <c r="CU170" s="88" t="s">
        <v>310</v>
      </c>
      <c r="CV170" s="88" t="s">
        <v>394</v>
      </c>
      <c r="CW170" s="88" t="s">
        <v>310</v>
      </c>
      <c r="CX170" s="88" t="s">
        <v>394</v>
      </c>
      <c r="CY170" s="88" t="s">
        <v>310</v>
      </c>
    </row>
    <row r="171" spans="1:103" ht="14.5" x14ac:dyDescent="0.35">
      <c r="A171" s="86" t="s">
        <v>410</v>
      </c>
      <c r="B171" s="86" t="s">
        <v>402</v>
      </c>
      <c r="C171" s="71"/>
      <c r="D171" s="71"/>
      <c r="E171" s="92" t="s">
        <v>394</v>
      </c>
      <c r="F171" s="92" t="s">
        <v>394</v>
      </c>
      <c r="G171" s="92" t="s">
        <v>394</v>
      </c>
      <c r="H171" s="92" t="s">
        <v>394</v>
      </c>
      <c r="I171" s="92" t="s">
        <v>394</v>
      </c>
      <c r="J171" s="92" t="s">
        <v>394</v>
      </c>
      <c r="K171" s="92" t="s">
        <v>394</v>
      </c>
      <c r="L171" s="92" t="s">
        <v>394</v>
      </c>
      <c r="M171" s="92" t="s">
        <v>394</v>
      </c>
      <c r="N171" s="92" t="s">
        <v>394</v>
      </c>
      <c r="O171" s="92" t="s">
        <v>394</v>
      </c>
      <c r="P171" s="92" t="s">
        <v>394</v>
      </c>
      <c r="Q171" s="92" t="s">
        <v>394</v>
      </c>
      <c r="R171" s="92" t="s">
        <v>394</v>
      </c>
      <c r="S171" s="92" t="s">
        <v>394</v>
      </c>
      <c r="T171" s="92" t="s">
        <v>394</v>
      </c>
      <c r="U171" s="92" t="s">
        <v>394</v>
      </c>
      <c r="V171" s="92" t="s">
        <v>394</v>
      </c>
      <c r="W171" s="92" t="s">
        <v>394</v>
      </c>
      <c r="X171" s="92" t="s">
        <v>394</v>
      </c>
      <c r="Y171" s="92" t="s">
        <v>394</v>
      </c>
      <c r="Z171" s="92" t="s">
        <v>394</v>
      </c>
      <c r="AA171" s="92" t="s">
        <v>394</v>
      </c>
      <c r="AB171" s="92" t="s">
        <v>394</v>
      </c>
      <c r="AC171" s="92" t="s">
        <v>394</v>
      </c>
      <c r="AD171" s="92" t="s">
        <v>394</v>
      </c>
      <c r="AE171" s="92" t="s">
        <v>394</v>
      </c>
      <c r="AF171" s="92" t="s">
        <v>394</v>
      </c>
      <c r="AG171" s="92" t="s">
        <v>394</v>
      </c>
      <c r="AH171" s="92" t="s">
        <v>394</v>
      </c>
      <c r="AI171" s="92" t="s">
        <v>394</v>
      </c>
      <c r="AJ171" s="92" t="s">
        <v>394</v>
      </c>
      <c r="AK171" s="92" t="s">
        <v>394</v>
      </c>
      <c r="AL171" s="92" t="s">
        <v>394</v>
      </c>
      <c r="AM171" s="92" t="s">
        <v>394</v>
      </c>
      <c r="AN171" s="92" t="s">
        <v>394</v>
      </c>
      <c r="AO171" s="92" t="s">
        <v>394</v>
      </c>
      <c r="AP171" s="92" t="s">
        <v>394</v>
      </c>
      <c r="AQ171" s="92" t="s">
        <v>394</v>
      </c>
      <c r="AR171" s="92" t="s">
        <v>394</v>
      </c>
      <c r="AS171" s="92" t="s">
        <v>394</v>
      </c>
      <c r="AT171" s="92" t="s">
        <v>394</v>
      </c>
      <c r="AU171" s="92" t="s">
        <v>394</v>
      </c>
      <c r="AV171" s="92" t="s">
        <v>394</v>
      </c>
      <c r="AW171" s="92" t="s">
        <v>394</v>
      </c>
      <c r="AX171" s="92" t="s">
        <v>394</v>
      </c>
      <c r="AY171" s="92" t="s">
        <v>394</v>
      </c>
      <c r="AZ171" s="92" t="s">
        <v>394</v>
      </c>
      <c r="BA171" s="92" t="s">
        <v>394</v>
      </c>
      <c r="BB171" s="92" t="s">
        <v>394</v>
      </c>
      <c r="BC171" s="92" t="s">
        <v>394</v>
      </c>
      <c r="BD171" s="92" t="s">
        <v>394</v>
      </c>
      <c r="BE171" s="92" t="s">
        <v>394</v>
      </c>
      <c r="BF171" s="92" t="s">
        <v>394</v>
      </c>
      <c r="BG171" s="92" t="s">
        <v>394</v>
      </c>
      <c r="BH171" s="92" t="s">
        <v>394</v>
      </c>
      <c r="BI171" s="92" t="s">
        <v>394</v>
      </c>
      <c r="BJ171" s="92" t="s">
        <v>394</v>
      </c>
      <c r="BK171" s="92" t="s">
        <v>394</v>
      </c>
      <c r="BL171" s="92" t="s">
        <v>394</v>
      </c>
      <c r="BM171" s="92" t="s">
        <v>394</v>
      </c>
      <c r="BN171" s="92" t="s">
        <v>394</v>
      </c>
      <c r="BO171" s="92" t="s">
        <v>394</v>
      </c>
      <c r="BP171" s="93" t="s">
        <v>394</v>
      </c>
      <c r="BQ171" s="92" t="s">
        <v>310</v>
      </c>
      <c r="BR171" s="92" t="s">
        <v>394</v>
      </c>
      <c r="BS171" s="92" t="s">
        <v>310</v>
      </c>
      <c r="BT171" s="92" t="s">
        <v>394</v>
      </c>
      <c r="BU171" s="92" t="s">
        <v>310</v>
      </c>
      <c r="BV171" s="92" t="s">
        <v>394</v>
      </c>
      <c r="BW171" s="92" t="s">
        <v>310</v>
      </c>
      <c r="BX171" s="92" t="s">
        <v>394</v>
      </c>
      <c r="BY171" s="92" t="s">
        <v>310</v>
      </c>
      <c r="BZ171" s="92" t="s">
        <v>394</v>
      </c>
      <c r="CA171" s="92" t="s">
        <v>310</v>
      </c>
      <c r="CB171" s="92" t="s">
        <v>394</v>
      </c>
      <c r="CC171" s="92" t="s">
        <v>310</v>
      </c>
      <c r="CD171" s="92" t="s">
        <v>394</v>
      </c>
      <c r="CE171" s="92" t="s">
        <v>310</v>
      </c>
      <c r="CF171" s="92" t="s">
        <v>394</v>
      </c>
      <c r="CG171" s="92" t="s">
        <v>310</v>
      </c>
      <c r="CH171" s="92" t="s">
        <v>394</v>
      </c>
      <c r="CI171" s="92" t="s">
        <v>310</v>
      </c>
      <c r="CJ171" s="92" t="s">
        <v>394</v>
      </c>
      <c r="CK171" s="92" t="s">
        <v>310</v>
      </c>
      <c r="CL171" s="92" t="s">
        <v>394</v>
      </c>
      <c r="CM171" s="92" t="s">
        <v>310</v>
      </c>
      <c r="CN171" s="92" t="s">
        <v>394</v>
      </c>
      <c r="CO171" s="92" t="s">
        <v>310</v>
      </c>
      <c r="CP171" s="92" t="s">
        <v>394</v>
      </c>
      <c r="CQ171" s="92" t="s">
        <v>310</v>
      </c>
      <c r="CR171" s="95" t="s">
        <v>394</v>
      </c>
      <c r="CS171" s="92" t="s">
        <v>310</v>
      </c>
      <c r="CT171" s="92" t="s">
        <v>394</v>
      </c>
      <c r="CU171" s="92" t="s">
        <v>310</v>
      </c>
      <c r="CV171" s="92" t="s">
        <v>394</v>
      </c>
      <c r="CW171" s="92" t="s">
        <v>310</v>
      </c>
      <c r="CX171" s="92" t="s">
        <v>394</v>
      </c>
      <c r="CY171" s="92" t="s">
        <v>310</v>
      </c>
    </row>
    <row r="172" spans="1:103" ht="14.5" x14ac:dyDescent="0.35">
      <c r="A172" s="86" t="s">
        <v>410</v>
      </c>
      <c r="B172" s="86" t="s">
        <v>403</v>
      </c>
      <c r="C172" s="71"/>
      <c r="D172" s="71"/>
      <c r="E172" s="88" t="s">
        <v>394</v>
      </c>
      <c r="F172" s="88" t="s">
        <v>394</v>
      </c>
      <c r="G172" s="88" t="s">
        <v>394</v>
      </c>
      <c r="H172" s="88" t="s">
        <v>394</v>
      </c>
      <c r="I172" s="88" t="s">
        <v>394</v>
      </c>
      <c r="J172" s="88" t="s">
        <v>394</v>
      </c>
      <c r="K172" s="88" t="s">
        <v>394</v>
      </c>
      <c r="L172" s="88" t="s">
        <v>394</v>
      </c>
      <c r="M172" s="88" t="s">
        <v>394</v>
      </c>
      <c r="N172" s="88" t="s">
        <v>394</v>
      </c>
      <c r="O172" s="88" t="s">
        <v>394</v>
      </c>
      <c r="P172" s="88" t="s">
        <v>394</v>
      </c>
      <c r="Q172" s="88" t="s">
        <v>394</v>
      </c>
      <c r="R172" s="88" t="s">
        <v>394</v>
      </c>
      <c r="S172" s="88" t="s">
        <v>394</v>
      </c>
      <c r="T172" s="88" t="s">
        <v>394</v>
      </c>
      <c r="U172" s="88" t="s">
        <v>394</v>
      </c>
      <c r="V172" s="88" t="s">
        <v>394</v>
      </c>
      <c r="W172" s="88" t="s">
        <v>394</v>
      </c>
      <c r="X172" s="88" t="s">
        <v>394</v>
      </c>
      <c r="Y172" s="88" t="s">
        <v>394</v>
      </c>
      <c r="Z172" s="88" t="s">
        <v>394</v>
      </c>
      <c r="AA172" s="88" t="s">
        <v>394</v>
      </c>
      <c r="AB172" s="88" t="s">
        <v>394</v>
      </c>
      <c r="AC172" s="88" t="s">
        <v>394</v>
      </c>
      <c r="AD172" s="88" t="s">
        <v>394</v>
      </c>
      <c r="AE172" s="88" t="s">
        <v>394</v>
      </c>
      <c r="AF172" s="88" t="s">
        <v>394</v>
      </c>
      <c r="AG172" s="88" t="s">
        <v>394</v>
      </c>
      <c r="AH172" s="88" t="s">
        <v>394</v>
      </c>
      <c r="AI172" s="88" t="s">
        <v>394</v>
      </c>
      <c r="AJ172" s="88" t="s">
        <v>394</v>
      </c>
      <c r="AK172" s="88" t="s">
        <v>394</v>
      </c>
      <c r="AL172" s="88" t="s">
        <v>394</v>
      </c>
      <c r="AM172" s="88" t="s">
        <v>394</v>
      </c>
      <c r="AN172" s="88" t="s">
        <v>394</v>
      </c>
      <c r="AO172" s="88" t="s">
        <v>394</v>
      </c>
      <c r="AP172" s="88" t="s">
        <v>394</v>
      </c>
      <c r="AQ172" s="88" t="s">
        <v>394</v>
      </c>
      <c r="AR172" s="88" t="s">
        <v>394</v>
      </c>
      <c r="AS172" s="88" t="s">
        <v>394</v>
      </c>
      <c r="AT172" s="88" t="s">
        <v>394</v>
      </c>
      <c r="AU172" s="88" t="s">
        <v>394</v>
      </c>
      <c r="AV172" s="88" t="s">
        <v>394</v>
      </c>
      <c r="AW172" s="88" t="s">
        <v>394</v>
      </c>
      <c r="AX172" s="88" t="s">
        <v>394</v>
      </c>
      <c r="AY172" s="88" t="s">
        <v>394</v>
      </c>
      <c r="AZ172" s="88" t="s">
        <v>394</v>
      </c>
      <c r="BA172" s="88" t="s">
        <v>394</v>
      </c>
      <c r="BB172" s="88" t="s">
        <v>394</v>
      </c>
      <c r="BC172" s="88" t="s">
        <v>394</v>
      </c>
      <c r="BD172" s="88" t="s">
        <v>394</v>
      </c>
      <c r="BE172" s="88" t="s">
        <v>394</v>
      </c>
      <c r="BF172" s="88" t="s">
        <v>394</v>
      </c>
      <c r="BG172" s="88" t="s">
        <v>394</v>
      </c>
      <c r="BH172" s="88" t="s">
        <v>394</v>
      </c>
      <c r="BI172" s="88" t="s">
        <v>394</v>
      </c>
      <c r="BJ172" s="88" t="s">
        <v>394</v>
      </c>
      <c r="BK172" s="88" t="s">
        <v>394</v>
      </c>
      <c r="BL172" s="88" t="s">
        <v>394</v>
      </c>
      <c r="BM172" s="88" t="s">
        <v>394</v>
      </c>
      <c r="BN172" s="88" t="s">
        <v>394</v>
      </c>
      <c r="BO172" s="88" t="s">
        <v>394</v>
      </c>
      <c r="BP172" s="89" t="s">
        <v>394</v>
      </c>
      <c r="BQ172" s="88" t="s">
        <v>310</v>
      </c>
      <c r="BR172" s="88" t="s">
        <v>394</v>
      </c>
      <c r="BS172" s="88" t="s">
        <v>310</v>
      </c>
      <c r="BT172" s="88" t="s">
        <v>394</v>
      </c>
      <c r="BU172" s="88" t="s">
        <v>310</v>
      </c>
      <c r="BV172" s="88" t="s">
        <v>394</v>
      </c>
      <c r="BW172" s="88" t="s">
        <v>310</v>
      </c>
      <c r="BX172" s="88" t="s">
        <v>394</v>
      </c>
      <c r="BY172" s="88" t="s">
        <v>310</v>
      </c>
      <c r="BZ172" s="88" t="s">
        <v>394</v>
      </c>
      <c r="CA172" s="88" t="s">
        <v>310</v>
      </c>
      <c r="CB172" s="88" t="s">
        <v>394</v>
      </c>
      <c r="CC172" s="88" t="s">
        <v>310</v>
      </c>
      <c r="CD172" s="88" t="s">
        <v>394</v>
      </c>
      <c r="CE172" s="88" t="s">
        <v>310</v>
      </c>
      <c r="CF172" s="88" t="s">
        <v>394</v>
      </c>
      <c r="CG172" s="88" t="s">
        <v>310</v>
      </c>
      <c r="CH172" s="88" t="s">
        <v>394</v>
      </c>
      <c r="CI172" s="88" t="s">
        <v>310</v>
      </c>
      <c r="CJ172" s="88" t="s">
        <v>394</v>
      </c>
      <c r="CK172" s="88" t="s">
        <v>310</v>
      </c>
      <c r="CL172" s="88" t="s">
        <v>394</v>
      </c>
      <c r="CM172" s="88" t="s">
        <v>310</v>
      </c>
      <c r="CN172" s="88" t="s">
        <v>394</v>
      </c>
      <c r="CO172" s="88" t="s">
        <v>310</v>
      </c>
      <c r="CP172" s="88" t="s">
        <v>394</v>
      </c>
      <c r="CQ172" s="88" t="s">
        <v>310</v>
      </c>
      <c r="CR172" s="105" t="s">
        <v>394</v>
      </c>
      <c r="CS172" s="88" t="s">
        <v>310</v>
      </c>
      <c r="CT172" s="88" t="s">
        <v>394</v>
      </c>
      <c r="CU172" s="88" t="s">
        <v>310</v>
      </c>
      <c r="CV172" s="88" t="s">
        <v>394</v>
      </c>
      <c r="CW172" s="88" t="s">
        <v>310</v>
      </c>
      <c r="CX172" s="88" t="s">
        <v>394</v>
      </c>
      <c r="CY172" s="88" t="s">
        <v>310</v>
      </c>
    </row>
    <row r="173" spans="1:103" ht="14.5" x14ac:dyDescent="0.35">
      <c r="A173" s="86" t="s">
        <v>410</v>
      </c>
      <c r="B173" s="86" t="s">
        <v>404</v>
      </c>
      <c r="C173" s="71"/>
      <c r="D173" s="71"/>
      <c r="E173" s="92" t="s">
        <v>394</v>
      </c>
      <c r="F173" s="92" t="s">
        <v>394</v>
      </c>
      <c r="G173" s="92" t="s">
        <v>394</v>
      </c>
      <c r="H173" s="92" t="s">
        <v>394</v>
      </c>
      <c r="I173" s="92" t="s">
        <v>394</v>
      </c>
      <c r="J173" s="92" t="s">
        <v>394</v>
      </c>
      <c r="K173" s="92" t="s">
        <v>394</v>
      </c>
      <c r="L173" s="92" t="s">
        <v>394</v>
      </c>
      <c r="M173" s="92" t="s">
        <v>394</v>
      </c>
      <c r="N173" s="92" t="s">
        <v>394</v>
      </c>
      <c r="O173" s="92" t="s">
        <v>394</v>
      </c>
      <c r="P173" s="92" t="s">
        <v>394</v>
      </c>
      <c r="Q173" s="92" t="s">
        <v>394</v>
      </c>
      <c r="R173" s="92" t="s">
        <v>394</v>
      </c>
      <c r="S173" s="92" t="s">
        <v>394</v>
      </c>
      <c r="T173" s="92" t="s">
        <v>394</v>
      </c>
      <c r="U173" s="92" t="s">
        <v>394</v>
      </c>
      <c r="V173" s="92" t="s">
        <v>394</v>
      </c>
      <c r="W173" s="92" t="s">
        <v>394</v>
      </c>
      <c r="X173" s="92" t="s">
        <v>394</v>
      </c>
      <c r="Y173" s="92" t="s">
        <v>394</v>
      </c>
      <c r="Z173" s="92" t="s">
        <v>394</v>
      </c>
      <c r="AA173" s="92" t="s">
        <v>394</v>
      </c>
      <c r="AB173" s="92" t="s">
        <v>394</v>
      </c>
      <c r="AC173" s="92" t="s">
        <v>394</v>
      </c>
      <c r="AD173" s="92" t="s">
        <v>394</v>
      </c>
      <c r="AE173" s="92" t="s">
        <v>394</v>
      </c>
      <c r="AF173" s="92" t="s">
        <v>394</v>
      </c>
      <c r="AG173" s="92" t="s">
        <v>394</v>
      </c>
      <c r="AH173" s="92" t="s">
        <v>394</v>
      </c>
      <c r="AI173" s="92" t="s">
        <v>394</v>
      </c>
      <c r="AJ173" s="92" t="s">
        <v>394</v>
      </c>
      <c r="AK173" s="92" t="s">
        <v>394</v>
      </c>
      <c r="AL173" s="92" t="s">
        <v>394</v>
      </c>
      <c r="AM173" s="92" t="s">
        <v>394</v>
      </c>
      <c r="AN173" s="92" t="s">
        <v>394</v>
      </c>
      <c r="AO173" s="92" t="s">
        <v>394</v>
      </c>
      <c r="AP173" s="92" t="s">
        <v>394</v>
      </c>
      <c r="AQ173" s="92" t="s">
        <v>394</v>
      </c>
      <c r="AR173" s="92" t="s">
        <v>394</v>
      </c>
      <c r="AS173" s="92" t="s">
        <v>394</v>
      </c>
      <c r="AT173" s="92" t="s">
        <v>394</v>
      </c>
      <c r="AU173" s="92" t="s">
        <v>394</v>
      </c>
      <c r="AV173" s="92" t="s">
        <v>394</v>
      </c>
      <c r="AW173" s="92" t="s">
        <v>394</v>
      </c>
      <c r="AX173" s="92" t="s">
        <v>394</v>
      </c>
      <c r="AY173" s="92" t="s">
        <v>394</v>
      </c>
      <c r="AZ173" s="92" t="s">
        <v>394</v>
      </c>
      <c r="BA173" s="92" t="s">
        <v>394</v>
      </c>
      <c r="BB173" s="92" t="s">
        <v>394</v>
      </c>
      <c r="BC173" s="92" t="s">
        <v>394</v>
      </c>
      <c r="BD173" s="92" t="s">
        <v>394</v>
      </c>
      <c r="BE173" s="92" t="s">
        <v>394</v>
      </c>
      <c r="BF173" s="92" t="s">
        <v>394</v>
      </c>
      <c r="BG173" s="92" t="s">
        <v>394</v>
      </c>
      <c r="BH173" s="92" t="s">
        <v>394</v>
      </c>
      <c r="BI173" s="92" t="s">
        <v>394</v>
      </c>
      <c r="BJ173" s="92" t="s">
        <v>394</v>
      </c>
      <c r="BK173" s="92" t="s">
        <v>394</v>
      </c>
      <c r="BL173" s="92" t="s">
        <v>394</v>
      </c>
      <c r="BM173" s="92" t="s">
        <v>394</v>
      </c>
      <c r="BN173" s="92" t="s">
        <v>394</v>
      </c>
      <c r="BO173" s="92" t="s">
        <v>394</v>
      </c>
      <c r="BP173" s="93" t="s">
        <v>394</v>
      </c>
      <c r="BQ173" s="92" t="s">
        <v>310</v>
      </c>
      <c r="BR173" s="92" t="s">
        <v>394</v>
      </c>
      <c r="BS173" s="92" t="s">
        <v>310</v>
      </c>
      <c r="BT173" s="92" t="s">
        <v>394</v>
      </c>
      <c r="BU173" s="92" t="s">
        <v>310</v>
      </c>
      <c r="BV173" s="92" t="s">
        <v>394</v>
      </c>
      <c r="BW173" s="92" t="s">
        <v>310</v>
      </c>
      <c r="BX173" s="92" t="s">
        <v>394</v>
      </c>
      <c r="BY173" s="92" t="s">
        <v>310</v>
      </c>
      <c r="BZ173" s="92" t="s">
        <v>394</v>
      </c>
      <c r="CA173" s="92" t="s">
        <v>310</v>
      </c>
      <c r="CB173" s="92" t="s">
        <v>394</v>
      </c>
      <c r="CC173" s="92" t="s">
        <v>310</v>
      </c>
      <c r="CD173" s="92" t="s">
        <v>394</v>
      </c>
      <c r="CE173" s="92" t="s">
        <v>310</v>
      </c>
      <c r="CF173" s="92" t="s">
        <v>394</v>
      </c>
      <c r="CG173" s="92" t="s">
        <v>310</v>
      </c>
      <c r="CH173" s="92" t="s">
        <v>394</v>
      </c>
      <c r="CI173" s="92" t="s">
        <v>310</v>
      </c>
      <c r="CJ173" s="92" t="s">
        <v>394</v>
      </c>
      <c r="CK173" s="92" t="s">
        <v>310</v>
      </c>
      <c r="CL173" s="92" t="s">
        <v>394</v>
      </c>
      <c r="CM173" s="92" t="s">
        <v>310</v>
      </c>
      <c r="CN173" s="92" t="s">
        <v>394</v>
      </c>
      <c r="CO173" s="92" t="s">
        <v>310</v>
      </c>
      <c r="CP173" s="92" t="s">
        <v>394</v>
      </c>
      <c r="CQ173" s="92" t="s">
        <v>310</v>
      </c>
      <c r="CR173" s="95" t="s">
        <v>394</v>
      </c>
      <c r="CS173" s="92" t="s">
        <v>310</v>
      </c>
      <c r="CT173" s="92" t="s">
        <v>394</v>
      </c>
      <c r="CU173" s="92" t="s">
        <v>310</v>
      </c>
      <c r="CV173" s="92" t="s">
        <v>394</v>
      </c>
      <c r="CW173" s="92" t="s">
        <v>310</v>
      </c>
      <c r="CX173" s="92" t="s">
        <v>394</v>
      </c>
      <c r="CY173" s="92" t="s">
        <v>310</v>
      </c>
    </row>
    <row r="174" spans="1:103" ht="14.5" x14ac:dyDescent="0.35">
      <c r="A174" s="86" t="s">
        <v>410</v>
      </c>
      <c r="B174" s="86" t="s">
        <v>405</v>
      </c>
      <c r="C174" s="71"/>
      <c r="D174" s="71"/>
      <c r="E174" s="88" t="s">
        <v>394</v>
      </c>
      <c r="F174" s="88" t="s">
        <v>394</v>
      </c>
      <c r="G174" s="88" t="s">
        <v>394</v>
      </c>
      <c r="H174" s="88" t="s">
        <v>394</v>
      </c>
      <c r="I174" s="88" t="s">
        <v>394</v>
      </c>
      <c r="J174" s="88" t="s">
        <v>394</v>
      </c>
      <c r="K174" s="88" t="s">
        <v>394</v>
      </c>
      <c r="L174" s="88" t="s">
        <v>394</v>
      </c>
      <c r="M174" s="88" t="s">
        <v>394</v>
      </c>
      <c r="N174" s="88" t="s">
        <v>394</v>
      </c>
      <c r="O174" s="88" t="s">
        <v>394</v>
      </c>
      <c r="P174" s="88" t="s">
        <v>394</v>
      </c>
      <c r="Q174" s="88" t="s">
        <v>394</v>
      </c>
      <c r="R174" s="88" t="s">
        <v>394</v>
      </c>
      <c r="S174" s="88" t="s">
        <v>394</v>
      </c>
      <c r="T174" s="88" t="s">
        <v>394</v>
      </c>
      <c r="U174" s="88" t="s">
        <v>394</v>
      </c>
      <c r="V174" s="88" t="s">
        <v>394</v>
      </c>
      <c r="W174" s="88" t="s">
        <v>394</v>
      </c>
      <c r="X174" s="88" t="s">
        <v>394</v>
      </c>
      <c r="Y174" s="88" t="s">
        <v>394</v>
      </c>
      <c r="Z174" s="88" t="s">
        <v>394</v>
      </c>
      <c r="AA174" s="88" t="s">
        <v>394</v>
      </c>
      <c r="AB174" s="88" t="s">
        <v>394</v>
      </c>
      <c r="AC174" s="88" t="s">
        <v>394</v>
      </c>
      <c r="AD174" s="88" t="s">
        <v>394</v>
      </c>
      <c r="AE174" s="88" t="s">
        <v>394</v>
      </c>
      <c r="AF174" s="88" t="s">
        <v>394</v>
      </c>
      <c r="AG174" s="88" t="s">
        <v>394</v>
      </c>
      <c r="AH174" s="88" t="s">
        <v>394</v>
      </c>
      <c r="AI174" s="88" t="s">
        <v>394</v>
      </c>
      <c r="AJ174" s="88" t="s">
        <v>394</v>
      </c>
      <c r="AK174" s="88" t="s">
        <v>394</v>
      </c>
      <c r="AL174" s="88" t="s">
        <v>394</v>
      </c>
      <c r="AM174" s="88" t="s">
        <v>394</v>
      </c>
      <c r="AN174" s="88" t="s">
        <v>394</v>
      </c>
      <c r="AO174" s="88" t="s">
        <v>394</v>
      </c>
      <c r="AP174" s="88" t="s">
        <v>394</v>
      </c>
      <c r="AQ174" s="88" t="s">
        <v>394</v>
      </c>
      <c r="AR174" s="88" t="s">
        <v>394</v>
      </c>
      <c r="AS174" s="88" t="s">
        <v>394</v>
      </c>
      <c r="AT174" s="88" t="s">
        <v>394</v>
      </c>
      <c r="AU174" s="88" t="s">
        <v>394</v>
      </c>
      <c r="AV174" s="88" t="s">
        <v>394</v>
      </c>
      <c r="AW174" s="88" t="s">
        <v>394</v>
      </c>
      <c r="AX174" s="88" t="s">
        <v>394</v>
      </c>
      <c r="AY174" s="88" t="s">
        <v>394</v>
      </c>
      <c r="AZ174" s="88" t="s">
        <v>394</v>
      </c>
      <c r="BA174" s="88" t="s">
        <v>394</v>
      </c>
      <c r="BB174" s="88" t="s">
        <v>394</v>
      </c>
      <c r="BC174" s="88" t="s">
        <v>394</v>
      </c>
      <c r="BD174" s="88" t="s">
        <v>394</v>
      </c>
      <c r="BE174" s="88" t="s">
        <v>394</v>
      </c>
      <c r="BF174" s="88" t="s">
        <v>394</v>
      </c>
      <c r="BG174" s="88" t="s">
        <v>394</v>
      </c>
      <c r="BH174" s="88" t="s">
        <v>394</v>
      </c>
      <c r="BI174" s="88" t="s">
        <v>394</v>
      </c>
      <c r="BJ174" s="88" t="s">
        <v>394</v>
      </c>
      <c r="BK174" s="88" t="s">
        <v>394</v>
      </c>
      <c r="BL174" s="88" t="s">
        <v>394</v>
      </c>
      <c r="BM174" s="88" t="s">
        <v>394</v>
      </c>
      <c r="BN174" s="88" t="s">
        <v>394</v>
      </c>
      <c r="BO174" s="88" t="s">
        <v>394</v>
      </c>
      <c r="BP174" s="89" t="s">
        <v>394</v>
      </c>
      <c r="BQ174" s="88" t="s">
        <v>310</v>
      </c>
      <c r="BR174" s="88" t="s">
        <v>394</v>
      </c>
      <c r="BS174" s="88" t="s">
        <v>310</v>
      </c>
      <c r="BT174" s="88" t="s">
        <v>394</v>
      </c>
      <c r="BU174" s="88" t="s">
        <v>310</v>
      </c>
      <c r="BV174" s="88" t="s">
        <v>394</v>
      </c>
      <c r="BW174" s="88" t="s">
        <v>310</v>
      </c>
      <c r="BX174" s="88" t="s">
        <v>394</v>
      </c>
      <c r="BY174" s="88" t="s">
        <v>310</v>
      </c>
      <c r="BZ174" s="88" t="s">
        <v>394</v>
      </c>
      <c r="CA174" s="88" t="s">
        <v>310</v>
      </c>
      <c r="CB174" s="88" t="s">
        <v>394</v>
      </c>
      <c r="CC174" s="88" t="s">
        <v>310</v>
      </c>
      <c r="CD174" s="88" t="s">
        <v>394</v>
      </c>
      <c r="CE174" s="88" t="s">
        <v>310</v>
      </c>
      <c r="CF174" s="88" t="s">
        <v>394</v>
      </c>
      <c r="CG174" s="88" t="s">
        <v>310</v>
      </c>
      <c r="CH174" s="88" t="s">
        <v>394</v>
      </c>
      <c r="CI174" s="88" t="s">
        <v>310</v>
      </c>
      <c r="CJ174" s="88" t="s">
        <v>394</v>
      </c>
      <c r="CK174" s="88" t="s">
        <v>310</v>
      </c>
      <c r="CL174" s="88" t="s">
        <v>394</v>
      </c>
      <c r="CM174" s="88" t="s">
        <v>310</v>
      </c>
      <c r="CN174" s="88" t="s">
        <v>394</v>
      </c>
      <c r="CO174" s="88" t="s">
        <v>310</v>
      </c>
      <c r="CP174" s="88" t="s">
        <v>394</v>
      </c>
      <c r="CQ174" s="88" t="s">
        <v>310</v>
      </c>
      <c r="CR174" s="105" t="s">
        <v>394</v>
      </c>
      <c r="CS174" s="88" t="s">
        <v>310</v>
      </c>
      <c r="CT174" s="88" t="s">
        <v>394</v>
      </c>
      <c r="CU174" s="88" t="s">
        <v>310</v>
      </c>
      <c r="CV174" s="88" t="s">
        <v>394</v>
      </c>
      <c r="CW174" s="88" t="s">
        <v>310</v>
      </c>
      <c r="CX174" s="88" t="s">
        <v>394</v>
      </c>
      <c r="CY174" s="88" t="s">
        <v>310</v>
      </c>
    </row>
    <row r="175" spans="1:103" ht="14.5" x14ac:dyDescent="0.35">
      <c r="A175" s="86" t="s">
        <v>410</v>
      </c>
      <c r="B175" s="86" t="s">
        <v>52</v>
      </c>
      <c r="C175" s="71"/>
      <c r="D175" s="71"/>
      <c r="E175" s="92" t="s">
        <v>394</v>
      </c>
      <c r="F175" s="92" t="s">
        <v>394</v>
      </c>
      <c r="G175" s="92" t="s">
        <v>394</v>
      </c>
      <c r="H175" s="92" t="s">
        <v>394</v>
      </c>
      <c r="I175" s="92" t="s">
        <v>394</v>
      </c>
      <c r="J175" s="92" t="s">
        <v>394</v>
      </c>
      <c r="K175" s="92" t="s">
        <v>394</v>
      </c>
      <c r="L175" s="92" t="s">
        <v>394</v>
      </c>
      <c r="M175" s="92" t="s">
        <v>394</v>
      </c>
      <c r="N175" s="92" t="s">
        <v>394</v>
      </c>
      <c r="O175" s="92" t="s">
        <v>394</v>
      </c>
      <c r="P175" s="92" t="s">
        <v>394</v>
      </c>
      <c r="Q175" s="92" t="s">
        <v>394</v>
      </c>
      <c r="R175" s="92" t="s">
        <v>394</v>
      </c>
      <c r="S175" s="92" t="s">
        <v>394</v>
      </c>
      <c r="T175" s="92" t="s">
        <v>394</v>
      </c>
      <c r="U175" s="92" t="s">
        <v>394</v>
      </c>
      <c r="V175" s="92" t="s">
        <v>394</v>
      </c>
      <c r="W175" s="92" t="s">
        <v>394</v>
      </c>
      <c r="X175" s="92" t="s">
        <v>394</v>
      </c>
      <c r="Y175" s="92" t="s">
        <v>394</v>
      </c>
      <c r="Z175" s="92" t="s">
        <v>394</v>
      </c>
      <c r="AA175" s="92" t="s">
        <v>394</v>
      </c>
      <c r="AB175" s="92" t="s">
        <v>394</v>
      </c>
      <c r="AC175" s="92" t="s">
        <v>394</v>
      </c>
      <c r="AD175" s="92" t="s">
        <v>394</v>
      </c>
      <c r="AE175" s="92" t="s">
        <v>394</v>
      </c>
      <c r="AF175" s="92" t="s">
        <v>394</v>
      </c>
      <c r="AG175" s="92" t="s">
        <v>394</v>
      </c>
      <c r="AH175" s="92" t="s">
        <v>394</v>
      </c>
      <c r="AI175" s="92" t="s">
        <v>394</v>
      </c>
      <c r="AJ175" s="92" t="s">
        <v>394</v>
      </c>
      <c r="AK175" s="92" t="s">
        <v>394</v>
      </c>
      <c r="AL175" s="92" t="s">
        <v>394</v>
      </c>
      <c r="AM175" s="92" t="s">
        <v>394</v>
      </c>
      <c r="AN175" s="92" t="s">
        <v>394</v>
      </c>
      <c r="AO175" s="92" t="s">
        <v>394</v>
      </c>
      <c r="AP175" s="92" t="s">
        <v>394</v>
      </c>
      <c r="AQ175" s="92" t="s">
        <v>394</v>
      </c>
      <c r="AR175" s="92" t="s">
        <v>394</v>
      </c>
      <c r="AS175" s="92" t="s">
        <v>394</v>
      </c>
      <c r="AT175" s="92" t="s">
        <v>394</v>
      </c>
      <c r="AU175" s="92" t="s">
        <v>394</v>
      </c>
      <c r="AV175" s="92" t="s">
        <v>394</v>
      </c>
      <c r="AW175" s="92" t="s">
        <v>394</v>
      </c>
      <c r="AX175" s="92" t="s">
        <v>394</v>
      </c>
      <c r="AY175" s="92" t="s">
        <v>394</v>
      </c>
      <c r="AZ175" s="92" t="s">
        <v>394</v>
      </c>
      <c r="BA175" s="92" t="s">
        <v>394</v>
      </c>
      <c r="BB175" s="92" t="s">
        <v>394</v>
      </c>
      <c r="BC175" s="92" t="s">
        <v>394</v>
      </c>
      <c r="BD175" s="92" t="s">
        <v>394</v>
      </c>
      <c r="BE175" s="92" t="s">
        <v>394</v>
      </c>
      <c r="BF175" s="92" t="s">
        <v>394</v>
      </c>
      <c r="BG175" s="92" t="s">
        <v>394</v>
      </c>
      <c r="BH175" s="92" t="s">
        <v>394</v>
      </c>
      <c r="BI175" s="92" t="s">
        <v>394</v>
      </c>
      <c r="BJ175" s="92" t="s">
        <v>394</v>
      </c>
      <c r="BK175" s="92" t="s">
        <v>394</v>
      </c>
      <c r="BL175" s="92" t="s">
        <v>394</v>
      </c>
      <c r="BM175" s="92" t="s">
        <v>394</v>
      </c>
      <c r="BN175" s="92" t="s">
        <v>394</v>
      </c>
      <c r="BO175" s="92" t="s">
        <v>394</v>
      </c>
      <c r="BP175" s="93" t="s">
        <v>394</v>
      </c>
      <c r="BQ175" s="92" t="s">
        <v>310</v>
      </c>
      <c r="BR175" s="92" t="s">
        <v>394</v>
      </c>
      <c r="BS175" s="92" t="s">
        <v>310</v>
      </c>
      <c r="BT175" s="92" t="s">
        <v>394</v>
      </c>
      <c r="BU175" s="92" t="s">
        <v>310</v>
      </c>
      <c r="BV175" s="92" t="s">
        <v>394</v>
      </c>
      <c r="BW175" s="92" t="s">
        <v>310</v>
      </c>
      <c r="BX175" s="92" t="s">
        <v>394</v>
      </c>
      <c r="BY175" s="92" t="s">
        <v>310</v>
      </c>
      <c r="BZ175" s="92" t="s">
        <v>394</v>
      </c>
      <c r="CA175" s="92" t="s">
        <v>310</v>
      </c>
      <c r="CB175" s="92" t="s">
        <v>394</v>
      </c>
      <c r="CC175" s="92" t="s">
        <v>310</v>
      </c>
      <c r="CD175" s="92" t="s">
        <v>394</v>
      </c>
      <c r="CE175" s="92" t="s">
        <v>310</v>
      </c>
      <c r="CF175" s="92" t="s">
        <v>394</v>
      </c>
      <c r="CG175" s="92" t="s">
        <v>310</v>
      </c>
      <c r="CH175" s="92" t="s">
        <v>394</v>
      </c>
      <c r="CI175" s="92" t="s">
        <v>310</v>
      </c>
      <c r="CJ175" s="92" t="s">
        <v>394</v>
      </c>
      <c r="CK175" s="92" t="s">
        <v>310</v>
      </c>
      <c r="CL175" s="92" t="s">
        <v>394</v>
      </c>
      <c r="CM175" s="92" t="s">
        <v>310</v>
      </c>
      <c r="CN175" s="92" t="s">
        <v>394</v>
      </c>
      <c r="CO175" s="92" t="s">
        <v>310</v>
      </c>
      <c r="CP175" s="92" t="s">
        <v>394</v>
      </c>
      <c r="CQ175" s="92" t="s">
        <v>310</v>
      </c>
      <c r="CR175" s="95" t="s">
        <v>394</v>
      </c>
      <c r="CS175" s="92" t="s">
        <v>310</v>
      </c>
      <c r="CT175" s="92" t="s">
        <v>394</v>
      </c>
      <c r="CU175" s="92" t="s">
        <v>310</v>
      </c>
      <c r="CV175" s="92" t="s">
        <v>394</v>
      </c>
      <c r="CW175" s="92" t="s">
        <v>310</v>
      </c>
      <c r="CX175" s="92" t="s">
        <v>394</v>
      </c>
      <c r="CY175" s="92" t="s">
        <v>310</v>
      </c>
    </row>
    <row r="176" spans="1:103" ht="14.5" x14ac:dyDescent="0.35">
      <c r="A176" s="86" t="s">
        <v>410</v>
      </c>
      <c r="B176" s="86" t="s">
        <v>406</v>
      </c>
      <c r="C176" s="71"/>
      <c r="D176" s="71"/>
      <c r="E176" s="88" t="s">
        <v>394</v>
      </c>
      <c r="F176" s="88" t="s">
        <v>394</v>
      </c>
      <c r="G176" s="88" t="s">
        <v>394</v>
      </c>
      <c r="H176" s="88" t="s">
        <v>394</v>
      </c>
      <c r="I176" s="88" t="s">
        <v>394</v>
      </c>
      <c r="J176" s="88" t="s">
        <v>394</v>
      </c>
      <c r="K176" s="88" t="s">
        <v>394</v>
      </c>
      <c r="L176" s="88" t="s">
        <v>394</v>
      </c>
      <c r="M176" s="88" t="s">
        <v>394</v>
      </c>
      <c r="N176" s="88" t="s">
        <v>394</v>
      </c>
      <c r="O176" s="88" t="s">
        <v>394</v>
      </c>
      <c r="P176" s="88" t="s">
        <v>394</v>
      </c>
      <c r="Q176" s="88" t="s">
        <v>394</v>
      </c>
      <c r="R176" s="88" t="s">
        <v>394</v>
      </c>
      <c r="S176" s="88" t="s">
        <v>394</v>
      </c>
      <c r="T176" s="88" t="s">
        <v>394</v>
      </c>
      <c r="U176" s="88" t="s">
        <v>394</v>
      </c>
      <c r="V176" s="88" t="s">
        <v>394</v>
      </c>
      <c r="W176" s="88" t="s">
        <v>394</v>
      </c>
      <c r="X176" s="88" t="s">
        <v>394</v>
      </c>
      <c r="Y176" s="88" t="s">
        <v>394</v>
      </c>
      <c r="Z176" s="88" t="s">
        <v>394</v>
      </c>
      <c r="AA176" s="88" t="s">
        <v>394</v>
      </c>
      <c r="AB176" s="88" t="s">
        <v>394</v>
      </c>
      <c r="AC176" s="88" t="s">
        <v>394</v>
      </c>
      <c r="AD176" s="88" t="s">
        <v>394</v>
      </c>
      <c r="AE176" s="88" t="s">
        <v>394</v>
      </c>
      <c r="AF176" s="88" t="s">
        <v>394</v>
      </c>
      <c r="AG176" s="88" t="s">
        <v>394</v>
      </c>
      <c r="AH176" s="88" t="s">
        <v>394</v>
      </c>
      <c r="AI176" s="88" t="s">
        <v>394</v>
      </c>
      <c r="AJ176" s="88" t="s">
        <v>394</v>
      </c>
      <c r="AK176" s="88" t="s">
        <v>394</v>
      </c>
      <c r="AL176" s="88" t="s">
        <v>394</v>
      </c>
      <c r="AM176" s="88" t="s">
        <v>394</v>
      </c>
      <c r="AN176" s="88" t="s">
        <v>394</v>
      </c>
      <c r="AO176" s="88" t="s">
        <v>394</v>
      </c>
      <c r="AP176" s="88" t="s">
        <v>394</v>
      </c>
      <c r="AQ176" s="88" t="s">
        <v>394</v>
      </c>
      <c r="AR176" s="88" t="s">
        <v>394</v>
      </c>
      <c r="AS176" s="88" t="s">
        <v>394</v>
      </c>
      <c r="AT176" s="88" t="s">
        <v>394</v>
      </c>
      <c r="AU176" s="88" t="s">
        <v>394</v>
      </c>
      <c r="AV176" s="88" t="s">
        <v>394</v>
      </c>
      <c r="AW176" s="88" t="s">
        <v>394</v>
      </c>
      <c r="AX176" s="88" t="s">
        <v>394</v>
      </c>
      <c r="AY176" s="88" t="s">
        <v>394</v>
      </c>
      <c r="AZ176" s="88" t="s">
        <v>394</v>
      </c>
      <c r="BA176" s="88" t="s">
        <v>394</v>
      </c>
      <c r="BB176" s="88" t="s">
        <v>394</v>
      </c>
      <c r="BC176" s="88" t="s">
        <v>394</v>
      </c>
      <c r="BD176" s="88" t="s">
        <v>394</v>
      </c>
      <c r="BE176" s="88" t="s">
        <v>394</v>
      </c>
      <c r="BF176" s="88" t="s">
        <v>394</v>
      </c>
      <c r="BG176" s="88" t="s">
        <v>394</v>
      </c>
      <c r="BH176" s="88" t="s">
        <v>394</v>
      </c>
      <c r="BI176" s="88" t="s">
        <v>394</v>
      </c>
      <c r="BJ176" s="88" t="s">
        <v>394</v>
      </c>
      <c r="BK176" s="88" t="s">
        <v>394</v>
      </c>
      <c r="BL176" s="88" t="s">
        <v>394</v>
      </c>
      <c r="BM176" s="88" t="s">
        <v>394</v>
      </c>
      <c r="BN176" s="88" t="s">
        <v>394</v>
      </c>
      <c r="BO176" s="88" t="s">
        <v>394</v>
      </c>
      <c r="BP176" s="89" t="s">
        <v>394</v>
      </c>
      <c r="BQ176" s="88" t="s">
        <v>310</v>
      </c>
      <c r="BR176" s="88" t="s">
        <v>394</v>
      </c>
      <c r="BS176" s="88" t="s">
        <v>310</v>
      </c>
      <c r="BT176" s="88" t="s">
        <v>394</v>
      </c>
      <c r="BU176" s="88" t="s">
        <v>310</v>
      </c>
      <c r="BV176" s="88" t="s">
        <v>394</v>
      </c>
      <c r="BW176" s="88" t="s">
        <v>310</v>
      </c>
      <c r="BX176" s="88" t="s">
        <v>394</v>
      </c>
      <c r="BY176" s="88" t="s">
        <v>310</v>
      </c>
      <c r="BZ176" s="88" t="s">
        <v>394</v>
      </c>
      <c r="CA176" s="88" t="s">
        <v>310</v>
      </c>
      <c r="CB176" s="88" t="s">
        <v>394</v>
      </c>
      <c r="CC176" s="88" t="s">
        <v>310</v>
      </c>
      <c r="CD176" s="88" t="s">
        <v>394</v>
      </c>
      <c r="CE176" s="88" t="s">
        <v>310</v>
      </c>
      <c r="CF176" s="88" t="s">
        <v>394</v>
      </c>
      <c r="CG176" s="88" t="s">
        <v>310</v>
      </c>
      <c r="CH176" s="88" t="s">
        <v>394</v>
      </c>
      <c r="CI176" s="88" t="s">
        <v>310</v>
      </c>
      <c r="CJ176" s="88" t="s">
        <v>394</v>
      </c>
      <c r="CK176" s="88" t="s">
        <v>310</v>
      </c>
      <c r="CL176" s="88" t="s">
        <v>394</v>
      </c>
      <c r="CM176" s="88" t="s">
        <v>310</v>
      </c>
      <c r="CN176" s="88" t="s">
        <v>394</v>
      </c>
      <c r="CO176" s="88" t="s">
        <v>310</v>
      </c>
      <c r="CP176" s="88" t="s">
        <v>394</v>
      </c>
      <c r="CQ176" s="88" t="s">
        <v>310</v>
      </c>
      <c r="CR176" s="105" t="s">
        <v>394</v>
      </c>
      <c r="CS176" s="88" t="s">
        <v>310</v>
      </c>
      <c r="CT176" s="88" t="s">
        <v>394</v>
      </c>
      <c r="CU176" s="88" t="s">
        <v>310</v>
      </c>
      <c r="CV176" s="88" t="s">
        <v>394</v>
      </c>
      <c r="CW176" s="88" t="s">
        <v>310</v>
      </c>
      <c r="CX176" s="88" t="s">
        <v>394</v>
      </c>
      <c r="CY176" s="88" t="s">
        <v>310</v>
      </c>
    </row>
    <row r="177" spans="1:103" ht="14.5" x14ac:dyDescent="0.35">
      <c r="A177" s="86" t="s">
        <v>410</v>
      </c>
      <c r="B177" s="86" t="s">
        <v>407</v>
      </c>
      <c r="C177" s="71"/>
      <c r="D177" s="71"/>
      <c r="E177" s="92" t="s">
        <v>394</v>
      </c>
      <c r="F177" s="92" t="s">
        <v>394</v>
      </c>
      <c r="G177" s="92" t="s">
        <v>394</v>
      </c>
      <c r="H177" s="92" t="s">
        <v>394</v>
      </c>
      <c r="I177" s="92" t="s">
        <v>394</v>
      </c>
      <c r="J177" s="92" t="s">
        <v>394</v>
      </c>
      <c r="K177" s="92" t="s">
        <v>394</v>
      </c>
      <c r="L177" s="92" t="s">
        <v>394</v>
      </c>
      <c r="M177" s="92" t="s">
        <v>394</v>
      </c>
      <c r="N177" s="92" t="s">
        <v>394</v>
      </c>
      <c r="O177" s="92" t="s">
        <v>394</v>
      </c>
      <c r="P177" s="92" t="s">
        <v>394</v>
      </c>
      <c r="Q177" s="92" t="s">
        <v>394</v>
      </c>
      <c r="R177" s="92" t="s">
        <v>394</v>
      </c>
      <c r="S177" s="92" t="s">
        <v>394</v>
      </c>
      <c r="T177" s="92" t="s">
        <v>394</v>
      </c>
      <c r="U177" s="92" t="s">
        <v>394</v>
      </c>
      <c r="V177" s="92" t="s">
        <v>394</v>
      </c>
      <c r="W177" s="92" t="s">
        <v>394</v>
      </c>
      <c r="X177" s="92" t="s">
        <v>394</v>
      </c>
      <c r="Y177" s="92" t="s">
        <v>394</v>
      </c>
      <c r="Z177" s="92" t="s">
        <v>394</v>
      </c>
      <c r="AA177" s="92" t="s">
        <v>394</v>
      </c>
      <c r="AB177" s="92" t="s">
        <v>394</v>
      </c>
      <c r="AC177" s="92" t="s">
        <v>394</v>
      </c>
      <c r="AD177" s="92" t="s">
        <v>394</v>
      </c>
      <c r="AE177" s="92" t="s">
        <v>394</v>
      </c>
      <c r="AF177" s="92" t="s">
        <v>394</v>
      </c>
      <c r="AG177" s="92" t="s">
        <v>394</v>
      </c>
      <c r="AH177" s="92" t="s">
        <v>394</v>
      </c>
      <c r="AI177" s="92" t="s">
        <v>394</v>
      </c>
      <c r="AJ177" s="92" t="s">
        <v>394</v>
      </c>
      <c r="AK177" s="92" t="s">
        <v>394</v>
      </c>
      <c r="AL177" s="92" t="s">
        <v>394</v>
      </c>
      <c r="AM177" s="92" t="s">
        <v>394</v>
      </c>
      <c r="AN177" s="92" t="s">
        <v>394</v>
      </c>
      <c r="AO177" s="92" t="s">
        <v>394</v>
      </c>
      <c r="AP177" s="92" t="s">
        <v>394</v>
      </c>
      <c r="AQ177" s="92" t="s">
        <v>394</v>
      </c>
      <c r="AR177" s="92" t="s">
        <v>394</v>
      </c>
      <c r="AS177" s="92" t="s">
        <v>394</v>
      </c>
      <c r="AT177" s="92" t="s">
        <v>394</v>
      </c>
      <c r="AU177" s="92" t="s">
        <v>394</v>
      </c>
      <c r="AV177" s="92" t="s">
        <v>394</v>
      </c>
      <c r="AW177" s="92" t="s">
        <v>394</v>
      </c>
      <c r="AX177" s="92" t="s">
        <v>394</v>
      </c>
      <c r="AY177" s="92" t="s">
        <v>394</v>
      </c>
      <c r="AZ177" s="92" t="s">
        <v>394</v>
      </c>
      <c r="BA177" s="92" t="s">
        <v>394</v>
      </c>
      <c r="BB177" s="92" t="s">
        <v>394</v>
      </c>
      <c r="BC177" s="92" t="s">
        <v>394</v>
      </c>
      <c r="BD177" s="92" t="s">
        <v>394</v>
      </c>
      <c r="BE177" s="92" t="s">
        <v>394</v>
      </c>
      <c r="BF177" s="92" t="s">
        <v>394</v>
      </c>
      <c r="BG177" s="92" t="s">
        <v>394</v>
      </c>
      <c r="BH177" s="92" t="s">
        <v>394</v>
      </c>
      <c r="BI177" s="92" t="s">
        <v>394</v>
      </c>
      <c r="BJ177" s="92" t="s">
        <v>394</v>
      </c>
      <c r="BK177" s="92" t="s">
        <v>394</v>
      </c>
      <c r="BL177" s="92" t="s">
        <v>394</v>
      </c>
      <c r="BM177" s="92" t="s">
        <v>394</v>
      </c>
      <c r="BN177" s="92" t="s">
        <v>394</v>
      </c>
      <c r="BO177" s="92" t="s">
        <v>394</v>
      </c>
      <c r="BP177" s="93" t="s">
        <v>394</v>
      </c>
      <c r="BQ177" s="92" t="s">
        <v>310</v>
      </c>
      <c r="BR177" s="92" t="s">
        <v>394</v>
      </c>
      <c r="BS177" s="92" t="s">
        <v>310</v>
      </c>
      <c r="BT177" s="92" t="s">
        <v>394</v>
      </c>
      <c r="BU177" s="92" t="s">
        <v>310</v>
      </c>
      <c r="BV177" s="92" t="s">
        <v>394</v>
      </c>
      <c r="BW177" s="92" t="s">
        <v>310</v>
      </c>
      <c r="BX177" s="92" t="s">
        <v>394</v>
      </c>
      <c r="BY177" s="92" t="s">
        <v>310</v>
      </c>
      <c r="BZ177" s="92" t="s">
        <v>394</v>
      </c>
      <c r="CA177" s="92" t="s">
        <v>310</v>
      </c>
      <c r="CB177" s="92" t="s">
        <v>394</v>
      </c>
      <c r="CC177" s="92" t="s">
        <v>310</v>
      </c>
      <c r="CD177" s="92" t="s">
        <v>394</v>
      </c>
      <c r="CE177" s="92" t="s">
        <v>310</v>
      </c>
      <c r="CF177" s="92" t="s">
        <v>394</v>
      </c>
      <c r="CG177" s="92" t="s">
        <v>310</v>
      </c>
      <c r="CH177" s="92" t="s">
        <v>394</v>
      </c>
      <c r="CI177" s="92" t="s">
        <v>310</v>
      </c>
      <c r="CJ177" s="92" t="s">
        <v>394</v>
      </c>
      <c r="CK177" s="92" t="s">
        <v>310</v>
      </c>
      <c r="CL177" s="92" t="s">
        <v>394</v>
      </c>
      <c r="CM177" s="92" t="s">
        <v>310</v>
      </c>
      <c r="CN177" s="92" t="s">
        <v>394</v>
      </c>
      <c r="CO177" s="92" t="s">
        <v>310</v>
      </c>
      <c r="CP177" s="92" t="s">
        <v>394</v>
      </c>
      <c r="CQ177" s="92" t="s">
        <v>310</v>
      </c>
      <c r="CR177" s="95" t="s">
        <v>394</v>
      </c>
      <c r="CS177" s="92" t="s">
        <v>310</v>
      </c>
      <c r="CT177" s="92" t="s">
        <v>394</v>
      </c>
      <c r="CU177" s="92" t="s">
        <v>310</v>
      </c>
      <c r="CV177" s="92" t="s">
        <v>394</v>
      </c>
      <c r="CW177" s="92" t="s">
        <v>310</v>
      </c>
      <c r="CX177" s="92" t="s">
        <v>394</v>
      </c>
      <c r="CY177" s="92" t="s">
        <v>310</v>
      </c>
    </row>
    <row r="178" spans="1:103" ht="14.5" x14ac:dyDescent="0.35">
      <c r="A178" s="86" t="s">
        <v>410</v>
      </c>
      <c r="B178" s="86" t="s">
        <v>408</v>
      </c>
      <c r="C178" s="71"/>
      <c r="D178" s="71"/>
      <c r="E178" s="88" t="s">
        <v>394</v>
      </c>
      <c r="F178" s="88" t="s">
        <v>394</v>
      </c>
      <c r="G178" s="88" t="s">
        <v>394</v>
      </c>
      <c r="H178" s="88" t="s">
        <v>394</v>
      </c>
      <c r="I178" s="88" t="s">
        <v>394</v>
      </c>
      <c r="J178" s="88" t="s">
        <v>394</v>
      </c>
      <c r="K178" s="88" t="s">
        <v>394</v>
      </c>
      <c r="L178" s="88" t="s">
        <v>394</v>
      </c>
      <c r="M178" s="88" t="s">
        <v>394</v>
      </c>
      <c r="N178" s="88" t="s">
        <v>394</v>
      </c>
      <c r="O178" s="88" t="s">
        <v>394</v>
      </c>
      <c r="P178" s="88" t="s">
        <v>394</v>
      </c>
      <c r="Q178" s="88" t="s">
        <v>394</v>
      </c>
      <c r="R178" s="88" t="s">
        <v>394</v>
      </c>
      <c r="S178" s="88" t="s">
        <v>394</v>
      </c>
      <c r="T178" s="88" t="s">
        <v>394</v>
      </c>
      <c r="U178" s="88" t="s">
        <v>394</v>
      </c>
      <c r="V178" s="88" t="s">
        <v>394</v>
      </c>
      <c r="W178" s="88" t="s">
        <v>394</v>
      </c>
      <c r="X178" s="88" t="s">
        <v>394</v>
      </c>
      <c r="Y178" s="88" t="s">
        <v>394</v>
      </c>
      <c r="Z178" s="88" t="s">
        <v>394</v>
      </c>
      <c r="AA178" s="88" t="s">
        <v>394</v>
      </c>
      <c r="AB178" s="88" t="s">
        <v>394</v>
      </c>
      <c r="AC178" s="88" t="s">
        <v>394</v>
      </c>
      <c r="AD178" s="88" t="s">
        <v>394</v>
      </c>
      <c r="AE178" s="88" t="s">
        <v>394</v>
      </c>
      <c r="AF178" s="88" t="s">
        <v>394</v>
      </c>
      <c r="AG178" s="88" t="s">
        <v>394</v>
      </c>
      <c r="AH178" s="88" t="s">
        <v>394</v>
      </c>
      <c r="AI178" s="88" t="s">
        <v>394</v>
      </c>
      <c r="AJ178" s="88" t="s">
        <v>394</v>
      </c>
      <c r="AK178" s="88" t="s">
        <v>394</v>
      </c>
      <c r="AL178" s="88" t="s">
        <v>394</v>
      </c>
      <c r="AM178" s="88" t="s">
        <v>394</v>
      </c>
      <c r="AN178" s="88" t="s">
        <v>394</v>
      </c>
      <c r="AO178" s="88" t="s">
        <v>394</v>
      </c>
      <c r="AP178" s="88" t="s">
        <v>394</v>
      </c>
      <c r="AQ178" s="88" t="s">
        <v>394</v>
      </c>
      <c r="AR178" s="88" t="s">
        <v>394</v>
      </c>
      <c r="AS178" s="88" t="s">
        <v>394</v>
      </c>
      <c r="AT178" s="88" t="s">
        <v>394</v>
      </c>
      <c r="AU178" s="88" t="s">
        <v>394</v>
      </c>
      <c r="AV178" s="88" t="s">
        <v>394</v>
      </c>
      <c r="AW178" s="88" t="s">
        <v>394</v>
      </c>
      <c r="AX178" s="88" t="s">
        <v>394</v>
      </c>
      <c r="AY178" s="88" t="s">
        <v>394</v>
      </c>
      <c r="AZ178" s="88" t="s">
        <v>394</v>
      </c>
      <c r="BA178" s="88" t="s">
        <v>394</v>
      </c>
      <c r="BB178" s="88" t="s">
        <v>394</v>
      </c>
      <c r="BC178" s="88" t="s">
        <v>394</v>
      </c>
      <c r="BD178" s="88" t="s">
        <v>394</v>
      </c>
      <c r="BE178" s="88" t="s">
        <v>394</v>
      </c>
      <c r="BF178" s="88" t="s">
        <v>394</v>
      </c>
      <c r="BG178" s="88" t="s">
        <v>394</v>
      </c>
      <c r="BH178" s="88" t="s">
        <v>394</v>
      </c>
      <c r="BI178" s="88" t="s">
        <v>394</v>
      </c>
      <c r="BJ178" s="88" t="s">
        <v>394</v>
      </c>
      <c r="BK178" s="88" t="s">
        <v>394</v>
      </c>
      <c r="BL178" s="88" t="s">
        <v>394</v>
      </c>
      <c r="BM178" s="88" t="s">
        <v>394</v>
      </c>
      <c r="BN178" s="88" t="s">
        <v>394</v>
      </c>
      <c r="BO178" s="88" t="s">
        <v>394</v>
      </c>
      <c r="BP178" s="89" t="s">
        <v>394</v>
      </c>
      <c r="BQ178" s="88" t="s">
        <v>310</v>
      </c>
      <c r="BR178" s="88" t="s">
        <v>394</v>
      </c>
      <c r="BS178" s="88" t="s">
        <v>310</v>
      </c>
      <c r="BT178" s="88" t="s">
        <v>394</v>
      </c>
      <c r="BU178" s="88" t="s">
        <v>310</v>
      </c>
      <c r="BV178" s="88" t="s">
        <v>394</v>
      </c>
      <c r="BW178" s="88" t="s">
        <v>310</v>
      </c>
      <c r="BX178" s="88" t="s">
        <v>394</v>
      </c>
      <c r="BY178" s="88" t="s">
        <v>310</v>
      </c>
      <c r="BZ178" s="88" t="s">
        <v>394</v>
      </c>
      <c r="CA178" s="88" t="s">
        <v>310</v>
      </c>
      <c r="CB178" s="88" t="s">
        <v>394</v>
      </c>
      <c r="CC178" s="88" t="s">
        <v>310</v>
      </c>
      <c r="CD178" s="88" t="s">
        <v>394</v>
      </c>
      <c r="CE178" s="88" t="s">
        <v>310</v>
      </c>
      <c r="CF178" s="88" t="s">
        <v>394</v>
      </c>
      <c r="CG178" s="88" t="s">
        <v>310</v>
      </c>
      <c r="CH178" s="88" t="s">
        <v>394</v>
      </c>
      <c r="CI178" s="88" t="s">
        <v>310</v>
      </c>
      <c r="CJ178" s="88" t="s">
        <v>394</v>
      </c>
      <c r="CK178" s="88" t="s">
        <v>310</v>
      </c>
      <c r="CL178" s="88" t="s">
        <v>394</v>
      </c>
      <c r="CM178" s="88" t="s">
        <v>310</v>
      </c>
      <c r="CN178" s="88" t="s">
        <v>394</v>
      </c>
      <c r="CO178" s="88" t="s">
        <v>310</v>
      </c>
      <c r="CP178" s="88" t="s">
        <v>394</v>
      </c>
      <c r="CQ178" s="88" t="s">
        <v>310</v>
      </c>
      <c r="CR178" s="105" t="s">
        <v>394</v>
      </c>
      <c r="CS178" s="88" t="s">
        <v>310</v>
      </c>
      <c r="CT178" s="88" t="s">
        <v>394</v>
      </c>
      <c r="CU178" s="88" t="s">
        <v>310</v>
      </c>
      <c r="CV178" s="88" t="s">
        <v>394</v>
      </c>
      <c r="CW178" s="88" t="s">
        <v>310</v>
      </c>
      <c r="CX178" s="88" t="s">
        <v>394</v>
      </c>
      <c r="CY178" s="88" t="s">
        <v>310</v>
      </c>
    </row>
    <row r="179" spans="1:103" ht="14.5" x14ac:dyDescent="0.35">
      <c r="A179" s="86" t="s">
        <v>410</v>
      </c>
      <c r="B179" s="86" t="s">
        <v>409</v>
      </c>
      <c r="C179" s="71"/>
      <c r="D179" s="71"/>
      <c r="E179" s="92" t="s">
        <v>394</v>
      </c>
      <c r="F179" s="92" t="s">
        <v>394</v>
      </c>
      <c r="G179" s="92" t="s">
        <v>394</v>
      </c>
      <c r="H179" s="92" t="s">
        <v>394</v>
      </c>
      <c r="I179" s="92" t="s">
        <v>394</v>
      </c>
      <c r="J179" s="92" t="s">
        <v>394</v>
      </c>
      <c r="K179" s="92" t="s">
        <v>394</v>
      </c>
      <c r="L179" s="92" t="s">
        <v>394</v>
      </c>
      <c r="M179" s="92" t="s">
        <v>394</v>
      </c>
      <c r="N179" s="92" t="s">
        <v>394</v>
      </c>
      <c r="O179" s="92" t="s">
        <v>394</v>
      </c>
      <c r="P179" s="92" t="s">
        <v>394</v>
      </c>
      <c r="Q179" s="92" t="s">
        <v>394</v>
      </c>
      <c r="R179" s="92" t="s">
        <v>394</v>
      </c>
      <c r="S179" s="92" t="s">
        <v>394</v>
      </c>
      <c r="T179" s="92" t="s">
        <v>394</v>
      </c>
      <c r="U179" s="92" t="s">
        <v>394</v>
      </c>
      <c r="V179" s="92" t="s">
        <v>394</v>
      </c>
      <c r="W179" s="92" t="s">
        <v>394</v>
      </c>
      <c r="X179" s="92" t="s">
        <v>394</v>
      </c>
      <c r="Y179" s="92" t="s">
        <v>394</v>
      </c>
      <c r="Z179" s="92" t="s">
        <v>394</v>
      </c>
      <c r="AA179" s="92" t="s">
        <v>394</v>
      </c>
      <c r="AB179" s="92" t="s">
        <v>394</v>
      </c>
      <c r="AC179" s="92" t="s">
        <v>394</v>
      </c>
      <c r="AD179" s="92" t="s">
        <v>394</v>
      </c>
      <c r="AE179" s="92" t="s">
        <v>394</v>
      </c>
      <c r="AF179" s="92" t="s">
        <v>394</v>
      </c>
      <c r="AG179" s="92" t="s">
        <v>394</v>
      </c>
      <c r="AH179" s="92" t="s">
        <v>394</v>
      </c>
      <c r="AI179" s="92" t="s">
        <v>394</v>
      </c>
      <c r="AJ179" s="92" t="s">
        <v>394</v>
      </c>
      <c r="AK179" s="92" t="s">
        <v>394</v>
      </c>
      <c r="AL179" s="92" t="s">
        <v>394</v>
      </c>
      <c r="AM179" s="92" t="s">
        <v>394</v>
      </c>
      <c r="AN179" s="92" t="s">
        <v>394</v>
      </c>
      <c r="AO179" s="92" t="s">
        <v>394</v>
      </c>
      <c r="AP179" s="92" t="s">
        <v>394</v>
      </c>
      <c r="AQ179" s="92" t="s">
        <v>394</v>
      </c>
      <c r="AR179" s="92" t="s">
        <v>394</v>
      </c>
      <c r="AS179" s="92" t="s">
        <v>394</v>
      </c>
      <c r="AT179" s="92" t="s">
        <v>394</v>
      </c>
      <c r="AU179" s="92" t="s">
        <v>394</v>
      </c>
      <c r="AV179" s="92" t="s">
        <v>394</v>
      </c>
      <c r="AW179" s="92" t="s">
        <v>394</v>
      </c>
      <c r="AX179" s="92" t="s">
        <v>394</v>
      </c>
      <c r="AY179" s="92" t="s">
        <v>394</v>
      </c>
      <c r="AZ179" s="92" t="s">
        <v>394</v>
      </c>
      <c r="BA179" s="92" t="s">
        <v>394</v>
      </c>
      <c r="BB179" s="92" t="s">
        <v>394</v>
      </c>
      <c r="BC179" s="92" t="s">
        <v>394</v>
      </c>
      <c r="BD179" s="92" t="s">
        <v>394</v>
      </c>
      <c r="BE179" s="92" t="s">
        <v>394</v>
      </c>
      <c r="BF179" s="92" t="s">
        <v>394</v>
      </c>
      <c r="BG179" s="92" t="s">
        <v>394</v>
      </c>
      <c r="BH179" s="92" t="s">
        <v>394</v>
      </c>
      <c r="BI179" s="92" t="s">
        <v>394</v>
      </c>
      <c r="BJ179" s="92" t="s">
        <v>394</v>
      </c>
      <c r="BK179" s="92" t="s">
        <v>394</v>
      </c>
      <c r="BL179" s="92" t="s">
        <v>394</v>
      </c>
      <c r="BM179" s="92" t="s">
        <v>394</v>
      </c>
      <c r="BN179" s="92" t="s">
        <v>394</v>
      </c>
      <c r="BO179" s="92" t="s">
        <v>394</v>
      </c>
      <c r="BP179" s="93" t="s">
        <v>394</v>
      </c>
      <c r="BQ179" s="92" t="s">
        <v>310</v>
      </c>
      <c r="BR179" s="92" t="s">
        <v>394</v>
      </c>
      <c r="BS179" s="92" t="s">
        <v>310</v>
      </c>
      <c r="BT179" s="92" t="s">
        <v>394</v>
      </c>
      <c r="BU179" s="92" t="s">
        <v>310</v>
      </c>
      <c r="BV179" s="92" t="s">
        <v>394</v>
      </c>
      <c r="BW179" s="92" t="s">
        <v>310</v>
      </c>
      <c r="BX179" s="92" t="s">
        <v>394</v>
      </c>
      <c r="BY179" s="92" t="s">
        <v>310</v>
      </c>
      <c r="BZ179" s="92" t="s">
        <v>394</v>
      </c>
      <c r="CA179" s="92" t="s">
        <v>310</v>
      </c>
      <c r="CB179" s="92" t="s">
        <v>394</v>
      </c>
      <c r="CC179" s="92" t="s">
        <v>310</v>
      </c>
      <c r="CD179" s="92" t="s">
        <v>394</v>
      </c>
      <c r="CE179" s="92" t="s">
        <v>310</v>
      </c>
      <c r="CF179" s="92" t="s">
        <v>394</v>
      </c>
      <c r="CG179" s="92" t="s">
        <v>310</v>
      </c>
      <c r="CH179" s="92" t="s">
        <v>394</v>
      </c>
      <c r="CI179" s="92" t="s">
        <v>310</v>
      </c>
      <c r="CJ179" s="92" t="s">
        <v>394</v>
      </c>
      <c r="CK179" s="92" t="s">
        <v>310</v>
      </c>
      <c r="CL179" s="92" t="s">
        <v>394</v>
      </c>
      <c r="CM179" s="92" t="s">
        <v>310</v>
      </c>
      <c r="CN179" s="92" t="s">
        <v>394</v>
      </c>
      <c r="CO179" s="92" t="s">
        <v>310</v>
      </c>
      <c r="CP179" s="92" t="s">
        <v>394</v>
      </c>
      <c r="CQ179" s="92" t="s">
        <v>310</v>
      </c>
      <c r="CR179" s="95" t="s">
        <v>394</v>
      </c>
      <c r="CS179" s="92" t="s">
        <v>310</v>
      </c>
      <c r="CT179" s="92" t="s">
        <v>394</v>
      </c>
      <c r="CU179" s="92" t="s">
        <v>310</v>
      </c>
      <c r="CV179" s="92" t="s">
        <v>394</v>
      </c>
      <c r="CW179" s="92" t="s">
        <v>310</v>
      </c>
      <c r="CX179" s="92" t="s">
        <v>394</v>
      </c>
      <c r="CY179" s="92" t="s">
        <v>310</v>
      </c>
    </row>
    <row r="180" spans="1:103" ht="14.5" x14ac:dyDescent="0.35">
      <c r="A180" s="86" t="s">
        <v>412</v>
      </c>
      <c r="B180" s="86" t="s">
        <v>330</v>
      </c>
      <c r="C180" s="71" t="str">
        <f>'Correspondance tables'!K3</f>
        <v>ISIC 1</v>
      </c>
      <c r="D180" s="71" t="str">
        <f>VLOOKUP(C180, 'Correspondance tables'!$O$3:$P$73, 2, FALSE)</f>
        <v>ISIC 01T03</v>
      </c>
      <c r="E180" s="87">
        <v>54190.17</v>
      </c>
      <c r="F180" s="87">
        <v>527.4</v>
      </c>
      <c r="G180" s="87">
        <v>53.42</v>
      </c>
      <c r="H180" s="87">
        <v>10.8</v>
      </c>
      <c r="I180" s="87">
        <v>191254.28</v>
      </c>
      <c r="J180" s="87">
        <v>1443.91</v>
      </c>
      <c r="K180" s="87">
        <v>33.19</v>
      </c>
      <c r="L180" s="87">
        <v>33.76</v>
      </c>
      <c r="M180" s="87">
        <v>2.2799999999999998</v>
      </c>
      <c r="N180" s="87">
        <v>9.14</v>
      </c>
      <c r="O180" s="87">
        <v>1017.13</v>
      </c>
      <c r="P180" s="87">
        <v>331.67</v>
      </c>
      <c r="Q180" s="87">
        <v>1103.56</v>
      </c>
      <c r="R180" s="87">
        <v>6.32</v>
      </c>
      <c r="S180" s="87">
        <v>2.0699999999999998</v>
      </c>
      <c r="T180" s="87">
        <v>13.09</v>
      </c>
      <c r="U180" s="87">
        <v>101.55</v>
      </c>
      <c r="V180" s="87">
        <v>3.05</v>
      </c>
      <c r="W180" s="87">
        <v>14.03</v>
      </c>
      <c r="X180" s="87">
        <v>11.65</v>
      </c>
      <c r="Y180" s="87">
        <v>0.5</v>
      </c>
      <c r="Z180" s="87">
        <v>86.06</v>
      </c>
      <c r="AA180" s="87">
        <v>2.78</v>
      </c>
      <c r="AB180" s="87">
        <v>461.68</v>
      </c>
      <c r="AC180" s="87">
        <v>14.44</v>
      </c>
      <c r="AD180" s="87">
        <v>31.52</v>
      </c>
      <c r="AE180" s="87">
        <v>252.69</v>
      </c>
      <c r="AF180" s="87">
        <v>8.5299999999999994</v>
      </c>
      <c r="AG180" s="87">
        <v>3106.6</v>
      </c>
      <c r="AH180" s="87">
        <v>1858.38</v>
      </c>
      <c r="AI180" s="87">
        <v>42.85</v>
      </c>
      <c r="AJ180" s="87">
        <v>44.71</v>
      </c>
      <c r="AK180" s="87">
        <v>3.56</v>
      </c>
      <c r="AL180" s="87">
        <v>27.9</v>
      </c>
      <c r="AM180" s="87">
        <v>0.13</v>
      </c>
      <c r="AN180" s="87">
        <v>7451.72</v>
      </c>
      <c r="AO180" s="87">
        <v>0.13</v>
      </c>
      <c r="AP180" s="87">
        <v>18.11</v>
      </c>
      <c r="AQ180" s="87">
        <v>3.06</v>
      </c>
      <c r="AR180" s="87">
        <v>1.84</v>
      </c>
      <c r="AS180" s="87">
        <v>2.38</v>
      </c>
      <c r="AT180" s="87">
        <v>11.7</v>
      </c>
      <c r="AU180" s="87">
        <v>4.5599999999999996</v>
      </c>
      <c r="AV180" s="87">
        <v>50.8</v>
      </c>
      <c r="AW180" s="87">
        <v>27.3</v>
      </c>
      <c r="AX180" s="87">
        <v>82.46</v>
      </c>
      <c r="AY180" s="87">
        <v>53.6</v>
      </c>
      <c r="AZ180" s="87">
        <v>3.79</v>
      </c>
      <c r="BA180" s="87">
        <v>20.67</v>
      </c>
      <c r="BB180" s="87">
        <v>4.87</v>
      </c>
      <c r="BC180" s="87">
        <v>3.27</v>
      </c>
      <c r="BD180" s="87">
        <v>2.19</v>
      </c>
      <c r="BE180" s="87">
        <v>1420.94</v>
      </c>
      <c r="BF180" s="87">
        <v>680.22</v>
      </c>
      <c r="BG180" s="87">
        <v>139.55000000000001</v>
      </c>
      <c r="BH180" s="87">
        <v>523.51</v>
      </c>
      <c r="BI180" s="87">
        <v>502.03</v>
      </c>
      <c r="BJ180" s="87">
        <v>146.62</v>
      </c>
      <c r="BK180" s="87">
        <v>203.75</v>
      </c>
      <c r="BL180" s="87">
        <v>56.62</v>
      </c>
      <c r="BM180" s="87">
        <v>3.48</v>
      </c>
      <c r="BN180" s="87">
        <v>92.69</v>
      </c>
      <c r="BO180" s="88">
        <v>0</v>
      </c>
      <c r="BP180" s="89">
        <v>0</v>
      </c>
      <c r="BQ180" s="88" t="s">
        <v>310</v>
      </c>
      <c r="BR180" s="87">
        <v>267616.67</v>
      </c>
      <c r="BS180" s="88" t="s">
        <v>310</v>
      </c>
      <c r="BT180" s="87">
        <v>94110.52</v>
      </c>
      <c r="BU180" s="88" t="s">
        <v>310</v>
      </c>
      <c r="BV180" s="87">
        <v>-17.32</v>
      </c>
      <c r="BW180" s="88" t="s">
        <v>310</v>
      </c>
      <c r="BX180" s="87">
        <v>827.45</v>
      </c>
      <c r="BY180" s="88" t="s">
        <v>310</v>
      </c>
      <c r="BZ180" s="87">
        <v>94920.65</v>
      </c>
      <c r="CA180" s="88" t="s">
        <v>310</v>
      </c>
      <c r="CB180" s="87">
        <v>7506.94</v>
      </c>
      <c r="CC180" s="88" t="s">
        <v>310</v>
      </c>
      <c r="CD180" s="88">
        <v>0</v>
      </c>
      <c r="CE180" s="88" t="s">
        <v>310</v>
      </c>
      <c r="CF180" s="87">
        <v>6565.59</v>
      </c>
      <c r="CG180" s="88" t="s">
        <v>310</v>
      </c>
      <c r="CH180" s="87">
        <v>6565.59</v>
      </c>
      <c r="CI180" s="88" t="s">
        <v>310</v>
      </c>
      <c r="CJ180" s="87">
        <v>14072.54</v>
      </c>
      <c r="CK180" s="88" t="s">
        <v>310</v>
      </c>
      <c r="CL180" s="88">
        <v>0</v>
      </c>
      <c r="CM180" s="88" t="s">
        <v>310</v>
      </c>
      <c r="CN180" s="88">
        <v>0</v>
      </c>
      <c r="CO180" s="88" t="s">
        <v>310</v>
      </c>
      <c r="CP180" s="88">
        <v>0</v>
      </c>
      <c r="CQ180" s="88" t="s">
        <v>310</v>
      </c>
      <c r="CR180" s="90">
        <v>22974.86</v>
      </c>
      <c r="CS180" s="88" t="s">
        <v>310</v>
      </c>
      <c r="CT180" s="87">
        <v>22974.86</v>
      </c>
      <c r="CU180" s="88" t="s">
        <v>310</v>
      </c>
      <c r="CV180" s="87">
        <v>131968.04</v>
      </c>
      <c r="CW180" s="88" t="s">
        <v>310</v>
      </c>
      <c r="CX180" s="87">
        <v>399584.72</v>
      </c>
      <c r="CY180" s="88" t="s">
        <v>310</v>
      </c>
    </row>
    <row r="181" spans="1:103" ht="14.5" x14ac:dyDescent="0.35">
      <c r="A181" s="86" t="s">
        <v>412</v>
      </c>
      <c r="B181" s="86" t="s">
        <v>331</v>
      </c>
      <c r="C181" s="71" t="str">
        <f>'Correspondance tables'!K4</f>
        <v>ISIC 2</v>
      </c>
      <c r="D181" s="71" t="str">
        <f>VLOOKUP(C181, 'Correspondance tables'!$O$3:$P$73, 2, FALSE)</f>
        <v>ISIC 01T03</v>
      </c>
      <c r="E181" s="91">
        <v>617.89</v>
      </c>
      <c r="F181" s="91">
        <v>11378.04</v>
      </c>
      <c r="G181" s="91">
        <v>11.38</v>
      </c>
      <c r="H181" s="91">
        <v>57.77</v>
      </c>
      <c r="I181" s="91">
        <v>351.91</v>
      </c>
      <c r="J181" s="91">
        <v>7.23</v>
      </c>
      <c r="K181" s="91">
        <v>14392.59</v>
      </c>
      <c r="L181" s="91">
        <v>5203.3999999999996</v>
      </c>
      <c r="M181" s="91">
        <v>20.11</v>
      </c>
      <c r="N181" s="91">
        <v>2.25</v>
      </c>
      <c r="O181" s="91">
        <v>95.32</v>
      </c>
      <c r="P181" s="91">
        <v>16.61</v>
      </c>
      <c r="Q181" s="91">
        <v>101.14</v>
      </c>
      <c r="R181" s="91">
        <v>18.68</v>
      </c>
      <c r="S181" s="91">
        <v>20.59</v>
      </c>
      <c r="T181" s="91">
        <v>14.87</v>
      </c>
      <c r="U181" s="91">
        <v>0.2</v>
      </c>
      <c r="V181" s="91">
        <v>3.4</v>
      </c>
      <c r="W181" s="91">
        <v>5.85</v>
      </c>
      <c r="X181" s="91">
        <v>5.09</v>
      </c>
      <c r="Y181" s="91">
        <v>6.38</v>
      </c>
      <c r="Z181" s="91">
        <v>271.38</v>
      </c>
      <c r="AA181" s="91">
        <v>1.47</v>
      </c>
      <c r="AB181" s="91">
        <v>1118.0899999999999</v>
      </c>
      <c r="AC181" s="91">
        <v>3.43</v>
      </c>
      <c r="AD181" s="91">
        <v>3.32</v>
      </c>
      <c r="AE181" s="91">
        <v>408.62</v>
      </c>
      <c r="AF181" s="91">
        <v>11.13</v>
      </c>
      <c r="AG181" s="91">
        <v>190.27</v>
      </c>
      <c r="AH181" s="91">
        <v>37.76</v>
      </c>
      <c r="AI181" s="91">
        <v>33.18</v>
      </c>
      <c r="AJ181" s="91">
        <v>0.24</v>
      </c>
      <c r="AK181" s="91">
        <v>0.05</v>
      </c>
      <c r="AL181" s="91">
        <v>9.5299999999999994</v>
      </c>
      <c r="AM181" s="91">
        <v>0.16</v>
      </c>
      <c r="AN181" s="91">
        <v>37.11</v>
      </c>
      <c r="AO181" s="91">
        <v>0.7</v>
      </c>
      <c r="AP181" s="91">
        <v>5.3</v>
      </c>
      <c r="AQ181" s="91">
        <v>0.09</v>
      </c>
      <c r="AR181" s="91">
        <v>1.41</v>
      </c>
      <c r="AS181" s="91">
        <v>1.44</v>
      </c>
      <c r="AT181" s="91">
        <v>0.02</v>
      </c>
      <c r="AU181" s="91">
        <v>3.17</v>
      </c>
      <c r="AV181" s="91">
        <v>44.99</v>
      </c>
      <c r="AW181" s="91">
        <v>8.35</v>
      </c>
      <c r="AX181" s="91">
        <v>17.260000000000002</v>
      </c>
      <c r="AY181" s="91">
        <v>4.2699999999999996</v>
      </c>
      <c r="AZ181" s="91">
        <v>3.45</v>
      </c>
      <c r="BA181" s="91">
        <v>3.44</v>
      </c>
      <c r="BB181" s="91">
        <v>1.19</v>
      </c>
      <c r="BC181" s="91">
        <v>1.07</v>
      </c>
      <c r="BD181" s="91">
        <v>0.04</v>
      </c>
      <c r="BE181" s="91">
        <v>236.33</v>
      </c>
      <c r="BF181" s="91">
        <v>153.13999999999999</v>
      </c>
      <c r="BG181" s="91">
        <v>13.96</v>
      </c>
      <c r="BH181" s="91">
        <v>12.15</v>
      </c>
      <c r="BI181" s="91">
        <v>3.86</v>
      </c>
      <c r="BJ181" s="91">
        <v>13.01</v>
      </c>
      <c r="BK181" s="91">
        <v>37.14</v>
      </c>
      <c r="BL181" s="91">
        <v>8.57</v>
      </c>
      <c r="BM181" s="91">
        <v>4.07</v>
      </c>
      <c r="BN181" s="91">
        <v>15.33</v>
      </c>
      <c r="BO181" s="92">
        <v>0</v>
      </c>
      <c r="BP181" s="93">
        <v>0</v>
      </c>
      <c r="BQ181" s="92" t="s">
        <v>310</v>
      </c>
      <c r="BR181" s="91">
        <v>35050.199999999997</v>
      </c>
      <c r="BS181" s="92" t="s">
        <v>310</v>
      </c>
      <c r="BT181" s="91">
        <v>6224.33</v>
      </c>
      <c r="BU181" s="92" t="s">
        <v>310</v>
      </c>
      <c r="BV181" s="91">
        <v>-83.78</v>
      </c>
      <c r="BW181" s="92" t="s">
        <v>310</v>
      </c>
      <c r="BX181" s="91">
        <v>871.57</v>
      </c>
      <c r="BY181" s="92" t="s">
        <v>310</v>
      </c>
      <c r="BZ181" s="91">
        <v>7012.12</v>
      </c>
      <c r="CA181" s="92" t="s">
        <v>310</v>
      </c>
      <c r="CB181" s="91">
        <v>497.69</v>
      </c>
      <c r="CC181" s="92" t="s">
        <v>310</v>
      </c>
      <c r="CD181" s="92">
        <v>0</v>
      </c>
      <c r="CE181" s="92" t="s">
        <v>310</v>
      </c>
      <c r="CF181" s="91">
        <v>5331.71</v>
      </c>
      <c r="CG181" s="92" t="s">
        <v>310</v>
      </c>
      <c r="CH181" s="91">
        <v>5331.71</v>
      </c>
      <c r="CI181" s="92" t="s">
        <v>310</v>
      </c>
      <c r="CJ181" s="91">
        <v>5829.4</v>
      </c>
      <c r="CK181" s="92" t="s">
        <v>310</v>
      </c>
      <c r="CL181" s="92">
        <v>0</v>
      </c>
      <c r="CM181" s="92" t="s">
        <v>310</v>
      </c>
      <c r="CN181" s="92">
        <v>0</v>
      </c>
      <c r="CO181" s="92" t="s">
        <v>310</v>
      </c>
      <c r="CP181" s="92">
        <v>0</v>
      </c>
      <c r="CQ181" s="92" t="s">
        <v>310</v>
      </c>
      <c r="CR181" s="94">
        <v>601.98</v>
      </c>
      <c r="CS181" s="92" t="s">
        <v>310</v>
      </c>
      <c r="CT181" s="91">
        <v>601.98</v>
      </c>
      <c r="CU181" s="92" t="s">
        <v>310</v>
      </c>
      <c r="CV181" s="91">
        <v>13443.5</v>
      </c>
      <c r="CW181" s="92" t="s">
        <v>310</v>
      </c>
      <c r="CX181" s="91">
        <v>48493.7</v>
      </c>
      <c r="CY181" s="92" t="s">
        <v>310</v>
      </c>
    </row>
    <row r="182" spans="1:103" ht="14.5" x14ac:dyDescent="0.35">
      <c r="A182" s="86" t="s">
        <v>412</v>
      </c>
      <c r="B182" s="86" t="s">
        <v>332</v>
      </c>
      <c r="C182" s="71" t="str">
        <f>'Correspondance tables'!K5</f>
        <v>ISIC 3</v>
      </c>
      <c r="D182" s="71" t="str">
        <f>VLOOKUP(C182, 'Correspondance tables'!$O$3:$P$73, 2, FALSE)</f>
        <v>ISIC 01T03</v>
      </c>
      <c r="E182" s="87">
        <v>5.7</v>
      </c>
      <c r="F182" s="87">
        <v>3.7</v>
      </c>
      <c r="G182" s="87">
        <v>664.41</v>
      </c>
      <c r="H182" s="87">
        <v>6.32</v>
      </c>
      <c r="I182" s="87">
        <v>4180.6000000000004</v>
      </c>
      <c r="J182" s="87">
        <v>5.62</v>
      </c>
      <c r="K182" s="87">
        <v>0.1</v>
      </c>
      <c r="L182" s="88">
        <v>0</v>
      </c>
      <c r="M182" s="88">
        <v>0</v>
      </c>
      <c r="N182" s="88">
        <v>0</v>
      </c>
      <c r="O182" s="87">
        <v>22.49</v>
      </c>
      <c r="P182" s="87">
        <v>4.6399999999999997</v>
      </c>
      <c r="Q182" s="88">
        <v>0</v>
      </c>
      <c r="R182" s="87">
        <v>0.1</v>
      </c>
      <c r="S182" s="88">
        <v>0</v>
      </c>
      <c r="T182" s="87">
        <v>0.43</v>
      </c>
      <c r="U182" s="87">
        <v>0.02</v>
      </c>
      <c r="V182" s="88">
        <v>0</v>
      </c>
      <c r="W182" s="87">
        <v>0.02</v>
      </c>
      <c r="X182" s="87">
        <v>0.03</v>
      </c>
      <c r="Y182" s="87">
        <v>0.01</v>
      </c>
      <c r="Z182" s="87">
        <v>19.55</v>
      </c>
      <c r="AA182" s="88">
        <v>0</v>
      </c>
      <c r="AB182" s="87">
        <v>12.33</v>
      </c>
      <c r="AC182" s="87">
        <v>0.03</v>
      </c>
      <c r="AD182" s="87">
        <v>1.79</v>
      </c>
      <c r="AE182" s="87">
        <v>70.569999999999993</v>
      </c>
      <c r="AF182" s="87">
        <v>0.28999999999999998</v>
      </c>
      <c r="AG182" s="87">
        <v>31.53</v>
      </c>
      <c r="AH182" s="87">
        <v>8.65</v>
      </c>
      <c r="AI182" s="87">
        <v>0.97</v>
      </c>
      <c r="AJ182" s="87">
        <v>84.84</v>
      </c>
      <c r="AK182" s="87">
        <v>0.18</v>
      </c>
      <c r="AL182" s="87">
        <v>4.6399999999999997</v>
      </c>
      <c r="AM182" s="87">
        <v>0.03</v>
      </c>
      <c r="AN182" s="87">
        <v>2069.69</v>
      </c>
      <c r="AO182" s="87">
        <v>0.15</v>
      </c>
      <c r="AP182" s="87">
        <v>3.63</v>
      </c>
      <c r="AQ182" s="87">
        <v>0.9</v>
      </c>
      <c r="AR182" s="87">
        <v>1.06</v>
      </c>
      <c r="AS182" s="87">
        <v>0.49</v>
      </c>
      <c r="AT182" s="87">
        <v>0.47</v>
      </c>
      <c r="AU182" s="87">
        <v>0.23</v>
      </c>
      <c r="AV182" s="87">
        <v>18.37</v>
      </c>
      <c r="AW182" s="87">
        <v>0.66</v>
      </c>
      <c r="AX182" s="87">
        <v>0.65</v>
      </c>
      <c r="AY182" s="87">
        <v>0.54</v>
      </c>
      <c r="AZ182" s="87">
        <v>0.56999999999999995</v>
      </c>
      <c r="BA182" s="87">
        <v>4.5</v>
      </c>
      <c r="BB182" s="87">
        <v>0.97</v>
      </c>
      <c r="BC182" s="87">
        <v>0.06</v>
      </c>
      <c r="BD182" s="87">
        <v>0.25</v>
      </c>
      <c r="BE182" s="87">
        <v>3.78</v>
      </c>
      <c r="BF182" s="87">
        <v>15.72</v>
      </c>
      <c r="BG182" s="87">
        <v>15.86</v>
      </c>
      <c r="BH182" s="87">
        <v>25.79</v>
      </c>
      <c r="BI182" s="87">
        <v>24.82</v>
      </c>
      <c r="BJ182" s="87">
        <v>2.99</v>
      </c>
      <c r="BK182" s="87">
        <v>5.44</v>
      </c>
      <c r="BL182" s="87">
        <v>16.579999999999998</v>
      </c>
      <c r="BM182" s="88">
        <v>0</v>
      </c>
      <c r="BN182" s="88">
        <v>2</v>
      </c>
      <c r="BO182" s="88">
        <v>0</v>
      </c>
      <c r="BP182" s="89">
        <v>0</v>
      </c>
      <c r="BQ182" s="88" t="s">
        <v>310</v>
      </c>
      <c r="BR182" s="87">
        <v>7345.75</v>
      </c>
      <c r="BS182" s="88" t="s">
        <v>310</v>
      </c>
      <c r="BT182" s="87">
        <v>5154.71</v>
      </c>
      <c r="BU182" s="88" t="s">
        <v>310</v>
      </c>
      <c r="BV182" s="87">
        <v>1.1100000000000001</v>
      </c>
      <c r="BW182" s="88" t="s">
        <v>310</v>
      </c>
      <c r="BX182" s="87">
        <v>11.37</v>
      </c>
      <c r="BY182" s="88" t="s">
        <v>310</v>
      </c>
      <c r="BZ182" s="87">
        <v>5167.1899999999996</v>
      </c>
      <c r="CA182" s="88" t="s">
        <v>310</v>
      </c>
      <c r="CB182" s="87">
        <v>19.649999999999999</v>
      </c>
      <c r="CC182" s="88" t="s">
        <v>310</v>
      </c>
      <c r="CD182" s="88">
        <v>0</v>
      </c>
      <c r="CE182" s="88" t="s">
        <v>310</v>
      </c>
      <c r="CF182" s="87">
        <v>-104.6</v>
      </c>
      <c r="CG182" s="88" t="s">
        <v>310</v>
      </c>
      <c r="CH182" s="87">
        <v>-104.6</v>
      </c>
      <c r="CI182" s="88" t="s">
        <v>310</v>
      </c>
      <c r="CJ182" s="87">
        <v>-84.95</v>
      </c>
      <c r="CK182" s="88" t="s">
        <v>310</v>
      </c>
      <c r="CL182" s="88">
        <v>0</v>
      </c>
      <c r="CM182" s="88" t="s">
        <v>310</v>
      </c>
      <c r="CN182" s="88">
        <v>0</v>
      </c>
      <c r="CO182" s="88" t="s">
        <v>310</v>
      </c>
      <c r="CP182" s="88">
        <v>0</v>
      </c>
      <c r="CQ182" s="88" t="s">
        <v>310</v>
      </c>
      <c r="CR182" s="90">
        <v>1623.58</v>
      </c>
      <c r="CS182" s="88" t="s">
        <v>310</v>
      </c>
      <c r="CT182" s="87">
        <v>1623.58</v>
      </c>
      <c r="CU182" s="88" t="s">
        <v>310</v>
      </c>
      <c r="CV182" s="87">
        <v>6705.82</v>
      </c>
      <c r="CW182" s="88" t="s">
        <v>310</v>
      </c>
      <c r="CX182" s="87">
        <v>14051.57</v>
      </c>
      <c r="CY182" s="88" t="s">
        <v>310</v>
      </c>
    </row>
    <row r="183" spans="1:103" ht="14.5" x14ac:dyDescent="0.35">
      <c r="A183" s="86" t="s">
        <v>412</v>
      </c>
      <c r="B183" s="86" t="s">
        <v>249</v>
      </c>
      <c r="C183" s="71" t="str">
        <f>'Correspondance tables'!K6</f>
        <v>ISIC 05-09</v>
      </c>
      <c r="D183" s="71" t="str">
        <f>VLOOKUP(C183, 'Correspondance tables'!$O$3:$P$73, 2, FALSE)</f>
        <v>ISIC 05T09</v>
      </c>
      <c r="E183" s="91">
        <v>867.17</v>
      </c>
      <c r="F183" s="91">
        <v>26.53</v>
      </c>
      <c r="G183" s="91">
        <v>52.73</v>
      </c>
      <c r="H183" s="91">
        <v>12688.47</v>
      </c>
      <c r="I183" s="91">
        <v>1407.61</v>
      </c>
      <c r="J183" s="91">
        <v>94.46</v>
      </c>
      <c r="K183" s="91">
        <v>29.82</v>
      </c>
      <c r="L183" s="91">
        <v>575.58000000000004</v>
      </c>
      <c r="M183" s="92">
        <v>34</v>
      </c>
      <c r="N183" s="91">
        <v>30217.8</v>
      </c>
      <c r="O183" s="91">
        <v>3668.8</v>
      </c>
      <c r="P183" s="91">
        <v>110.55</v>
      </c>
      <c r="Q183" s="91">
        <v>200.6</v>
      </c>
      <c r="R183" s="91">
        <v>8464.81</v>
      </c>
      <c r="S183" s="91">
        <v>5702.66</v>
      </c>
      <c r="T183" s="91">
        <v>754.85</v>
      </c>
      <c r="U183" s="91">
        <v>34.64</v>
      </c>
      <c r="V183" s="91">
        <v>164.25</v>
      </c>
      <c r="W183" s="91">
        <v>238.77</v>
      </c>
      <c r="X183" s="91">
        <v>238.25</v>
      </c>
      <c r="Y183" s="91">
        <v>80.08</v>
      </c>
      <c r="Z183" s="91">
        <v>308.17</v>
      </c>
      <c r="AA183" s="91">
        <v>89.2</v>
      </c>
      <c r="AB183" s="91">
        <v>19186.189999999999</v>
      </c>
      <c r="AC183" s="91">
        <v>113.79</v>
      </c>
      <c r="AD183" s="91">
        <v>271.19</v>
      </c>
      <c r="AE183" s="91">
        <v>10722.66</v>
      </c>
      <c r="AF183" s="91">
        <v>48.8</v>
      </c>
      <c r="AG183" s="91">
        <v>485.76</v>
      </c>
      <c r="AH183" s="91">
        <v>121.19</v>
      </c>
      <c r="AI183" s="91">
        <v>376.65</v>
      </c>
      <c r="AJ183" s="91">
        <v>5.72</v>
      </c>
      <c r="AK183" s="91">
        <v>6.7</v>
      </c>
      <c r="AL183" s="91">
        <v>333.63</v>
      </c>
      <c r="AM183" s="91">
        <v>10.87</v>
      </c>
      <c r="AN183" s="91">
        <v>360.33</v>
      </c>
      <c r="AO183" s="91">
        <v>3.74</v>
      </c>
      <c r="AP183" s="91">
        <v>9.9</v>
      </c>
      <c r="AQ183" s="91">
        <v>13.97</v>
      </c>
      <c r="AR183" s="91">
        <v>21.62</v>
      </c>
      <c r="AS183" s="91">
        <v>46.05</v>
      </c>
      <c r="AT183" s="91">
        <v>12.02</v>
      </c>
      <c r="AU183" s="91">
        <v>12.35</v>
      </c>
      <c r="AV183" s="91">
        <v>455.58</v>
      </c>
      <c r="AW183" s="91">
        <v>56.62</v>
      </c>
      <c r="AX183" s="91">
        <v>129.29</v>
      </c>
      <c r="AY183" s="91">
        <v>29.6</v>
      </c>
      <c r="AZ183" s="91">
        <v>7.96</v>
      </c>
      <c r="BA183" s="91">
        <v>19.350000000000001</v>
      </c>
      <c r="BB183" s="91">
        <v>27.79</v>
      </c>
      <c r="BC183" s="91">
        <v>12.68</v>
      </c>
      <c r="BD183" s="91">
        <v>3.11</v>
      </c>
      <c r="BE183" s="91">
        <v>571.58000000000004</v>
      </c>
      <c r="BF183" s="91">
        <v>717.75</v>
      </c>
      <c r="BG183" s="91">
        <v>172.37</v>
      </c>
      <c r="BH183" s="91">
        <v>128.16999999999999</v>
      </c>
      <c r="BI183" s="91">
        <v>133.03</v>
      </c>
      <c r="BJ183" s="91">
        <v>44.69</v>
      </c>
      <c r="BK183" s="91">
        <v>67.87</v>
      </c>
      <c r="BL183" s="91">
        <v>76.55</v>
      </c>
      <c r="BM183" s="91">
        <v>10.95</v>
      </c>
      <c r="BN183" s="91">
        <v>33.67</v>
      </c>
      <c r="BO183" s="92">
        <v>0</v>
      </c>
      <c r="BP183" s="93">
        <v>0</v>
      </c>
      <c r="BQ183" s="92" t="s">
        <v>310</v>
      </c>
      <c r="BR183" s="91">
        <v>100911.53</v>
      </c>
      <c r="BS183" s="92" t="s">
        <v>310</v>
      </c>
      <c r="BT183" s="91">
        <v>6359.69</v>
      </c>
      <c r="BU183" s="92" t="s">
        <v>310</v>
      </c>
      <c r="BV183" s="91">
        <v>0.56000000000000005</v>
      </c>
      <c r="BW183" s="92" t="s">
        <v>310</v>
      </c>
      <c r="BX183" s="91">
        <v>185.74</v>
      </c>
      <c r="BY183" s="92" t="s">
        <v>310</v>
      </c>
      <c r="BZ183" s="91">
        <v>6545.99</v>
      </c>
      <c r="CA183" s="92" t="s">
        <v>310</v>
      </c>
      <c r="CB183" s="91">
        <v>1159.3</v>
      </c>
      <c r="CC183" s="92" t="s">
        <v>310</v>
      </c>
      <c r="CD183" s="91">
        <v>-1.64</v>
      </c>
      <c r="CE183" s="92" t="s">
        <v>310</v>
      </c>
      <c r="CF183" s="91">
        <v>-868.53</v>
      </c>
      <c r="CG183" s="92" t="s">
        <v>310</v>
      </c>
      <c r="CH183" s="91">
        <v>-870.17</v>
      </c>
      <c r="CI183" s="92" t="s">
        <v>310</v>
      </c>
      <c r="CJ183" s="91">
        <v>289.13</v>
      </c>
      <c r="CK183" s="92" t="s">
        <v>310</v>
      </c>
      <c r="CL183" s="92">
        <v>0</v>
      </c>
      <c r="CM183" s="92" t="s">
        <v>310</v>
      </c>
      <c r="CN183" s="92">
        <v>0</v>
      </c>
      <c r="CO183" s="92" t="s">
        <v>310</v>
      </c>
      <c r="CP183" s="92">
        <v>0</v>
      </c>
      <c r="CQ183" s="92" t="s">
        <v>310</v>
      </c>
      <c r="CR183" s="94">
        <v>18440.62</v>
      </c>
      <c r="CS183" s="92" t="s">
        <v>310</v>
      </c>
      <c r="CT183" s="91">
        <v>18440.62</v>
      </c>
      <c r="CU183" s="92" t="s">
        <v>310</v>
      </c>
      <c r="CV183" s="91">
        <v>25275.74</v>
      </c>
      <c r="CW183" s="92" t="s">
        <v>310</v>
      </c>
      <c r="CX183" s="91">
        <v>126187.27</v>
      </c>
      <c r="CY183" s="92" t="s">
        <v>310</v>
      </c>
    </row>
    <row r="184" spans="1:103" ht="14.5" x14ac:dyDescent="0.35">
      <c r="A184" s="86" t="s">
        <v>412</v>
      </c>
      <c r="B184" s="86" t="s">
        <v>333</v>
      </c>
      <c r="C184" s="71" t="str">
        <f>'Correspondance tables'!K7</f>
        <v>ISIC 10-12</v>
      </c>
      <c r="D184" s="71" t="str">
        <f>VLOOKUP(C184, 'Correspondance tables'!$O$3:$P$73, 2, FALSE)</f>
        <v>ISIC 10T12</v>
      </c>
      <c r="E184" s="87">
        <v>42923.34</v>
      </c>
      <c r="F184" s="87">
        <v>50.14</v>
      </c>
      <c r="G184" s="87">
        <v>1001.41</v>
      </c>
      <c r="H184" s="87">
        <v>174.06</v>
      </c>
      <c r="I184" s="87">
        <v>213338.29</v>
      </c>
      <c r="J184" s="87">
        <v>1812.43</v>
      </c>
      <c r="K184" s="87">
        <v>78.44</v>
      </c>
      <c r="L184" s="87">
        <v>659.01</v>
      </c>
      <c r="M184" s="87">
        <v>37.869999999999997</v>
      </c>
      <c r="N184" s="87">
        <v>644.79</v>
      </c>
      <c r="O184" s="87">
        <v>7288.41</v>
      </c>
      <c r="P184" s="87">
        <v>2097.3000000000002</v>
      </c>
      <c r="Q184" s="87">
        <v>239.64</v>
      </c>
      <c r="R184" s="87">
        <v>102.41</v>
      </c>
      <c r="S184" s="87">
        <v>267.91000000000003</v>
      </c>
      <c r="T184" s="87">
        <v>140.88</v>
      </c>
      <c r="U184" s="87">
        <v>332.03</v>
      </c>
      <c r="V184" s="87">
        <v>286.22000000000003</v>
      </c>
      <c r="W184" s="87">
        <v>683.69</v>
      </c>
      <c r="X184" s="87">
        <v>273.79000000000002</v>
      </c>
      <c r="Y184" s="87">
        <v>56.86</v>
      </c>
      <c r="Z184" s="87">
        <v>393.14</v>
      </c>
      <c r="AA184" s="87">
        <v>118.32</v>
      </c>
      <c r="AB184" s="87">
        <v>679.87</v>
      </c>
      <c r="AC184" s="87">
        <v>42.96</v>
      </c>
      <c r="AD184" s="87">
        <v>633.20000000000005</v>
      </c>
      <c r="AE184" s="87">
        <v>825.82</v>
      </c>
      <c r="AF184" s="87">
        <v>861.9</v>
      </c>
      <c r="AG184" s="87">
        <v>6833.96</v>
      </c>
      <c r="AH184" s="87">
        <v>4620.6899999999996</v>
      </c>
      <c r="AI184" s="87">
        <v>2017.37</v>
      </c>
      <c r="AJ184" s="87">
        <v>1033.8599999999999</v>
      </c>
      <c r="AK184" s="87">
        <v>390.1</v>
      </c>
      <c r="AL184" s="88">
        <v>1525</v>
      </c>
      <c r="AM184" s="87">
        <v>146.88</v>
      </c>
      <c r="AN184" s="87">
        <v>110709.93</v>
      </c>
      <c r="AO184" s="87">
        <v>330.92</v>
      </c>
      <c r="AP184" s="87">
        <v>925.24</v>
      </c>
      <c r="AQ184" s="87">
        <v>335.66</v>
      </c>
      <c r="AR184" s="87">
        <v>666.99</v>
      </c>
      <c r="AS184" s="87">
        <v>379.22</v>
      </c>
      <c r="AT184" s="87">
        <v>240.12</v>
      </c>
      <c r="AU184" s="87">
        <v>146.72</v>
      </c>
      <c r="AV184" s="87">
        <v>648.16</v>
      </c>
      <c r="AW184" s="87">
        <v>846.64</v>
      </c>
      <c r="AX184" s="87">
        <v>362.54</v>
      </c>
      <c r="AY184" s="87">
        <v>712.03</v>
      </c>
      <c r="AZ184" s="87">
        <v>320.33999999999997</v>
      </c>
      <c r="BA184" s="87">
        <v>282.76</v>
      </c>
      <c r="BB184" s="87">
        <v>435.56</v>
      </c>
      <c r="BC184" s="87">
        <v>183.38</v>
      </c>
      <c r="BD184" s="87">
        <v>111.19</v>
      </c>
      <c r="BE184" s="87">
        <v>1395.04</v>
      </c>
      <c r="BF184" s="87">
        <v>4458.08</v>
      </c>
      <c r="BG184" s="87">
        <v>6207.69</v>
      </c>
      <c r="BH184" s="87">
        <v>10130.93</v>
      </c>
      <c r="BI184" s="87">
        <v>6624.93</v>
      </c>
      <c r="BJ184" s="87">
        <v>767.19</v>
      </c>
      <c r="BK184" s="87">
        <v>2391.3200000000002</v>
      </c>
      <c r="BL184" s="87">
        <v>902.09</v>
      </c>
      <c r="BM184" s="87">
        <v>155.09</v>
      </c>
      <c r="BN184" s="87">
        <v>375.64</v>
      </c>
      <c r="BO184" s="88">
        <v>0</v>
      </c>
      <c r="BP184" s="89">
        <v>0</v>
      </c>
      <c r="BQ184" s="88" t="s">
        <v>310</v>
      </c>
      <c r="BR184" s="87">
        <v>443657.41</v>
      </c>
      <c r="BS184" s="88" t="s">
        <v>310</v>
      </c>
      <c r="BT184" s="87">
        <v>537038.63</v>
      </c>
      <c r="BU184" s="88" t="s">
        <v>310</v>
      </c>
      <c r="BV184" s="87">
        <v>10.27</v>
      </c>
      <c r="BW184" s="88" t="s">
        <v>310</v>
      </c>
      <c r="BX184" s="87">
        <v>1077.74</v>
      </c>
      <c r="BY184" s="88" t="s">
        <v>310</v>
      </c>
      <c r="BZ184" s="87">
        <v>538126.64</v>
      </c>
      <c r="CA184" s="88" t="s">
        <v>310</v>
      </c>
      <c r="CB184" s="87">
        <v>31.96</v>
      </c>
      <c r="CC184" s="88" t="s">
        <v>310</v>
      </c>
      <c r="CD184" s="87">
        <v>1.3</v>
      </c>
      <c r="CE184" s="88" t="s">
        <v>310</v>
      </c>
      <c r="CF184" s="87">
        <v>88.6</v>
      </c>
      <c r="CG184" s="88" t="s">
        <v>310</v>
      </c>
      <c r="CH184" s="87">
        <v>89.9</v>
      </c>
      <c r="CI184" s="88" t="s">
        <v>310</v>
      </c>
      <c r="CJ184" s="87">
        <v>121.85</v>
      </c>
      <c r="CK184" s="88" t="s">
        <v>310</v>
      </c>
      <c r="CL184" s="88">
        <v>0</v>
      </c>
      <c r="CM184" s="88" t="s">
        <v>310</v>
      </c>
      <c r="CN184" s="88">
        <v>0</v>
      </c>
      <c r="CO184" s="88" t="s">
        <v>310</v>
      </c>
      <c r="CP184" s="88">
        <v>0</v>
      </c>
      <c r="CQ184" s="88" t="s">
        <v>310</v>
      </c>
      <c r="CR184" s="90">
        <v>96237.14</v>
      </c>
      <c r="CS184" s="88" t="s">
        <v>310</v>
      </c>
      <c r="CT184" s="87">
        <v>96237.14</v>
      </c>
      <c r="CU184" s="88" t="s">
        <v>310</v>
      </c>
      <c r="CV184" s="87">
        <v>634485.64</v>
      </c>
      <c r="CW184" s="88" t="s">
        <v>310</v>
      </c>
      <c r="CX184" s="87">
        <v>1078143.05</v>
      </c>
      <c r="CY184" s="88" t="s">
        <v>310</v>
      </c>
    </row>
    <row r="185" spans="1:103" ht="14.5" x14ac:dyDescent="0.35">
      <c r="A185" s="86" t="s">
        <v>412</v>
      </c>
      <c r="B185" s="86" t="s">
        <v>334</v>
      </c>
      <c r="C185" s="71" t="str">
        <f>'Correspondance tables'!K8</f>
        <v>ISIC 13-15</v>
      </c>
      <c r="D185" s="71" t="str">
        <f>VLOOKUP(C185, 'Correspondance tables'!$O$3:$P$73, 2, FALSE)</f>
        <v>ISIC 13T15</v>
      </c>
      <c r="E185" s="91">
        <v>442.82</v>
      </c>
      <c r="F185" s="91">
        <v>42.4</v>
      </c>
      <c r="G185" s="91">
        <v>171.17</v>
      </c>
      <c r="H185" s="91">
        <v>68.86</v>
      </c>
      <c r="I185" s="91">
        <v>488.5</v>
      </c>
      <c r="J185" s="91">
        <v>41687.06</v>
      </c>
      <c r="K185" s="91">
        <v>279.97000000000003</v>
      </c>
      <c r="L185" s="91">
        <v>812.26</v>
      </c>
      <c r="M185" s="91">
        <v>212.37</v>
      </c>
      <c r="N185" s="91">
        <v>77.7</v>
      </c>
      <c r="O185" s="91">
        <v>490.54</v>
      </c>
      <c r="P185" s="91">
        <v>254.76</v>
      </c>
      <c r="Q185" s="91">
        <v>1547.62</v>
      </c>
      <c r="R185" s="91">
        <v>219.07</v>
      </c>
      <c r="S185" s="91">
        <v>219.91</v>
      </c>
      <c r="T185" s="91">
        <v>548.51</v>
      </c>
      <c r="U185" s="91">
        <v>176.63</v>
      </c>
      <c r="V185" s="91">
        <v>197.42</v>
      </c>
      <c r="W185" s="91">
        <v>547.97</v>
      </c>
      <c r="X185" s="91">
        <v>3147.51</v>
      </c>
      <c r="Y185" s="91">
        <v>419.69</v>
      </c>
      <c r="Z185" s="91">
        <v>2332.9699999999998</v>
      </c>
      <c r="AA185" s="91">
        <v>256.58999999999997</v>
      </c>
      <c r="AB185" s="91">
        <v>145.51</v>
      </c>
      <c r="AC185" s="91">
        <v>23.57</v>
      </c>
      <c r="AD185" s="91">
        <v>174.5</v>
      </c>
      <c r="AE185" s="91">
        <v>2076.52</v>
      </c>
      <c r="AF185" s="91">
        <v>288.18</v>
      </c>
      <c r="AG185" s="91">
        <v>2188.42</v>
      </c>
      <c r="AH185" s="91">
        <v>917.71</v>
      </c>
      <c r="AI185" s="91">
        <v>196.05</v>
      </c>
      <c r="AJ185" s="91">
        <v>44.28</v>
      </c>
      <c r="AK185" s="91">
        <v>36.090000000000003</v>
      </c>
      <c r="AL185" s="91">
        <v>163.66999999999999</v>
      </c>
      <c r="AM185" s="91">
        <v>44.4</v>
      </c>
      <c r="AN185" s="91">
        <v>893.72</v>
      </c>
      <c r="AO185" s="91">
        <v>28.85</v>
      </c>
      <c r="AP185" s="91">
        <v>363.96</v>
      </c>
      <c r="AQ185" s="91">
        <v>128.94999999999999</v>
      </c>
      <c r="AR185" s="91">
        <v>66.569999999999993</v>
      </c>
      <c r="AS185" s="91">
        <v>101.63</v>
      </c>
      <c r="AT185" s="91">
        <v>40.03</v>
      </c>
      <c r="AU185" s="91">
        <v>23.48</v>
      </c>
      <c r="AV185" s="91">
        <v>333.63</v>
      </c>
      <c r="AW185" s="91">
        <v>257.60000000000002</v>
      </c>
      <c r="AX185" s="91">
        <v>326.8</v>
      </c>
      <c r="AY185" s="91">
        <v>74.08</v>
      </c>
      <c r="AZ185" s="91">
        <v>63.18</v>
      </c>
      <c r="BA185" s="91">
        <v>323.72000000000003</v>
      </c>
      <c r="BB185" s="91">
        <v>100.94</v>
      </c>
      <c r="BC185" s="91">
        <v>43.01</v>
      </c>
      <c r="BD185" s="91">
        <v>32.82</v>
      </c>
      <c r="BE185" s="91">
        <v>690.86</v>
      </c>
      <c r="BF185" s="91">
        <v>1186.3399999999999</v>
      </c>
      <c r="BG185" s="91">
        <v>268.92</v>
      </c>
      <c r="BH185" s="91">
        <v>1402.78</v>
      </c>
      <c r="BI185" s="91">
        <v>341.2</v>
      </c>
      <c r="BJ185" s="91">
        <v>173.84</v>
      </c>
      <c r="BK185" s="91">
        <v>293.5</v>
      </c>
      <c r="BL185" s="91">
        <v>123.49</v>
      </c>
      <c r="BM185" s="91">
        <v>182.98</v>
      </c>
      <c r="BN185" s="91">
        <v>597.1</v>
      </c>
      <c r="BO185" s="92">
        <v>0</v>
      </c>
      <c r="BP185" s="93">
        <v>0</v>
      </c>
      <c r="BQ185" s="92" t="s">
        <v>310</v>
      </c>
      <c r="BR185" s="91">
        <v>69405.179999999993</v>
      </c>
      <c r="BS185" s="92" t="s">
        <v>310</v>
      </c>
      <c r="BT185" s="91">
        <v>80724.649999999994</v>
      </c>
      <c r="BU185" s="92" t="s">
        <v>310</v>
      </c>
      <c r="BV185" s="91">
        <v>1.17</v>
      </c>
      <c r="BW185" s="92" t="s">
        <v>310</v>
      </c>
      <c r="BX185" s="91">
        <v>95.49</v>
      </c>
      <c r="BY185" s="92" t="s">
        <v>310</v>
      </c>
      <c r="BZ185" s="91">
        <v>80821.31</v>
      </c>
      <c r="CA185" s="92" t="s">
        <v>310</v>
      </c>
      <c r="CB185" s="91">
        <v>1433.34</v>
      </c>
      <c r="CC185" s="92" t="s">
        <v>310</v>
      </c>
      <c r="CD185" s="91">
        <v>1.6</v>
      </c>
      <c r="CE185" s="92" t="s">
        <v>310</v>
      </c>
      <c r="CF185" s="91">
        <v>2640.27</v>
      </c>
      <c r="CG185" s="92" t="s">
        <v>310</v>
      </c>
      <c r="CH185" s="91">
        <v>2641.87</v>
      </c>
      <c r="CI185" s="92" t="s">
        <v>310</v>
      </c>
      <c r="CJ185" s="91">
        <v>4075.21</v>
      </c>
      <c r="CK185" s="92" t="s">
        <v>310</v>
      </c>
      <c r="CL185" s="92">
        <v>0</v>
      </c>
      <c r="CM185" s="92" t="s">
        <v>310</v>
      </c>
      <c r="CN185" s="92">
        <v>0</v>
      </c>
      <c r="CO185" s="92" t="s">
        <v>310</v>
      </c>
      <c r="CP185" s="92">
        <v>0</v>
      </c>
      <c r="CQ185" s="92" t="s">
        <v>310</v>
      </c>
      <c r="CR185" s="94">
        <v>47412.14</v>
      </c>
      <c r="CS185" s="92" t="s">
        <v>310</v>
      </c>
      <c r="CT185" s="91">
        <v>47412.14</v>
      </c>
      <c r="CU185" s="92" t="s">
        <v>310</v>
      </c>
      <c r="CV185" s="91">
        <v>132308.66</v>
      </c>
      <c r="CW185" s="92" t="s">
        <v>310</v>
      </c>
      <c r="CX185" s="91">
        <v>201713.83</v>
      </c>
      <c r="CY185" s="92" t="s">
        <v>310</v>
      </c>
    </row>
    <row r="186" spans="1:103" ht="14.5" x14ac:dyDescent="0.35">
      <c r="A186" s="86" t="s">
        <v>412</v>
      </c>
      <c r="B186" s="86" t="s">
        <v>335</v>
      </c>
      <c r="C186" s="71" t="str">
        <f>'Correspondance tables'!K9</f>
        <v>ISIC 16</v>
      </c>
      <c r="D186" s="71" t="str">
        <f>VLOOKUP(C186, 'Correspondance tables'!$O$3:$P$73, 2, FALSE)</f>
        <v>ISIC 16</v>
      </c>
      <c r="E186" s="87">
        <v>945.51</v>
      </c>
      <c r="F186" s="87">
        <v>193.05</v>
      </c>
      <c r="G186" s="87">
        <v>62.83</v>
      </c>
      <c r="H186" s="87">
        <v>242.3</v>
      </c>
      <c r="I186" s="87">
        <v>1735.23</v>
      </c>
      <c r="J186" s="87">
        <v>146.31</v>
      </c>
      <c r="K186" s="87">
        <v>25782.3</v>
      </c>
      <c r="L186" s="87">
        <v>3479.52</v>
      </c>
      <c r="M186" s="87">
        <v>84.42</v>
      </c>
      <c r="N186" s="87">
        <v>49.64</v>
      </c>
      <c r="O186" s="87">
        <v>609.39</v>
      </c>
      <c r="P186" s="87">
        <v>168.18</v>
      </c>
      <c r="Q186" s="87">
        <v>448.92</v>
      </c>
      <c r="R186" s="87">
        <v>1025.56</v>
      </c>
      <c r="S186" s="87">
        <v>581.35</v>
      </c>
      <c r="T186" s="87">
        <v>1313.44</v>
      </c>
      <c r="U186" s="87">
        <v>271.13</v>
      </c>
      <c r="V186" s="87">
        <v>442.3</v>
      </c>
      <c r="W186" s="87">
        <v>863.39</v>
      </c>
      <c r="X186" s="87">
        <v>1504.75</v>
      </c>
      <c r="Y186" s="87">
        <v>991.88</v>
      </c>
      <c r="Z186" s="87">
        <v>14074.35</v>
      </c>
      <c r="AA186" s="87">
        <v>322.58999999999997</v>
      </c>
      <c r="AB186" s="87">
        <v>1510.49</v>
      </c>
      <c r="AC186" s="87">
        <v>21.03</v>
      </c>
      <c r="AD186" s="87">
        <v>265.73</v>
      </c>
      <c r="AE186" s="87">
        <v>30069.040000000001</v>
      </c>
      <c r="AF186" s="87">
        <v>95.08</v>
      </c>
      <c r="AG186" s="87">
        <v>1245.3499999999999</v>
      </c>
      <c r="AH186" s="87">
        <v>498.74</v>
      </c>
      <c r="AI186" s="87">
        <v>249.47</v>
      </c>
      <c r="AJ186" s="87">
        <v>20.68</v>
      </c>
      <c r="AK186" s="87">
        <v>8.9600000000000009</v>
      </c>
      <c r="AL186" s="87">
        <v>343.24</v>
      </c>
      <c r="AM186" s="87">
        <v>10.91</v>
      </c>
      <c r="AN186" s="87">
        <v>404.99</v>
      </c>
      <c r="AO186" s="87">
        <v>73.430000000000007</v>
      </c>
      <c r="AP186" s="87">
        <v>257.04000000000002</v>
      </c>
      <c r="AQ186" s="87">
        <v>144.83000000000001</v>
      </c>
      <c r="AR186" s="87">
        <v>46.95</v>
      </c>
      <c r="AS186" s="87">
        <v>23.78</v>
      </c>
      <c r="AT186" s="87">
        <v>14.08</v>
      </c>
      <c r="AU186" s="87">
        <v>26.86</v>
      </c>
      <c r="AV186" s="87">
        <v>1751.32</v>
      </c>
      <c r="AW186" s="87">
        <v>129.12</v>
      </c>
      <c r="AX186" s="87">
        <v>206.79</v>
      </c>
      <c r="AY186" s="87">
        <v>40.85</v>
      </c>
      <c r="AZ186" s="87">
        <v>94.47</v>
      </c>
      <c r="BA186" s="87">
        <v>107.58</v>
      </c>
      <c r="BB186" s="87">
        <v>75.81</v>
      </c>
      <c r="BC186" s="87">
        <v>13.73</v>
      </c>
      <c r="BD186" s="87">
        <v>7.55</v>
      </c>
      <c r="BE186" s="87">
        <v>1057.48</v>
      </c>
      <c r="BF186" s="87">
        <v>244.15</v>
      </c>
      <c r="BG186" s="87">
        <v>312.47000000000003</v>
      </c>
      <c r="BH186" s="87">
        <v>55.55</v>
      </c>
      <c r="BI186" s="87">
        <v>71.69</v>
      </c>
      <c r="BJ186" s="87">
        <v>174.91</v>
      </c>
      <c r="BK186" s="87">
        <v>102.43</v>
      </c>
      <c r="BL186" s="88">
        <v>61</v>
      </c>
      <c r="BM186" s="87">
        <v>131.16999999999999</v>
      </c>
      <c r="BN186" s="87">
        <v>1227.29</v>
      </c>
      <c r="BO186" s="88">
        <v>0</v>
      </c>
      <c r="BP186" s="89">
        <v>0</v>
      </c>
      <c r="BQ186" s="88" t="s">
        <v>310</v>
      </c>
      <c r="BR186" s="87">
        <v>96534.43</v>
      </c>
      <c r="BS186" s="88" t="s">
        <v>310</v>
      </c>
      <c r="BT186" s="87">
        <v>7489.15</v>
      </c>
      <c r="BU186" s="88" t="s">
        <v>310</v>
      </c>
      <c r="BV186" s="88">
        <v>0</v>
      </c>
      <c r="BW186" s="88" t="s">
        <v>310</v>
      </c>
      <c r="BX186" s="87">
        <v>0.2</v>
      </c>
      <c r="BY186" s="88" t="s">
        <v>310</v>
      </c>
      <c r="BZ186" s="87">
        <v>7489.35</v>
      </c>
      <c r="CA186" s="88" t="s">
        <v>310</v>
      </c>
      <c r="CB186" s="87">
        <v>6007.58</v>
      </c>
      <c r="CC186" s="88" t="s">
        <v>310</v>
      </c>
      <c r="CD186" s="88">
        <v>0</v>
      </c>
      <c r="CE186" s="88" t="s">
        <v>310</v>
      </c>
      <c r="CF186" s="87">
        <v>1094.23</v>
      </c>
      <c r="CG186" s="88" t="s">
        <v>310</v>
      </c>
      <c r="CH186" s="87">
        <v>1094.23</v>
      </c>
      <c r="CI186" s="88" t="s">
        <v>310</v>
      </c>
      <c r="CJ186" s="87">
        <v>7101.81</v>
      </c>
      <c r="CK186" s="88" t="s">
        <v>310</v>
      </c>
      <c r="CL186" s="88">
        <v>0</v>
      </c>
      <c r="CM186" s="88" t="s">
        <v>310</v>
      </c>
      <c r="CN186" s="88">
        <v>0</v>
      </c>
      <c r="CO186" s="88" t="s">
        <v>310</v>
      </c>
      <c r="CP186" s="88">
        <v>0</v>
      </c>
      <c r="CQ186" s="88" t="s">
        <v>310</v>
      </c>
      <c r="CR186" s="90">
        <v>11340.43</v>
      </c>
      <c r="CS186" s="88" t="s">
        <v>310</v>
      </c>
      <c r="CT186" s="87">
        <v>11340.43</v>
      </c>
      <c r="CU186" s="88" t="s">
        <v>310</v>
      </c>
      <c r="CV186" s="87">
        <v>25931.59</v>
      </c>
      <c r="CW186" s="88" t="s">
        <v>310</v>
      </c>
      <c r="CX186" s="87">
        <v>122466.02</v>
      </c>
      <c r="CY186" s="88" t="s">
        <v>310</v>
      </c>
    </row>
    <row r="187" spans="1:103" ht="14.5" x14ac:dyDescent="0.35">
      <c r="A187" s="86" t="s">
        <v>412</v>
      </c>
      <c r="B187" s="86" t="s">
        <v>336</v>
      </c>
      <c r="C187" s="71" t="str">
        <f>'Correspondance tables'!K10</f>
        <v>ISIC 17</v>
      </c>
      <c r="D187" s="71" t="str">
        <f>VLOOKUP(C187, 'Correspondance tables'!$O$3:$P$73, 2, FALSE)</f>
        <v>ISIC 17T18</v>
      </c>
      <c r="E187" s="91">
        <v>618.69000000000005</v>
      </c>
      <c r="F187" s="91">
        <v>27.08</v>
      </c>
      <c r="G187" s="91">
        <v>38.81</v>
      </c>
      <c r="H187" s="91">
        <v>174.64</v>
      </c>
      <c r="I187" s="91">
        <v>13499.91</v>
      </c>
      <c r="J187" s="91">
        <v>922.78</v>
      </c>
      <c r="K187" s="91">
        <v>971.06</v>
      </c>
      <c r="L187" s="91">
        <v>37498.97</v>
      </c>
      <c r="M187" s="91">
        <v>11537.75</v>
      </c>
      <c r="N187" s="91">
        <v>155.13</v>
      </c>
      <c r="O187" s="91">
        <v>3823.71</v>
      </c>
      <c r="P187" s="91">
        <v>1685.29</v>
      </c>
      <c r="Q187" s="91">
        <v>2512.6999999999998</v>
      </c>
      <c r="R187" s="91">
        <v>1277.23</v>
      </c>
      <c r="S187" s="91">
        <v>495.44</v>
      </c>
      <c r="T187" s="91">
        <v>1066.1300000000001</v>
      </c>
      <c r="U187" s="91">
        <v>862.95</v>
      </c>
      <c r="V187" s="91">
        <v>1358.41</v>
      </c>
      <c r="W187" s="91">
        <v>1263.0899999999999</v>
      </c>
      <c r="X187" s="91">
        <v>923.27</v>
      </c>
      <c r="Y187" s="91">
        <v>243.1</v>
      </c>
      <c r="Z187" s="91">
        <v>1772.53</v>
      </c>
      <c r="AA187" s="91">
        <v>304.43</v>
      </c>
      <c r="AB187" s="91">
        <v>440.29</v>
      </c>
      <c r="AC187" s="91">
        <v>63.4</v>
      </c>
      <c r="AD187" s="91">
        <v>1127.1199999999999</v>
      </c>
      <c r="AE187" s="91">
        <v>1624.79</v>
      </c>
      <c r="AF187" s="91">
        <v>402.23</v>
      </c>
      <c r="AG187" s="91">
        <v>3677.9</v>
      </c>
      <c r="AH187" s="91">
        <v>2258.14</v>
      </c>
      <c r="AI187" s="91">
        <v>647.69000000000005</v>
      </c>
      <c r="AJ187" s="91">
        <v>64.28</v>
      </c>
      <c r="AK187" s="91">
        <v>34.770000000000003</v>
      </c>
      <c r="AL187" s="91">
        <v>1129.3399999999999</v>
      </c>
      <c r="AM187" s="91">
        <v>215.45</v>
      </c>
      <c r="AN187" s="91">
        <v>1581.41</v>
      </c>
      <c r="AO187" s="91">
        <v>4657.1099999999997</v>
      </c>
      <c r="AP187" s="91">
        <v>1056.76</v>
      </c>
      <c r="AQ187" s="91">
        <v>444.06</v>
      </c>
      <c r="AR187" s="91">
        <v>613.33000000000004</v>
      </c>
      <c r="AS187" s="91">
        <v>979.98</v>
      </c>
      <c r="AT187" s="91">
        <v>521.66</v>
      </c>
      <c r="AU187" s="91">
        <v>689.13</v>
      </c>
      <c r="AV187" s="91">
        <v>713.43</v>
      </c>
      <c r="AW187" s="91">
        <v>2126.3200000000002</v>
      </c>
      <c r="AX187" s="91">
        <v>1420.18</v>
      </c>
      <c r="AY187" s="91">
        <v>386.47</v>
      </c>
      <c r="AZ187" s="91">
        <v>875.49</v>
      </c>
      <c r="BA187" s="91">
        <v>938.16</v>
      </c>
      <c r="BB187" s="91">
        <v>374.98</v>
      </c>
      <c r="BC187" s="91">
        <v>84.52</v>
      </c>
      <c r="BD187" s="91">
        <v>560.24</v>
      </c>
      <c r="BE187" s="91">
        <v>3562.73</v>
      </c>
      <c r="BF187" s="91">
        <v>2157.8000000000002</v>
      </c>
      <c r="BG187" s="91">
        <v>2140.87</v>
      </c>
      <c r="BH187" s="91">
        <v>1927.43</v>
      </c>
      <c r="BI187" s="91">
        <v>885.14</v>
      </c>
      <c r="BJ187" s="91">
        <v>504.93</v>
      </c>
      <c r="BK187" s="91">
        <v>554.79</v>
      </c>
      <c r="BL187" s="91">
        <v>354.15</v>
      </c>
      <c r="BM187" s="91">
        <v>81.88</v>
      </c>
      <c r="BN187" s="91">
        <v>451.94</v>
      </c>
      <c r="BO187" s="92">
        <v>0</v>
      </c>
      <c r="BP187" s="93">
        <v>0</v>
      </c>
      <c r="BQ187" s="92" t="s">
        <v>310</v>
      </c>
      <c r="BR187" s="91">
        <v>125363.39</v>
      </c>
      <c r="BS187" s="92" t="s">
        <v>310</v>
      </c>
      <c r="BT187" s="91">
        <v>19759.18</v>
      </c>
      <c r="BU187" s="92" t="s">
        <v>310</v>
      </c>
      <c r="BV187" s="92">
        <v>0</v>
      </c>
      <c r="BW187" s="92" t="s">
        <v>310</v>
      </c>
      <c r="BX187" s="91">
        <v>125.56</v>
      </c>
      <c r="BY187" s="92" t="s">
        <v>310</v>
      </c>
      <c r="BZ187" s="91">
        <v>19884.740000000002</v>
      </c>
      <c r="CA187" s="92" t="s">
        <v>310</v>
      </c>
      <c r="CB187" s="91">
        <v>0.15</v>
      </c>
      <c r="CC187" s="92" t="s">
        <v>310</v>
      </c>
      <c r="CD187" s="92">
        <v>0</v>
      </c>
      <c r="CE187" s="92" t="s">
        <v>310</v>
      </c>
      <c r="CF187" s="91">
        <v>1445.46</v>
      </c>
      <c r="CG187" s="92" t="s">
        <v>310</v>
      </c>
      <c r="CH187" s="91">
        <v>1445.46</v>
      </c>
      <c r="CI187" s="92" t="s">
        <v>310</v>
      </c>
      <c r="CJ187" s="91">
        <v>1445.61</v>
      </c>
      <c r="CK187" s="92" t="s">
        <v>310</v>
      </c>
      <c r="CL187" s="92">
        <v>0</v>
      </c>
      <c r="CM187" s="92" t="s">
        <v>310</v>
      </c>
      <c r="CN187" s="92">
        <v>0</v>
      </c>
      <c r="CO187" s="92" t="s">
        <v>310</v>
      </c>
      <c r="CP187" s="92">
        <v>0</v>
      </c>
      <c r="CQ187" s="92" t="s">
        <v>310</v>
      </c>
      <c r="CR187" s="94">
        <v>23550.26</v>
      </c>
      <c r="CS187" s="92" t="s">
        <v>310</v>
      </c>
      <c r="CT187" s="91">
        <v>23550.26</v>
      </c>
      <c r="CU187" s="92" t="s">
        <v>310</v>
      </c>
      <c r="CV187" s="91">
        <v>44880.61</v>
      </c>
      <c r="CW187" s="92" t="s">
        <v>310</v>
      </c>
      <c r="CX187" s="92">
        <v>170244</v>
      </c>
      <c r="CY187" s="92" t="s">
        <v>310</v>
      </c>
    </row>
    <row r="188" spans="1:103" ht="14.5" x14ac:dyDescent="0.35">
      <c r="A188" s="86" t="s">
        <v>412</v>
      </c>
      <c r="B188" s="86" t="s">
        <v>337</v>
      </c>
      <c r="C188" s="71" t="str">
        <f>'Correspondance tables'!K11</f>
        <v>ISIC 18</v>
      </c>
      <c r="D188" s="71" t="str">
        <f>VLOOKUP(C188, 'Correspondance tables'!$O$3:$P$73, 2, FALSE)</f>
        <v>ISIC 17T18</v>
      </c>
      <c r="E188" s="87">
        <v>69.16</v>
      </c>
      <c r="F188" s="87">
        <v>13.1</v>
      </c>
      <c r="G188" s="87">
        <v>9.7200000000000006</v>
      </c>
      <c r="H188" s="87">
        <v>38.700000000000003</v>
      </c>
      <c r="I188" s="87">
        <v>1030.47</v>
      </c>
      <c r="J188" s="87">
        <v>250.57</v>
      </c>
      <c r="K188" s="87">
        <v>96.42</v>
      </c>
      <c r="L188" s="87">
        <v>876.79</v>
      </c>
      <c r="M188" s="87">
        <v>7078.77</v>
      </c>
      <c r="N188" s="87">
        <v>70.95</v>
      </c>
      <c r="O188" s="87">
        <v>760.67</v>
      </c>
      <c r="P188" s="87">
        <v>580.80999999999995</v>
      </c>
      <c r="Q188" s="87">
        <v>352.1</v>
      </c>
      <c r="R188" s="87">
        <v>173.81</v>
      </c>
      <c r="S188" s="87">
        <v>204.66</v>
      </c>
      <c r="T188" s="87">
        <v>369.61</v>
      </c>
      <c r="U188" s="87">
        <v>273.22000000000003</v>
      </c>
      <c r="V188" s="87">
        <v>280.64999999999998</v>
      </c>
      <c r="W188" s="87">
        <v>529.82000000000005</v>
      </c>
      <c r="X188" s="87">
        <v>714.35</v>
      </c>
      <c r="Y188" s="87">
        <v>114.26</v>
      </c>
      <c r="Z188" s="87">
        <v>337.4</v>
      </c>
      <c r="AA188" s="87">
        <v>124.9</v>
      </c>
      <c r="AB188" s="87">
        <v>284.17</v>
      </c>
      <c r="AC188" s="87">
        <v>54.95</v>
      </c>
      <c r="AD188" s="87">
        <v>196.73</v>
      </c>
      <c r="AE188" s="87">
        <v>520.61</v>
      </c>
      <c r="AF188" s="87">
        <v>619.54</v>
      </c>
      <c r="AG188" s="87">
        <v>3210.97</v>
      </c>
      <c r="AH188" s="87">
        <v>3830.55</v>
      </c>
      <c r="AI188" s="87">
        <v>432.22</v>
      </c>
      <c r="AJ188" s="87">
        <v>44.57</v>
      </c>
      <c r="AK188" s="87">
        <v>39.799999999999997</v>
      </c>
      <c r="AL188" s="87">
        <v>417.08</v>
      </c>
      <c r="AM188" s="87">
        <v>291.61</v>
      </c>
      <c r="AN188" s="87">
        <v>659.69</v>
      </c>
      <c r="AO188" s="87">
        <v>10371.89</v>
      </c>
      <c r="AP188" s="87">
        <v>2106.81</v>
      </c>
      <c r="AQ188" s="87">
        <v>1389.17</v>
      </c>
      <c r="AR188" s="87">
        <v>1742.29</v>
      </c>
      <c r="AS188" s="87">
        <v>2523.36</v>
      </c>
      <c r="AT188" s="87">
        <v>2549.3000000000002</v>
      </c>
      <c r="AU188" s="87">
        <v>842.79</v>
      </c>
      <c r="AV188" s="87">
        <v>618.74</v>
      </c>
      <c r="AW188" s="87">
        <v>2658.58</v>
      </c>
      <c r="AX188" s="87">
        <v>2084.5700000000002</v>
      </c>
      <c r="AY188" s="87">
        <v>739.59</v>
      </c>
      <c r="AZ188" s="87">
        <v>1956.2</v>
      </c>
      <c r="BA188" s="87">
        <v>850.99</v>
      </c>
      <c r="BB188" s="87">
        <v>409.62</v>
      </c>
      <c r="BC188" s="87">
        <v>105.64</v>
      </c>
      <c r="BD188" s="87">
        <v>2213.29</v>
      </c>
      <c r="BE188" s="87">
        <v>2930.25</v>
      </c>
      <c r="BF188" s="87">
        <v>3280.37</v>
      </c>
      <c r="BG188" s="87">
        <v>3070.6</v>
      </c>
      <c r="BH188" s="87">
        <v>1541.06</v>
      </c>
      <c r="BI188" s="87">
        <v>590.45000000000005</v>
      </c>
      <c r="BJ188" s="87">
        <v>1106.3399999999999</v>
      </c>
      <c r="BK188" s="87">
        <v>959.05</v>
      </c>
      <c r="BL188" s="87">
        <v>743.48</v>
      </c>
      <c r="BM188" s="87">
        <v>61.79</v>
      </c>
      <c r="BN188" s="87">
        <v>264.33999999999997</v>
      </c>
      <c r="BO188" s="88">
        <v>0</v>
      </c>
      <c r="BP188" s="89">
        <v>0</v>
      </c>
      <c r="BQ188" s="88" t="s">
        <v>310</v>
      </c>
      <c r="BR188" s="87">
        <v>72663.960000000006</v>
      </c>
      <c r="BS188" s="88" t="s">
        <v>310</v>
      </c>
      <c r="BT188" s="87">
        <v>5127.78</v>
      </c>
      <c r="BU188" s="88" t="s">
        <v>310</v>
      </c>
      <c r="BV188" s="87">
        <v>2.34</v>
      </c>
      <c r="BW188" s="88" t="s">
        <v>310</v>
      </c>
      <c r="BX188" s="87">
        <v>5.08</v>
      </c>
      <c r="BY188" s="88" t="s">
        <v>310</v>
      </c>
      <c r="BZ188" s="87">
        <v>5135.21</v>
      </c>
      <c r="CA188" s="88" t="s">
        <v>310</v>
      </c>
      <c r="CB188" s="87">
        <v>13.42</v>
      </c>
      <c r="CC188" s="88" t="s">
        <v>310</v>
      </c>
      <c r="CD188" s="88">
        <v>0</v>
      </c>
      <c r="CE188" s="88" t="s">
        <v>310</v>
      </c>
      <c r="CF188" s="87">
        <v>-681.57</v>
      </c>
      <c r="CG188" s="88" t="s">
        <v>310</v>
      </c>
      <c r="CH188" s="87">
        <v>-681.57</v>
      </c>
      <c r="CI188" s="88" t="s">
        <v>310</v>
      </c>
      <c r="CJ188" s="87">
        <v>-668.15</v>
      </c>
      <c r="CK188" s="88" t="s">
        <v>310</v>
      </c>
      <c r="CL188" s="88">
        <v>0</v>
      </c>
      <c r="CM188" s="88" t="s">
        <v>310</v>
      </c>
      <c r="CN188" s="88">
        <v>0</v>
      </c>
      <c r="CO188" s="88" t="s">
        <v>310</v>
      </c>
      <c r="CP188" s="88">
        <v>0</v>
      </c>
      <c r="CQ188" s="88" t="s">
        <v>310</v>
      </c>
      <c r="CR188" s="90">
        <v>1634.43</v>
      </c>
      <c r="CS188" s="88" t="s">
        <v>310</v>
      </c>
      <c r="CT188" s="87">
        <v>1634.43</v>
      </c>
      <c r="CU188" s="88" t="s">
        <v>310</v>
      </c>
      <c r="CV188" s="87">
        <v>6101.49</v>
      </c>
      <c r="CW188" s="88" t="s">
        <v>310</v>
      </c>
      <c r="CX188" s="87">
        <v>78765.45</v>
      </c>
      <c r="CY188" s="88" t="s">
        <v>310</v>
      </c>
    </row>
    <row r="189" spans="1:103" ht="14.5" x14ac:dyDescent="0.35">
      <c r="A189" s="86" t="s">
        <v>412</v>
      </c>
      <c r="B189" s="86" t="s">
        <v>338</v>
      </c>
      <c r="C189" s="71" t="str">
        <f>'Correspondance tables'!K12</f>
        <v>ISIC 19</v>
      </c>
      <c r="D189" s="71" t="str">
        <f>VLOOKUP(C189, 'Correspondance tables'!$O$3:$P$73, 2, FALSE)</f>
        <v>ISIC 19</v>
      </c>
      <c r="E189" s="91">
        <v>7463.27</v>
      </c>
      <c r="F189" s="91">
        <v>472.66</v>
      </c>
      <c r="G189" s="91">
        <v>486.03</v>
      </c>
      <c r="H189" s="91">
        <v>1149.6500000000001</v>
      </c>
      <c r="I189" s="91">
        <v>1826.5</v>
      </c>
      <c r="J189" s="91">
        <v>259.8</v>
      </c>
      <c r="K189" s="91">
        <v>332.32</v>
      </c>
      <c r="L189" s="91">
        <v>384.29</v>
      </c>
      <c r="M189" s="91">
        <v>100.1</v>
      </c>
      <c r="N189" s="91">
        <v>27203.47</v>
      </c>
      <c r="O189" s="91">
        <v>14149.46</v>
      </c>
      <c r="P189" s="91">
        <v>257.14999999999998</v>
      </c>
      <c r="Q189" s="91">
        <v>417.69</v>
      </c>
      <c r="R189" s="91">
        <v>2047.82</v>
      </c>
      <c r="S189" s="91">
        <v>3353.39</v>
      </c>
      <c r="T189" s="91">
        <v>680.24</v>
      </c>
      <c r="U189" s="91">
        <v>121.28</v>
      </c>
      <c r="V189" s="91">
        <v>385.02</v>
      </c>
      <c r="W189" s="91">
        <v>700.93</v>
      </c>
      <c r="X189" s="91">
        <v>639.35</v>
      </c>
      <c r="Y189" s="91">
        <v>152.11000000000001</v>
      </c>
      <c r="Z189" s="91">
        <v>460.91</v>
      </c>
      <c r="AA189" s="91">
        <v>508.93</v>
      </c>
      <c r="AB189" s="91">
        <v>7095.48</v>
      </c>
      <c r="AC189" s="91">
        <v>186.52</v>
      </c>
      <c r="AD189" s="91">
        <v>1258.81</v>
      </c>
      <c r="AE189" s="91">
        <v>9726.9500000000007</v>
      </c>
      <c r="AF189" s="91">
        <v>1357.65</v>
      </c>
      <c r="AG189" s="91">
        <v>8326.15</v>
      </c>
      <c r="AH189" s="91">
        <v>2508.4699999999998</v>
      </c>
      <c r="AI189" s="91">
        <v>21660.3</v>
      </c>
      <c r="AJ189" s="91">
        <v>4781.43</v>
      </c>
      <c r="AK189" s="91">
        <v>13786.19</v>
      </c>
      <c r="AL189" s="91">
        <v>3823.49</v>
      </c>
      <c r="AM189" s="91">
        <v>844.64</v>
      </c>
      <c r="AN189" s="91">
        <v>948.37</v>
      </c>
      <c r="AO189" s="91">
        <v>104.1</v>
      </c>
      <c r="AP189" s="91">
        <v>278.5</v>
      </c>
      <c r="AQ189" s="91">
        <v>361.19</v>
      </c>
      <c r="AR189" s="91">
        <v>393.83</v>
      </c>
      <c r="AS189" s="91">
        <v>437.78</v>
      </c>
      <c r="AT189" s="91">
        <v>531.59</v>
      </c>
      <c r="AU189" s="91">
        <v>224.67</v>
      </c>
      <c r="AV189" s="91">
        <v>813.29</v>
      </c>
      <c r="AW189" s="91">
        <v>901.08</v>
      </c>
      <c r="AX189" s="91">
        <v>549.01</v>
      </c>
      <c r="AY189" s="91">
        <v>250.41</v>
      </c>
      <c r="AZ189" s="91">
        <v>237.18</v>
      </c>
      <c r="BA189" s="91">
        <v>315.27999999999997</v>
      </c>
      <c r="BB189" s="91">
        <v>1085.27</v>
      </c>
      <c r="BC189" s="91">
        <v>91.9</v>
      </c>
      <c r="BD189" s="91">
        <v>345.78</v>
      </c>
      <c r="BE189" s="91">
        <v>1210.6400000000001</v>
      </c>
      <c r="BF189" s="91">
        <v>3017.48</v>
      </c>
      <c r="BG189" s="91">
        <v>1210.8599999999999</v>
      </c>
      <c r="BH189" s="91">
        <v>1073.3699999999999</v>
      </c>
      <c r="BI189" s="91">
        <v>768.43</v>
      </c>
      <c r="BJ189" s="91">
        <v>300.76</v>
      </c>
      <c r="BK189" s="91">
        <v>369.96</v>
      </c>
      <c r="BL189" s="91">
        <v>316.14</v>
      </c>
      <c r="BM189" s="91">
        <v>93.01</v>
      </c>
      <c r="BN189" s="91">
        <v>458.38</v>
      </c>
      <c r="BO189" s="92">
        <v>0</v>
      </c>
      <c r="BP189" s="93">
        <v>0</v>
      </c>
      <c r="BQ189" s="92" t="s">
        <v>310</v>
      </c>
      <c r="BR189" s="91">
        <v>155596.68</v>
      </c>
      <c r="BS189" s="92" t="s">
        <v>310</v>
      </c>
      <c r="BT189" s="91">
        <v>94623.73</v>
      </c>
      <c r="BU189" s="92" t="s">
        <v>310</v>
      </c>
      <c r="BV189" s="91">
        <v>1.01</v>
      </c>
      <c r="BW189" s="92" t="s">
        <v>310</v>
      </c>
      <c r="BX189" s="91">
        <v>200.81</v>
      </c>
      <c r="BY189" s="92" t="s">
        <v>310</v>
      </c>
      <c r="BZ189" s="91">
        <v>94825.55</v>
      </c>
      <c r="CA189" s="92" t="s">
        <v>310</v>
      </c>
      <c r="CB189" s="92">
        <v>0</v>
      </c>
      <c r="CC189" s="92" t="s">
        <v>310</v>
      </c>
      <c r="CD189" s="92">
        <v>0</v>
      </c>
      <c r="CE189" s="92" t="s">
        <v>310</v>
      </c>
      <c r="CF189" s="91">
        <v>761.81</v>
      </c>
      <c r="CG189" s="92" t="s">
        <v>310</v>
      </c>
      <c r="CH189" s="91">
        <v>761.81</v>
      </c>
      <c r="CI189" s="92" t="s">
        <v>310</v>
      </c>
      <c r="CJ189" s="91">
        <v>761.81</v>
      </c>
      <c r="CK189" s="92" t="s">
        <v>310</v>
      </c>
      <c r="CL189" s="92">
        <v>0</v>
      </c>
      <c r="CM189" s="92" t="s">
        <v>310</v>
      </c>
      <c r="CN189" s="92">
        <v>0</v>
      </c>
      <c r="CO189" s="92" t="s">
        <v>310</v>
      </c>
      <c r="CP189" s="92">
        <v>0</v>
      </c>
      <c r="CQ189" s="92" t="s">
        <v>310</v>
      </c>
      <c r="CR189" s="94">
        <v>65730.02</v>
      </c>
      <c r="CS189" s="92" t="s">
        <v>310</v>
      </c>
      <c r="CT189" s="91">
        <v>65730.02</v>
      </c>
      <c r="CU189" s="92" t="s">
        <v>310</v>
      </c>
      <c r="CV189" s="91">
        <v>161317.37</v>
      </c>
      <c r="CW189" s="92" t="s">
        <v>310</v>
      </c>
      <c r="CX189" s="91">
        <v>316914.06</v>
      </c>
      <c r="CY189" s="92" t="s">
        <v>310</v>
      </c>
    </row>
    <row r="190" spans="1:103" ht="14.5" x14ac:dyDescent="0.35">
      <c r="A190" s="86" t="s">
        <v>412</v>
      </c>
      <c r="B190" s="86" t="s">
        <v>339</v>
      </c>
      <c r="C190" s="71" t="str">
        <f>'Correspondance tables'!K13</f>
        <v>ISIC 20</v>
      </c>
      <c r="D190" s="71" t="str">
        <f>VLOOKUP(C190, 'Correspondance tables'!$O$3:$P$73, 2, FALSE)</f>
        <v>ISIC 20</v>
      </c>
      <c r="E190" s="87">
        <v>18172.849999999999</v>
      </c>
      <c r="F190" s="87">
        <v>179.13</v>
      </c>
      <c r="G190" s="87">
        <v>244.29</v>
      </c>
      <c r="H190" s="87">
        <v>1251.94</v>
      </c>
      <c r="I190" s="87">
        <v>7577.73</v>
      </c>
      <c r="J190" s="87">
        <v>7480.59</v>
      </c>
      <c r="K190" s="87">
        <v>3372.12</v>
      </c>
      <c r="L190" s="87">
        <v>6997.47</v>
      </c>
      <c r="M190" s="87">
        <v>2487.92</v>
      </c>
      <c r="N190" s="87">
        <v>12641.75</v>
      </c>
      <c r="O190" s="87">
        <v>117204.77</v>
      </c>
      <c r="P190" s="87">
        <v>10428.18</v>
      </c>
      <c r="Q190" s="87">
        <v>46826.84</v>
      </c>
      <c r="R190" s="87">
        <v>4361.17</v>
      </c>
      <c r="S190" s="87">
        <v>6391.38</v>
      </c>
      <c r="T190" s="87">
        <v>5410.62</v>
      </c>
      <c r="U190" s="87">
        <v>2500.17</v>
      </c>
      <c r="V190" s="87">
        <v>3969.74</v>
      </c>
      <c r="W190" s="87">
        <v>3742.33</v>
      </c>
      <c r="X190" s="87">
        <v>8814.94</v>
      </c>
      <c r="Y190" s="87">
        <v>2055.44</v>
      </c>
      <c r="Z190" s="87">
        <v>4544.8599999999997</v>
      </c>
      <c r="AA190" s="87">
        <v>1376.01</v>
      </c>
      <c r="AB190" s="87">
        <v>5719.53</v>
      </c>
      <c r="AC190" s="87">
        <v>1159.17</v>
      </c>
      <c r="AD190" s="87">
        <v>1118.6600000000001</v>
      </c>
      <c r="AE190" s="87">
        <v>12291.79</v>
      </c>
      <c r="AF190" s="87">
        <v>1639.56</v>
      </c>
      <c r="AG190" s="87">
        <v>2438.88</v>
      </c>
      <c r="AH190" s="87">
        <v>856.59</v>
      </c>
      <c r="AI190" s="87">
        <v>768.27</v>
      </c>
      <c r="AJ190" s="87">
        <v>73.44</v>
      </c>
      <c r="AK190" s="87">
        <v>98.79</v>
      </c>
      <c r="AL190" s="87">
        <v>460.59</v>
      </c>
      <c r="AM190" s="87">
        <v>31.94</v>
      </c>
      <c r="AN190" s="87">
        <v>2166.7399999999998</v>
      </c>
      <c r="AO190" s="87">
        <v>604.41999999999996</v>
      </c>
      <c r="AP190" s="87">
        <v>531.98</v>
      </c>
      <c r="AQ190" s="87">
        <v>94.36</v>
      </c>
      <c r="AR190" s="87">
        <v>271.7</v>
      </c>
      <c r="AS190" s="87">
        <v>109.46</v>
      </c>
      <c r="AT190" s="87">
        <v>63.43</v>
      </c>
      <c r="AU190" s="87">
        <v>58.81</v>
      </c>
      <c r="AV190" s="87">
        <v>1732.82</v>
      </c>
      <c r="AW190" s="87">
        <v>316.08</v>
      </c>
      <c r="AX190" s="87">
        <v>1718.31</v>
      </c>
      <c r="AY190" s="87">
        <v>1121.01</v>
      </c>
      <c r="AZ190" s="87">
        <v>216.1</v>
      </c>
      <c r="BA190" s="87">
        <v>489.88</v>
      </c>
      <c r="BB190" s="87">
        <v>222.62</v>
      </c>
      <c r="BC190" s="87">
        <v>42.55</v>
      </c>
      <c r="BD190" s="87">
        <v>54.05</v>
      </c>
      <c r="BE190" s="87">
        <v>2634.61</v>
      </c>
      <c r="BF190" s="87">
        <v>1379.42</v>
      </c>
      <c r="BG190" s="87">
        <v>898.88</v>
      </c>
      <c r="BH190" s="87">
        <v>7123.19</v>
      </c>
      <c r="BI190" s="87">
        <v>822.83</v>
      </c>
      <c r="BJ190" s="87">
        <v>321.62</v>
      </c>
      <c r="BK190" s="87">
        <v>335.73</v>
      </c>
      <c r="BL190" s="87">
        <v>229.53</v>
      </c>
      <c r="BM190" s="87">
        <v>102.92</v>
      </c>
      <c r="BN190" s="87">
        <v>2103.96</v>
      </c>
      <c r="BO190" s="88">
        <v>0</v>
      </c>
      <c r="BP190" s="89">
        <v>0</v>
      </c>
      <c r="BQ190" s="88" t="s">
        <v>310</v>
      </c>
      <c r="BR190" s="87">
        <v>330456.44</v>
      </c>
      <c r="BS190" s="88" t="s">
        <v>310</v>
      </c>
      <c r="BT190" s="87">
        <v>42290.16</v>
      </c>
      <c r="BU190" s="88" t="s">
        <v>310</v>
      </c>
      <c r="BV190" s="87">
        <v>0.14000000000000001</v>
      </c>
      <c r="BW190" s="88" t="s">
        <v>310</v>
      </c>
      <c r="BX190" s="87">
        <v>398.44</v>
      </c>
      <c r="BY190" s="88" t="s">
        <v>310</v>
      </c>
      <c r="BZ190" s="87">
        <v>42688.74</v>
      </c>
      <c r="CA190" s="88" t="s">
        <v>310</v>
      </c>
      <c r="CB190" s="87">
        <v>801.12</v>
      </c>
      <c r="CC190" s="88" t="s">
        <v>310</v>
      </c>
      <c r="CD190" s="88">
        <v>0</v>
      </c>
      <c r="CE190" s="88" t="s">
        <v>310</v>
      </c>
      <c r="CF190" s="87">
        <v>3216.95</v>
      </c>
      <c r="CG190" s="88" t="s">
        <v>310</v>
      </c>
      <c r="CH190" s="87">
        <v>3216.95</v>
      </c>
      <c r="CI190" s="88" t="s">
        <v>310</v>
      </c>
      <c r="CJ190" s="87">
        <v>4018.07</v>
      </c>
      <c r="CK190" s="88" t="s">
        <v>310</v>
      </c>
      <c r="CL190" s="88">
        <v>0</v>
      </c>
      <c r="CM190" s="88" t="s">
        <v>310</v>
      </c>
      <c r="CN190" s="88">
        <v>0</v>
      </c>
      <c r="CO190" s="88" t="s">
        <v>310</v>
      </c>
      <c r="CP190" s="88">
        <v>0</v>
      </c>
      <c r="CQ190" s="88" t="s">
        <v>310</v>
      </c>
      <c r="CR190" s="90">
        <v>134715.04999999999</v>
      </c>
      <c r="CS190" s="88" t="s">
        <v>310</v>
      </c>
      <c r="CT190" s="87">
        <v>134715.04999999999</v>
      </c>
      <c r="CU190" s="88" t="s">
        <v>310</v>
      </c>
      <c r="CV190" s="87">
        <v>181421.86</v>
      </c>
      <c r="CW190" s="88" t="s">
        <v>310</v>
      </c>
      <c r="CX190" s="87">
        <v>511878.3</v>
      </c>
      <c r="CY190" s="88" t="s">
        <v>310</v>
      </c>
    </row>
    <row r="191" spans="1:103" ht="14.5" x14ac:dyDescent="0.35">
      <c r="A191" s="86" t="s">
        <v>412</v>
      </c>
      <c r="B191" s="86" t="s">
        <v>340</v>
      </c>
      <c r="C191" s="71" t="str">
        <f>'Correspondance tables'!K14</f>
        <v>ISIC 21</v>
      </c>
      <c r="D191" s="71" t="str">
        <f>VLOOKUP(C191, 'Correspondance tables'!$O$3:$P$73, 2, FALSE)</f>
        <v>ISIC 21</v>
      </c>
      <c r="E191" s="91">
        <v>862.72</v>
      </c>
      <c r="F191" s="91">
        <v>0.2</v>
      </c>
      <c r="G191" s="91">
        <v>19.87</v>
      </c>
      <c r="H191" s="91">
        <v>0.64</v>
      </c>
      <c r="I191" s="91">
        <v>863.95</v>
      </c>
      <c r="J191" s="91">
        <v>10.42</v>
      </c>
      <c r="K191" s="91">
        <v>0.73</v>
      </c>
      <c r="L191" s="91">
        <v>3.87</v>
      </c>
      <c r="M191" s="91">
        <v>0.11</v>
      </c>
      <c r="N191" s="91">
        <v>2.94</v>
      </c>
      <c r="O191" s="91">
        <v>701.15</v>
      </c>
      <c r="P191" s="91">
        <v>13435.97</v>
      </c>
      <c r="Q191" s="91">
        <v>122.36</v>
      </c>
      <c r="R191" s="91">
        <v>33.69</v>
      </c>
      <c r="S191" s="91">
        <v>1.18</v>
      </c>
      <c r="T191" s="91">
        <v>1.76</v>
      </c>
      <c r="U191" s="91">
        <v>3.61</v>
      </c>
      <c r="V191" s="91">
        <v>3.06</v>
      </c>
      <c r="W191" s="91">
        <v>83.16</v>
      </c>
      <c r="X191" s="91">
        <v>33.56</v>
      </c>
      <c r="Y191" s="91">
        <v>0.76</v>
      </c>
      <c r="Z191" s="91">
        <v>87.24</v>
      </c>
      <c r="AA191" s="91">
        <v>0.9</v>
      </c>
      <c r="AB191" s="91">
        <v>45.31</v>
      </c>
      <c r="AC191" s="91">
        <v>3.66</v>
      </c>
      <c r="AD191" s="91">
        <v>10.050000000000001</v>
      </c>
      <c r="AE191" s="91">
        <v>3.88</v>
      </c>
      <c r="AF191" s="91">
        <v>1.87</v>
      </c>
      <c r="AG191" s="91">
        <v>197.8</v>
      </c>
      <c r="AH191" s="91">
        <v>28.33</v>
      </c>
      <c r="AI191" s="91">
        <v>4.09</v>
      </c>
      <c r="AJ191" s="91">
        <v>1.58</v>
      </c>
      <c r="AK191" s="91">
        <v>1.63</v>
      </c>
      <c r="AL191" s="91">
        <v>6.89</v>
      </c>
      <c r="AM191" s="91">
        <v>0.33</v>
      </c>
      <c r="AN191" s="91">
        <v>5.51</v>
      </c>
      <c r="AO191" s="91">
        <v>0.28000000000000003</v>
      </c>
      <c r="AP191" s="91">
        <v>0.9</v>
      </c>
      <c r="AQ191" s="91">
        <v>0.6</v>
      </c>
      <c r="AR191" s="91">
        <v>4.3600000000000003</v>
      </c>
      <c r="AS191" s="91">
        <v>5.0999999999999996</v>
      </c>
      <c r="AT191" s="91">
        <v>1.68</v>
      </c>
      <c r="AU191" s="91">
        <v>1.62</v>
      </c>
      <c r="AV191" s="91">
        <v>25.28</v>
      </c>
      <c r="AW191" s="91">
        <v>34.090000000000003</v>
      </c>
      <c r="AX191" s="91">
        <v>20.420000000000002</v>
      </c>
      <c r="AY191" s="91">
        <v>809.37</v>
      </c>
      <c r="AZ191" s="91">
        <v>13.14</v>
      </c>
      <c r="BA191" s="91">
        <v>790.87</v>
      </c>
      <c r="BB191" s="91">
        <v>9.16</v>
      </c>
      <c r="BC191" s="91">
        <v>1.1299999999999999</v>
      </c>
      <c r="BD191" s="91">
        <v>0.33</v>
      </c>
      <c r="BE191" s="91">
        <v>19.95</v>
      </c>
      <c r="BF191" s="91">
        <v>424.83</v>
      </c>
      <c r="BG191" s="91">
        <v>208.56</v>
      </c>
      <c r="BH191" s="91">
        <v>30449.45</v>
      </c>
      <c r="BI191" s="91">
        <v>1172.06</v>
      </c>
      <c r="BJ191" s="91">
        <v>5.16</v>
      </c>
      <c r="BK191" s="91">
        <v>11.65</v>
      </c>
      <c r="BL191" s="91">
        <v>65.91</v>
      </c>
      <c r="BM191" s="91">
        <v>0.22</v>
      </c>
      <c r="BN191" s="91">
        <v>7.61</v>
      </c>
      <c r="BO191" s="92">
        <v>0</v>
      </c>
      <c r="BP191" s="93">
        <v>0</v>
      </c>
      <c r="BQ191" s="92" t="s">
        <v>310</v>
      </c>
      <c r="BR191" s="91">
        <v>50668.49</v>
      </c>
      <c r="BS191" s="92" t="s">
        <v>310</v>
      </c>
      <c r="BT191" s="91">
        <v>32849.269999999997</v>
      </c>
      <c r="BU191" s="92" t="s">
        <v>310</v>
      </c>
      <c r="BV191" s="91">
        <v>1.07</v>
      </c>
      <c r="BW191" s="92" t="s">
        <v>310</v>
      </c>
      <c r="BX191" s="91">
        <v>48097.01</v>
      </c>
      <c r="BY191" s="92" t="s">
        <v>310</v>
      </c>
      <c r="BZ191" s="91">
        <v>80947.360000000001</v>
      </c>
      <c r="CA191" s="92" t="s">
        <v>310</v>
      </c>
      <c r="CB191" s="91">
        <v>504.55</v>
      </c>
      <c r="CC191" s="92" t="s">
        <v>310</v>
      </c>
      <c r="CD191" s="92">
        <v>0</v>
      </c>
      <c r="CE191" s="92" t="s">
        <v>310</v>
      </c>
      <c r="CF191" s="91">
        <v>-23725.05</v>
      </c>
      <c r="CG191" s="92" t="s">
        <v>310</v>
      </c>
      <c r="CH191" s="91">
        <v>-23725.05</v>
      </c>
      <c r="CI191" s="92" t="s">
        <v>310</v>
      </c>
      <c r="CJ191" s="91">
        <v>-23220.5</v>
      </c>
      <c r="CK191" s="92" t="s">
        <v>310</v>
      </c>
      <c r="CL191" s="92">
        <v>0</v>
      </c>
      <c r="CM191" s="92" t="s">
        <v>310</v>
      </c>
      <c r="CN191" s="92">
        <v>0</v>
      </c>
      <c r="CO191" s="92" t="s">
        <v>310</v>
      </c>
      <c r="CP191" s="92">
        <v>0</v>
      </c>
      <c r="CQ191" s="92" t="s">
        <v>310</v>
      </c>
      <c r="CR191" s="94">
        <v>108565.54</v>
      </c>
      <c r="CS191" s="92" t="s">
        <v>310</v>
      </c>
      <c r="CT191" s="91">
        <v>108565.54</v>
      </c>
      <c r="CU191" s="92" t="s">
        <v>310</v>
      </c>
      <c r="CV191" s="91">
        <v>166292.39000000001</v>
      </c>
      <c r="CW191" s="92" t="s">
        <v>310</v>
      </c>
      <c r="CX191" s="91">
        <v>216960.88</v>
      </c>
      <c r="CY191" s="92" t="s">
        <v>310</v>
      </c>
    </row>
    <row r="192" spans="1:103" ht="14.5" x14ac:dyDescent="0.35">
      <c r="A192" s="86" t="s">
        <v>412</v>
      </c>
      <c r="B192" s="86" t="s">
        <v>341</v>
      </c>
      <c r="C192" s="71" t="str">
        <f>'Correspondance tables'!K15</f>
        <v>ISIC 22</v>
      </c>
      <c r="D192" s="71" t="str">
        <f>VLOOKUP(C192, 'Correspondance tables'!$O$3:$P$73, 2, FALSE)</f>
        <v>ISIC 22</v>
      </c>
      <c r="E192" s="87">
        <v>2499.2800000000002</v>
      </c>
      <c r="F192" s="87">
        <v>65.44</v>
      </c>
      <c r="G192" s="87">
        <v>110.2</v>
      </c>
      <c r="H192" s="87">
        <v>396.64</v>
      </c>
      <c r="I192" s="87">
        <v>14193.03</v>
      </c>
      <c r="J192" s="87">
        <v>2498.33</v>
      </c>
      <c r="K192" s="87">
        <v>989.22</v>
      </c>
      <c r="L192" s="87">
        <v>2951.5</v>
      </c>
      <c r="M192" s="87">
        <v>1186.54</v>
      </c>
      <c r="N192" s="87">
        <v>1358.45</v>
      </c>
      <c r="O192" s="87">
        <v>6932.39</v>
      </c>
      <c r="P192" s="87">
        <v>2985.08</v>
      </c>
      <c r="Q192" s="87">
        <v>34690.01</v>
      </c>
      <c r="R192" s="87">
        <v>2127.5300000000002</v>
      </c>
      <c r="S192" s="87">
        <v>1296.17</v>
      </c>
      <c r="T192" s="87">
        <v>5526.15</v>
      </c>
      <c r="U192" s="87">
        <v>3461.63</v>
      </c>
      <c r="V192" s="87">
        <v>6797.3</v>
      </c>
      <c r="W192" s="87">
        <v>11192.43</v>
      </c>
      <c r="X192" s="87">
        <v>32195.06</v>
      </c>
      <c r="Y192" s="87">
        <v>3508.76</v>
      </c>
      <c r="Z192" s="87">
        <v>4428.8</v>
      </c>
      <c r="AA192" s="87">
        <v>2621.3000000000002</v>
      </c>
      <c r="AB192" s="87">
        <v>967.41</v>
      </c>
      <c r="AC192" s="87">
        <v>136.21</v>
      </c>
      <c r="AD192" s="87">
        <v>1202.1099999999999</v>
      </c>
      <c r="AE192" s="87">
        <v>33181.42</v>
      </c>
      <c r="AF192" s="87">
        <v>3751.07</v>
      </c>
      <c r="AG192" s="87">
        <v>4981.41</v>
      </c>
      <c r="AH192" s="87">
        <v>3916.93</v>
      </c>
      <c r="AI192" s="87">
        <v>3965.14</v>
      </c>
      <c r="AJ192" s="87">
        <v>108.45</v>
      </c>
      <c r="AK192" s="87">
        <v>171.51</v>
      </c>
      <c r="AL192" s="87">
        <v>1437.9</v>
      </c>
      <c r="AM192" s="87">
        <v>141.66</v>
      </c>
      <c r="AN192" s="87">
        <v>757.48</v>
      </c>
      <c r="AO192" s="87">
        <v>278.95999999999998</v>
      </c>
      <c r="AP192" s="87">
        <v>299.45</v>
      </c>
      <c r="AQ192" s="87">
        <v>847.76</v>
      </c>
      <c r="AR192" s="87">
        <v>500.25</v>
      </c>
      <c r="AS192" s="87">
        <v>374.19</v>
      </c>
      <c r="AT192" s="87">
        <v>192.4</v>
      </c>
      <c r="AU192" s="87">
        <v>179.95</v>
      </c>
      <c r="AV192" s="87">
        <v>1137.9100000000001</v>
      </c>
      <c r="AW192" s="87">
        <v>730.11</v>
      </c>
      <c r="AX192" s="88">
        <v>1116</v>
      </c>
      <c r="AY192" s="87">
        <v>266.18</v>
      </c>
      <c r="AZ192" s="87">
        <v>289.33</v>
      </c>
      <c r="BA192" s="87">
        <v>358.76</v>
      </c>
      <c r="BB192" s="87">
        <v>393.68</v>
      </c>
      <c r="BC192" s="87">
        <v>38.69</v>
      </c>
      <c r="BD192" s="87">
        <v>144.04</v>
      </c>
      <c r="BE192" s="87">
        <v>3069.87</v>
      </c>
      <c r="BF192" s="87">
        <v>787.89</v>
      </c>
      <c r="BG192" s="87">
        <v>368.43</v>
      </c>
      <c r="BH192" s="87">
        <v>2148.8200000000002</v>
      </c>
      <c r="BI192" s="87">
        <v>550.99</v>
      </c>
      <c r="BJ192" s="87">
        <v>527.85</v>
      </c>
      <c r="BK192" s="87">
        <v>182.16</v>
      </c>
      <c r="BL192" s="87">
        <v>172.88</v>
      </c>
      <c r="BM192" s="87">
        <v>278.88</v>
      </c>
      <c r="BN192" s="87">
        <v>413.86</v>
      </c>
      <c r="BO192" s="88">
        <v>0</v>
      </c>
      <c r="BP192" s="89">
        <v>0</v>
      </c>
      <c r="BQ192" s="88" t="s">
        <v>310</v>
      </c>
      <c r="BR192" s="87">
        <v>214379.23</v>
      </c>
      <c r="BS192" s="88" t="s">
        <v>310</v>
      </c>
      <c r="BT192" s="87">
        <v>19698.71</v>
      </c>
      <c r="BU192" s="88" t="s">
        <v>310</v>
      </c>
      <c r="BV192" s="87">
        <v>0.13</v>
      </c>
      <c r="BW192" s="88" t="s">
        <v>310</v>
      </c>
      <c r="BX192" s="87">
        <v>94.8</v>
      </c>
      <c r="BY192" s="88" t="s">
        <v>310</v>
      </c>
      <c r="BZ192" s="87">
        <v>19793.64</v>
      </c>
      <c r="CA192" s="88" t="s">
        <v>310</v>
      </c>
      <c r="CB192" s="87">
        <v>2404.77</v>
      </c>
      <c r="CC192" s="88" t="s">
        <v>310</v>
      </c>
      <c r="CD192" s="88">
        <v>0</v>
      </c>
      <c r="CE192" s="88" t="s">
        <v>310</v>
      </c>
      <c r="CF192" s="87">
        <v>2376.3200000000002</v>
      </c>
      <c r="CG192" s="88" t="s">
        <v>310</v>
      </c>
      <c r="CH192" s="87">
        <v>2376.3200000000002</v>
      </c>
      <c r="CI192" s="88" t="s">
        <v>310</v>
      </c>
      <c r="CJ192" s="87">
        <v>4781.09</v>
      </c>
      <c r="CK192" s="88" t="s">
        <v>310</v>
      </c>
      <c r="CL192" s="88">
        <v>0</v>
      </c>
      <c r="CM192" s="88" t="s">
        <v>310</v>
      </c>
      <c r="CN192" s="88">
        <v>0</v>
      </c>
      <c r="CO192" s="88" t="s">
        <v>310</v>
      </c>
      <c r="CP192" s="88">
        <v>0</v>
      </c>
      <c r="CQ192" s="88" t="s">
        <v>310</v>
      </c>
      <c r="CR192" s="90">
        <v>37572.42</v>
      </c>
      <c r="CS192" s="88" t="s">
        <v>310</v>
      </c>
      <c r="CT192" s="87">
        <v>37572.42</v>
      </c>
      <c r="CU192" s="88" t="s">
        <v>310</v>
      </c>
      <c r="CV192" s="87">
        <v>62147.15</v>
      </c>
      <c r="CW192" s="88" t="s">
        <v>310</v>
      </c>
      <c r="CX192" s="87">
        <v>276526.38</v>
      </c>
      <c r="CY192" s="88" t="s">
        <v>310</v>
      </c>
    </row>
    <row r="193" spans="1:103" ht="14.5" x14ac:dyDescent="0.35">
      <c r="A193" s="86" t="s">
        <v>412</v>
      </c>
      <c r="B193" s="86" t="s">
        <v>342</v>
      </c>
      <c r="C193" s="71" t="str">
        <f>'Correspondance tables'!K16</f>
        <v>ISIC 23</v>
      </c>
      <c r="D193" s="71" t="str">
        <f>VLOOKUP(C193, 'Correspondance tables'!$O$3:$P$73, 2, FALSE)</f>
        <v>ISIC 23</v>
      </c>
      <c r="E193" s="91">
        <v>1296.3900000000001</v>
      </c>
      <c r="F193" s="91">
        <v>44.88</v>
      </c>
      <c r="G193" s="91">
        <v>57.44</v>
      </c>
      <c r="H193" s="91">
        <v>1094.46</v>
      </c>
      <c r="I193" s="91">
        <v>4682.8100000000004</v>
      </c>
      <c r="J193" s="91">
        <v>319.70999999999998</v>
      </c>
      <c r="K193" s="91">
        <v>1461.14</v>
      </c>
      <c r="L193" s="91">
        <v>127.9</v>
      </c>
      <c r="M193" s="91">
        <v>26.63</v>
      </c>
      <c r="N193" s="91">
        <v>141.54</v>
      </c>
      <c r="O193" s="91">
        <v>1895.03</v>
      </c>
      <c r="P193" s="91">
        <v>693.54</v>
      </c>
      <c r="Q193" s="91">
        <v>1479.27</v>
      </c>
      <c r="R193" s="91">
        <v>22820.54</v>
      </c>
      <c r="S193" s="91">
        <v>2149.84</v>
      </c>
      <c r="T193" s="91">
        <v>2559.6</v>
      </c>
      <c r="U193" s="91">
        <v>1182.2</v>
      </c>
      <c r="V193" s="91">
        <v>1835.76</v>
      </c>
      <c r="W193" s="91">
        <v>1566.9</v>
      </c>
      <c r="X193" s="91">
        <v>4429.8999999999996</v>
      </c>
      <c r="Y193" s="91">
        <v>793.46</v>
      </c>
      <c r="Z193" s="91">
        <v>1252.18</v>
      </c>
      <c r="AA193" s="91">
        <v>662.52</v>
      </c>
      <c r="AB193" s="91">
        <v>1761.48</v>
      </c>
      <c r="AC193" s="91">
        <v>250.79</v>
      </c>
      <c r="AD193" s="91">
        <v>593.51</v>
      </c>
      <c r="AE193" s="91">
        <v>84243.09</v>
      </c>
      <c r="AF193" s="91">
        <v>819.39</v>
      </c>
      <c r="AG193" s="91">
        <v>1673.62</v>
      </c>
      <c r="AH193" s="91">
        <v>640.62</v>
      </c>
      <c r="AI193" s="91">
        <v>429.07</v>
      </c>
      <c r="AJ193" s="91">
        <v>52.93</v>
      </c>
      <c r="AK193" s="91">
        <v>17.12</v>
      </c>
      <c r="AL193" s="91">
        <v>267.94</v>
      </c>
      <c r="AM193" s="91">
        <v>7.31</v>
      </c>
      <c r="AN193" s="91">
        <v>1016.92</v>
      </c>
      <c r="AO193" s="91">
        <v>21.1</v>
      </c>
      <c r="AP193" s="91">
        <v>23.67</v>
      </c>
      <c r="AQ193" s="92">
        <v>247</v>
      </c>
      <c r="AR193" s="91">
        <v>71.760000000000005</v>
      </c>
      <c r="AS193" s="91">
        <v>52.41</v>
      </c>
      <c r="AT193" s="91">
        <v>2.2799999999999998</v>
      </c>
      <c r="AU193" s="91">
        <v>16.89</v>
      </c>
      <c r="AV193" s="91">
        <v>2567.0500000000002</v>
      </c>
      <c r="AW193" s="91">
        <v>200.34</v>
      </c>
      <c r="AX193" s="91">
        <v>297.95</v>
      </c>
      <c r="AY193" s="91">
        <v>299.61</v>
      </c>
      <c r="AZ193" s="91">
        <v>71.55</v>
      </c>
      <c r="BA193" s="91">
        <v>98.76</v>
      </c>
      <c r="BB193" s="91">
        <v>127.94</v>
      </c>
      <c r="BC193" s="91">
        <v>20.82</v>
      </c>
      <c r="BD193" s="91">
        <v>5.65</v>
      </c>
      <c r="BE193" s="91">
        <v>1100.69</v>
      </c>
      <c r="BF193" s="91">
        <v>750.39</v>
      </c>
      <c r="BG193" s="91">
        <v>611.04999999999995</v>
      </c>
      <c r="BH193" s="91">
        <v>845.15</v>
      </c>
      <c r="BI193" s="91">
        <v>125.14</v>
      </c>
      <c r="BJ193" s="91">
        <v>257.2</v>
      </c>
      <c r="BK193" s="91">
        <v>176.12</v>
      </c>
      <c r="BL193" s="91">
        <v>172.3</v>
      </c>
      <c r="BM193" s="91">
        <v>78.47</v>
      </c>
      <c r="BN193" s="91">
        <v>389.15</v>
      </c>
      <c r="BO193" s="92">
        <v>0</v>
      </c>
      <c r="BP193" s="93">
        <v>0</v>
      </c>
      <c r="BQ193" s="92" t="s">
        <v>310</v>
      </c>
      <c r="BR193" s="91">
        <v>152977.88</v>
      </c>
      <c r="BS193" s="92" t="s">
        <v>310</v>
      </c>
      <c r="BT193" s="91">
        <v>14527.65</v>
      </c>
      <c r="BU193" s="92" t="s">
        <v>310</v>
      </c>
      <c r="BV193" s="92">
        <v>0</v>
      </c>
      <c r="BW193" s="92" t="s">
        <v>310</v>
      </c>
      <c r="BX193" s="92">
        <v>0</v>
      </c>
      <c r="BY193" s="92" t="s">
        <v>310</v>
      </c>
      <c r="BZ193" s="91">
        <v>14527.65</v>
      </c>
      <c r="CA193" s="92" t="s">
        <v>310</v>
      </c>
      <c r="CB193" s="91">
        <v>4660.9399999999996</v>
      </c>
      <c r="CC193" s="92" t="s">
        <v>310</v>
      </c>
      <c r="CD193" s="92">
        <v>0</v>
      </c>
      <c r="CE193" s="92" t="s">
        <v>310</v>
      </c>
      <c r="CF193" s="91">
        <v>-5415.85</v>
      </c>
      <c r="CG193" s="92" t="s">
        <v>310</v>
      </c>
      <c r="CH193" s="91">
        <v>-5415.85</v>
      </c>
      <c r="CI193" s="92" t="s">
        <v>310</v>
      </c>
      <c r="CJ193" s="91">
        <v>-754.91</v>
      </c>
      <c r="CK193" s="92" t="s">
        <v>310</v>
      </c>
      <c r="CL193" s="92">
        <v>0</v>
      </c>
      <c r="CM193" s="92" t="s">
        <v>310</v>
      </c>
      <c r="CN193" s="92">
        <v>0</v>
      </c>
      <c r="CO193" s="92" t="s">
        <v>310</v>
      </c>
      <c r="CP193" s="92">
        <v>0</v>
      </c>
      <c r="CQ193" s="92" t="s">
        <v>310</v>
      </c>
      <c r="CR193" s="94">
        <v>20488.27</v>
      </c>
      <c r="CS193" s="92" t="s">
        <v>310</v>
      </c>
      <c r="CT193" s="91">
        <v>20488.27</v>
      </c>
      <c r="CU193" s="92" t="s">
        <v>310</v>
      </c>
      <c r="CV193" s="91">
        <v>34261.01</v>
      </c>
      <c r="CW193" s="92" t="s">
        <v>310</v>
      </c>
      <c r="CX193" s="91">
        <v>187238.89</v>
      </c>
      <c r="CY193" s="92" t="s">
        <v>310</v>
      </c>
    </row>
    <row r="194" spans="1:103" ht="14.5" x14ac:dyDescent="0.35">
      <c r="A194" s="86" t="s">
        <v>412</v>
      </c>
      <c r="B194" s="86" t="s">
        <v>343</v>
      </c>
      <c r="C194" s="71" t="str">
        <f>'Correspondance tables'!K17</f>
        <v>ISIC 24</v>
      </c>
      <c r="D194" s="71" t="str">
        <f>VLOOKUP(C194, 'Correspondance tables'!$O$3:$P$73, 2, FALSE)</f>
        <v>ISIC 24</v>
      </c>
      <c r="E194" s="87">
        <v>132.37</v>
      </c>
      <c r="F194" s="87">
        <v>19.07</v>
      </c>
      <c r="G194" s="87">
        <v>5.68</v>
      </c>
      <c r="H194" s="87">
        <v>768.28</v>
      </c>
      <c r="I194" s="87">
        <v>795.67</v>
      </c>
      <c r="J194" s="87">
        <v>202.54</v>
      </c>
      <c r="K194" s="87">
        <v>339.38</v>
      </c>
      <c r="L194" s="87">
        <v>313.58999999999997</v>
      </c>
      <c r="M194" s="87">
        <v>153.30000000000001</v>
      </c>
      <c r="N194" s="87">
        <v>368.3</v>
      </c>
      <c r="O194" s="87">
        <v>3438.09</v>
      </c>
      <c r="P194" s="87">
        <v>456.31</v>
      </c>
      <c r="Q194" s="87">
        <v>1792.26</v>
      </c>
      <c r="R194" s="87">
        <v>2083.92</v>
      </c>
      <c r="S194" s="87">
        <v>84070.21</v>
      </c>
      <c r="T194" s="87">
        <v>51167.94</v>
      </c>
      <c r="U194" s="87">
        <v>3605.76</v>
      </c>
      <c r="V194" s="87">
        <v>17613.080000000002</v>
      </c>
      <c r="W194" s="87">
        <v>28328.89</v>
      </c>
      <c r="X194" s="87">
        <v>31047.14</v>
      </c>
      <c r="Y194" s="87">
        <v>7081.76</v>
      </c>
      <c r="Z194" s="87">
        <v>5289.48</v>
      </c>
      <c r="AA194" s="87">
        <v>5723.67</v>
      </c>
      <c r="AB194" s="87">
        <v>937.71</v>
      </c>
      <c r="AC194" s="87">
        <v>257.12</v>
      </c>
      <c r="AD194" s="87">
        <v>2475.19</v>
      </c>
      <c r="AE194" s="87">
        <v>18549.04</v>
      </c>
      <c r="AF194" s="87">
        <v>649.63</v>
      </c>
      <c r="AG194" s="87">
        <v>1244.46</v>
      </c>
      <c r="AH194" s="87">
        <v>211.49</v>
      </c>
      <c r="AI194" s="87">
        <v>456.86</v>
      </c>
      <c r="AJ194" s="87">
        <v>8.57</v>
      </c>
      <c r="AK194" s="87">
        <v>3.08</v>
      </c>
      <c r="AL194" s="87">
        <v>231.13</v>
      </c>
      <c r="AM194" s="87">
        <v>4.2</v>
      </c>
      <c r="AN194" s="87">
        <v>42.14</v>
      </c>
      <c r="AO194" s="87">
        <v>44.17</v>
      </c>
      <c r="AP194" s="87">
        <v>19.39</v>
      </c>
      <c r="AQ194" s="87">
        <v>166.82</v>
      </c>
      <c r="AR194" s="87">
        <v>47.46</v>
      </c>
      <c r="AS194" s="87">
        <v>16.57</v>
      </c>
      <c r="AT194" s="87">
        <v>35.29</v>
      </c>
      <c r="AU194" s="87">
        <v>4.4800000000000004</v>
      </c>
      <c r="AV194" s="87">
        <v>673.09</v>
      </c>
      <c r="AW194" s="87">
        <v>163.46</v>
      </c>
      <c r="AX194" s="87">
        <v>784.1</v>
      </c>
      <c r="AY194" s="87">
        <v>149.6</v>
      </c>
      <c r="AZ194" s="87">
        <v>62.16</v>
      </c>
      <c r="BA194" s="87">
        <v>149.04</v>
      </c>
      <c r="BB194" s="87">
        <v>133.93</v>
      </c>
      <c r="BC194" s="87">
        <v>9.09</v>
      </c>
      <c r="BD194" s="87">
        <v>0.72</v>
      </c>
      <c r="BE194" s="87">
        <v>286.69</v>
      </c>
      <c r="BF194" s="87">
        <v>147.55000000000001</v>
      </c>
      <c r="BG194" s="87">
        <v>31.86</v>
      </c>
      <c r="BH194" s="87">
        <v>1015.39</v>
      </c>
      <c r="BI194" s="87">
        <v>2.5</v>
      </c>
      <c r="BJ194" s="87">
        <v>88.58</v>
      </c>
      <c r="BK194" s="87">
        <v>9.6199999999999992</v>
      </c>
      <c r="BL194" s="87">
        <v>9.2899999999999991</v>
      </c>
      <c r="BM194" s="87">
        <v>160.24</v>
      </c>
      <c r="BN194" s="87">
        <v>77.599999999999994</v>
      </c>
      <c r="BO194" s="88">
        <v>0</v>
      </c>
      <c r="BP194" s="89">
        <v>0</v>
      </c>
      <c r="BQ194" s="88" t="s">
        <v>310</v>
      </c>
      <c r="BR194" s="87">
        <v>274156.01</v>
      </c>
      <c r="BS194" s="88" t="s">
        <v>310</v>
      </c>
      <c r="BT194" s="87">
        <v>159.22999999999999</v>
      </c>
      <c r="BU194" s="88" t="s">
        <v>310</v>
      </c>
      <c r="BV194" s="88">
        <v>0</v>
      </c>
      <c r="BW194" s="88" t="s">
        <v>310</v>
      </c>
      <c r="BX194" s="87">
        <v>2.57</v>
      </c>
      <c r="BY194" s="88" t="s">
        <v>310</v>
      </c>
      <c r="BZ194" s="87">
        <v>161.79</v>
      </c>
      <c r="CA194" s="88" t="s">
        <v>310</v>
      </c>
      <c r="CB194" s="87">
        <v>2296.9499999999998</v>
      </c>
      <c r="CC194" s="88" t="s">
        <v>310</v>
      </c>
      <c r="CD194" s="87">
        <v>1275.71</v>
      </c>
      <c r="CE194" s="88" t="s">
        <v>310</v>
      </c>
      <c r="CF194" s="87">
        <v>2059.0500000000002</v>
      </c>
      <c r="CG194" s="88" t="s">
        <v>310</v>
      </c>
      <c r="CH194" s="87">
        <v>3334.76</v>
      </c>
      <c r="CI194" s="88" t="s">
        <v>310</v>
      </c>
      <c r="CJ194" s="87">
        <v>5631.71</v>
      </c>
      <c r="CK194" s="88" t="s">
        <v>310</v>
      </c>
      <c r="CL194" s="88">
        <v>0</v>
      </c>
      <c r="CM194" s="88" t="s">
        <v>310</v>
      </c>
      <c r="CN194" s="88">
        <v>0</v>
      </c>
      <c r="CO194" s="88" t="s">
        <v>310</v>
      </c>
      <c r="CP194" s="88">
        <v>0</v>
      </c>
      <c r="CQ194" s="88" t="s">
        <v>310</v>
      </c>
      <c r="CR194" s="90">
        <v>61089.3</v>
      </c>
      <c r="CS194" s="88" t="s">
        <v>310</v>
      </c>
      <c r="CT194" s="87">
        <v>61089.3</v>
      </c>
      <c r="CU194" s="88" t="s">
        <v>310</v>
      </c>
      <c r="CV194" s="87">
        <v>66882.81</v>
      </c>
      <c r="CW194" s="88" t="s">
        <v>310</v>
      </c>
      <c r="CX194" s="87">
        <v>341038.82</v>
      </c>
      <c r="CY194" s="88" t="s">
        <v>310</v>
      </c>
    </row>
    <row r="195" spans="1:103" ht="14.5" x14ac:dyDescent="0.35">
      <c r="A195" s="86" t="s">
        <v>412</v>
      </c>
      <c r="B195" s="86" t="s">
        <v>344</v>
      </c>
      <c r="C195" s="71" t="str">
        <f>'Correspondance tables'!K18</f>
        <v>ISIC 25</v>
      </c>
      <c r="D195" s="71" t="str">
        <f>VLOOKUP(C195, 'Correspondance tables'!$O$3:$P$73, 2, FALSE)</f>
        <v>ISIC 25</v>
      </c>
      <c r="E195" s="91">
        <v>1778.25</v>
      </c>
      <c r="F195" s="91">
        <v>107.13</v>
      </c>
      <c r="G195" s="91">
        <v>86.4</v>
      </c>
      <c r="H195" s="91">
        <v>1313.6</v>
      </c>
      <c r="I195" s="91">
        <v>6208.95</v>
      </c>
      <c r="J195" s="91">
        <v>842.26</v>
      </c>
      <c r="K195" s="91">
        <v>1436.1</v>
      </c>
      <c r="L195" s="91">
        <v>858.82</v>
      </c>
      <c r="M195" s="91">
        <v>393.13</v>
      </c>
      <c r="N195" s="91">
        <v>1451.33</v>
      </c>
      <c r="O195" s="91">
        <v>3115.23</v>
      </c>
      <c r="P195" s="91">
        <v>746.05</v>
      </c>
      <c r="Q195" s="91">
        <v>3629.92</v>
      </c>
      <c r="R195" s="91">
        <v>1866.33</v>
      </c>
      <c r="S195" s="91">
        <v>9578.2999999999993</v>
      </c>
      <c r="T195" s="91">
        <v>76717.19</v>
      </c>
      <c r="U195" s="91">
        <v>5262.02</v>
      </c>
      <c r="V195" s="91">
        <v>10881.58</v>
      </c>
      <c r="W195" s="91">
        <v>57105.08</v>
      </c>
      <c r="X195" s="91">
        <v>42940.25</v>
      </c>
      <c r="Y195" s="91">
        <v>10977.97</v>
      </c>
      <c r="Z195" s="91">
        <v>5503.39</v>
      </c>
      <c r="AA195" s="91">
        <v>10001.14</v>
      </c>
      <c r="AB195" s="91">
        <v>3380.54</v>
      </c>
      <c r="AC195" s="91">
        <v>622.29</v>
      </c>
      <c r="AD195" s="91">
        <v>3421.94</v>
      </c>
      <c r="AE195" s="91">
        <v>56041.96</v>
      </c>
      <c r="AF195" s="91">
        <v>1948.93</v>
      </c>
      <c r="AG195" s="91">
        <v>2482.9</v>
      </c>
      <c r="AH195" s="91">
        <v>741.29</v>
      </c>
      <c r="AI195" s="91">
        <v>1370.89</v>
      </c>
      <c r="AJ195" s="91">
        <v>346.22</v>
      </c>
      <c r="AK195" s="91">
        <v>63.89</v>
      </c>
      <c r="AL195" s="91">
        <v>1070.3900000000001</v>
      </c>
      <c r="AM195" s="91">
        <v>47.29</v>
      </c>
      <c r="AN195" s="91">
        <v>730.09</v>
      </c>
      <c r="AO195" s="91">
        <v>93.47</v>
      </c>
      <c r="AP195" s="91">
        <v>83.59</v>
      </c>
      <c r="AQ195" s="91">
        <v>601.14</v>
      </c>
      <c r="AR195" s="91">
        <v>442.84</v>
      </c>
      <c r="AS195" s="91">
        <v>130.53</v>
      </c>
      <c r="AT195" s="91">
        <v>80.45</v>
      </c>
      <c r="AU195" s="91">
        <v>81.52</v>
      </c>
      <c r="AV195" s="91">
        <v>1624.52</v>
      </c>
      <c r="AW195" s="91">
        <v>498.2</v>
      </c>
      <c r="AX195" s="91">
        <v>1310.6099999999999</v>
      </c>
      <c r="AY195" s="91">
        <v>214.46</v>
      </c>
      <c r="AZ195" s="91">
        <v>223.86</v>
      </c>
      <c r="BA195" s="91">
        <v>208.97</v>
      </c>
      <c r="BB195" s="91">
        <v>428.95</v>
      </c>
      <c r="BC195" s="91">
        <v>53.63</v>
      </c>
      <c r="BD195" s="91">
        <v>60.27</v>
      </c>
      <c r="BE195" s="91">
        <v>2739.33</v>
      </c>
      <c r="BF195" s="91">
        <v>3876.25</v>
      </c>
      <c r="BG195" s="91">
        <v>423.11</v>
      </c>
      <c r="BH195" s="91">
        <v>525.67999999999995</v>
      </c>
      <c r="BI195" s="91">
        <v>215.32</v>
      </c>
      <c r="BJ195" s="91">
        <v>191.91</v>
      </c>
      <c r="BK195" s="92">
        <v>153</v>
      </c>
      <c r="BL195" s="91">
        <v>109.27</v>
      </c>
      <c r="BM195" s="91">
        <v>267.02999999999997</v>
      </c>
      <c r="BN195" s="91">
        <v>227.36</v>
      </c>
      <c r="BO195" s="92">
        <v>0</v>
      </c>
      <c r="BP195" s="93">
        <v>0</v>
      </c>
      <c r="BQ195" s="92" t="s">
        <v>310</v>
      </c>
      <c r="BR195" s="91">
        <v>339934.33</v>
      </c>
      <c r="BS195" s="92" t="s">
        <v>310</v>
      </c>
      <c r="BT195" s="91">
        <v>16748.38</v>
      </c>
      <c r="BU195" s="92" t="s">
        <v>310</v>
      </c>
      <c r="BV195" s="91">
        <v>0.3</v>
      </c>
      <c r="BW195" s="92" t="s">
        <v>310</v>
      </c>
      <c r="BX195" s="91">
        <v>112.3</v>
      </c>
      <c r="BY195" s="92" t="s">
        <v>310</v>
      </c>
      <c r="BZ195" s="91">
        <v>16860.98</v>
      </c>
      <c r="CA195" s="92" t="s">
        <v>310</v>
      </c>
      <c r="CB195" s="91">
        <v>51409.83</v>
      </c>
      <c r="CC195" s="92" t="s">
        <v>310</v>
      </c>
      <c r="CD195" s="92">
        <v>0</v>
      </c>
      <c r="CE195" s="92" t="s">
        <v>310</v>
      </c>
      <c r="CF195" s="91">
        <v>6883.06</v>
      </c>
      <c r="CG195" s="92" t="s">
        <v>310</v>
      </c>
      <c r="CH195" s="91">
        <v>6883.06</v>
      </c>
      <c r="CI195" s="92" t="s">
        <v>310</v>
      </c>
      <c r="CJ195" s="91">
        <v>58292.89</v>
      </c>
      <c r="CK195" s="92" t="s">
        <v>310</v>
      </c>
      <c r="CL195" s="92">
        <v>0</v>
      </c>
      <c r="CM195" s="92" t="s">
        <v>310</v>
      </c>
      <c r="CN195" s="92">
        <v>0</v>
      </c>
      <c r="CO195" s="92" t="s">
        <v>310</v>
      </c>
      <c r="CP195" s="92">
        <v>0</v>
      </c>
      <c r="CQ195" s="92" t="s">
        <v>310</v>
      </c>
      <c r="CR195" s="94">
        <v>46732.5</v>
      </c>
      <c r="CS195" s="92" t="s">
        <v>310</v>
      </c>
      <c r="CT195" s="91">
        <v>46732.5</v>
      </c>
      <c r="CU195" s="92" t="s">
        <v>310</v>
      </c>
      <c r="CV195" s="91">
        <v>121886.37</v>
      </c>
      <c r="CW195" s="92" t="s">
        <v>310</v>
      </c>
      <c r="CX195" s="91">
        <v>461820.69</v>
      </c>
      <c r="CY195" s="92" t="s">
        <v>310</v>
      </c>
    </row>
    <row r="196" spans="1:103" ht="14.5" x14ac:dyDescent="0.35">
      <c r="A196" s="86" t="s">
        <v>412</v>
      </c>
      <c r="B196" s="86" t="s">
        <v>345</v>
      </c>
      <c r="C196" s="71" t="str">
        <f>'Correspondance tables'!K19</f>
        <v>ISIC 26</v>
      </c>
      <c r="D196" s="71" t="str">
        <f>VLOOKUP(C196, 'Correspondance tables'!$O$3:$P$73, 2, FALSE)</f>
        <v>ISIC 26</v>
      </c>
      <c r="E196" s="87">
        <v>71.91</v>
      </c>
      <c r="F196" s="87">
        <v>9.73</v>
      </c>
      <c r="G196" s="87">
        <v>31.71</v>
      </c>
      <c r="H196" s="87">
        <v>109.4</v>
      </c>
      <c r="I196" s="87">
        <v>301.31</v>
      </c>
      <c r="J196" s="87">
        <v>51.46</v>
      </c>
      <c r="K196" s="87">
        <v>53.82</v>
      </c>
      <c r="L196" s="87">
        <v>84.41</v>
      </c>
      <c r="M196" s="87">
        <v>265.75</v>
      </c>
      <c r="N196" s="87">
        <v>128.72999999999999</v>
      </c>
      <c r="O196" s="87">
        <v>345.42</v>
      </c>
      <c r="P196" s="87">
        <v>386.26</v>
      </c>
      <c r="Q196" s="87">
        <v>234.77</v>
      </c>
      <c r="R196" s="87">
        <v>168.91</v>
      </c>
      <c r="S196" s="87">
        <v>227.6</v>
      </c>
      <c r="T196" s="87">
        <v>761.62</v>
      </c>
      <c r="U196" s="87">
        <v>26503.79</v>
      </c>
      <c r="V196" s="87">
        <v>4727.79</v>
      </c>
      <c r="W196" s="87">
        <v>3744.52</v>
      </c>
      <c r="X196" s="87">
        <v>4949.92</v>
      </c>
      <c r="Y196" s="87">
        <v>3003.02</v>
      </c>
      <c r="Z196" s="87">
        <v>1361.91</v>
      </c>
      <c r="AA196" s="87">
        <v>2062.11</v>
      </c>
      <c r="AB196" s="87">
        <v>1621.91</v>
      </c>
      <c r="AC196" s="87">
        <v>137.54</v>
      </c>
      <c r="AD196" s="87">
        <v>156.74</v>
      </c>
      <c r="AE196" s="87">
        <v>3501.08</v>
      </c>
      <c r="AF196" s="87">
        <v>371.2</v>
      </c>
      <c r="AG196" s="87">
        <v>1469.38</v>
      </c>
      <c r="AH196" s="87">
        <v>339.11</v>
      </c>
      <c r="AI196" s="87">
        <v>409.29</v>
      </c>
      <c r="AJ196" s="87">
        <v>30.87</v>
      </c>
      <c r="AK196" s="87">
        <v>84.32</v>
      </c>
      <c r="AL196" s="87">
        <v>392.61</v>
      </c>
      <c r="AM196" s="87">
        <v>169.27</v>
      </c>
      <c r="AN196" s="87">
        <v>292.64</v>
      </c>
      <c r="AO196" s="87">
        <v>384.85</v>
      </c>
      <c r="AP196" s="87">
        <v>1311.22</v>
      </c>
      <c r="AQ196" s="87">
        <v>5413.28</v>
      </c>
      <c r="AR196" s="87">
        <v>2729.87</v>
      </c>
      <c r="AS196" s="87">
        <v>299.76</v>
      </c>
      <c r="AT196" s="87">
        <v>100.93</v>
      </c>
      <c r="AU196" s="87">
        <v>136.11000000000001</v>
      </c>
      <c r="AV196" s="87">
        <v>245.23</v>
      </c>
      <c r="AW196" s="87">
        <v>617.54</v>
      </c>
      <c r="AX196" s="87">
        <v>1477.14</v>
      </c>
      <c r="AY196" s="87">
        <v>931.03</v>
      </c>
      <c r="AZ196" s="87">
        <v>188.97</v>
      </c>
      <c r="BA196" s="87">
        <v>543.02</v>
      </c>
      <c r="BB196" s="87">
        <v>253.96</v>
      </c>
      <c r="BC196" s="87">
        <v>132.24</v>
      </c>
      <c r="BD196" s="87">
        <v>55.58</v>
      </c>
      <c r="BE196" s="87">
        <v>1036.25</v>
      </c>
      <c r="BF196" s="87">
        <v>5309.67</v>
      </c>
      <c r="BG196" s="87">
        <v>1207.3499999999999</v>
      </c>
      <c r="BH196" s="87">
        <v>6244.72</v>
      </c>
      <c r="BI196" s="87">
        <v>591.42999999999995</v>
      </c>
      <c r="BJ196" s="87">
        <v>564.22</v>
      </c>
      <c r="BK196" s="87">
        <v>155.52000000000001</v>
      </c>
      <c r="BL196" s="87">
        <v>160.04</v>
      </c>
      <c r="BM196" s="87">
        <v>648.15</v>
      </c>
      <c r="BN196" s="87">
        <v>226.37</v>
      </c>
      <c r="BO196" s="88">
        <v>0</v>
      </c>
      <c r="BP196" s="89">
        <v>0</v>
      </c>
      <c r="BQ196" s="88" t="s">
        <v>310</v>
      </c>
      <c r="BR196" s="87">
        <v>89526.28</v>
      </c>
      <c r="BS196" s="88" t="s">
        <v>310</v>
      </c>
      <c r="BT196" s="87">
        <v>39267.17</v>
      </c>
      <c r="BU196" s="88" t="s">
        <v>310</v>
      </c>
      <c r="BV196" s="87">
        <v>2.29</v>
      </c>
      <c r="BW196" s="88" t="s">
        <v>310</v>
      </c>
      <c r="BX196" s="87">
        <v>1114.1099999999999</v>
      </c>
      <c r="BY196" s="88" t="s">
        <v>310</v>
      </c>
      <c r="BZ196" s="87">
        <v>40383.57</v>
      </c>
      <c r="CA196" s="88" t="s">
        <v>310</v>
      </c>
      <c r="CB196" s="87">
        <v>56011.519999999997</v>
      </c>
      <c r="CC196" s="88" t="s">
        <v>310</v>
      </c>
      <c r="CD196" s="87">
        <v>25.65</v>
      </c>
      <c r="CE196" s="88" t="s">
        <v>310</v>
      </c>
      <c r="CF196" s="87">
        <v>-7137.7</v>
      </c>
      <c r="CG196" s="88" t="s">
        <v>310</v>
      </c>
      <c r="CH196" s="87">
        <v>-7112.05</v>
      </c>
      <c r="CI196" s="88" t="s">
        <v>310</v>
      </c>
      <c r="CJ196" s="87">
        <v>48899.47</v>
      </c>
      <c r="CK196" s="88" t="s">
        <v>310</v>
      </c>
      <c r="CL196" s="88">
        <v>0</v>
      </c>
      <c r="CM196" s="88" t="s">
        <v>310</v>
      </c>
      <c r="CN196" s="88">
        <v>0</v>
      </c>
      <c r="CO196" s="88" t="s">
        <v>310</v>
      </c>
      <c r="CP196" s="88">
        <v>0</v>
      </c>
      <c r="CQ196" s="88" t="s">
        <v>310</v>
      </c>
      <c r="CR196" s="90">
        <v>119887.29</v>
      </c>
      <c r="CS196" s="88" t="s">
        <v>310</v>
      </c>
      <c r="CT196" s="87">
        <v>119887.29</v>
      </c>
      <c r="CU196" s="88" t="s">
        <v>310</v>
      </c>
      <c r="CV196" s="87">
        <v>209170.33</v>
      </c>
      <c r="CW196" s="88" t="s">
        <v>310</v>
      </c>
      <c r="CX196" s="87">
        <v>298696.59999999998</v>
      </c>
      <c r="CY196" s="88" t="s">
        <v>310</v>
      </c>
    </row>
    <row r="197" spans="1:103" ht="14.5" x14ac:dyDescent="0.35">
      <c r="A197" s="86" t="s">
        <v>412</v>
      </c>
      <c r="B197" s="86" t="s">
        <v>346</v>
      </c>
      <c r="C197" s="71" t="str">
        <f>'Correspondance tables'!K20</f>
        <v>ISIC 27</v>
      </c>
      <c r="D197" s="71" t="str">
        <f>VLOOKUP(C197, 'Correspondance tables'!$O$3:$P$73, 2, FALSE)</f>
        <v>ISIC 27</v>
      </c>
      <c r="E197" s="91">
        <v>230.11</v>
      </c>
      <c r="F197" s="91">
        <v>16.04</v>
      </c>
      <c r="G197" s="91">
        <v>32.46</v>
      </c>
      <c r="H197" s="91">
        <v>167.11</v>
      </c>
      <c r="I197" s="91">
        <v>555.96</v>
      </c>
      <c r="J197" s="91">
        <v>117.96</v>
      </c>
      <c r="K197" s="91">
        <v>95.96</v>
      </c>
      <c r="L197" s="91">
        <v>145.75</v>
      </c>
      <c r="M197" s="91">
        <v>56.17</v>
      </c>
      <c r="N197" s="91">
        <v>260.98</v>
      </c>
      <c r="O197" s="91">
        <v>502.22</v>
      </c>
      <c r="P197" s="91">
        <v>70.16</v>
      </c>
      <c r="Q197" s="91">
        <v>452.72</v>
      </c>
      <c r="R197" s="91">
        <v>287.67</v>
      </c>
      <c r="S197" s="91">
        <v>920.2</v>
      </c>
      <c r="T197" s="91">
        <v>2477.31</v>
      </c>
      <c r="U197" s="91">
        <v>5087.84</v>
      </c>
      <c r="V197" s="91">
        <v>32232.35</v>
      </c>
      <c r="W197" s="91">
        <v>10509.26</v>
      </c>
      <c r="X197" s="91">
        <v>12605.21</v>
      </c>
      <c r="Y197" s="91">
        <v>4810.67</v>
      </c>
      <c r="Z197" s="91">
        <v>1124.1099999999999</v>
      </c>
      <c r="AA197" s="91">
        <v>3380.34</v>
      </c>
      <c r="AB197" s="91">
        <v>5257.29</v>
      </c>
      <c r="AC197" s="91">
        <v>248.19</v>
      </c>
      <c r="AD197" s="91">
        <v>265.27999999999997</v>
      </c>
      <c r="AE197" s="91">
        <v>26346.59</v>
      </c>
      <c r="AF197" s="91">
        <v>770.99</v>
      </c>
      <c r="AG197" s="91">
        <v>1371.19</v>
      </c>
      <c r="AH197" s="91">
        <v>458.27</v>
      </c>
      <c r="AI197" s="91">
        <v>768.75</v>
      </c>
      <c r="AJ197" s="91">
        <v>39.07</v>
      </c>
      <c r="AK197" s="91">
        <v>55.69</v>
      </c>
      <c r="AL197" s="91">
        <v>561.26</v>
      </c>
      <c r="AM197" s="91">
        <v>78.790000000000006</v>
      </c>
      <c r="AN197" s="91">
        <v>982.83</v>
      </c>
      <c r="AO197" s="91">
        <v>50.76</v>
      </c>
      <c r="AP197" s="91">
        <v>123.4</v>
      </c>
      <c r="AQ197" s="91">
        <v>1819.56</v>
      </c>
      <c r="AR197" s="91">
        <v>710.96</v>
      </c>
      <c r="AS197" s="91">
        <v>119.74</v>
      </c>
      <c r="AT197" s="91">
        <v>62.58</v>
      </c>
      <c r="AU197" s="91">
        <v>50.54</v>
      </c>
      <c r="AV197" s="91">
        <v>830.29</v>
      </c>
      <c r="AW197" s="91">
        <v>591.01</v>
      </c>
      <c r="AX197" s="91">
        <v>898.88</v>
      </c>
      <c r="AY197" s="91">
        <v>349.63</v>
      </c>
      <c r="AZ197" s="91">
        <v>101.14</v>
      </c>
      <c r="BA197" s="91">
        <v>114.28</v>
      </c>
      <c r="BB197" s="91">
        <v>437.26</v>
      </c>
      <c r="BC197" s="91">
        <v>26.5</v>
      </c>
      <c r="BD197" s="91">
        <v>28.25</v>
      </c>
      <c r="BE197" s="91">
        <v>890.55</v>
      </c>
      <c r="BF197" s="91">
        <v>961.4</v>
      </c>
      <c r="BG197" s="91">
        <v>259.86</v>
      </c>
      <c r="BH197" s="91">
        <v>261.01</v>
      </c>
      <c r="BI197" s="91">
        <v>190.74</v>
      </c>
      <c r="BJ197" s="91">
        <v>178.3</v>
      </c>
      <c r="BK197" s="91">
        <v>186.82</v>
      </c>
      <c r="BL197" s="91">
        <v>49.82</v>
      </c>
      <c r="BM197" s="91">
        <v>313.63</v>
      </c>
      <c r="BN197" s="91">
        <v>330.14</v>
      </c>
      <c r="BO197" s="92">
        <v>0</v>
      </c>
      <c r="BP197" s="93">
        <v>0</v>
      </c>
      <c r="BQ197" s="92" t="s">
        <v>310</v>
      </c>
      <c r="BR197" s="91">
        <v>123279.79</v>
      </c>
      <c r="BS197" s="92" t="s">
        <v>310</v>
      </c>
      <c r="BT197" s="91">
        <v>29486.97</v>
      </c>
      <c r="BU197" s="92" t="s">
        <v>310</v>
      </c>
      <c r="BV197" s="91">
        <v>0.96</v>
      </c>
      <c r="BW197" s="92" t="s">
        <v>310</v>
      </c>
      <c r="BX197" s="91">
        <v>53.63</v>
      </c>
      <c r="BY197" s="92" t="s">
        <v>310</v>
      </c>
      <c r="BZ197" s="91">
        <v>29541.55</v>
      </c>
      <c r="CA197" s="92" t="s">
        <v>310</v>
      </c>
      <c r="CB197" s="91">
        <v>27567.38</v>
      </c>
      <c r="CC197" s="92" t="s">
        <v>310</v>
      </c>
      <c r="CD197" s="92">
        <v>0</v>
      </c>
      <c r="CE197" s="92" t="s">
        <v>310</v>
      </c>
      <c r="CF197" s="91">
        <v>4210.8599999999997</v>
      </c>
      <c r="CG197" s="92" t="s">
        <v>310</v>
      </c>
      <c r="CH197" s="91">
        <v>4210.8599999999997</v>
      </c>
      <c r="CI197" s="92" t="s">
        <v>310</v>
      </c>
      <c r="CJ197" s="91">
        <v>31778.240000000002</v>
      </c>
      <c r="CK197" s="92" t="s">
        <v>310</v>
      </c>
      <c r="CL197" s="92">
        <v>0</v>
      </c>
      <c r="CM197" s="92" t="s">
        <v>310</v>
      </c>
      <c r="CN197" s="92">
        <v>0</v>
      </c>
      <c r="CO197" s="92" t="s">
        <v>310</v>
      </c>
      <c r="CP197" s="92">
        <v>0</v>
      </c>
      <c r="CQ197" s="92" t="s">
        <v>310</v>
      </c>
      <c r="CR197" s="94">
        <v>71843.91</v>
      </c>
      <c r="CS197" s="92" t="s">
        <v>310</v>
      </c>
      <c r="CT197" s="91">
        <v>71843.91</v>
      </c>
      <c r="CU197" s="92" t="s">
        <v>310</v>
      </c>
      <c r="CV197" s="91">
        <v>133163.70000000001</v>
      </c>
      <c r="CW197" s="92" t="s">
        <v>310</v>
      </c>
      <c r="CX197" s="91">
        <v>256443.49</v>
      </c>
      <c r="CY197" s="92" t="s">
        <v>310</v>
      </c>
    </row>
    <row r="198" spans="1:103" ht="14.5" x14ac:dyDescent="0.35">
      <c r="A198" s="86" t="s">
        <v>412</v>
      </c>
      <c r="B198" s="86" t="s">
        <v>347</v>
      </c>
      <c r="C198" s="71" t="str">
        <f>'Correspondance tables'!K21</f>
        <v>ISIC 28</v>
      </c>
      <c r="D198" s="71" t="str">
        <f>VLOOKUP(C198, 'Correspondance tables'!$O$3:$P$73, 2, FALSE)</f>
        <v>ISIC 28</v>
      </c>
      <c r="E198" s="87">
        <v>1753.59</v>
      </c>
      <c r="F198" s="87">
        <v>402.62</v>
      </c>
      <c r="G198" s="87">
        <v>87.25</v>
      </c>
      <c r="H198" s="87">
        <v>4244.1499999999996</v>
      </c>
      <c r="I198" s="87">
        <v>3043.23</v>
      </c>
      <c r="J198" s="87">
        <v>926.46</v>
      </c>
      <c r="K198" s="87">
        <v>400.42</v>
      </c>
      <c r="L198" s="87">
        <v>751.11</v>
      </c>
      <c r="M198" s="87">
        <v>498.97</v>
      </c>
      <c r="N198" s="87">
        <v>852.3</v>
      </c>
      <c r="O198" s="87">
        <v>1526.78</v>
      </c>
      <c r="P198" s="87">
        <v>1222.01</v>
      </c>
      <c r="Q198" s="87">
        <v>1469.49</v>
      </c>
      <c r="R198" s="87">
        <v>1148.74</v>
      </c>
      <c r="S198" s="87">
        <v>2304.75</v>
      </c>
      <c r="T198" s="87">
        <v>4916.63</v>
      </c>
      <c r="U198" s="87">
        <v>1610.07</v>
      </c>
      <c r="V198" s="87">
        <v>4747.3999999999996</v>
      </c>
      <c r="W198" s="87">
        <v>79499.19</v>
      </c>
      <c r="X198" s="87">
        <v>28220.94</v>
      </c>
      <c r="Y198" s="87">
        <v>5928.33</v>
      </c>
      <c r="Z198" s="87">
        <v>1002.19</v>
      </c>
      <c r="AA198" s="87">
        <v>7792.82</v>
      </c>
      <c r="AB198" s="87">
        <v>2717.82</v>
      </c>
      <c r="AC198" s="87">
        <v>1014.03</v>
      </c>
      <c r="AD198" s="87">
        <v>981.41</v>
      </c>
      <c r="AE198" s="87">
        <v>16048.36</v>
      </c>
      <c r="AF198" s="87">
        <v>2119.5300000000002</v>
      </c>
      <c r="AG198" s="87">
        <v>2247.66</v>
      </c>
      <c r="AH198" s="87">
        <v>1020.93</v>
      </c>
      <c r="AI198" s="87">
        <v>711.22</v>
      </c>
      <c r="AJ198" s="87">
        <v>133.72</v>
      </c>
      <c r="AK198" s="87">
        <v>118.66</v>
      </c>
      <c r="AL198" s="87">
        <v>683.18</v>
      </c>
      <c r="AM198" s="87">
        <v>54.93</v>
      </c>
      <c r="AN198" s="87">
        <v>597.27</v>
      </c>
      <c r="AO198" s="87">
        <v>90.33</v>
      </c>
      <c r="AP198" s="87">
        <v>127.99</v>
      </c>
      <c r="AQ198" s="87">
        <v>503.35</v>
      </c>
      <c r="AR198" s="87">
        <v>277.47000000000003</v>
      </c>
      <c r="AS198" s="87">
        <v>204.44</v>
      </c>
      <c r="AT198" s="87">
        <v>64.489999999999995</v>
      </c>
      <c r="AU198" s="87">
        <v>34.69</v>
      </c>
      <c r="AV198" s="87">
        <v>295.31</v>
      </c>
      <c r="AW198" s="87">
        <v>382.48</v>
      </c>
      <c r="AX198" s="87">
        <v>1120.58</v>
      </c>
      <c r="AY198" s="87">
        <v>262.58</v>
      </c>
      <c r="AZ198" s="87">
        <v>130.24</v>
      </c>
      <c r="BA198" s="87">
        <v>151.19999999999999</v>
      </c>
      <c r="BB198" s="87">
        <v>1387.49</v>
      </c>
      <c r="BC198" s="87">
        <v>39.94</v>
      </c>
      <c r="BD198" s="87">
        <v>89.5</v>
      </c>
      <c r="BE198" s="87">
        <v>1278.8800000000001</v>
      </c>
      <c r="BF198" s="87">
        <v>601.41</v>
      </c>
      <c r="BG198" s="87">
        <v>116.44</v>
      </c>
      <c r="BH198" s="87">
        <v>418.13</v>
      </c>
      <c r="BI198" s="87">
        <v>271.14</v>
      </c>
      <c r="BJ198" s="87">
        <v>126.44</v>
      </c>
      <c r="BK198" s="87">
        <v>152.78</v>
      </c>
      <c r="BL198" s="87">
        <v>81.08</v>
      </c>
      <c r="BM198" s="87">
        <v>197.55</v>
      </c>
      <c r="BN198" s="87">
        <v>217.12</v>
      </c>
      <c r="BO198" s="88">
        <v>0</v>
      </c>
      <c r="BP198" s="89">
        <v>0</v>
      </c>
      <c r="BQ198" s="88" t="s">
        <v>310</v>
      </c>
      <c r="BR198" s="87">
        <v>191421.22</v>
      </c>
      <c r="BS198" s="88" t="s">
        <v>310</v>
      </c>
      <c r="BT198" s="87">
        <v>6088.28</v>
      </c>
      <c r="BU198" s="88" t="s">
        <v>310</v>
      </c>
      <c r="BV198" s="87">
        <v>0.56999999999999995</v>
      </c>
      <c r="BW198" s="88" t="s">
        <v>310</v>
      </c>
      <c r="BX198" s="87">
        <v>7.47</v>
      </c>
      <c r="BY198" s="88" t="s">
        <v>310</v>
      </c>
      <c r="BZ198" s="87">
        <v>6096.31</v>
      </c>
      <c r="CA198" s="88" t="s">
        <v>310</v>
      </c>
      <c r="CB198" s="87">
        <v>154913.57999999999</v>
      </c>
      <c r="CC198" s="88" t="s">
        <v>310</v>
      </c>
      <c r="CD198" s="88">
        <v>0</v>
      </c>
      <c r="CE198" s="88" t="s">
        <v>310</v>
      </c>
      <c r="CF198" s="87">
        <v>-440.3</v>
      </c>
      <c r="CG198" s="88" t="s">
        <v>310</v>
      </c>
      <c r="CH198" s="87">
        <v>-440.3</v>
      </c>
      <c r="CI198" s="88" t="s">
        <v>310</v>
      </c>
      <c r="CJ198" s="87">
        <v>154473.28</v>
      </c>
      <c r="CK198" s="88" t="s">
        <v>310</v>
      </c>
      <c r="CL198" s="88">
        <v>0</v>
      </c>
      <c r="CM198" s="88" t="s">
        <v>310</v>
      </c>
      <c r="CN198" s="88">
        <v>0</v>
      </c>
      <c r="CO198" s="88" t="s">
        <v>310</v>
      </c>
      <c r="CP198" s="88">
        <v>0</v>
      </c>
      <c r="CQ198" s="88" t="s">
        <v>310</v>
      </c>
      <c r="CR198" s="90">
        <v>221133.28</v>
      </c>
      <c r="CS198" s="88" t="s">
        <v>310</v>
      </c>
      <c r="CT198" s="87">
        <v>221133.28</v>
      </c>
      <c r="CU198" s="88" t="s">
        <v>310</v>
      </c>
      <c r="CV198" s="87">
        <v>381702.88</v>
      </c>
      <c r="CW198" s="88" t="s">
        <v>310</v>
      </c>
      <c r="CX198" s="87">
        <v>573124.1</v>
      </c>
      <c r="CY198" s="88" t="s">
        <v>310</v>
      </c>
    </row>
    <row r="199" spans="1:103" ht="14.5" x14ac:dyDescent="0.35">
      <c r="A199" s="86" t="s">
        <v>412</v>
      </c>
      <c r="B199" s="86" t="s">
        <v>348</v>
      </c>
      <c r="C199" s="71" t="str">
        <f>'Correspondance tables'!K22</f>
        <v>ISIC 29</v>
      </c>
      <c r="D199" s="71" t="str">
        <f>VLOOKUP(C199, 'Correspondance tables'!$O$3:$P$73, 2, FALSE)</f>
        <v>ISIC 29</v>
      </c>
      <c r="E199" s="91">
        <v>483.42</v>
      </c>
      <c r="F199" s="91">
        <v>164.17</v>
      </c>
      <c r="G199" s="91">
        <v>2.5299999999999998</v>
      </c>
      <c r="H199" s="91">
        <v>106.36</v>
      </c>
      <c r="I199" s="91">
        <v>313.45</v>
      </c>
      <c r="J199" s="91">
        <v>34.450000000000003</v>
      </c>
      <c r="K199" s="91">
        <v>103.71</v>
      </c>
      <c r="L199" s="91">
        <v>19.329999999999998</v>
      </c>
      <c r="M199" s="91">
        <v>5.38</v>
      </c>
      <c r="N199" s="91">
        <v>214.64</v>
      </c>
      <c r="O199" s="91">
        <v>636.88</v>
      </c>
      <c r="P199" s="91">
        <v>8.1</v>
      </c>
      <c r="Q199" s="91">
        <v>455.97</v>
      </c>
      <c r="R199" s="91">
        <v>524.91999999999996</v>
      </c>
      <c r="S199" s="91">
        <v>165.9</v>
      </c>
      <c r="T199" s="91">
        <v>1190.1099999999999</v>
      </c>
      <c r="U199" s="91">
        <v>286.91000000000003</v>
      </c>
      <c r="V199" s="92">
        <v>1791</v>
      </c>
      <c r="W199" s="91">
        <v>11829.74</v>
      </c>
      <c r="X199" s="91">
        <v>209069.05</v>
      </c>
      <c r="Y199" s="91">
        <v>1038.8</v>
      </c>
      <c r="Z199" s="91">
        <v>278.95999999999998</v>
      </c>
      <c r="AA199" s="91">
        <v>1942.09</v>
      </c>
      <c r="AB199" s="91">
        <v>219.21</v>
      </c>
      <c r="AC199" s="91">
        <v>56.64</v>
      </c>
      <c r="AD199" s="91">
        <v>971.51</v>
      </c>
      <c r="AE199" s="91">
        <v>2322.86</v>
      </c>
      <c r="AF199" s="91">
        <v>20592.23</v>
      </c>
      <c r="AG199" s="91">
        <v>1265.0999999999999</v>
      </c>
      <c r="AH199" s="91">
        <v>459.57</v>
      </c>
      <c r="AI199" s="91">
        <v>6586.96</v>
      </c>
      <c r="AJ199" s="91">
        <v>32.840000000000003</v>
      </c>
      <c r="AK199" s="91">
        <v>63.23</v>
      </c>
      <c r="AL199" s="91">
        <v>1225.6500000000001</v>
      </c>
      <c r="AM199" s="91">
        <v>101.49</v>
      </c>
      <c r="AN199" s="91">
        <v>39.25</v>
      </c>
      <c r="AO199" s="91">
        <v>10.31</v>
      </c>
      <c r="AP199" s="91">
        <v>67.87</v>
      </c>
      <c r="AQ199" s="91">
        <v>168.89</v>
      </c>
      <c r="AR199" s="91">
        <v>89.16</v>
      </c>
      <c r="AS199" s="91">
        <v>222.39</v>
      </c>
      <c r="AT199" s="91">
        <v>138.61000000000001</v>
      </c>
      <c r="AU199" s="91">
        <v>84.94</v>
      </c>
      <c r="AV199" s="91">
        <v>102.65</v>
      </c>
      <c r="AW199" s="91">
        <v>330.31</v>
      </c>
      <c r="AX199" s="91">
        <v>104.02</v>
      </c>
      <c r="AY199" s="91">
        <v>150.02000000000001</v>
      </c>
      <c r="AZ199" s="91">
        <v>51.81</v>
      </c>
      <c r="BA199" s="91">
        <v>76.53</v>
      </c>
      <c r="BB199" s="91">
        <v>1483.41</v>
      </c>
      <c r="BC199" s="91">
        <v>25.74</v>
      </c>
      <c r="BD199" s="91">
        <v>52.18</v>
      </c>
      <c r="BE199" s="91">
        <v>285.33999999999997</v>
      </c>
      <c r="BF199" s="91">
        <v>608.84</v>
      </c>
      <c r="BG199" s="91">
        <v>295.62</v>
      </c>
      <c r="BH199" s="91">
        <v>282.36</v>
      </c>
      <c r="BI199" s="91">
        <v>354.09</v>
      </c>
      <c r="BJ199" s="91">
        <v>52.4</v>
      </c>
      <c r="BK199" s="91">
        <v>179.33</v>
      </c>
      <c r="BL199" s="91">
        <v>101.4</v>
      </c>
      <c r="BM199" s="91">
        <v>11.13</v>
      </c>
      <c r="BN199" s="92">
        <v>46</v>
      </c>
      <c r="BO199" s="92">
        <v>0</v>
      </c>
      <c r="BP199" s="93">
        <v>0</v>
      </c>
      <c r="BQ199" s="92" t="s">
        <v>310</v>
      </c>
      <c r="BR199" s="91">
        <v>269977.76</v>
      </c>
      <c r="BS199" s="92" t="s">
        <v>310</v>
      </c>
      <c r="BT199" s="91">
        <v>171803.24</v>
      </c>
      <c r="BU199" s="92" t="s">
        <v>310</v>
      </c>
      <c r="BV199" s="91">
        <v>0.73</v>
      </c>
      <c r="BW199" s="92" t="s">
        <v>310</v>
      </c>
      <c r="BX199" s="91">
        <v>37.700000000000003</v>
      </c>
      <c r="BY199" s="92" t="s">
        <v>310</v>
      </c>
      <c r="BZ199" s="91">
        <v>171841.68</v>
      </c>
      <c r="CA199" s="92" t="s">
        <v>310</v>
      </c>
      <c r="CB199" s="91">
        <v>106357.47</v>
      </c>
      <c r="CC199" s="92" t="s">
        <v>310</v>
      </c>
      <c r="CD199" s="92">
        <v>0</v>
      </c>
      <c r="CE199" s="92" t="s">
        <v>310</v>
      </c>
      <c r="CF199" s="91">
        <v>1034.9100000000001</v>
      </c>
      <c r="CG199" s="92" t="s">
        <v>310</v>
      </c>
      <c r="CH199" s="91">
        <v>1034.9100000000001</v>
      </c>
      <c r="CI199" s="92" t="s">
        <v>310</v>
      </c>
      <c r="CJ199" s="91">
        <v>107392.38</v>
      </c>
      <c r="CK199" s="92" t="s">
        <v>310</v>
      </c>
      <c r="CL199" s="92">
        <v>0</v>
      </c>
      <c r="CM199" s="92" t="s">
        <v>310</v>
      </c>
      <c r="CN199" s="92">
        <v>0</v>
      </c>
      <c r="CO199" s="92" t="s">
        <v>310</v>
      </c>
      <c r="CP199" s="92">
        <v>0</v>
      </c>
      <c r="CQ199" s="92" t="s">
        <v>310</v>
      </c>
      <c r="CR199" s="94">
        <v>212982.42</v>
      </c>
      <c r="CS199" s="92" t="s">
        <v>310</v>
      </c>
      <c r="CT199" s="91">
        <v>212982.42</v>
      </c>
      <c r="CU199" s="92" t="s">
        <v>310</v>
      </c>
      <c r="CV199" s="91">
        <v>492216.48</v>
      </c>
      <c r="CW199" s="92" t="s">
        <v>310</v>
      </c>
      <c r="CX199" s="91">
        <v>762194.24</v>
      </c>
      <c r="CY199" s="92" t="s">
        <v>310</v>
      </c>
    </row>
    <row r="200" spans="1:103" ht="14.5" x14ac:dyDescent="0.35">
      <c r="A200" s="86" t="s">
        <v>412</v>
      </c>
      <c r="B200" s="86" t="s">
        <v>349</v>
      </c>
      <c r="C200" s="71" t="str">
        <f>'Correspondance tables'!K23</f>
        <v>ISIC 30</v>
      </c>
      <c r="D200" s="71" t="str">
        <f>VLOOKUP(C200, 'Correspondance tables'!$O$3:$P$73, 2, FALSE)</f>
        <v>ISIC 30</v>
      </c>
      <c r="E200" s="87">
        <v>15.4</v>
      </c>
      <c r="F200" s="87">
        <v>3.47</v>
      </c>
      <c r="G200" s="87">
        <v>165.19</v>
      </c>
      <c r="H200" s="87">
        <v>315.39999999999998</v>
      </c>
      <c r="I200" s="87">
        <v>23.64</v>
      </c>
      <c r="J200" s="87">
        <v>5.14</v>
      </c>
      <c r="K200" s="87">
        <v>13.9</v>
      </c>
      <c r="L200" s="87">
        <v>3.67</v>
      </c>
      <c r="M200" s="87">
        <v>2.25</v>
      </c>
      <c r="N200" s="87">
        <v>3.98</v>
      </c>
      <c r="O200" s="87">
        <v>7.46</v>
      </c>
      <c r="P200" s="87">
        <v>2.4700000000000002</v>
      </c>
      <c r="Q200" s="87">
        <v>95.26</v>
      </c>
      <c r="R200" s="87">
        <v>10.5</v>
      </c>
      <c r="S200" s="87">
        <v>28.66</v>
      </c>
      <c r="T200" s="87">
        <v>103.99</v>
      </c>
      <c r="U200" s="87">
        <v>248.05</v>
      </c>
      <c r="V200" s="87">
        <v>290.06</v>
      </c>
      <c r="W200" s="87">
        <v>210.61</v>
      </c>
      <c r="X200" s="87">
        <v>686.78</v>
      </c>
      <c r="Y200" s="87">
        <v>36012.620000000003</v>
      </c>
      <c r="Z200" s="87">
        <v>336.31</v>
      </c>
      <c r="AA200" s="87">
        <v>6059.02</v>
      </c>
      <c r="AB200" s="87">
        <v>85.45</v>
      </c>
      <c r="AC200" s="87">
        <v>1.1100000000000001</v>
      </c>
      <c r="AD200" s="87">
        <v>13.77</v>
      </c>
      <c r="AE200" s="88">
        <v>197</v>
      </c>
      <c r="AF200" s="87">
        <v>309.83</v>
      </c>
      <c r="AG200" s="87">
        <v>347.24</v>
      </c>
      <c r="AH200" s="87">
        <v>30.29</v>
      </c>
      <c r="AI200" s="87">
        <v>1984.97</v>
      </c>
      <c r="AJ200" s="87">
        <v>620.05999999999995</v>
      </c>
      <c r="AK200" s="87">
        <v>1856.24</v>
      </c>
      <c r="AL200" s="87">
        <v>183.91</v>
      </c>
      <c r="AM200" s="87">
        <v>1.91</v>
      </c>
      <c r="AN200" s="87">
        <v>41.3</v>
      </c>
      <c r="AO200" s="87">
        <v>0.19</v>
      </c>
      <c r="AP200" s="87">
        <v>2.31</v>
      </c>
      <c r="AQ200" s="87">
        <v>5.4</v>
      </c>
      <c r="AR200" s="87">
        <v>61.52</v>
      </c>
      <c r="AS200" s="87">
        <v>4.28</v>
      </c>
      <c r="AT200" s="87">
        <v>40.06</v>
      </c>
      <c r="AU200" s="87">
        <v>2.87</v>
      </c>
      <c r="AV200" s="87">
        <v>63.97</v>
      </c>
      <c r="AW200" s="87">
        <v>4.3899999999999997</v>
      </c>
      <c r="AX200" s="87">
        <v>109.16</v>
      </c>
      <c r="AY200" s="87">
        <v>50.85</v>
      </c>
      <c r="AZ200" s="87">
        <v>1.1299999999999999</v>
      </c>
      <c r="BA200" s="87">
        <v>47.38</v>
      </c>
      <c r="BB200" s="87">
        <v>827.21</v>
      </c>
      <c r="BC200" s="87">
        <v>0.59</v>
      </c>
      <c r="BD200" s="87">
        <v>1.66</v>
      </c>
      <c r="BE200" s="87">
        <v>147.55000000000001</v>
      </c>
      <c r="BF200" s="87">
        <v>7668.36</v>
      </c>
      <c r="BG200" s="87">
        <v>22.43</v>
      </c>
      <c r="BH200" s="87">
        <v>337.13</v>
      </c>
      <c r="BI200" s="87">
        <v>32.03</v>
      </c>
      <c r="BJ200" s="87">
        <v>45.87</v>
      </c>
      <c r="BK200" s="87">
        <v>101.69</v>
      </c>
      <c r="BL200" s="87">
        <v>18.7</v>
      </c>
      <c r="BM200" s="87">
        <v>12.35</v>
      </c>
      <c r="BN200" s="87">
        <v>91.39</v>
      </c>
      <c r="BO200" s="88">
        <v>0</v>
      </c>
      <c r="BP200" s="89">
        <v>0</v>
      </c>
      <c r="BQ200" s="88" t="s">
        <v>310</v>
      </c>
      <c r="BR200" s="87">
        <v>60017.35</v>
      </c>
      <c r="BS200" s="88" t="s">
        <v>310</v>
      </c>
      <c r="BT200" s="87">
        <v>11411.77</v>
      </c>
      <c r="BU200" s="88" t="s">
        <v>310</v>
      </c>
      <c r="BV200" s="87">
        <v>2.15</v>
      </c>
      <c r="BW200" s="88" t="s">
        <v>310</v>
      </c>
      <c r="BX200" s="87">
        <v>403.71</v>
      </c>
      <c r="BY200" s="88" t="s">
        <v>310</v>
      </c>
      <c r="BZ200" s="87">
        <v>11817.62</v>
      </c>
      <c r="CA200" s="88" t="s">
        <v>310</v>
      </c>
      <c r="CB200" s="87">
        <v>43126.98</v>
      </c>
      <c r="CC200" s="88" t="s">
        <v>310</v>
      </c>
      <c r="CD200" s="88">
        <v>0</v>
      </c>
      <c r="CE200" s="88" t="s">
        <v>310</v>
      </c>
      <c r="CF200" s="87">
        <v>-8848.24</v>
      </c>
      <c r="CG200" s="88" t="s">
        <v>310</v>
      </c>
      <c r="CH200" s="87">
        <v>-8848.24</v>
      </c>
      <c r="CI200" s="88" t="s">
        <v>310</v>
      </c>
      <c r="CJ200" s="87">
        <v>34278.75</v>
      </c>
      <c r="CK200" s="88" t="s">
        <v>310</v>
      </c>
      <c r="CL200" s="88">
        <v>0</v>
      </c>
      <c r="CM200" s="88" t="s">
        <v>310</v>
      </c>
      <c r="CN200" s="88">
        <v>0</v>
      </c>
      <c r="CO200" s="88" t="s">
        <v>310</v>
      </c>
      <c r="CP200" s="88">
        <v>0</v>
      </c>
      <c r="CQ200" s="88" t="s">
        <v>310</v>
      </c>
      <c r="CR200" s="90">
        <v>110076.63</v>
      </c>
      <c r="CS200" s="88" t="s">
        <v>310</v>
      </c>
      <c r="CT200" s="87">
        <v>110076.63</v>
      </c>
      <c r="CU200" s="88" t="s">
        <v>310</v>
      </c>
      <c r="CV200" s="88">
        <v>156173</v>
      </c>
      <c r="CW200" s="88" t="s">
        <v>310</v>
      </c>
      <c r="CX200" s="87">
        <v>216190.35</v>
      </c>
      <c r="CY200" s="88" t="s">
        <v>310</v>
      </c>
    </row>
    <row r="201" spans="1:103" ht="14.5" x14ac:dyDescent="0.35">
      <c r="A201" s="86" t="s">
        <v>412</v>
      </c>
      <c r="B201" s="86" t="s">
        <v>350</v>
      </c>
      <c r="C201" s="71" t="str">
        <f>'Correspondance tables'!K24</f>
        <v>ISIC 31-32</v>
      </c>
      <c r="D201" s="71" t="str">
        <f>VLOOKUP(C201, 'Correspondance tables'!$O$3:$P$73, 2, FALSE)</f>
        <v>ISIC 31T33</v>
      </c>
      <c r="E201" s="91">
        <v>131.97</v>
      </c>
      <c r="F201" s="91">
        <v>21.09</v>
      </c>
      <c r="G201" s="91">
        <v>19.059999999999999</v>
      </c>
      <c r="H201" s="91">
        <v>68.540000000000006</v>
      </c>
      <c r="I201" s="91">
        <v>446.64</v>
      </c>
      <c r="J201" s="91">
        <v>346.28</v>
      </c>
      <c r="K201" s="91">
        <v>371.65</v>
      </c>
      <c r="L201" s="91">
        <v>62.68</v>
      </c>
      <c r="M201" s="91">
        <v>70.78</v>
      </c>
      <c r="N201" s="91">
        <v>67.3</v>
      </c>
      <c r="O201" s="91">
        <v>304.31</v>
      </c>
      <c r="P201" s="91">
        <v>555.53</v>
      </c>
      <c r="Q201" s="91">
        <v>194.88</v>
      </c>
      <c r="R201" s="91">
        <v>160.32</v>
      </c>
      <c r="S201" s="91">
        <v>220.43</v>
      </c>
      <c r="T201" s="91">
        <v>320.95999999999998</v>
      </c>
      <c r="U201" s="91">
        <v>1003.67</v>
      </c>
      <c r="V201" s="91">
        <v>237.98</v>
      </c>
      <c r="W201" s="91">
        <v>387.36</v>
      </c>
      <c r="X201" s="91">
        <v>1142.58</v>
      </c>
      <c r="Y201" s="91">
        <v>308.19</v>
      </c>
      <c r="Z201" s="91">
        <v>12600.94</v>
      </c>
      <c r="AA201" s="91">
        <v>582.79999999999995</v>
      </c>
      <c r="AB201" s="91">
        <v>199.3</v>
      </c>
      <c r="AC201" s="91">
        <v>35.72</v>
      </c>
      <c r="AD201" s="91">
        <v>159.25</v>
      </c>
      <c r="AE201" s="91">
        <v>3850.45</v>
      </c>
      <c r="AF201" s="91">
        <v>149.03</v>
      </c>
      <c r="AG201" s="91">
        <v>819.71</v>
      </c>
      <c r="AH201" s="91">
        <v>511.45</v>
      </c>
      <c r="AI201" s="91">
        <v>340.37</v>
      </c>
      <c r="AJ201" s="91">
        <v>137.05000000000001</v>
      </c>
      <c r="AK201" s="91">
        <v>69.930000000000007</v>
      </c>
      <c r="AL201" s="91">
        <v>309.58999999999997</v>
      </c>
      <c r="AM201" s="91">
        <v>72.08</v>
      </c>
      <c r="AN201" s="91">
        <v>864.35</v>
      </c>
      <c r="AO201" s="91">
        <v>88.85</v>
      </c>
      <c r="AP201" s="91">
        <v>397.77</v>
      </c>
      <c r="AQ201" s="91">
        <v>222.2</v>
      </c>
      <c r="AR201" s="91">
        <v>195.69</v>
      </c>
      <c r="AS201" s="91">
        <v>271.06</v>
      </c>
      <c r="AT201" s="91">
        <v>186.19</v>
      </c>
      <c r="AU201" s="91">
        <v>183.92</v>
      </c>
      <c r="AV201" s="91">
        <v>597.88</v>
      </c>
      <c r="AW201" s="91">
        <v>359.89</v>
      </c>
      <c r="AX201" s="91">
        <v>309.08999999999997</v>
      </c>
      <c r="AY201" s="91">
        <v>212.2</v>
      </c>
      <c r="AZ201" s="91">
        <v>175.56</v>
      </c>
      <c r="BA201" s="91">
        <v>329.81</v>
      </c>
      <c r="BB201" s="91">
        <v>195.61</v>
      </c>
      <c r="BC201" s="91">
        <v>35.299999999999997</v>
      </c>
      <c r="BD201" s="91">
        <v>85.05</v>
      </c>
      <c r="BE201" s="91">
        <v>531.5</v>
      </c>
      <c r="BF201" s="91">
        <v>1181.6300000000001</v>
      </c>
      <c r="BG201" s="91">
        <v>1047.46</v>
      </c>
      <c r="BH201" s="91">
        <v>12342.19</v>
      </c>
      <c r="BI201" s="91">
        <v>756.84</v>
      </c>
      <c r="BJ201" s="91">
        <v>784.65</v>
      </c>
      <c r="BK201" s="91">
        <v>539.46</v>
      </c>
      <c r="BL201" s="91">
        <v>292.36</v>
      </c>
      <c r="BM201" s="91">
        <v>130.35</v>
      </c>
      <c r="BN201" s="91">
        <v>206.76</v>
      </c>
      <c r="BO201" s="92">
        <v>0</v>
      </c>
      <c r="BP201" s="93">
        <v>0</v>
      </c>
      <c r="BQ201" s="92" t="s">
        <v>310</v>
      </c>
      <c r="BR201" s="91">
        <v>48803.49</v>
      </c>
      <c r="BS201" s="92" t="s">
        <v>310</v>
      </c>
      <c r="BT201" s="91">
        <v>72222.55</v>
      </c>
      <c r="BU201" s="92" t="s">
        <v>310</v>
      </c>
      <c r="BV201" s="92">
        <v>1</v>
      </c>
      <c r="BW201" s="92" t="s">
        <v>310</v>
      </c>
      <c r="BX201" s="91">
        <v>3155.71</v>
      </c>
      <c r="BY201" s="92" t="s">
        <v>310</v>
      </c>
      <c r="BZ201" s="91">
        <v>75379.259999999995</v>
      </c>
      <c r="CA201" s="92" t="s">
        <v>310</v>
      </c>
      <c r="CB201" s="91">
        <v>31462.17</v>
      </c>
      <c r="CC201" s="92" t="s">
        <v>310</v>
      </c>
      <c r="CD201" s="91">
        <v>6352.32</v>
      </c>
      <c r="CE201" s="92" t="s">
        <v>310</v>
      </c>
      <c r="CF201" s="91">
        <v>-26.44</v>
      </c>
      <c r="CG201" s="92" t="s">
        <v>310</v>
      </c>
      <c r="CH201" s="91">
        <v>6325.88</v>
      </c>
      <c r="CI201" s="92" t="s">
        <v>310</v>
      </c>
      <c r="CJ201" s="91">
        <v>37788.050000000003</v>
      </c>
      <c r="CK201" s="92" t="s">
        <v>310</v>
      </c>
      <c r="CL201" s="92">
        <v>0</v>
      </c>
      <c r="CM201" s="92" t="s">
        <v>310</v>
      </c>
      <c r="CN201" s="92">
        <v>0</v>
      </c>
      <c r="CO201" s="92" t="s">
        <v>310</v>
      </c>
      <c r="CP201" s="92">
        <v>0</v>
      </c>
      <c r="CQ201" s="92" t="s">
        <v>310</v>
      </c>
      <c r="CR201" s="94">
        <v>51771.71</v>
      </c>
      <c r="CS201" s="92" t="s">
        <v>310</v>
      </c>
      <c r="CT201" s="91">
        <v>51771.71</v>
      </c>
      <c r="CU201" s="92" t="s">
        <v>310</v>
      </c>
      <c r="CV201" s="91">
        <v>164939.01999999999</v>
      </c>
      <c r="CW201" s="92" t="s">
        <v>310</v>
      </c>
      <c r="CX201" s="91">
        <v>213742.5</v>
      </c>
      <c r="CY201" s="92" t="s">
        <v>310</v>
      </c>
    </row>
    <row r="202" spans="1:103" ht="14.5" x14ac:dyDescent="0.35">
      <c r="A202" s="86" t="s">
        <v>412</v>
      </c>
      <c r="B202" s="86" t="s">
        <v>351</v>
      </c>
      <c r="C202" s="71" t="str">
        <f>'Correspondance tables'!K25</f>
        <v>ISIC 33</v>
      </c>
      <c r="D202" s="71" t="str">
        <f>VLOOKUP(C202, 'Correspondance tables'!$O$3:$P$73, 2, FALSE)</f>
        <v>ISIC 31T33</v>
      </c>
      <c r="E202" s="87">
        <v>7170.27</v>
      </c>
      <c r="F202" s="87">
        <v>381.97</v>
      </c>
      <c r="G202" s="87">
        <v>364.15</v>
      </c>
      <c r="H202" s="87">
        <v>4413.6000000000004</v>
      </c>
      <c r="I202" s="87">
        <v>5366.7</v>
      </c>
      <c r="J202" s="87">
        <v>1115.08</v>
      </c>
      <c r="K202" s="87">
        <v>1309.1300000000001</v>
      </c>
      <c r="L202" s="87">
        <v>2258.23</v>
      </c>
      <c r="M202" s="87">
        <v>772.92</v>
      </c>
      <c r="N202" s="87">
        <v>1606.4</v>
      </c>
      <c r="O202" s="87">
        <v>4356.24</v>
      </c>
      <c r="P202" s="87">
        <v>738.75</v>
      </c>
      <c r="Q202" s="87">
        <v>1736.73</v>
      </c>
      <c r="R202" s="87">
        <v>2633.3</v>
      </c>
      <c r="S202" s="87">
        <v>5576.37</v>
      </c>
      <c r="T202" s="87">
        <v>5526.9</v>
      </c>
      <c r="U202" s="87">
        <v>1719.28</v>
      </c>
      <c r="V202" s="87">
        <v>2747.94</v>
      </c>
      <c r="W202" s="87">
        <v>7861.73</v>
      </c>
      <c r="X202" s="87">
        <v>8921.08</v>
      </c>
      <c r="Y202" s="87">
        <v>9841.15</v>
      </c>
      <c r="Z202" s="87">
        <v>1240.56</v>
      </c>
      <c r="AA202" s="87">
        <v>13492.4</v>
      </c>
      <c r="AB202" s="87">
        <v>10324.450000000001</v>
      </c>
      <c r="AC202" s="87">
        <v>860.01</v>
      </c>
      <c r="AD202" s="87">
        <v>2004.32</v>
      </c>
      <c r="AE202" s="87">
        <v>9564.7999999999993</v>
      </c>
      <c r="AF202" s="87">
        <v>1802.85</v>
      </c>
      <c r="AG202" s="87">
        <v>5251.68</v>
      </c>
      <c r="AH202" s="87">
        <v>3293.87</v>
      </c>
      <c r="AI202" s="87">
        <v>7155.56</v>
      </c>
      <c r="AJ202" s="87">
        <v>2323.27</v>
      </c>
      <c r="AK202" s="87">
        <v>8939.7999999999993</v>
      </c>
      <c r="AL202" s="87">
        <v>3408.65</v>
      </c>
      <c r="AM202" s="87">
        <v>323.51</v>
      </c>
      <c r="AN202" s="87">
        <v>2319.6</v>
      </c>
      <c r="AO202" s="87">
        <v>392.23</v>
      </c>
      <c r="AP202" s="87">
        <v>304.06</v>
      </c>
      <c r="AQ202" s="87">
        <v>3581.85</v>
      </c>
      <c r="AR202" s="87">
        <v>1230.98</v>
      </c>
      <c r="AS202" s="87">
        <v>407.17</v>
      </c>
      <c r="AT202" s="87">
        <v>148.04</v>
      </c>
      <c r="AU202" s="87">
        <v>195.7</v>
      </c>
      <c r="AV202" s="87">
        <v>5211.79</v>
      </c>
      <c r="AW202" s="87">
        <v>1437.74</v>
      </c>
      <c r="AX202" s="88">
        <v>844</v>
      </c>
      <c r="AY202" s="87">
        <v>773.88</v>
      </c>
      <c r="AZ202" s="87">
        <v>246.82</v>
      </c>
      <c r="BA202" s="87">
        <v>484.13</v>
      </c>
      <c r="BB202" s="87">
        <v>1999.94</v>
      </c>
      <c r="BC202" s="87">
        <v>138.46</v>
      </c>
      <c r="BD202" s="87">
        <v>254.81</v>
      </c>
      <c r="BE202" s="87">
        <v>2249.2399999999998</v>
      </c>
      <c r="BF202" s="87">
        <v>4907.1400000000003</v>
      </c>
      <c r="BG202" s="87">
        <v>698.53</v>
      </c>
      <c r="BH202" s="87">
        <v>3863.85</v>
      </c>
      <c r="BI202" s="87">
        <v>1295.29</v>
      </c>
      <c r="BJ202" s="87">
        <v>821.41</v>
      </c>
      <c r="BK202" s="87">
        <v>975.05</v>
      </c>
      <c r="BL202" s="87">
        <v>241.47</v>
      </c>
      <c r="BM202" s="87">
        <v>102.09</v>
      </c>
      <c r="BN202" s="87">
        <v>466.74</v>
      </c>
      <c r="BO202" s="88">
        <v>0</v>
      </c>
      <c r="BP202" s="89">
        <v>0</v>
      </c>
      <c r="BQ202" s="88" t="s">
        <v>310</v>
      </c>
      <c r="BR202" s="87">
        <v>181995.66</v>
      </c>
      <c r="BS202" s="88" t="s">
        <v>310</v>
      </c>
      <c r="BT202" s="87">
        <v>2028.18</v>
      </c>
      <c r="BU202" s="88" t="s">
        <v>310</v>
      </c>
      <c r="BV202" s="88">
        <v>0</v>
      </c>
      <c r="BW202" s="88" t="s">
        <v>310</v>
      </c>
      <c r="BX202" s="87">
        <v>58.56</v>
      </c>
      <c r="BY202" s="88" t="s">
        <v>310</v>
      </c>
      <c r="BZ202" s="87">
        <v>2086.75</v>
      </c>
      <c r="CA202" s="88" t="s">
        <v>310</v>
      </c>
      <c r="CB202" s="87">
        <v>68163.199999999997</v>
      </c>
      <c r="CC202" s="88" t="s">
        <v>310</v>
      </c>
      <c r="CD202" s="88">
        <v>0</v>
      </c>
      <c r="CE202" s="88" t="s">
        <v>310</v>
      </c>
      <c r="CF202" s="87">
        <v>879.9</v>
      </c>
      <c r="CG202" s="88" t="s">
        <v>310</v>
      </c>
      <c r="CH202" s="87">
        <v>879.9</v>
      </c>
      <c r="CI202" s="88" t="s">
        <v>310</v>
      </c>
      <c r="CJ202" s="87">
        <v>69043.11</v>
      </c>
      <c r="CK202" s="88" t="s">
        <v>310</v>
      </c>
      <c r="CL202" s="88">
        <v>0</v>
      </c>
      <c r="CM202" s="88" t="s">
        <v>310</v>
      </c>
      <c r="CN202" s="88">
        <v>0</v>
      </c>
      <c r="CO202" s="88" t="s">
        <v>310</v>
      </c>
      <c r="CP202" s="88">
        <v>0</v>
      </c>
      <c r="CQ202" s="88" t="s">
        <v>310</v>
      </c>
      <c r="CR202" s="90">
        <v>11370.43</v>
      </c>
      <c r="CS202" s="88" t="s">
        <v>310</v>
      </c>
      <c r="CT202" s="87">
        <v>11370.43</v>
      </c>
      <c r="CU202" s="88" t="s">
        <v>310</v>
      </c>
      <c r="CV202" s="87">
        <v>82500.289999999994</v>
      </c>
      <c r="CW202" s="88" t="s">
        <v>310</v>
      </c>
      <c r="CX202" s="87">
        <v>264495.94</v>
      </c>
      <c r="CY202" s="88" t="s">
        <v>310</v>
      </c>
    </row>
    <row r="203" spans="1:103" ht="14.5" x14ac:dyDescent="0.35">
      <c r="A203" s="86" t="s">
        <v>412</v>
      </c>
      <c r="B203" s="86" t="s">
        <v>352</v>
      </c>
      <c r="C203" s="71" t="str">
        <f>'Correspondance tables'!K26</f>
        <v>ISIC 35</v>
      </c>
      <c r="D203" s="71" t="str">
        <f>VLOOKUP(C203, 'Correspondance tables'!$O$3:$P$73, 2, FALSE)</f>
        <v>ISIC 35</v>
      </c>
      <c r="E203" s="91">
        <v>6691.28</v>
      </c>
      <c r="F203" s="91">
        <v>154.44999999999999</v>
      </c>
      <c r="G203" s="91">
        <v>265.27999999999997</v>
      </c>
      <c r="H203" s="91">
        <v>4535.8900000000003</v>
      </c>
      <c r="I203" s="91">
        <v>16228.44</v>
      </c>
      <c r="J203" s="91">
        <v>2811.83</v>
      </c>
      <c r="K203" s="91">
        <v>2734.03</v>
      </c>
      <c r="L203" s="91">
        <v>7642.71</v>
      </c>
      <c r="M203" s="91">
        <v>1293.06</v>
      </c>
      <c r="N203" s="91">
        <v>4644.78</v>
      </c>
      <c r="O203" s="91">
        <v>16942.669999999998</v>
      </c>
      <c r="P203" s="91">
        <v>1828.02</v>
      </c>
      <c r="Q203" s="91">
        <v>6006.25</v>
      </c>
      <c r="R203" s="91">
        <v>9446.67</v>
      </c>
      <c r="S203" s="91">
        <v>18276.27</v>
      </c>
      <c r="T203" s="91">
        <v>6474.71</v>
      </c>
      <c r="U203" s="91">
        <v>2120.64</v>
      </c>
      <c r="V203" s="91">
        <v>2253.44</v>
      </c>
      <c r="W203" s="91">
        <v>5181.83</v>
      </c>
      <c r="X203" s="91">
        <v>5828.49</v>
      </c>
      <c r="Y203" s="91">
        <v>1183.08</v>
      </c>
      <c r="Z203" s="91">
        <v>1989.27</v>
      </c>
      <c r="AA203" s="91">
        <v>1633.02</v>
      </c>
      <c r="AB203" s="91">
        <v>253388.71</v>
      </c>
      <c r="AC203" s="91">
        <v>3637.18</v>
      </c>
      <c r="AD203" s="91">
        <v>2708.4</v>
      </c>
      <c r="AE203" s="91">
        <v>7340.59</v>
      </c>
      <c r="AF203" s="91">
        <v>2790.31</v>
      </c>
      <c r="AG203" s="91">
        <v>9630.94</v>
      </c>
      <c r="AH203" s="91">
        <v>17972.07</v>
      </c>
      <c r="AI203" s="91">
        <v>9468.41</v>
      </c>
      <c r="AJ203" s="91">
        <v>268.62</v>
      </c>
      <c r="AK203" s="91">
        <v>453.64</v>
      </c>
      <c r="AL203" s="91">
        <v>5348.85</v>
      </c>
      <c r="AM203" s="91">
        <v>962.66</v>
      </c>
      <c r="AN203" s="91">
        <v>12877.72</v>
      </c>
      <c r="AO203" s="91">
        <v>537.19000000000005</v>
      </c>
      <c r="AP203" s="91">
        <v>2357.77</v>
      </c>
      <c r="AQ203" s="91">
        <v>4754.7700000000004</v>
      </c>
      <c r="AR203" s="91">
        <v>2353.52</v>
      </c>
      <c r="AS203" s="91">
        <v>2942.76</v>
      </c>
      <c r="AT203" s="91">
        <v>935.86</v>
      </c>
      <c r="AU203" s="91">
        <v>878.32</v>
      </c>
      <c r="AV203" s="91">
        <v>10456.94</v>
      </c>
      <c r="AW203" s="91">
        <v>3685.01</v>
      </c>
      <c r="AX203" s="91">
        <v>1367.39</v>
      </c>
      <c r="AY203" s="91">
        <v>1596.4</v>
      </c>
      <c r="AZ203" s="91">
        <v>732.22</v>
      </c>
      <c r="BA203" s="91">
        <v>1701.01</v>
      </c>
      <c r="BB203" s="91">
        <v>655.59</v>
      </c>
      <c r="BC203" s="91">
        <v>475.67</v>
      </c>
      <c r="BD203" s="91">
        <v>585.01</v>
      </c>
      <c r="BE203" s="91">
        <v>3028.02</v>
      </c>
      <c r="BF203" s="91">
        <v>11019.16</v>
      </c>
      <c r="BG203" s="92">
        <v>7332</v>
      </c>
      <c r="BH203" s="91">
        <v>9668.09</v>
      </c>
      <c r="BI203" s="91">
        <v>3964.61</v>
      </c>
      <c r="BJ203" s="91">
        <v>2243.77</v>
      </c>
      <c r="BK203" s="91">
        <v>2596.89</v>
      </c>
      <c r="BL203" s="91">
        <v>1350.64</v>
      </c>
      <c r="BM203" s="91">
        <v>189.2</v>
      </c>
      <c r="BN203" s="91">
        <v>3986.54</v>
      </c>
      <c r="BO203" s="92">
        <v>0</v>
      </c>
      <c r="BP203" s="93">
        <v>0</v>
      </c>
      <c r="BQ203" s="92" t="s">
        <v>310</v>
      </c>
      <c r="BR203" s="91">
        <v>534408.55000000005</v>
      </c>
      <c r="BS203" s="92" t="s">
        <v>310</v>
      </c>
      <c r="BT203" s="91">
        <v>198508.14</v>
      </c>
      <c r="BU203" s="92" t="s">
        <v>310</v>
      </c>
      <c r="BV203" s="91">
        <v>-1.48</v>
      </c>
      <c r="BW203" s="92" t="s">
        <v>310</v>
      </c>
      <c r="BX203" s="91">
        <v>811.66</v>
      </c>
      <c r="BY203" s="92" t="s">
        <v>310</v>
      </c>
      <c r="BZ203" s="91">
        <v>199318.32</v>
      </c>
      <c r="CA203" s="92" t="s">
        <v>310</v>
      </c>
      <c r="CB203" s="91">
        <v>97.86</v>
      </c>
      <c r="CC203" s="92" t="s">
        <v>310</v>
      </c>
      <c r="CD203" s="91">
        <v>0.02</v>
      </c>
      <c r="CE203" s="92" t="s">
        <v>310</v>
      </c>
      <c r="CF203" s="91">
        <v>-7450.22</v>
      </c>
      <c r="CG203" s="92" t="s">
        <v>310</v>
      </c>
      <c r="CH203" s="91">
        <v>-7450.2</v>
      </c>
      <c r="CI203" s="92" t="s">
        <v>310</v>
      </c>
      <c r="CJ203" s="91">
        <v>-7352.34</v>
      </c>
      <c r="CK203" s="92" t="s">
        <v>310</v>
      </c>
      <c r="CL203" s="92">
        <v>0</v>
      </c>
      <c r="CM203" s="92" t="s">
        <v>310</v>
      </c>
      <c r="CN203" s="92">
        <v>0</v>
      </c>
      <c r="CO203" s="92" t="s">
        <v>310</v>
      </c>
      <c r="CP203" s="92">
        <v>0</v>
      </c>
      <c r="CQ203" s="92" t="s">
        <v>310</v>
      </c>
      <c r="CR203" s="94">
        <v>2815.18</v>
      </c>
      <c r="CS203" s="92" t="s">
        <v>310</v>
      </c>
      <c r="CT203" s="91">
        <v>2815.18</v>
      </c>
      <c r="CU203" s="92" t="s">
        <v>310</v>
      </c>
      <c r="CV203" s="91">
        <v>194781.16</v>
      </c>
      <c r="CW203" s="92" t="s">
        <v>310</v>
      </c>
      <c r="CX203" s="91">
        <v>729189.71</v>
      </c>
      <c r="CY203" s="92" t="s">
        <v>310</v>
      </c>
    </row>
    <row r="204" spans="1:103" ht="14.5" x14ac:dyDescent="0.35">
      <c r="A204" s="86" t="s">
        <v>412</v>
      </c>
      <c r="B204" s="86" t="s">
        <v>353</v>
      </c>
      <c r="C204" s="71" t="str">
        <f>'Correspondance tables'!K27</f>
        <v>ISIC 36</v>
      </c>
      <c r="D204" s="71" t="str">
        <f>VLOOKUP(C204, 'Correspondance tables'!$O$3:$P$73, 2, FALSE)</f>
        <v>ISIC 36T39</v>
      </c>
      <c r="E204" s="87">
        <v>1759.65</v>
      </c>
      <c r="F204" s="87">
        <v>21.62</v>
      </c>
      <c r="G204" s="87">
        <v>47.79</v>
      </c>
      <c r="H204" s="87">
        <v>145.51</v>
      </c>
      <c r="I204" s="87">
        <v>1656.49</v>
      </c>
      <c r="J204" s="87">
        <v>160.01</v>
      </c>
      <c r="K204" s="87">
        <v>92.07</v>
      </c>
      <c r="L204" s="87">
        <v>250.81</v>
      </c>
      <c r="M204" s="87">
        <v>71.48</v>
      </c>
      <c r="N204" s="87">
        <v>237.76</v>
      </c>
      <c r="O204" s="87">
        <v>725.57</v>
      </c>
      <c r="P204" s="87">
        <v>123.89</v>
      </c>
      <c r="Q204" s="87">
        <v>223.9</v>
      </c>
      <c r="R204" s="87">
        <v>253.83</v>
      </c>
      <c r="S204" s="87">
        <v>483.22</v>
      </c>
      <c r="T204" s="87">
        <v>401.25</v>
      </c>
      <c r="U204" s="87">
        <v>156.03</v>
      </c>
      <c r="V204" s="87">
        <v>127.26</v>
      </c>
      <c r="W204" s="87">
        <v>283.13</v>
      </c>
      <c r="X204" s="87">
        <v>293.24</v>
      </c>
      <c r="Y204" s="87">
        <v>101.39</v>
      </c>
      <c r="Z204" s="87">
        <v>129.5</v>
      </c>
      <c r="AA204" s="87">
        <v>109.28</v>
      </c>
      <c r="AB204" s="87">
        <v>883.21</v>
      </c>
      <c r="AC204" s="87">
        <v>3250.95</v>
      </c>
      <c r="AD204" s="87">
        <v>686.72</v>
      </c>
      <c r="AE204" s="87">
        <v>887.3</v>
      </c>
      <c r="AF204" s="87">
        <v>264.12</v>
      </c>
      <c r="AG204" s="87">
        <v>854.83</v>
      </c>
      <c r="AH204" s="87">
        <v>1182.8900000000001</v>
      </c>
      <c r="AI204" s="87">
        <v>306.06</v>
      </c>
      <c r="AJ204" s="87">
        <v>40.04</v>
      </c>
      <c r="AK204" s="87">
        <v>21.52</v>
      </c>
      <c r="AL204" s="87">
        <v>356.79</v>
      </c>
      <c r="AM204" s="87">
        <v>63.92</v>
      </c>
      <c r="AN204" s="87">
        <v>2229.02</v>
      </c>
      <c r="AO204" s="87">
        <v>53.95</v>
      </c>
      <c r="AP204" s="87">
        <v>350.76</v>
      </c>
      <c r="AQ204" s="87">
        <v>571.53</v>
      </c>
      <c r="AR204" s="87">
        <v>157.71</v>
      </c>
      <c r="AS204" s="87">
        <v>198.15</v>
      </c>
      <c r="AT204" s="87">
        <v>509.49</v>
      </c>
      <c r="AU204" s="87">
        <v>129.63</v>
      </c>
      <c r="AV204" s="87">
        <v>2237.7199999999998</v>
      </c>
      <c r="AW204" s="87">
        <v>331.99</v>
      </c>
      <c r="AX204" s="87">
        <v>147.61000000000001</v>
      </c>
      <c r="AY204" s="87">
        <v>230.55</v>
      </c>
      <c r="AZ204" s="87">
        <v>39.380000000000003</v>
      </c>
      <c r="BA204" s="87">
        <v>79.13</v>
      </c>
      <c r="BB204" s="87">
        <v>103.66</v>
      </c>
      <c r="BC204" s="87">
        <v>26.17</v>
      </c>
      <c r="BD204" s="87">
        <v>55.63</v>
      </c>
      <c r="BE204" s="87">
        <v>327.85</v>
      </c>
      <c r="BF204" s="87">
        <v>2229.27</v>
      </c>
      <c r="BG204" s="87">
        <v>1520.43</v>
      </c>
      <c r="BH204" s="87">
        <v>1553.27</v>
      </c>
      <c r="BI204" s="87">
        <v>899.07</v>
      </c>
      <c r="BJ204" s="87">
        <v>342.16</v>
      </c>
      <c r="BK204" s="87">
        <v>608.12</v>
      </c>
      <c r="BL204" s="87">
        <v>255.54</v>
      </c>
      <c r="BM204" s="87">
        <v>29.56</v>
      </c>
      <c r="BN204" s="87">
        <v>467.67</v>
      </c>
      <c r="BO204" s="88">
        <v>0</v>
      </c>
      <c r="BP204" s="89">
        <v>0</v>
      </c>
      <c r="BQ204" s="88" t="s">
        <v>310</v>
      </c>
      <c r="BR204" s="87">
        <v>32338.05</v>
      </c>
      <c r="BS204" s="88" t="s">
        <v>310</v>
      </c>
      <c r="BT204" s="87">
        <v>30485.200000000001</v>
      </c>
      <c r="BU204" s="88" t="s">
        <v>310</v>
      </c>
      <c r="BV204" s="88">
        <v>0</v>
      </c>
      <c r="BW204" s="88" t="s">
        <v>310</v>
      </c>
      <c r="BX204" s="87">
        <v>1657.23</v>
      </c>
      <c r="BY204" s="88" t="s">
        <v>310</v>
      </c>
      <c r="BZ204" s="87">
        <v>32142.43</v>
      </c>
      <c r="CA204" s="88" t="s">
        <v>310</v>
      </c>
      <c r="CB204" s="88">
        <v>0</v>
      </c>
      <c r="CC204" s="88" t="s">
        <v>310</v>
      </c>
      <c r="CD204" s="88">
        <v>0</v>
      </c>
      <c r="CE204" s="88" t="s">
        <v>310</v>
      </c>
      <c r="CF204" s="87">
        <v>37.47</v>
      </c>
      <c r="CG204" s="88" t="s">
        <v>310</v>
      </c>
      <c r="CH204" s="87">
        <v>37.47</v>
      </c>
      <c r="CI204" s="88" t="s">
        <v>310</v>
      </c>
      <c r="CJ204" s="87">
        <v>37.47</v>
      </c>
      <c r="CK204" s="88" t="s">
        <v>310</v>
      </c>
      <c r="CL204" s="88">
        <v>0</v>
      </c>
      <c r="CM204" s="88" t="s">
        <v>310</v>
      </c>
      <c r="CN204" s="88">
        <v>0</v>
      </c>
      <c r="CO204" s="88" t="s">
        <v>310</v>
      </c>
      <c r="CP204" s="88">
        <v>0</v>
      </c>
      <c r="CQ204" s="88" t="s">
        <v>310</v>
      </c>
      <c r="CR204" s="90">
        <v>10.6</v>
      </c>
      <c r="CS204" s="88" t="s">
        <v>310</v>
      </c>
      <c r="CT204" s="87">
        <v>10.6</v>
      </c>
      <c r="CU204" s="88" t="s">
        <v>310</v>
      </c>
      <c r="CV204" s="87">
        <v>32190.5</v>
      </c>
      <c r="CW204" s="88" t="s">
        <v>310</v>
      </c>
      <c r="CX204" s="87">
        <v>64528.55</v>
      </c>
      <c r="CY204" s="88" t="s">
        <v>310</v>
      </c>
    </row>
    <row r="205" spans="1:103" ht="14.5" x14ac:dyDescent="0.35">
      <c r="A205" s="86" t="s">
        <v>412</v>
      </c>
      <c r="B205" s="86" t="s">
        <v>354</v>
      </c>
      <c r="C205" s="71" t="str">
        <f>'Correspondance tables'!K28</f>
        <v>ISIC 37-39</v>
      </c>
      <c r="D205" s="71" t="str">
        <f>VLOOKUP(C205, 'Correspondance tables'!$O$3:$P$73, 2, FALSE)</f>
        <v>ISIC 36T39</v>
      </c>
      <c r="E205" s="91">
        <v>1851.3</v>
      </c>
      <c r="F205" s="91">
        <v>52.66</v>
      </c>
      <c r="G205" s="91">
        <v>33.49</v>
      </c>
      <c r="H205" s="91">
        <v>734.83</v>
      </c>
      <c r="I205" s="91">
        <v>5697.29</v>
      </c>
      <c r="J205" s="91">
        <v>1325.92</v>
      </c>
      <c r="K205" s="91">
        <v>1046.68</v>
      </c>
      <c r="L205" s="91">
        <v>4735.97</v>
      </c>
      <c r="M205" s="91">
        <v>305.24</v>
      </c>
      <c r="N205" s="91">
        <v>1313.19</v>
      </c>
      <c r="O205" s="91">
        <v>3645.2</v>
      </c>
      <c r="P205" s="91">
        <v>730.06</v>
      </c>
      <c r="Q205" s="91">
        <v>3826.14</v>
      </c>
      <c r="R205" s="91">
        <v>2052.11</v>
      </c>
      <c r="S205" s="91">
        <v>23984.76</v>
      </c>
      <c r="T205" s="91">
        <v>5716.84</v>
      </c>
      <c r="U205" s="91">
        <v>461.63</v>
      </c>
      <c r="V205" s="91">
        <v>618.58000000000004</v>
      </c>
      <c r="W205" s="91">
        <v>1567.1</v>
      </c>
      <c r="X205" s="91">
        <v>1551.94</v>
      </c>
      <c r="Y205" s="91">
        <v>699.59</v>
      </c>
      <c r="Z205" s="91">
        <v>748.06</v>
      </c>
      <c r="AA205" s="91">
        <v>580.88</v>
      </c>
      <c r="AB205" s="91">
        <v>2602.9299999999998</v>
      </c>
      <c r="AC205" s="91">
        <v>2755.8</v>
      </c>
      <c r="AD205" s="91">
        <v>40517.550000000003</v>
      </c>
      <c r="AE205" s="91">
        <v>6837.64</v>
      </c>
      <c r="AF205" s="91">
        <v>1088.1300000000001</v>
      </c>
      <c r="AG205" s="91">
        <v>3872.24</v>
      </c>
      <c r="AH205" s="91">
        <v>3811.87</v>
      </c>
      <c r="AI205" s="91">
        <v>1008.4</v>
      </c>
      <c r="AJ205" s="91">
        <v>248.98</v>
      </c>
      <c r="AK205" s="91">
        <v>183.25</v>
      </c>
      <c r="AL205" s="91">
        <v>902.7</v>
      </c>
      <c r="AM205" s="91">
        <v>264.39999999999998</v>
      </c>
      <c r="AN205" s="91">
        <v>3928.63</v>
      </c>
      <c r="AO205" s="91">
        <v>287.83999999999997</v>
      </c>
      <c r="AP205" s="91">
        <v>315.12</v>
      </c>
      <c r="AQ205" s="91">
        <v>612.41999999999996</v>
      </c>
      <c r="AR205" s="91">
        <v>948.96</v>
      </c>
      <c r="AS205" s="91">
        <v>486.91</v>
      </c>
      <c r="AT205" s="91">
        <v>295.3</v>
      </c>
      <c r="AU205" s="91">
        <v>247.31</v>
      </c>
      <c r="AV205" s="91">
        <v>7314.9</v>
      </c>
      <c r="AW205" s="91">
        <v>1520.49</v>
      </c>
      <c r="AX205" s="91">
        <v>739.91</v>
      </c>
      <c r="AY205" s="91">
        <v>557.21</v>
      </c>
      <c r="AZ205" s="91">
        <v>381.43</v>
      </c>
      <c r="BA205" s="91">
        <v>518.5</v>
      </c>
      <c r="BB205" s="91">
        <v>522.74</v>
      </c>
      <c r="BC205" s="91">
        <v>104.84</v>
      </c>
      <c r="BD205" s="91">
        <v>170.7</v>
      </c>
      <c r="BE205" s="91">
        <v>2640.74</v>
      </c>
      <c r="BF205" s="91">
        <v>17129.669999999998</v>
      </c>
      <c r="BG205" s="91">
        <v>1450.27</v>
      </c>
      <c r="BH205" s="91">
        <v>3855.5</v>
      </c>
      <c r="BI205" s="91">
        <v>1198.3</v>
      </c>
      <c r="BJ205" s="91">
        <v>588.98</v>
      </c>
      <c r="BK205" s="91">
        <v>631.63</v>
      </c>
      <c r="BL205" s="91">
        <v>311.77999999999997</v>
      </c>
      <c r="BM205" s="91">
        <v>85.54</v>
      </c>
      <c r="BN205" s="91">
        <v>714.38</v>
      </c>
      <c r="BO205" s="92">
        <v>0</v>
      </c>
      <c r="BP205" s="93">
        <v>0</v>
      </c>
      <c r="BQ205" s="92" t="s">
        <v>310</v>
      </c>
      <c r="BR205" s="91">
        <v>174933.36</v>
      </c>
      <c r="BS205" s="92" t="s">
        <v>310</v>
      </c>
      <c r="BT205" s="92">
        <v>46857</v>
      </c>
      <c r="BU205" s="92" t="s">
        <v>310</v>
      </c>
      <c r="BV205" s="91">
        <v>4.05</v>
      </c>
      <c r="BW205" s="92" t="s">
        <v>310</v>
      </c>
      <c r="BX205" s="91">
        <v>18998.79</v>
      </c>
      <c r="BY205" s="92" t="s">
        <v>310</v>
      </c>
      <c r="BZ205" s="91">
        <v>65859.850000000006</v>
      </c>
      <c r="CA205" s="92" t="s">
        <v>310</v>
      </c>
      <c r="CB205" s="91">
        <v>-697.26</v>
      </c>
      <c r="CC205" s="92" t="s">
        <v>310</v>
      </c>
      <c r="CD205" s="91">
        <v>0.02</v>
      </c>
      <c r="CE205" s="92" t="s">
        <v>310</v>
      </c>
      <c r="CF205" s="91">
        <v>-666.3</v>
      </c>
      <c r="CG205" s="92" t="s">
        <v>310</v>
      </c>
      <c r="CH205" s="91">
        <v>-666.28</v>
      </c>
      <c r="CI205" s="92" t="s">
        <v>310</v>
      </c>
      <c r="CJ205" s="91">
        <v>-1363.54</v>
      </c>
      <c r="CK205" s="92" t="s">
        <v>310</v>
      </c>
      <c r="CL205" s="92">
        <v>0</v>
      </c>
      <c r="CM205" s="92" t="s">
        <v>310</v>
      </c>
      <c r="CN205" s="92">
        <v>0</v>
      </c>
      <c r="CO205" s="92" t="s">
        <v>310</v>
      </c>
      <c r="CP205" s="92">
        <v>0</v>
      </c>
      <c r="CQ205" s="92" t="s">
        <v>310</v>
      </c>
      <c r="CR205" s="94">
        <v>11069.84</v>
      </c>
      <c r="CS205" s="92" t="s">
        <v>310</v>
      </c>
      <c r="CT205" s="91">
        <v>11069.84</v>
      </c>
      <c r="CU205" s="92" t="s">
        <v>310</v>
      </c>
      <c r="CV205" s="91">
        <v>75566.149999999994</v>
      </c>
      <c r="CW205" s="92" t="s">
        <v>310</v>
      </c>
      <c r="CX205" s="91">
        <v>250499.51</v>
      </c>
      <c r="CY205" s="92" t="s">
        <v>310</v>
      </c>
    </row>
    <row r="206" spans="1:103" ht="14.5" x14ac:dyDescent="0.35">
      <c r="A206" s="86" t="s">
        <v>412</v>
      </c>
      <c r="B206" s="86" t="s">
        <v>355</v>
      </c>
      <c r="C206" s="71" t="str">
        <f>'Correspondance tables'!K29</f>
        <v>ISIC 41-43</v>
      </c>
      <c r="D206" s="71" t="str">
        <f>VLOOKUP(C206, 'Correspondance tables'!$O$3:$P$73, 2, FALSE)</f>
        <v>ISIC 41T43</v>
      </c>
      <c r="E206" s="87">
        <v>3852.9</v>
      </c>
      <c r="F206" s="87">
        <v>485.78</v>
      </c>
      <c r="G206" s="87">
        <v>81.88</v>
      </c>
      <c r="H206" s="87">
        <v>2062.9899999999998</v>
      </c>
      <c r="I206" s="87">
        <v>3499.33</v>
      </c>
      <c r="J206" s="87">
        <v>768.19</v>
      </c>
      <c r="K206" s="87">
        <v>771.82</v>
      </c>
      <c r="L206" s="87">
        <v>885.12</v>
      </c>
      <c r="M206" s="87">
        <v>545.6</v>
      </c>
      <c r="N206" s="87">
        <v>1650.84</v>
      </c>
      <c r="O206" s="87">
        <v>3178.58</v>
      </c>
      <c r="P206" s="87">
        <v>1029.33</v>
      </c>
      <c r="Q206" s="87">
        <v>1572.24</v>
      </c>
      <c r="R206" s="87">
        <v>1826.23</v>
      </c>
      <c r="S206" s="87">
        <v>2382.48</v>
      </c>
      <c r="T206" s="87">
        <v>3210.41</v>
      </c>
      <c r="U206" s="87">
        <v>874.68</v>
      </c>
      <c r="V206" s="87">
        <v>1372.92</v>
      </c>
      <c r="W206" s="87">
        <v>2854.03</v>
      </c>
      <c r="X206" s="87">
        <v>2620.39</v>
      </c>
      <c r="Y206" s="87">
        <v>1394.17</v>
      </c>
      <c r="Z206" s="87">
        <v>1097.6199999999999</v>
      </c>
      <c r="AA206" s="87">
        <v>2811.58</v>
      </c>
      <c r="AB206" s="87">
        <v>20572.43</v>
      </c>
      <c r="AC206" s="87">
        <v>1641.06</v>
      </c>
      <c r="AD206" s="87">
        <v>5244.77</v>
      </c>
      <c r="AE206" s="88">
        <v>365749</v>
      </c>
      <c r="AF206" s="87">
        <v>1562.26</v>
      </c>
      <c r="AG206" s="87">
        <v>9415.76</v>
      </c>
      <c r="AH206" s="87">
        <v>9564.48</v>
      </c>
      <c r="AI206" s="87">
        <v>5161.51</v>
      </c>
      <c r="AJ206" s="87">
        <v>374.57</v>
      </c>
      <c r="AK206" s="87">
        <v>448.73</v>
      </c>
      <c r="AL206" s="87">
        <v>10465.34</v>
      </c>
      <c r="AM206" s="87">
        <v>797.69</v>
      </c>
      <c r="AN206" s="87">
        <v>4850.2299999999996</v>
      </c>
      <c r="AO206" s="87">
        <v>536.30999999999995</v>
      </c>
      <c r="AP206" s="87">
        <v>1137.96</v>
      </c>
      <c r="AQ206" s="87">
        <v>3941.57</v>
      </c>
      <c r="AR206" s="87">
        <v>1908.11</v>
      </c>
      <c r="AS206" s="87">
        <v>4697.1000000000004</v>
      </c>
      <c r="AT206" s="87">
        <v>5667.58</v>
      </c>
      <c r="AU206" s="87">
        <v>1226.18</v>
      </c>
      <c r="AV206" s="87">
        <v>102050.59</v>
      </c>
      <c r="AW206" s="87">
        <v>5216.2700000000004</v>
      </c>
      <c r="AX206" s="87">
        <v>6052.62</v>
      </c>
      <c r="AY206" s="87">
        <v>1867.13</v>
      </c>
      <c r="AZ206" s="87">
        <v>554.53</v>
      </c>
      <c r="BA206" s="87">
        <v>1509.01</v>
      </c>
      <c r="BB206" s="87">
        <v>1176.8699999999999</v>
      </c>
      <c r="BC206" s="87">
        <v>503.61</v>
      </c>
      <c r="BD206" s="87">
        <v>377.23</v>
      </c>
      <c r="BE206" s="87">
        <v>4552.91</v>
      </c>
      <c r="BF206" s="87">
        <v>29021.439999999999</v>
      </c>
      <c r="BG206" s="87">
        <v>8229.2099999999991</v>
      </c>
      <c r="BH206" s="87">
        <v>7472.14</v>
      </c>
      <c r="BI206" s="87">
        <v>3404.99</v>
      </c>
      <c r="BJ206" s="87">
        <v>2250.29</v>
      </c>
      <c r="BK206" s="87">
        <v>1593.77</v>
      </c>
      <c r="BL206" s="87">
        <v>1495.93</v>
      </c>
      <c r="BM206" s="87">
        <v>165.37</v>
      </c>
      <c r="BN206" s="87">
        <v>877.07</v>
      </c>
      <c r="BO206" s="88">
        <v>0</v>
      </c>
      <c r="BP206" s="89">
        <v>0</v>
      </c>
      <c r="BQ206" s="88" t="s">
        <v>310</v>
      </c>
      <c r="BR206" s="87">
        <v>674162.74</v>
      </c>
      <c r="BS206" s="88" t="s">
        <v>310</v>
      </c>
      <c r="BT206" s="87">
        <v>46643.19</v>
      </c>
      <c r="BU206" s="88" t="s">
        <v>310</v>
      </c>
      <c r="BV206" s="88">
        <v>0</v>
      </c>
      <c r="BW206" s="88" t="s">
        <v>310</v>
      </c>
      <c r="BX206" s="87">
        <v>5200.59</v>
      </c>
      <c r="BY206" s="88" t="s">
        <v>310</v>
      </c>
      <c r="BZ206" s="87">
        <v>51843.78</v>
      </c>
      <c r="CA206" s="88" t="s">
        <v>310</v>
      </c>
      <c r="CB206" s="87">
        <v>1087239.26</v>
      </c>
      <c r="CC206" s="88" t="s">
        <v>310</v>
      </c>
      <c r="CD206" s="88">
        <v>0</v>
      </c>
      <c r="CE206" s="88" t="s">
        <v>310</v>
      </c>
      <c r="CF206" s="87">
        <v>14049.04</v>
      </c>
      <c r="CG206" s="88" t="s">
        <v>310</v>
      </c>
      <c r="CH206" s="87">
        <v>14049.04</v>
      </c>
      <c r="CI206" s="88" t="s">
        <v>310</v>
      </c>
      <c r="CJ206" s="87">
        <v>1101288.29</v>
      </c>
      <c r="CK206" s="88" t="s">
        <v>310</v>
      </c>
      <c r="CL206" s="88">
        <v>0</v>
      </c>
      <c r="CM206" s="88" t="s">
        <v>310</v>
      </c>
      <c r="CN206" s="88">
        <v>0</v>
      </c>
      <c r="CO206" s="88" t="s">
        <v>310</v>
      </c>
      <c r="CP206" s="88">
        <v>0</v>
      </c>
      <c r="CQ206" s="88" t="s">
        <v>310</v>
      </c>
      <c r="CR206" s="90">
        <v>8967.08</v>
      </c>
      <c r="CS206" s="88" t="s">
        <v>310</v>
      </c>
      <c r="CT206" s="87">
        <v>8967.08</v>
      </c>
      <c r="CU206" s="88" t="s">
        <v>310</v>
      </c>
      <c r="CV206" s="87">
        <v>1162099.1599999999</v>
      </c>
      <c r="CW206" s="88" t="s">
        <v>310</v>
      </c>
      <c r="CX206" s="87">
        <v>1836261.9</v>
      </c>
      <c r="CY206" s="88" t="s">
        <v>310</v>
      </c>
    </row>
    <row r="207" spans="1:103" ht="14.5" x14ac:dyDescent="0.35">
      <c r="A207" s="86" t="s">
        <v>412</v>
      </c>
      <c r="B207" s="86" t="s">
        <v>356</v>
      </c>
      <c r="C207" s="71" t="str">
        <f>'Correspondance tables'!K30</f>
        <v>ISIC 45</v>
      </c>
      <c r="D207" s="71" t="str">
        <f>VLOOKUP(C207, 'Correspondance tables'!$O$3:$P$73, 2, FALSE)</f>
        <v>ISIC 45T47</v>
      </c>
      <c r="E207" s="91">
        <v>1557.26</v>
      </c>
      <c r="F207" s="91">
        <v>299.64999999999998</v>
      </c>
      <c r="G207" s="91">
        <v>51.97</v>
      </c>
      <c r="H207" s="91">
        <v>376.39</v>
      </c>
      <c r="I207" s="91">
        <v>1509.57</v>
      </c>
      <c r="J207" s="91">
        <v>310.39999999999998</v>
      </c>
      <c r="K207" s="91">
        <v>353.35</v>
      </c>
      <c r="L207" s="91">
        <v>254.34</v>
      </c>
      <c r="M207" s="91">
        <v>177.42</v>
      </c>
      <c r="N207" s="91">
        <v>425.31</v>
      </c>
      <c r="O207" s="91">
        <v>735.28</v>
      </c>
      <c r="P207" s="91">
        <v>213.17</v>
      </c>
      <c r="Q207" s="91">
        <v>601.22</v>
      </c>
      <c r="R207" s="91">
        <v>867.72</v>
      </c>
      <c r="S207" s="91">
        <v>512.23</v>
      </c>
      <c r="T207" s="91">
        <v>1122.97</v>
      </c>
      <c r="U207" s="91">
        <v>519.05999999999995</v>
      </c>
      <c r="V207" s="91">
        <v>708.26</v>
      </c>
      <c r="W207" s="91">
        <v>3454.9</v>
      </c>
      <c r="X207" s="91">
        <v>29253.200000000001</v>
      </c>
      <c r="Y207" s="91">
        <v>2402.5</v>
      </c>
      <c r="Z207" s="91">
        <v>455.88</v>
      </c>
      <c r="AA207" s="91">
        <v>1046.9100000000001</v>
      </c>
      <c r="AB207" s="91">
        <v>713.27</v>
      </c>
      <c r="AC207" s="91">
        <v>218.24</v>
      </c>
      <c r="AD207" s="91">
        <v>1932.81</v>
      </c>
      <c r="AE207" s="91">
        <v>4489.4799999999996</v>
      </c>
      <c r="AF207" s="91">
        <v>18325.68</v>
      </c>
      <c r="AG207" s="91">
        <v>6178.47</v>
      </c>
      <c r="AH207" s="91">
        <v>4576.25</v>
      </c>
      <c r="AI207" s="91">
        <v>15016.92</v>
      </c>
      <c r="AJ207" s="91">
        <v>105.97</v>
      </c>
      <c r="AK207" s="91">
        <v>380.66</v>
      </c>
      <c r="AL207" s="91">
        <v>5446.66</v>
      </c>
      <c r="AM207" s="91">
        <v>3983.83</v>
      </c>
      <c r="AN207" s="91">
        <v>973.33</v>
      </c>
      <c r="AO207" s="91">
        <v>228.66</v>
      </c>
      <c r="AP207" s="91">
        <v>322.69</v>
      </c>
      <c r="AQ207" s="91">
        <v>696.79</v>
      </c>
      <c r="AR207" s="91">
        <v>680.78</v>
      </c>
      <c r="AS207" s="91">
        <v>983.31</v>
      </c>
      <c r="AT207" s="91">
        <v>1160.1500000000001</v>
      </c>
      <c r="AU207" s="91">
        <v>263.69</v>
      </c>
      <c r="AV207" s="91">
        <v>397.64</v>
      </c>
      <c r="AW207" s="91">
        <v>1227.56</v>
      </c>
      <c r="AX207" s="91">
        <v>511.16</v>
      </c>
      <c r="AY207" s="91">
        <v>295.68</v>
      </c>
      <c r="AZ207" s="91">
        <v>220.38</v>
      </c>
      <c r="BA207" s="92">
        <v>363</v>
      </c>
      <c r="BB207" s="91">
        <v>5806.32</v>
      </c>
      <c r="BC207" s="91">
        <v>208.55</v>
      </c>
      <c r="BD207" s="91">
        <v>137.19</v>
      </c>
      <c r="BE207" s="91">
        <v>1027.51</v>
      </c>
      <c r="BF207" s="91">
        <v>3247.95</v>
      </c>
      <c r="BG207" s="91">
        <v>962.43</v>
      </c>
      <c r="BH207" s="91">
        <v>1395.45</v>
      </c>
      <c r="BI207" s="91">
        <v>841.41</v>
      </c>
      <c r="BJ207" s="91">
        <v>366.95</v>
      </c>
      <c r="BK207" s="91">
        <v>296.45999999999998</v>
      </c>
      <c r="BL207" s="91">
        <v>369.98</v>
      </c>
      <c r="BM207" s="91">
        <v>50.29</v>
      </c>
      <c r="BN207" s="91">
        <v>330.74</v>
      </c>
      <c r="BO207" s="92">
        <v>0</v>
      </c>
      <c r="BP207" s="93">
        <v>0</v>
      </c>
      <c r="BQ207" s="92" t="s">
        <v>310</v>
      </c>
      <c r="BR207" s="91">
        <v>131943.26999999999</v>
      </c>
      <c r="BS207" s="92" t="s">
        <v>310</v>
      </c>
      <c r="BT207" s="91">
        <v>173454.39</v>
      </c>
      <c r="BU207" s="92" t="s">
        <v>310</v>
      </c>
      <c r="BV207" s="91">
        <v>1.29</v>
      </c>
      <c r="BW207" s="92" t="s">
        <v>310</v>
      </c>
      <c r="BX207" s="91">
        <v>248.33</v>
      </c>
      <c r="BY207" s="92" t="s">
        <v>310</v>
      </c>
      <c r="BZ207" s="91">
        <v>173704.01</v>
      </c>
      <c r="CA207" s="92" t="s">
        <v>310</v>
      </c>
      <c r="CB207" s="91">
        <v>31489.16</v>
      </c>
      <c r="CC207" s="92" t="s">
        <v>310</v>
      </c>
      <c r="CD207" s="91">
        <v>9.84</v>
      </c>
      <c r="CE207" s="92" t="s">
        <v>310</v>
      </c>
      <c r="CF207" s="91">
        <v>-379.71</v>
      </c>
      <c r="CG207" s="92" t="s">
        <v>310</v>
      </c>
      <c r="CH207" s="91">
        <v>-369.87</v>
      </c>
      <c r="CI207" s="92" t="s">
        <v>310</v>
      </c>
      <c r="CJ207" s="91">
        <v>31119.29</v>
      </c>
      <c r="CK207" s="92" t="s">
        <v>310</v>
      </c>
      <c r="CL207" s="92">
        <v>0</v>
      </c>
      <c r="CM207" s="92" t="s">
        <v>310</v>
      </c>
      <c r="CN207" s="92">
        <v>0</v>
      </c>
      <c r="CO207" s="92" t="s">
        <v>310</v>
      </c>
      <c r="CP207" s="92">
        <v>0</v>
      </c>
      <c r="CQ207" s="92" t="s">
        <v>310</v>
      </c>
      <c r="CR207" s="94">
        <v>15867.15</v>
      </c>
      <c r="CS207" s="92" t="s">
        <v>310</v>
      </c>
      <c r="CT207" s="91">
        <v>15867.15</v>
      </c>
      <c r="CU207" s="92" t="s">
        <v>310</v>
      </c>
      <c r="CV207" s="91">
        <v>220690.45</v>
      </c>
      <c r="CW207" s="92" t="s">
        <v>310</v>
      </c>
      <c r="CX207" s="91">
        <v>352633.72</v>
      </c>
      <c r="CY207" s="92" t="s">
        <v>310</v>
      </c>
    </row>
    <row r="208" spans="1:103" ht="14.5" x14ac:dyDescent="0.35">
      <c r="A208" s="86" t="s">
        <v>412</v>
      </c>
      <c r="B208" s="86" t="s">
        <v>357</v>
      </c>
      <c r="C208" s="71" t="str">
        <f>'Correspondance tables'!K31</f>
        <v>ISIC 46</v>
      </c>
      <c r="D208" s="71" t="str">
        <f>VLOOKUP(C208, 'Correspondance tables'!$O$3:$P$73, 2, FALSE)</f>
        <v>ISIC 45T47</v>
      </c>
      <c r="E208" s="87">
        <v>23622.62</v>
      </c>
      <c r="F208" s="87">
        <v>1533.72</v>
      </c>
      <c r="G208" s="87">
        <v>782.48</v>
      </c>
      <c r="H208" s="87">
        <v>3650.14</v>
      </c>
      <c r="I208" s="87">
        <v>82350.289999999994</v>
      </c>
      <c r="J208" s="87">
        <v>14127.2</v>
      </c>
      <c r="K208" s="87">
        <v>8295.82</v>
      </c>
      <c r="L208" s="87">
        <v>8924.85</v>
      </c>
      <c r="M208" s="87">
        <v>4982.8</v>
      </c>
      <c r="N208" s="87">
        <v>13040.5</v>
      </c>
      <c r="O208" s="87">
        <v>26858.240000000002</v>
      </c>
      <c r="P208" s="87">
        <v>20864.18</v>
      </c>
      <c r="Q208" s="87">
        <v>12825.99</v>
      </c>
      <c r="R208" s="87">
        <v>10932.39</v>
      </c>
      <c r="S208" s="87">
        <v>17326.439999999999</v>
      </c>
      <c r="T208" s="87">
        <v>21236.97</v>
      </c>
      <c r="U208" s="87">
        <v>31545.05</v>
      </c>
      <c r="V208" s="87">
        <v>16049.98</v>
      </c>
      <c r="W208" s="87">
        <v>33807.35</v>
      </c>
      <c r="X208" s="87">
        <v>31026.12</v>
      </c>
      <c r="Y208" s="87">
        <v>11376.06</v>
      </c>
      <c r="Z208" s="87">
        <v>17926.59</v>
      </c>
      <c r="AA208" s="87">
        <v>10219.66</v>
      </c>
      <c r="AB208" s="87">
        <v>11011.43</v>
      </c>
      <c r="AC208" s="87">
        <v>1293.96</v>
      </c>
      <c r="AD208" s="87">
        <v>5222.63</v>
      </c>
      <c r="AE208" s="87">
        <v>78846.740000000005</v>
      </c>
      <c r="AF208" s="87">
        <v>7773.66</v>
      </c>
      <c r="AG208" s="87">
        <v>75386.8</v>
      </c>
      <c r="AH208" s="87">
        <v>13070.85</v>
      </c>
      <c r="AI208" s="87">
        <v>7903.85</v>
      </c>
      <c r="AJ208" s="87">
        <v>2154.1999999999998</v>
      </c>
      <c r="AK208" s="87">
        <v>4116.46</v>
      </c>
      <c r="AL208" s="87">
        <v>4741.83</v>
      </c>
      <c r="AM208" s="87">
        <v>672.31</v>
      </c>
      <c r="AN208" s="87">
        <v>40171.370000000003</v>
      </c>
      <c r="AO208" s="87">
        <v>8855.69</v>
      </c>
      <c r="AP208" s="87">
        <v>3557.22</v>
      </c>
      <c r="AQ208" s="87">
        <v>7029.82</v>
      </c>
      <c r="AR208" s="87">
        <v>19812.62</v>
      </c>
      <c r="AS208" s="87">
        <v>1809.24</v>
      </c>
      <c r="AT208" s="87">
        <v>1444.66</v>
      </c>
      <c r="AU208" s="87">
        <v>5092.8100000000004</v>
      </c>
      <c r="AV208" s="87">
        <v>4483.0600000000004</v>
      </c>
      <c r="AW208" s="87">
        <v>4669.2299999999996</v>
      </c>
      <c r="AX208" s="87">
        <v>4256.2</v>
      </c>
      <c r="AY208" s="87">
        <v>2811.11</v>
      </c>
      <c r="AZ208" s="87">
        <v>2898.74</v>
      </c>
      <c r="BA208" s="87">
        <v>2457.4899999999998</v>
      </c>
      <c r="BB208" s="87">
        <v>2787.97</v>
      </c>
      <c r="BC208" s="87">
        <v>467.94</v>
      </c>
      <c r="BD208" s="87">
        <v>2316.09</v>
      </c>
      <c r="BE208" s="87">
        <v>7614.36</v>
      </c>
      <c r="BF208" s="87">
        <v>11536.09</v>
      </c>
      <c r="BG208" s="87">
        <v>7016.55</v>
      </c>
      <c r="BH208" s="87">
        <v>32023.5</v>
      </c>
      <c r="BI208" s="87">
        <v>5836.2</v>
      </c>
      <c r="BJ208" s="87">
        <v>3677.08</v>
      </c>
      <c r="BK208" s="87">
        <v>2580.02</v>
      </c>
      <c r="BL208" s="87">
        <v>1774.35</v>
      </c>
      <c r="BM208" s="87">
        <v>1145.78</v>
      </c>
      <c r="BN208" s="87">
        <v>2435.5500000000002</v>
      </c>
      <c r="BO208" s="88">
        <v>0</v>
      </c>
      <c r="BP208" s="89">
        <v>0</v>
      </c>
      <c r="BQ208" s="88" t="s">
        <v>310</v>
      </c>
      <c r="BR208" s="87">
        <v>826060.86</v>
      </c>
      <c r="BS208" s="88" t="s">
        <v>310</v>
      </c>
      <c r="BT208" s="87">
        <v>274086.07</v>
      </c>
      <c r="BU208" s="88" t="s">
        <v>310</v>
      </c>
      <c r="BV208" s="87">
        <v>11.18</v>
      </c>
      <c r="BW208" s="88" t="s">
        <v>310</v>
      </c>
      <c r="BX208" s="87">
        <v>16105.83</v>
      </c>
      <c r="BY208" s="88" t="s">
        <v>310</v>
      </c>
      <c r="BZ208" s="87">
        <v>290203.08</v>
      </c>
      <c r="CA208" s="88" t="s">
        <v>310</v>
      </c>
      <c r="CB208" s="87">
        <v>99864.44</v>
      </c>
      <c r="CC208" s="88" t="s">
        <v>310</v>
      </c>
      <c r="CD208" s="87">
        <v>645.30999999999995</v>
      </c>
      <c r="CE208" s="88" t="s">
        <v>310</v>
      </c>
      <c r="CF208" s="87">
        <v>28525.63</v>
      </c>
      <c r="CG208" s="88" t="s">
        <v>310</v>
      </c>
      <c r="CH208" s="87">
        <v>29170.94</v>
      </c>
      <c r="CI208" s="88" t="s">
        <v>310</v>
      </c>
      <c r="CJ208" s="87">
        <v>129035.38</v>
      </c>
      <c r="CK208" s="88" t="s">
        <v>310</v>
      </c>
      <c r="CL208" s="88">
        <v>0</v>
      </c>
      <c r="CM208" s="88" t="s">
        <v>310</v>
      </c>
      <c r="CN208" s="88">
        <v>0</v>
      </c>
      <c r="CO208" s="88" t="s">
        <v>310</v>
      </c>
      <c r="CP208" s="88">
        <v>0</v>
      </c>
      <c r="CQ208" s="88" t="s">
        <v>310</v>
      </c>
      <c r="CR208" s="90">
        <v>159436.81</v>
      </c>
      <c r="CS208" s="88" t="s">
        <v>310</v>
      </c>
      <c r="CT208" s="87">
        <v>159436.81</v>
      </c>
      <c r="CU208" s="88" t="s">
        <v>310</v>
      </c>
      <c r="CV208" s="87">
        <v>578675.27</v>
      </c>
      <c r="CW208" s="88" t="s">
        <v>310</v>
      </c>
      <c r="CX208" s="87">
        <v>1404736.14</v>
      </c>
      <c r="CY208" s="88" t="s">
        <v>310</v>
      </c>
    </row>
    <row r="209" spans="1:103" ht="14.5" x14ac:dyDescent="0.35">
      <c r="A209" s="86" t="s">
        <v>412</v>
      </c>
      <c r="B209" s="86" t="s">
        <v>358</v>
      </c>
      <c r="C209" s="71" t="str">
        <f>'Correspondance tables'!K32</f>
        <v>ISIC 47</v>
      </c>
      <c r="D209" s="71" t="str">
        <f>VLOOKUP(C209, 'Correspondance tables'!$O$3:$P$73, 2, FALSE)</f>
        <v>ISIC 45T47</v>
      </c>
      <c r="E209" s="91">
        <v>7803.73</v>
      </c>
      <c r="F209" s="91">
        <v>295.18</v>
      </c>
      <c r="G209" s="91">
        <v>304.68</v>
      </c>
      <c r="H209" s="91">
        <v>956.52</v>
      </c>
      <c r="I209" s="91">
        <v>17855.669999999998</v>
      </c>
      <c r="J209" s="91">
        <v>3728.81</v>
      </c>
      <c r="K209" s="91">
        <v>1712.79</v>
      </c>
      <c r="L209" s="91">
        <v>1644.18</v>
      </c>
      <c r="M209" s="91">
        <v>723.56</v>
      </c>
      <c r="N209" s="91">
        <v>1150.0999999999999</v>
      </c>
      <c r="O209" s="91">
        <v>4983.5</v>
      </c>
      <c r="P209" s="91">
        <v>1712.61</v>
      </c>
      <c r="Q209" s="91">
        <v>3098.31</v>
      </c>
      <c r="R209" s="91">
        <v>1591.49</v>
      </c>
      <c r="S209" s="91">
        <v>2260.6</v>
      </c>
      <c r="T209" s="91">
        <v>3625.54</v>
      </c>
      <c r="U209" s="91">
        <v>4105.87</v>
      </c>
      <c r="V209" s="91">
        <v>3550.01</v>
      </c>
      <c r="W209" s="91">
        <v>4917.13</v>
      </c>
      <c r="X209" s="91">
        <v>9046.94</v>
      </c>
      <c r="Y209" s="91">
        <v>2834.21</v>
      </c>
      <c r="Z209" s="91">
        <v>4061.52</v>
      </c>
      <c r="AA209" s="91">
        <v>1758.08</v>
      </c>
      <c r="AB209" s="91">
        <v>2609.87</v>
      </c>
      <c r="AC209" s="91">
        <v>280.17</v>
      </c>
      <c r="AD209" s="91">
        <v>834.96</v>
      </c>
      <c r="AE209" s="91">
        <v>14031.31</v>
      </c>
      <c r="AF209" s="91">
        <v>1438.89</v>
      </c>
      <c r="AG209" s="91">
        <v>4336.09</v>
      </c>
      <c r="AH209" s="91">
        <v>30450.13</v>
      </c>
      <c r="AI209" s="91">
        <v>3207.99</v>
      </c>
      <c r="AJ209" s="91">
        <v>467.13</v>
      </c>
      <c r="AK209" s="91">
        <v>629.39</v>
      </c>
      <c r="AL209" s="91">
        <v>1030.6500000000001</v>
      </c>
      <c r="AM209" s="91">
        <v>192.52</v>
      </c>
      <c r="AN209" s="91">
        <v>10481.030000000001</v>
      </c>
      <c r="AO209" s="91">
        <v>1240.67</v>
      </c>
      <c r="AP209" s="91">
        <v>1219.8</v>
      </c>
      <c r="AQ209" s="91">
        <v>1540.41</v>
      </c>
      <c r="AR209" s="91">
        <v>856.85</v>
      </c>
      <c r="AS209" s="91">
        <v>574.87</v>
      </c>
      <c r="AT209" s="91">
        <v>397.29</v>
      </c>
      <c r="AU209" s="91">
        <v>245.94</v>
      </c>
      <c r="AV209" s="91">
        <v>927.41</v>
      </c>
      <c r="AW209" s="91">
        <v>813.98</v>
      </c>
      <c r="AX209" s="91">
        <v>1157.46</v>
      </c>
      <c r="AY209" s="91">
        <v>602.23</v>
      </c>
      <c r="AZ209" s="91">
        <v>577.52</v>
      </c>
      <c r="BA209" s="91">
        <v>724.34</v>
      </c>
      <c r="BB209" s="91">
        <v>351.2</v>
      </c>
      <c r="BC209" s="91">
        <v>90.98</v>
      </c>
      <c r="BD209" s="91">
        <v>98.97</v>
      </c>
      <c r="BE209" s="91">
        <v>1750.33</v>
      </c>
      <c r="BF209" s="91">
        <v>5153.1400000000003</v>
      </c>
      <c r="BG209" s="91">
        <v>2349.31</v>
      </c>
      <c r="BH209" s="91">
        <v>13423.78</v>
      </c>
      <c r="BI209" s="91">
        <v>3246.24</v>
      </c>
      <c r="BJ209" s="91">
        <v>840.72</v>
      </c>
      <c r="BK209" s="91">
        <v>616.59</v>
      </c>
      <c r="BL209" s="91">
        <v>630.14</v>
      </c>
      <c r="BM209" s="91">
        <v>216.17</v>
      </c>
      <c r="BN209" s="91">
        <v>834.58</v>
      </c>
      <c r="BO209" s="92">
        <v>0</v>
      </c>
      <c r="BP209" s="93">
        <v>0</v>
      </c>
      <c r="BQ209" s="92" t="s">
        <v>310</v>
      </c>
      <c r="BR209" s="91">
        <v>194192.1</v>
      </c>
      <c r="BS209" s="92" t="s">
        <v>310</v>
      </c>
      <c r="BT209" s="91">
        <v>720162.43</v>
      </c>
      <c r="BU209" s="92" t="s">
        <v>310</v>
      </c>
      <c r="BV209" s="91">
        <v>13.35</v>
      </c>
      <c r="BW209" s="92" t="s">
        <v>310</v>
      </c>
      <c r="BX209" s="91">
        <v>27673.52</v>
      </c>
      <c r="BY209" s="92" t="s">
        <v>310</v>
      </c>
      <c r="BZ209" s="91">
        <v>747849.31</v>
      </c>
      <c r="CA209" s="92" t="s">
        <v>310</v>
      </c>
      <c r="CB209" s="91">
        <v>20693.150000000001</v>
      </c>
      <c r="CC209" s="92" t="s">
        <v>310</v>
      </c>
      <c r="CD209" s="91">
        <v>1085.8800000000001</v>
      </c>
      <c r="CE209" s="92" t="s">
        <v>310</v>
      </c>
      <c r="CF209" s="91">
        <v>540.63</v>
      </c>
      <c r="CG209" s="92" t="s">
        <v>310</v>
      </c>
      <c r="CH209" s="91">
        <v>1626.51</v>
      </c>
      <c r="CI209" s="92" t="s">
        <v>310</v>
      </c>
      <c r="CJ209" s="91">
        <v>22319.65</v>
      </c>
      <c r="CK209" s="92" t="s">
        <v>310</v>
      </c>
      <c r="CL209" s="92">
        <v>0</v>
      </c>
      <c r="CM209" s="92" t="s">
        <v>310</v>
      </c>
      <c r="CN209" s="92">
        <v>0</v>
      </c>
      <c r="CO209" s="92" t="s">
        <v>310</v>
      </c>
      <c r="CP209" s="92">
        <v>0</v>
      </c>
      <c r="CQ209" s="92" t="s">
        <v>310</v>
      </c>
      <c r="CR209" s="94">
        <v>23161.49</v>
      </c>
      <c r="CS209" s="92" t="s">
        <v>310</v>
      </c>
      <c r="CT209" s="91">
        <v>23161.49</v>
      </c>
      <c r="CU209" s="92" t="s">
        <v>310</v>
      </c>
      <c r="CV209" s="91">
        <v>793330.45</v>
      </c>
      <c r="CW209" s="92" t="s">
        <v>310</v>
      </c>
      <c r="CX209" s="91">
        <v>987522.54</v>
      </c>
      <c r="CY209" s="92" t="s">
        <v>310</v>
      </c>
    </row>
    <row r="210" spans="1:103" ht="14.5" x14ac:dyDescent="0.35">
      <c r="A210" s="86" t="s">
        <v>412</v>
      </c>
      <c r="B210" s="86" t="s">
        <v>359</v>
      </c>
      <c r="C210" s="71" t="str">
        <f>'Correspondance tables'!K33</f>
        <v>ISIC 49</v>
      </c>
      <c r="D210" s="71" t="str">
        <f>VLOOKUP(C210, 'Correspondance tables'!$O$3:$P$73, 2, FALSE)</f>
        <v>ISIC 49T53</v>
      </c>
      <c r="E210" s="87">
        <v>4193.46</v>
      </c>
      <c r="F210" s="87">
        <v>1934.95</v>
      </c>
      <c r="G210" s="87">
        <v>127.96</v>
      </c>
      <c r="H210" s="87">
        <v>4006.13</v>
      </c>
      <c r="I210" s="87">
        <v>27473.09</v>
      </c>
      <c r="J210" s="87">
        <v>2964.69</v>
      </c>
      <c r="K210" s="87">
        <v>4440.79</v>
      </c>
      <c r="L210" s="87">
        <v>6203.12</v>
      </c>
      <c r="M210" s="87">
        <v>1226.24</v>
      </c>
      <c r="N210" s="87">
        <v>7220.71</v>
      </c>
      <c r="O210" s="87">
        <v>11130.55</v>
      </c>
      <c r="P210" s="87">
        <v>1475.37</v>
      </c>
      <c r="Q210" s="87">
        <v>5758.54</v>
      </c>
      <c r="R210" s="87">
        <v>9169.68</v>
      </c>
      <c r="S210" s="87">
        <v>9689.91</v>
      </c>
      <c r="T210" s="87">
        <v>5125.07</v>
      </c>
      <c r="U210" s="87">
        <v>2308.44</v>
      </c>
      <c r="V210" s="87">
        <v>3456.41</v>
      </c>
      <c r="W210" s="87">
        <v>6762.31</v>
      </c>
      <c r="X210" s="87">
        <v>10487.93</v>
      </c>
      <c r="Y210" s="87">
        <v>1456.72</v>
      </c>
      <c r="Z210" s="88">
        <v>3902</v>
      </c>
      <c r="AA210" s="87">
        <v>1414.92</v>
      </c>
      <c r="AB210" s="87">
        <v>15266.54</v>
      </c>
      <c r="AC210" s="87">
        <v>393.5</v>
      </c>
      <c r="AD210" s="87">
        <v>3580.17</v>
      </c>
      <c r="AE210" s="87">
        <v>14203.08</v>
      </c>
      <c r="AF210" s="87">
        <v>6076.89</v>
      </c>
      <c r="AG210" s="87">
        <v>67256.77</v>
      </c>
      <c r="AH210" s="87">
        <v>19160.75</v>
      </c>
      <c r="AI210" s="87">
        <v>65061.33</v>
      </c>
      <c r="AJ210" s="87">
        <v>1378.21</v>
      </c>
      <c r="AK210" s="87">
        <v>818.56</v>
      </c>
      <c r="AL210" s="87">
        <v>47106.76</v>
      </c>
      <c r="AM210" s="87">
        <v>2639.01</v>
      </c>
      <c r="AN210" s="87">
        <v>3576.5</v>
      </c>
      <c r="AO210" s="87">
        <v>2002.98</v>
      </c>
      <c r="AP210" s="87">
        <v>1348.54</v>
      </c>
      <c r="AQ210" s="87">
        <v>1118.79</v>
      </c>
      <c r="AR210" s="87">
        <v>1690.33</v>
      </c>
      <c r="AS210" s="87">
        <v>1669.83</v>
      </c>
      <c r="AT210" s="87">
        <v>1100.93</v>
      </c>
      <c r="AU210" s="87">
        <v>669.86</v>
      </c>
      <c r="AV210" s="87">
        <v>1129.3800000000001</v>
      </c>
      <c r="AW210" s="87">
        <v>2266.4</v>
      </c>
      <c r="AX210" s="87">
        <v>1227.23</v>
      </c>
      <c r="AY210" s="87">
        <v>1241.71</v>
      </c>
      <c r="AZ210" s="87">
        <v>751.85</v>
      </c>
      <c r="BA210" s="87">
        <v>856.98</v>
      </c>
      <c r="BB210" s="87">
        <v>1929.43</v>
      </c>
      <c r="BC210" s="87">
        <v>244.2</v>
      </c>
      <c r="BD210" s="87">
        <v>2840.16</v>
      </c>
      <c r="BE210" s="87">
        <v>2731.35</v>
      </c>
      <c r="BF210" s="87">
        <v>10985.12</v>
      </c>
      <c r="BG210" s="87">
        <v>12442.22</v>
      </c>
      <c r="BH210" s="87">
        <v>5719.06</v>
      </c>
      <c r="BI210" s="87">
        <v>2590.27</v>
      </c>
      <c r="BJ210" s="87">
        <v>798.6</v>
      </c>
      <c r="BK210" s="87">
        <v>870.01</v>
      </c>
      <c r="BL210" s="87">
        <v>1596.57</v>
      </c>
      <c r="BM210" s="87">
        <v>256.33</v>
      </c>
      <c r="BN210" s="87">
        <v>880.48</v>
      </c>
      <c r="BO210" s="88">
        <v>0</v>
      </c>
      <c r="BP210" s="89">
        <v>0</v>
      </c>
      <c r="BQ210" s="88" t="s">
        <v>310</v>
      </c>
      <c r="BR210" s="87">
        <v>439405.67</v>
      </c>
      <c r="BS210" s="88" t="s">
        <v>310</v>
      </c>
      <c r="BT210" s="87">
        <v>164561.76</v>
      </c>
      <c r="BU210" s="88" t="s">
        <v>310</v>
      </c>
      <c r="BV210" s="87">
        <v>0.11</v>
      </c>
      <c r="BW210" s="88" t="s">
        <v>310</v>
      </c>
      <c r="BX210" s="87">
        <v>18218.830000000002</v>
      </c>
      <c r="BY210" s="88" t="s">
        <v>310</v>
      </c>
      <c r="BZ210" s="87">
        <v>182780.7</v>
      </c>
      <c r="CA210" s="88" t="s">
        <v>310</v>
      </c>
      <c r="CB210" s="87">
        <v>4428.6400000000003</v>
      </c>
      <c r="CC210" s="88" t="s">
        <v>310</v>
      </c>
      <c r="CD210" s="87">
        <v>34.56</v>
      </c>
      <c r="CE210" s="88" t="s">
        <v>310</v>
      </c>
      <c r="CF210" s="87">
        <v>-4006.89</v>
      </c>
      <c r="CG210" s="88" t="s">
        <v>310</v>
      </c>
      <c r="CH210" s="87">
        <v>-3972.33</v>
      </c>
      <c r="CI210" s="88" t="s">
        <v>310</v>
      </c>
      <c r="CJ210" s="87">
        <v>456.32</v>
      </c>
      <c r="CK210" s="88" t="s">
        <v>310</v>
      </c>
      <c r="CL210" s="88">
        <v>0</v>
      </c>
      <c r="CM210" s="88" t="s">
        <v>310</v>
      </c>
      <c r="CN210" s="88">
        <v>0</v>
      </c>
      <c r="CO210" s="88" t="s">
        <v>310</v>
      </c>
      <c r="CP210" s="88">
        <v>0</v>
      </c>
      <c r="CQ210" s="88" t="s">
        <v>310</v>
      </c>
      <c r="CR210" s="90">
        <v>23555.43</v>
      </c>
      <c r="CS210" s="88" t="s">
        <v>310</v>
      </c>
      <c r="CT210" s="87">
        <v>23555.43</v>
      </c>
      <c r="CU210" s="88" t="s">
        <v>310</v>
      </c>
      <c r="CV210" s="87">
        <v>206792.44</v>
      </c>
      <c r="CW210" s="88" t="s">
        <v>310</v>
      </c>
      <c r="CX210" s="87">
        <v>646198.11</v>
      </c>
      <c r="CY210" s="88" t="s">
        <v>310</v>
      </c>
    </row>
    <row r="211" spans="1:103" ht="14.5" x14ac:dyDescent="0.35">
      <c r="A211" s="86" t="s">
        <v>412</v>
      </c>
      <c r="B211" s="86" t="s">
        <v>360</v>
      </c>
      <c r="C211" s="71" t="str">
        <f>'Correspondance tables'!K34</f>
        <v>ISIC 50</v>
      </c>
      <c r="D211" s="71" t="str">
        <f>VLOOKUP(C211, 'Correspondance tables'!$O$3:$P$73, 2, FALSE)</f>
        <v>ISIC 49T53</v>
      </c>
      <c r="E211" s="91">
        <v>130.78</v>
      </c>
      <c r="F211" s="91">
        <v>288.61</v>
      </c>
      <c r="G211" s="91">
        <v>138.46</v>
      </c>
      <c r="H211" s="91">
        <v>728.02</v>
      </c>
      <c r="I211" s="91">
        <v>1264.27</v>
      </c>
      <c r="J211" s="91">
        <v>177.64</v>
      </c>
      <c r="K211" s="91">
        <v>361.6</v>
      </c>
      <c r="L211" s="91">
        <v>448.26</v>
      </c>
      <c r="M211" s="91">
        <v>68.7</v>
      </c>
      <c r="N211" s="91">
        <v>1804.41</v>
      </c>
      <c r="O211" s="91">
        <v>1201.56</v>
      </c>
      <c r="P211" s="91">
        <v>93.74</v>
      </c>
      <c r="Q211" s="91">
        <v>279.69</v>
      </c>
      <c r="R211" s="91">
        <v>493.27</v>
      </c>
      <c r="S211" s="91">
        <v>1396.7</v>
      </c>
      <c r="T211" s="91">
        <v>587.96</v>
      </c>
      <c r="U211" s="91">
        <v>222.18</v>
      </c>
      <c r="V211" s="92">
        <v>222</v>
      </c>
      <c r="W211" s="91">
        <v>548.37</v>
      </c>
      <c r="X211" s="91">
        <v>579.15</v>
      </c>
      <c r="Y211" s="91">
        <v>126.02</v>
      </c>
      <c r="Z211" s="91">
        <v>173.79</v>
      </c>
      <c r="AA211" s="91">
        <v>111.15</v>
      </c>
      <c r="AB211" s="91">
        <v>525.6</v>
      </c>
      <c r="AC211" s="91">
        <v>6.32</v>
      </c>
      <c r="AD211" s="91">
        <v>139.30000000000001</v>
      </c>
      <c r="AE211" s="91">
        <v>573.26</v>
      </c>
      <c r="AF211" s="91">
        <v>987.21</v>
      </c>
      <c r="AG211" s="91">
        <v>4950.2700000000004</v>
      </c>
      <c r="AH211" s="91">
        <v>158.1</v>
      </c>
      <c r="AI211" s="91">
        <v>2290.85</v>
      </c>
      <c r="AJ211" s="91">
        <v>14241.5</v>
      </c>
      <c r="AK211" s="91">
        <v>84.77</v>
      </c>
      <c r="AL211" s="91">
        <v>5672.95</v>
      </c>
      <c r="AM211" s="91">
        <v>100.82</v>
      </c>
      <c r="AN211" s="91">
        <v>147.81</v>
      </c>
      <c r="AO211" s="91">
        <v>79.22</v>
      </c>
      <c r="AP211" s="91">
        <v>12.02</v>
      </c>
      <c r="AQ211" s="91">
        <v>107.68</v>
      </c>
      <c r="AR211" s="91">
        <v>72.459999999999994</v>
      </c>
      <c r="AS211" s="91">
        <v>92.94</v>
      </c>
      <c r="AT211" s="91">
        <v>64.88</v>
      </c>
      <c r="AU211" s="91">
        <v>49.62</v>
      </c>
      <c r="AV211" s="91">
        <v>30.79</v>
      </c>
      <c r="AW211" s="91">
        <v>80.680000000000007</v>
      </c>
      <c r="AX211" s="91">
        <v>63.28</v>
      </c>
      <c r="AY211" s="91">
        <v>17.79</v>
      </c>
      <c r="AZ211" s="91">
        <v>56.25</v>
      </c>
      <c r="BA211" s="91">
        <v>30.63</v>
      </c>
      <c r="BB211" s="91">
        <v>117.37</v>
      </c>
      <c r="BC211" s="91">
        <v>13.05</v>
      </c>
      <c r="BD211" s="91">
        <v>1147.21</v>
      </c>
      <c r="BE211" s="91">
        <v>96.74</v>
      </c>
      <c r="BF211" s="91">
        <v>180.5</v>
      </c>
      <c r="BG211" s="91">
        <v>109.55</v>
      </c>
      <c r="BH211" s="91">
        <v>132.57</v>
      </c>
      <c r="BI211" s="91">
        <v>68.87</v>
      </c>
      <c r="BJ211" s="91">
        <v>20.95</v>
      </c>
      <c r="BK211" s="91">
        <v>22.54</v>
      </c>
      <c r="BL211" s="91">
        <v>48.17</v>
      </c>
      <c r="BM211" s="91">
        <v>4.8899999999999997</v>
      </c>
      <c r="BN211" s="91">
        <v>13.21</v>
      </c>
      <c r="BO211" s="92">
        <v>0</v>
      </c>
      <c r="BP211" s="93">
        <v>0</v>
      </c>
      <c r="BQ211" s="92" t="s">
        <v>310</v>
      </c>
      <c r="BR211" s="91">
        <v>44058.95</v>
      </c>
      <c r="BS211" s="92" t="s">
        <v>310</v>
      </c>
      <c r="BT211" s="91">
        <v>20738.669999999998</v>
      </c>
      <c r="BU211" s="92" t="s">
        <v>310</v>
      </c>
      <c r="BV211" s="92">
        <v>0</v>
      </c>
      <c r="BW211" s="92" t="s">
        <v>310</v>
      </c>
      <c r="BX211" s="91">
        <v>198.42</v>
      </c>
      <c r="BY211" s="92" t="s">
        <v>310</v>
      </c>
      <c r="BZ211" s="91">
        <v>20937.099999999999</v>
      </c>
      <c r="CA211" s="92" t="s">
        <v>310</v>
      </c>
      <c r="CB211" s="91">
        <v>243.42</v>
      </c>
      <c r="CC211" s="92" t="s">
        <v>310</v>
      </c>
      <c r="CD211" s="91">
        <v>3.73</v>
      </c>
      <c r="CE211" s="92" t="s">
        <v>310</v>
      </c>
      <c r="CF211" s="91">
        <v>-1489.19</v>
      </c>
      <c r="CG211" s="92" t="s">
        <v>310</v>
      </c>
      <c r="CH211" s="91">
        <v>-1485.46</v>
      </c>
      <c r="CI211" s="92" t="s">
        <v>310</v>
      </c>
      <c r="CJ211" s="91">
        <v>-1242.04</v>
      </c>
      <c r="CK211" s="92" t="s">
        <v>310</v>
      </c>
      <c r="CL211" s="92">
        <v>0</v>
      </c>
      <c r="CM211" s="92" t="s">
        <v>310</v>
      </c>
      <c r="CN211" s="92">
        <v>0</v>
      </c>
      <c r="CO211" s="92" t="s">
        <v>310</v>
      </c>
      <c r="CP211" s="92">
        <v>0</v>
      </c>
      <c r="CQ211" s="92" t="s">
        <v>310</v>
      </c>
      <c r="CR211" s="94">
        <v>71092.66</v>
      </c>
      <c r="CS211" s="92" t="s">
        <v>310</v>
      </c>
      <c r="CT211" s="91">
        <v>71092.66</v>
      </c>
      <c r="CU211" s="92" t="s">
        <v>310</v>
      </c>
      <c r="CV211" s="91">
        <v>90787.72</v>
      </c>
      <c r="CW211" s="92" t="s">
        <v>310</v>
      </c>
      <c r="CX211" s="91">
        <v>134846.67000000001</v>
      </c>
      <c r="CY211" s="92" t="s">
        <v>310</v>
      </c>
    </row>
    <row r="212" spans="1:103" ht="14.5" x14ac:dyDescent="0.35">
      <c r="A212" s="86" t="s">
        <v>412</v>
      </c>
      <c r="B212" s="86" t="s">
        <v>361</v>
      </c>
      <c r="C212" s="71" t="str">
        <f>'Correspondance tables'!K35</f>
        <v>ISIC 51</v>
      </c>
      <c r="D212" s="71" t="str">
        <f>VLOOKUP(C212, 'Correspondance tables'!$O$3:$P$73, 2, FALSE)</f>
        <v>ISIC 49T53</v>
      </c>
      <c r="E212" s="87">
        <v>67.95</v>
      </c>
      <c r="F212" s="87">
        <v>27.47</v>
      </c>
      <c r="G212" s="87">
        <v>16.7</v>
      </c>
      <c r="H212" s="87">
        <v>306.48</v>
      </c>
      <c r="I212" s="87">
        <v>725.69</v>
      </c>
      <c r="J212" s="87">
        <v>152.4</v>
      </c>
      <c r="K212" s="87">
        <v>74.09</v>
      </c>
      <c r="L212" s="87">
        <v>130.15</v>
      </c>
      <c r="M212" s="87">
        <v>56.36</v>
      </c>
      <c r="N212" s="87">
        <v>149.66999999999999</v>
      </c>
      <c r="O212" s="87">
        <v>511.36</v>
      </c>
      <c r="P212" s="87">
        <v>210.64</v>
      </c>
      <c r="Q212" s="87">
        <v>215.68</v>
      </c>
      <c r="R212" s="87">
        <v>188.59</v>
      </c>
      <c r="S212" s="87">
        <v>241.23</v>
      </c>
      <c r="T212" s="87">
        <v>319.11</v>
      </c>
      <c r="U212" s="87">
        <v>689.26</v>
      </c>
      <c r="V212" s="87">
        <v>315.3</v>
      </c>
      <c r="W212" s="87">
        <v>911.42</v>
      </c>
      <c r="X212" s="87">
        <v>548.58000000000004</v>
      </c>
      <c r="Y212" s="87">
        <v>284.08999999999997</v>
      </c>
      <c r="Z212" s="87">
        <v>304.17</v>
      </c>
      <c r="AA212" s="87">
        <v>212.02</v>
      </c>
      <c r="AB212" s="87">
        <v>353.69</v>
      </c>
      <c r="AC212" s="87">
        <v>13.32</v>
      </c>
      <c r="AD212" s="87">
        <v>146.87</v>
      </c>
      <c r="AE212" s="87">
        <v>583.04</v>
      </c>
      <c r="AF212" s="87">
        <v>397.33</v>
      </c>
      <c r="AG212" s="87">
        <v>2349.3000000000002</v>
      </c>
      <c r="AH212" s="87">
        <v>792.45</v>
      </c>
      <c r="AI212" s="87">
        <v>1077.0899999999999</v>
      </c>
      <c r="AJ212" s="87">
        <v>345.68</v>
      </c>
      <c r="AK212" s="87">
        <v>7714.67</v>
      </c>
      <c r="AL212" s="87">
        <v>4682.3599999999997</v>
      </c>
      <c r="AM212" s="87">
        <v>831.13</v>
      </c>
      <c r="AN212" s="87">
        <v>545.44000000000005</v>
      </c>
      <c r="AO212" s="88">
        <v>158</v>
      </c>
      <c r="AP212" s="87">
        <v>264.91000000000003</v>
      </c>
      <c r="AQ212" s="87">
        <v>240.14</v>
      </c>
      <c r="AR212" s="87">
        <v>449.4</v>
      </c>
      <c r="AS212" s="87">
        <v>3273.06</v>
      </c>
      <c r="AT212" s="87">
        <v>1316.27</v>
      </c>
      <c r="AU212" s="87">
        <v>702.96</v>
      </c>
      <c r="AV212" s="87">
        <v>141.05000000000001</v>
      </c>
      <c r="AW212" s="87">
        <v>2248.59</v>
      </c>
      <c r="AX212" s="87">
        <v>600.75</v>
      </c>
      <c r="AY212" s="87">
        <v>423.55</v>
      </c>
      <c r="AZ212" s="87">
        <v>497.43</v>
      </c>
      <c r="BA212" s="87">
        <v>317.24</v>
      </c>
      <c r="BB212" s="87">
        <v>445.66</v>
      </c>
      <c r="BC212" s="87">
        <v>142.05000000000001</v>
      </c>
      <c r="BD212" s="87">
        <v>10422.620000000001</v>
      </c>
      <c r="BE212" s="87">
        <v>882.63</v>
      </c>
      <c r="BF212" s="87">
        <v>1976.76</v>
      </c>
      <c r="BG212" s="87">
        <v>459.64</v>
      </c>
      <c r="BH212" s="87">
        <v>495.66</v>
      </c>
      <c r="BI212" s="87">
        <v>271.3</v>
      </c>
      <c r="BJ212" s="87">
        <v>277.41000000000003</v>
      </c>
      <c r="BK212" s="87">
        <v>241.66</v>
      </c>
      <c r="BL212" s="87">
        <v>718.54</v>
      </c>
      <c r="BM212" s="87">
        <v>20.76</v>
      </c>
      <c r="BN212" s="87">
        <v>74.94</v>
      </c>
      <c r="BO212" s="88">
        <v>0</v>
      </c>
      <c r="BP212" s="89">
        <v>0</v>
      </c>
      <c r="BQ212" s="88" t="s">
        <v>310</v>
      </c>
      <c r="BR212" s="87">
        <v>53553.77</v>
      </c>
      <c r="BS212" s="88" t="s">
        <v>310</v>
      </c>
      <c r="BT212" s="87">
        <v>54471.97</v>
      </c>
      <c r="BU212" s="88" t="s">
        <v>310</v>
      </c>
      <c r="BV212" s="88">
        <v>0</v>
      </c>
      <c r="BW212" s="88" t="s">
        <v>310</v>
      </c>
      <c r="BX212" s="87">
        <v>350.47</v>
      </c>
      <c r="BY212" s="88" t="s">
        <v>310</v>
      </c>
      <c r="BZ212" s="87">
        <v>54822.43</v>
      </c>
      <c r="CA212" s="88" t="s">
        <v>310</v>
      </c>
      <c r="CB212" s="87">
        <v>41.68</v>
      </c>
      <c r="CC212" s="88" t="s">
        <v>310</v>
      </c>
      <c r="CD212" s="87">
        <v>0.56000000000000005</v>
      </c>
      <c r="CE212" s="88" t="s">
        <v>310</v>
      </c>
      <c r="CF212" s="87">
        <v>0.04</v>
      </c>
      <c r="CG212" s="88" t="s">
        <v>310</v>
      </c>
      <c r="CH212" s="87">
        <v>0.6</v>
      </c>
      <c r="CI212" s="88" t="s">
        <v>310</v>
      </c>
      <c r="CJ212" s="87">
        <v>42.28</v>
      </c>
      <c r="CK212" s="88" t="s">
        <v>310</v>
      </c>
      <c r="CL212" s="88">
        <v>0</v>
      </c>
      <c r="CM212" s="88" t="s">
        <v>310</v>
      </c>
      <c r="CN212" s="88">
        <v>0</v>
      </c>
      <c r="CO212" s="88" t="s">
        <v>310</v>
      </c>
      <c r="CP212" s="88">
        <v>0</v>
      </c>
      <c r="CQ212" s="88" t="s">
        <v>310</v>
      </c>
      <c r="CR212" s="90">
        <v>31036.75</v>
      </c>
      <c r="CS212" s="88" t="s">
        <v>310</v>
      </c>
      <c r="CT212" s="87">
        <v>31036.75</v>
      </c>
      <c r="CU212" s="88" t="s">
        <v>310</v>
      </c>
      <c r="CV212" s="87">
        <v>85901.46</v>
      </c>
      <c r="CW212" s="88" t="s">
        <v>310</v>
      </c>
      <c r="CX212" s="87">
        <v>139455.23000000001</v>
      </c>
      <c r="CY212" s="88" t="s">
        <v>310</v>
      </c>
    </row>
    <row r="213" spans="1:103" ht="14.5" x14ac:dyDescent="0.35">
      <c r="A213" s="86" t="s">
        <v>412</v>
      </c>
      <c r="B213" s="86" t="s">
        <v>362</v>
      </c>
      <c r="C213" s="71" t="str">
        <f>'Correspondance tables'!K36</f>
        <v>ISIC 52</v>
      </c>
      <c r="D213" s="71" t="str">
        <f>VLOOKUP(C213, 'Correspondance tables'!$O$3:$P$73, 2, FALSE)</f>
        <v>ISIC 49T53</v>
      </c>
      <c r="E213" s="91">
        <v>887.9</v>
      </c>
      <c r="F213" s="91">
        <v>152.82</v>
      </c>
      <c r="G213" s="91">
        <v>437.95</v>
      </c>
      <c r="H213" s="91">
        <v>1722.43</v>
      </c>
      <c r="I213" s="91">
        <v>14686.17</v>
      </c>
      <c r="J213" s="91">
        <v>1277.4000000000001</v>
      </c>
      <c r="K213" s="91">
        <v>1621.76</v>
      </c>
      <c r="L213" s="91">
        <v>2949.91</v>
      </c>
      <c r="M213" s="91">
        <v>596.41</v>
      </c>
      <c r="N213" s="91">
        <v>3819.49</v>
      </c>
      <c r="O213" s="91">
        <v>5388.33</v>
      </c>
      <c r="P213" s="91">
        <v>1890.9</v>
      </c>
      <c r="Q213" s="91">
        <v>2419.0500000000002</v>
      </c>
      <c r="R213" s="91">
        <v>2888.21</v>
      </c>
      <c r="S213" s="91">
        <v>3476.3</v>
      </c>
      <c r="T213" s="91">
        <v>2537.4699999999998</v>
      </c>
      <c r="U213" s="91">
        <v>1911.23</v>
      </c>
      <c r="V213" s="91">
        <v>2065.88</v>
      </c>
      <c r="W213" s="91">
        <v>5655.67</v>
      </c>
      <c r="X213" s="91">
        <v>8664.2000000000007</v>
      </c>
      <c r="Y213" s="91">
        <v>1219.8399999999999</v>
      </c>
      <c r="Z213" s="91">
        <v>1323.3</v>
      </c>
      <c r="AA213" s="91">
        <v>952.92</v>
      </c>
      <c r="AB213" s="91">
        <v>3353.13</v>
      </c>
      <c r="AC213" s="91">
        <v>255.46</v>
      </c>
      <c r="AD213" s="91">
        <v>1630.57</v>
      </c>
      <c r="AE213" s="91">
        <v>5921.78</v>
      </c>
      <c r="AF213" s="91">
        <v>4314.4399999999996</v>
      </c>
      <c r="AG213" s="91">
        <v>74371.789999999994</v>
      </c>
      <c r="AH213" s="91">
        <v>17684.330000000002</v>
      </c>
      <c r="AI213" s="91">
        <v>62682.12</v>
      </c>
      <c r="AJ213" s="91">
        <v>22495.37</v>
      </c>
      <c r="AK213" s="91">
        <v>16364.46</v>
      </c>
      <c r="AL213" s="91">
        <v>100993.60000000001</v>
      </c>
      <c r="AM213" s="91">
        <v>9516.99</v>
      </c>
      <c r="AN213" s="91">
        <v>2021.53</v>
      </c>
      <c r="AO213" s="91">
        <v>1188.6400000000001</v>
      </c>
      <c r="AP213" s="91">
        <v>384.38</v>
      </c>
      <c r="AQ213" s="91">
        <v>1198.1199999999999</v>
      </c>
      <c r="AR213" s="91">
        <v>1867.74</v>
      </c>
      <c r="AS213" s="91">
        <v>1806.11</v>
      </c>
      <c r="AT213" s="91">
        <v>961.55</v>
      </c>
      <c r="AU213" s="91">
        <v>415.4</v>
      </c>
      <c r="AV213" s="91">
        <v>813.04</v>
      </c>
      <c r="AW213" s="91">
        <v>2458.08</v>
      </c>
      <c r="AX213" s="91">
        <v>1095.47</v>
      </c>
      <c r="AY213" s="91">
        <v>399.59</v>
      </c>
      <c r="AZ213" s="91">
        <v>334.48</v>
      </c>
      <c r="BA213" s="91">
        <v>772.97</v>
      </c>
      <c r="BB213" s="91">
        <v>1724.13</v>
      </c>
      <c r="BC213" s="91">
        <v>214.16</v>
      </c>
      <c r="BD213" s="91">
        <v>811.3</v>
      </c>
      <c r="BE213" s="91">
        <v>2807.66</v>
      </c>
      <c r="BF213" s="91">
        <v>2398.64</v>
      </c>
      <c r="BG213" s="91">
        <v>469.31</v>
      </c>
      <c r="BH213" s="91">
        <v>493.45</v>
      </c>
      <c r="BI213" s="91">
        <v>155.66</v>
      </c>
      <c r="BJ213" s="91">
        <v>404.75</v>
      </c>
      <c r="BK213" s="91">
        <v>327.39</v>
      </c>
      <c r="BL213" s="91">
        <v>163.33000000000001</v>
      </c>
      <c r="BM213" s="91">
        <v>129.53</v>
      </c>
      <c r="BN213" s="91">
        <v>276.37</v>
      </c>
      <c r="BO213" s="92">
        <v>0</v>
      </c>
      <c r="BP213" s="93">
        <v>0</v>
      </c>
      <c r="BQ213" s="92" t="s">
        <v>310</v>
      </c>
      <c r="BR213" s="91">
        <v>414222.34</v>
      </c>
      <c r="BS213" s="92" t="s">
        <v>310</v>
      </c>
      <c r="BT213" s="91">
        <v>27253.43</v>
      </c>
      <c r="BU213" s="92" t="s">
        <v>310</v>
      </c>
      <c r="BV213" s="91">
        <v>17.3</v>
      </c>
      <c r="BW213" s="92" t="s">
        <v>310</v>
      </c>
      <c r="BX213" s="91">
        <v>44049.52</v>
      </c>
      <c r="BY213" s="92" t="s">
        <v>310</v>
      </c>
      <c r="BZ213" s="91">
        <v>71320.25</v>
      </c>
      <c r="CA213" s="92" t="s">
        <v>310</v>
      </c>
      <c r="CB213" s="91">
        <v>342.69</v>
      </c>
      <c r="CC213" s="92" t="s">
        <v>310</v>
      </c>
      <c r="CD213" s="91">
        <v>2.1</v>
      </c>
      <c r="CE213" s="92" t="s">
        <v>310</v>
      </c>
      <c r="CF213" s="91">
        <v>10.39</v>
      </c>
      <c r="CG213" s="92" t="s">
        <v>310</v>
      </c>
      <c r="CH213" s="91">
        <v>12.49</v>
      </c>
      <c r="CI213" s="92" t="s">
        <v>310</v>
      </c>
      <c r="CJ213" s="91">
        <v>355.19</v>
      </c>
      <c r="CK213" s="92" t="s">
        <v>310</v>
      </c>
      <c r="CL213" s="92">
        <v>0</v>
      </c>
      <c r="CM213" s="92" t="s">
        <v>310</v>
      </c>
      <c r="CN213" s="92">
        <v>0</v>
      </c>
      <c r="CO213" s="92" t="s">
        <v>310</v>
      </c>
      <c r="CP213" s="92">
        <v>0</v>
      </c>
      <c r="CQ213" s="92" t="s">
        <v>310</v>
      </c>
      <c r="CR213" s="94">
        <v>28745.32</v>
      </c>
      <c r="CS213" s="92" t="s">
        <v>310</v>
      </c>
      <c r="CT213" s="91">
        <v>28745.32</v>
      </c>
      <c r="CU213" s="92" t="s">
        <v>310</v>
      </c>
      <c r="CV213" s="91">
        <v>100420.76</v>
      </c>
      <c r="CW213" s="92" t="s">
        <v>310</v>
      </c>
      <c r="CX213" s="91">
        <v>514643.1</v>
      </c>
      <c r="CY213" s="92" t="s">
        <v>310</v>
      </c>
    </row>
    <row r="214" spans="1:103" ht="14.5" x14ac:dyDescent="0.35">
      <c r="A214" s="86" t="s">
        <v>412</v>
      </c>
      <c r="B214" s="86" t="s">
        <v>363</v>
      </c>
      <c r="C214" s="71" t="str">
        <f>'Correspondance tables'!K37</f>
        <v>ISIC 53</v>
      </c>
      <c r="D214" s="71" t="str">
        <f>VLOOKUP(C214, 'Correspondance tables'!$O$3:$P$73, 2, FALSE)</f>
        <v>ISIC 49T53</v>
      </c>
      <c r="E214" s="87">
        <v>172.86</v>
      </c>
      <c r="F214" s="87">
        <v>33.229999999999997</v>
      </c>
      <c r="G214" s="87">
        <v>11.9</v>
      </c>
      <c r="H214" s="87">
        <v>122.9</v>
      </c>
      <c r="I214" s="87">
        <v>1532.43</v>
      </c>
      <c r="J214" s="87">
        <v>384.35</v>
      </c>
      <c r="K214" s="87">
        <v>152.5</v>
      </c>
      <c r="L214" s="87">
        <v>197.81</v>
      </c>
      <c r="M214" s="87">
        <v>429.53</v>
      </c>
      <c r="N214" s="87">
        <v>184.61</v>
      </c>
      <c r="O214" s="87">
        <v>1952.89</v>
      </c>
      <c r="P214" s="87">
        <v>914.17</v>
      </c>
      <c r="Q214" s="87">
        <v>478.54</v>
      </c>
      <c r="R214" s="87">
        <v>357.18</v>
      </c>
      <c r="S214" s="87">
        <v>375.09</v>
      </c>
      <c r="T214" s="87">
        <v>826.7</v>
      </c>
      <c r="U214" s="87">
        <v>1264.32</v>
      </c>
      <c r="V214" s="87">
        <v>1280.45</v>
      </c>
      <c r="W214" s="87">
        <v>2571.35</v>
      </c>
      <c r="X214" s="87">
        <v>1240.26</v>
      </c>
      <c r="Y214" s="87">
        <v>141.41</v>
      </c>
      <c r="Z214" s="87">
        <v>919.6</v>
      </c>
      <c r="AA214" s="87">
        <v>464.86</v>
      </c>
      <c r="AB214" s="87">
        <v>1607.18</v>
      </c>
      <c r="AC214" s="87">
        <v>307.83</v>
      </c>
      <c r="AD214" s="87">
        <v>716.74</v>
      </c>
      <c r="AE214" s="87">
        <v>1018.5</v>
      </c>
      <c r="AF214" s="87">
        <v>1122.5999999999999</v>
      </c>
      <c r="AG214" s="87">
        <v>9025.06</v>
      </c>
      <c r="AH214" s="87">
        <v>16828.5</v>
      </c>
      <c r="AI214" s="87">
        <v>2290.21</v>
      </c>
      <c r="AJ214" s="87">
        <v>114.28</v>
      </c>
      <c r="AK214" s="87">
        <v>249.11</v>
      </c>
      <c r="AL214" s="87">
        <v>1619.13</v>
      </c>
      <c r="AM214" s="87">
        <v>9894.66</v>
      </c>
      <c r="AN214" s="87">
        <v>1653.16</v>
      </c>
      <c r="AO214" s="87">
        <v>2006.32</v>
      </c>
      <c r="AP214" s="87">
        <v>526.29</v>
      </c>
      <c r="AQ214" s="87">
        <v>4401.66</v>
      </c>
      <c r="AR214" s="87">
        <v>1859.88</v>
      </c>
      <c r="AS214" s="87">
        <v>7054.76</v>
      </c>
      <c r="AT214" s="87">
        <v>3119.7</v>
      </c>
      <c r="AU214" s="87">
        <v>1699.33</v>
      </c>
      <c r="AV214" s="87">
        <v>999.39</v>
      </c>
      <c r="AW214" s="87">
        <v>3196.61</v>
      </c>
      <c r="AX214" s="87">
        <v>902.14</v>
      </c>
      <c r="AY214" s="87">
        <v>463.92</v>
      </c>
      <c r="AZ214" s="87">
        <v>538.1</v>
      </c>
      <c r="BA214" s="87">
        <v>745.39</v>
      </c>
      <c r="BB214" s="87">
        <v>678.08</v>
      </c>
      <c r="BC214" s="87">
        <v>918.55</v>
      </c>
      <c r="BD214" s="87">
        <v>511.17</v>
      </c>
      <c r="BE214" s="87">
        <v>2066.79</v>
      </c>
      <c r="BF214" s="87">
        <v>8591.51</v>
      </c>
      <c r="BG214" s="87">
        <v>1683.43</v>
      </c>
      <c r="BH214" s="87">
        <v>1624.94</v>
      </c>
      <c r="BI214" s="87">
        <v>1306.75</v>
      </c>
      <c r="BJ214" s="87">
        <v>864.11</v>
      </c>
      <c r="BK214" s="87">
        <v>407.43</v>
      </c>
      <c r="BL214" s="87">
        <v>800.77</v>
      </c>
      <c r="BM214" s="87">
        <v>68.2</v>
      </c>
      <c r="BN214" s="87">
        <v>289.36</v>
      </c>
      <c r="BO214" s="88">
        <v>0</v>
      </c>
      <c r="BP214" s="89">
        <v>0</v>
      </c>
      <c r="BQ214" s="88" t="s">
        <v>310</v>
      </c>
      <c r="BR214" s="87">
        <v>109780.5</v>
      </c>
      <c r="BS214" s="88" t="s">
        <v>310</v>
      </c>
      <c r="BT214" s="87">
        <v>9579.84</v>
      </c>
      <c r="BU214" s="88" t="s">
        <v>310</v>
      </c>
      <c r="BV214" s="88">
        <v>0</v>
      </c>
      <c r="BW214" s="88" t="s">
        <v>310</v>
      </c>
      <c r="BX214" s="87">
        <v>5.93</v>
      </c>
      <c r="BY214" s="88" t="s">
        <v>310</v>
      </c>
      <c r="BZ214" s="87">
        <v>9585.7800000000007</v>
      </c>
      <c r="CA214" s="88" t="s">
        <v>310</v>
      </c>
      <c r="CB214" s="87">
        <v>0.23</v>
      </c>
      <c r="CC214" s="88" t="s">
        <v>310</v>
      </c>
      <c r="CD214" s="88">
        <v>0</v>
      </c>
      <c r="CE214" s="88" t="s">
        <v>310</v>
      </c>
      <c r="CF214" s="87">
        <v>-0.14000000000000001</v>
      </c>
      <c r="CG214" s="88" t="s">
        <v>310</v>
      </c>
      <c r="CH214" s="87">
        <v>-0.14000000000000001</v>
      </c>
      <c r="CI214" s="88" t="s">
        <v>310</v>
      </c>
      <c r="CJ214" s="87">
        <v>0.09</v>
      </c>
      <c r="CK214" s="88" t="s">
        <v>310</v>
      </c>
      <c r="CL214" s="88">
        <v>0</v>
      </c>
      <c r="CM214" s="88" t="s">
        <v>310</v>
      </c>
      <c r="CN214" s="88">
        <v>0</v>
      </c>
      <c r="CO214" s="88" t="s">
        <v>310</v>
      </c>
      <c r="CP214" s="88">
        <v>0</v>
      </c>
      <c r="CQ214" s="88" t="s">
        <v>310</v>
      </c>
      <c r="CR214" s="90">
        <v>3200.01</v>
      </c>
      <c r="CS214" s="88" t="s">
        <v>310</v>
      </c>
      <c r="CT214" s="87">
        <v>3200.01</v>
      </c>
      <c r="CU214" s="88" t="s">
        <v>310</v>
      </c>
      <c r="CV214" s="87">
        <v>12785.88</v>
      </c>
      <c r="CW214" s="88" t="s">
        <v>310</v>
      </c>
      <c r="CX214" s="87">
        <v>122566.39</v>
      </c>
      <c r="CY214" s="88" t="s">
        <v>310</v>
      </c>
    </row>
    <row r="215" spans="1:103" ht="14.5" x14ac:dyDescent="0.35">
      <c r="A215" s="86" t="s">
        <v>412</v>
      </c>
      <c r="B215" s="86" t="s">
        <v>364</v>
      </c>
      <c r="C215" s="71" t="str">
        <f>'Correspondance tables'!K38</f>
        <v>ISIC 55-56</v>
      </c>
      <c r="D215" s="71" t="str">
        <f>VLOOKUP(C215, 'Correspondance tables'!$O$3:$P$73, 2, FALSE)</f>
        <v>ISIC 55T56</v>
      </c>
      <c r="E215" s="91">
        <v>324.02</v>
      </c>
      <c r="F215" s="91">
        <v>43.98</v>
      </c>
      <c r="G215" s="91">
        <v>13.5</v>
      </c>
      <c r="H215" s="91">
        <v>370.07</v>
      </c>
      <c r="I215" s="91">
        <v>2674.31</v>
      </c>
      <c r="J215" s="91">
        <v>655.57</v>
      </c>
      <c r="K215" s="91">
        <v>405.71</v>
      </c>
      <c r="L215" s="91">
        <v>162.77000000000001</v>
      </c>
      <c r="M215" s="91">
        <v>206.59</v>
      </c>
      <c r="N215" s="91">
        <v>335.79</v>
      </c>
      <c r="O215" s="91">
        <v>1214.25</v>
      </c>
      <c r="P215" s="91">
        <v>697.2</v>
      </c>
      <c r="Q215" s="91">
        <v>902.44</v>
      </c>
      <c r="R215" s="91">
        <v>615.28</v>
      </c>
      <c r="S215" s="91">
        <v>1072.48</v>
      </c>
      <c r="T215" s="91">
        <v>1380.84</v>
      </c>
      <c r="U215" s="91">
        <v>763.8</v>
      </c>
      <c r="V215" s="91">
        <v>792.42</v>
      </c>
      <c r="W215" s="91">
        <v>2066.39</v>
      </c>
      <c r="X215" s="91">
        <v>739.43</v>
      </c>
      <c r="Y215" s="91">
        <v>499.3</v>
      </c>
      <c r="Z215" s="91">
        <v>680.17</v>
      </c>
      <c r="AA215" s="91">
        <v>1021.79</v>
      </c>
      <c r="AB215" s="91">
        <v>2191.02</v>
      </c>
      <c r="AC215" s="91">
        <v>247.6</v>
      </c>
      <c r="AD215" s="91">
        <v>566.71</v>
      </c>
      <c r="AE215" s="91">
        <v>5322.01</v>
      </c>
      <c r="AF215" s="91">
        <v>1505.4</v>
      </c>
      <c r="AG215" s="91">
        <v>9885.16</v>
      </c>
      <c r="AH215" s="91">
        <v>5012.7700000000004</v>
      </c>
      <c r="AI215" s="91">
        <v>3201.35</v>
      </c>
      <c r="AJ215" s="91">
        <v>887.16</v>
      </c>
      <c r="AK215" s="91">
        <v>3199.1</v>
      </c>
      <c r="AL215" s="91">
        <v>1966.31</v>
      </c>
      <c r="AM215" s="91">
        <v>278.39999999999998</v>
      </c>
      <c r="AN215" s="91">
        <v>7340.7</v>
      </c>
      <c r="AO215" s="91">
        <v>604.66</v>
      </c>
      <c r="AP215" s="91">
        <v>1571.66</v>
      </c>
      <c r="AQ215" s="91">
        <v>1163.28</v>
      </c>
      <c r="AR215" s="91">
        <v>3427.87</v>
      </c>
      <c r="AS215" s="91">
        <v>3697.36</v>
      </c>
      <c r="AT215" s="91">
        <v>3620.72</v>
      </c>
      <c r="AU215" s="91">
        <v>1664.47</v>
      </c>
      <c r="AV215" s="91">
        <v>1877.19</v>
      </c>
      <c r="AW215" s="91">
        <v>5944.17</v>
      </c>
      <c r="AX215" s="91">
        <v>2237.3200000000002</v>
      </c>
      <c r="AY215" s="91">
        <v>1138.53</v>
      </c>
      <c r="AZ215" s="91">
        <v>915.7</v>
      </c>
      <c r="BA215" s="91">
        <v>910.36</v>
      </c>
      <c r="BB215" s="91">
        <v>1699.95</v>
      </c>
      <c r="BC215" s="91">
        <v>685.34</v>
      </c>
      <c r="BD215" s="91">
        <v>13754.08</v>
      </c>
      <c r="BE215" s="91">
        <v>4780.58</v>
      </c>
      <c r="BF215" s="91">
        <v>6247.5</v>
      </c>
      <c r="BG215" s="91">
        <v>5446.74</v>
      </c>
      <c r="BH215" s="91">
        <v>5864.19</v>
      </c>
      <c r="BI215" s="91">
        <v>4741.55</v>
      </c>
      <c r="BJ215" s="91">
        <v>1256.49</v>
      </c>
      <c r="BK215" s="91">
        <v>1316.31</v>
      </c>
      <c r="BL215" s="91">
        <v>1767.22</v>
      </c>
      <c r="BM215" s="91">
        <v>87.13</v>
      </c>
      <c r="BN215" s="91">
        <v>1183.68</v>
      </c>
      <c r="BO215" s="92">
        <v>0</v>
      </c>
      <c r="BP215" s="93">
        <v>0</v>
      </c>
      <c r="BQ215" s="92" t="s">
        <v>310</v>
      </c>
      <c r="BR215" s="91">
        <v>136845.84</v>
      </c>
      <c r="BS215" s="92" t="s">
        <v>310</v>
      </c>
      <c r="BT215" s="91">
        <v>611153.96</v>
      </c>
      <c r="BU215" s="92" t="s">
        <v>310</v>
      </c>
      <c r="BV215" s="91">
        <v>1821.71</v>
      </c>
      <c r="BW215" s="92" t="s">
        <v>310</v>
      </c>
      <c r="BX215" s="91">
        <v>2411.4899999999998</v>
      </c>
      <c r="BY215" s="92" t="s">
        <v>310</v>
      </c>
      <c r="BZ215" s="91">
        <v>615387.15</v>
      </c>
      <c r="CA215" s="92" t="s">
        <v>310</v>
      </c>
      <c r="CB215" s="91">
        <v>0.38</v>
      </c>
      <c r="CC215" s="92" t="s">
        <v>310</v>
      </c>
      <c r="CD215" s="92">
        <v>0</v>
      </c>
      <c r="CE215" s="92" t="s">
        <v>310</v>
      </c>
      <c r="CF215" s="91">
        <v>1.36</v>
      </c>
      <c r="CG215" s="92" t="s">
        <v>310</v>
      </c>
      <c r="CH215" s="91">
        <v>1.36</v>
      </c>
      <c r="CI215" s="92" t="s">
        <v>310</v>
      </c>
      <c r="CJ215" s="91">
        <v>1.74</v>
      </c>
      <c r="CK215" s="92" t="s">
        <v>310</v>
      </c>
      <c r="CL215" s="92">
        <v>0</v>
      </c>
      <c r="CM215" s="92" t="s">
        <v>310</v>
      </c>
      <c r="CN215" s="92">
        <v>0</v>
      </c>
      <c r="CO215" s="92" t="s">
        <v>310</v>
      </c>
      <c r="CP215" s="92">
        <v>0</v>
      </c>
      <c r="CQ215" s="92" t="s">
        <v>310</v>
      </c>
      <c r="CR215" s="94">
        <v>18601.75</v>
      </c>
      <c r="CS215" s="92" t="s">
        <v>310</v>
      </c>
      <c r="CT215" s="91">
        <v>18601.75</v>
      </c>
      <c r="CU215" s="92" t="s">
        <v>310</v>
      </c>
      <c r="CV215" s="91">
        <v>633990.64</v>
      </c>
      <c r="CW215" s="92" t="s">
        <v>310</v>
      </c>
      <c r="CX215" s="91">
        <v>770836.49</v>
      </c>
      <c r="CY215" s="92" t="s">
        <v>310</v>
      </c>
    </row>
    <row r="216" spans="1:103" ht="14.5" x14ac:dyDescent="0.35">
      <c r="A216" s="86" t="s">
        <v>412</v>
      </c>
      <c r="B216" s="86" t="s">
        <v>365</v>
      </c>
      <c r="C216" s="71" t="str">
        <f>'Correspondance tables'!K39</f>
        <v>ISIC 58</v>
      </c>
      <c r="D216" s="71" t="str">
        <f>VLOOKUP(C216, 'Correspondance tables'!$O$3:$P$73, 2, FALSE)</f>
        <v>ISIC 58T60</v>
      </c>
      <c r="E216" s="87">
        <v>234.16</v>
      </c>
      <c r="F216" s="87">
        <v>33.5</v>
      </c>
      <c r="G216" s="87">
        <v>3.85</v>
      </c>
      <c r="H216" s="87">
        <v>327.60000000000002</v>
      </c>
      <c r="I216" s="87">
        <v>892.24</v>
      </c>
      <c r="J216" s="87">
        <v>193.06</v>
      </c>
      <c r="K216" s="87">
        <v>97.67</v>
      </c>
      <c r="L216" s="87">
        <v>245.17</v>
      </c>
      <c r="M216" s="87">
        <v>909.67</v>
      </c>
      <c r="N216" s="87">
        <v>389.58</v>
      </c>
      <c r="O216" s="87">
        <v>680.8</v>
      </c>
      <c r="P216" s="87">
        <v>762.21</v>
      </c>
      <c r="Q216" s="87">
        <v>265.77</v>
      </c>
      <c r="R216" s="87">
        <v>206.46</v>
      </c>
      <c r="S216" s="87">
        <v>342.53</v>
      </c>
      <c r="T216" s="87">
        <v>447.54</v>
      </c>
      <c r="U216" s="87">
        <v>538.49</v>
      </c>
      <c r="V216" s="87">
        <v>545.63</v>
      </c>
      <c r="W216" s="87">
        <v>676.29</v>
      </c>
      <c r="X216" s="87">
        <v>877.29</v>
      </c>
      <c r="Y216" s="87">
        <v>203.2</v>
      </c>
      <c r="Z216" s="87">
        <v>312.89999999999998</v>
      </c>
      <c r="AA216" s="87">
        <v>241.46</v>
      </c>
      <c r="AB216" s="87">
        <v>583.53</v>
      </c>
      <c r="AC216" s="87">
        <v>90.9</v>
      </c>
      <c r="AD216" s="87">
        <v>651.02</v>
      </c>
      <c r="AE216" s="87">
        <v>706.23</v>
      </c>
      <c r="AF216" s="87">
        <v>753.5</v>
      </c>
      <c r="AG216" s="87">
        <v>2908.12</v>
      </c>
      <c r="AH216" s="87">
        <v>1820.59</v>
      </c>
      <c r="AI216" s="87">
        <v>466.3</v>
      </c>
      <c r="AJ216" s="87">
        <v>89.3</v>
      </c>
      <c r="AK216" s="87">
        <v>186.4</v>
      </c>
      <c r="AL216" s="87">
        <v>529.91</v>
      </c>
      <c r="AM216" s="87">
        <v>175.85</v>
      </c>
      <c r="AN216" s="87">
        <v>1037.03</v>
      </c>
      <c r="AO216" s="87">
        <v>4884.05</v>
      </c>
      <c r="AP216" s="87">
        <v>801.1</v>
      </c>
      <c r="AQ216" s="87">
        <v>1068.99</v>
      </c>
      <c r="AR216" s="87">
        <v>3004.18</v>
      </c>
      <c r="AS216" s="87">
        <v>3165.91</v>
      </c>
      <c r="AT216" s="87">
        <v>1277.3900000000001</v>
      </c>
      <c r="AU216" s="87">
        <v>1765.4</v>
      </c>
      <c r="AV216" s="87">
        <v>607.36</v>
      </c>
      <c r="AW216" s="87">
        <v>2522.7600000000002</v>
      </c>
      <c r="AX216" s="87">
        <v>1961.14</v>
      </c>
      <c r="AY216" s="87">
        <v>1732.03</v>
      </c>
      <c r="AZ216" s="87">
        <v>5256.95</v>
      </c>
      <c r="BA216" s="87">
        <v>1158.3900000000001</v>
      </c>
      <c r="BB216" s="87">
        <v>482.27</v>
      </c>
      <c r="BC216" s="87">
        <v>327.38</v>
      </c>
      <c r="BD216" s="87">
        <v>302.70999999999998</v>
      </c>
      <c r="BE216" s="87">
        <v>1855.69</v>
      </c>
      <c r="BF216" s="87">
        <v>5442.16</v>
      </c>
      <c r="BG216" s="87">
        <v>5622.95</v>
      </c>
      <c r="BH216" s="87">
        <v>2022.84</v>
      </c>
      <c r="BI216" s="87">
        <v>1382.93</v>
      </c>
      <c r="BJ216" s="87">
        <v>2160.35</v>
      </c>
      <c r="BK216" s="87">
        <v>760.39</v>
      </c>
      <c r="BL216" s="87">
        <v>1538.6</v>
      </c>
      <c r="BM216" s="87">
        <v>27.46</v>
      </c>
      <c r="BN216" s="87">
        <v>210.27</v>
      </c>
      <c r="BO216" s="88">
        <v>0</v>
      </c>
      <c r="BP216" s="89">
        <v>0</v>
      </c>
      <c r="BQ216" s="88" t="s">
        <v>310</v>
      </c>
      <c r="BR216" s="87">
        <v>70767.38</v>
      </c>
      <c r="BS216" s="88" t="s">
        <v>310</v>
      </c>
      <c r="BT216" s="87">
        <v>51539.839999999997</v>
      </c>
      <c r="BU216" s="88" t="s">
        <v>310</v>
      </c>
      <c r="BV216" s="87">
        <v>45.15</v>
      </c>
      <c r="BW216" s="88" t="s">
        <v>310</v>
      </c>
      <c r="BX216" s="87">
        <v>316.52999999999997</v>
      </c>
      <c r="BY216" s="88" t="s">
        <v>310</v>
      </c>
      <c r="BZ216" s="87">
        <v>51901.53</v>
      </c>
      <c r="CA216" s="88" t="s">
        <v>310</v>
      </c>
      <c r="CB216" s="87">
        <v>37335.919999999998</v>
      </c>
      <c r="CC216" s="88" t="s">
        <v>310</v>
      </c>
      <c r="CD216" s="88">
        <v>0</v>
      </c>
      <c r="CE216" s="88" t="s">
        <v>310</v>
      </c>
      <c r="CF216" s="87">
        <v>20.72</v>
      </c>
      <c r="CG216" s="88" t="s">
        <v>310</v>
      </c>
      <c r="CH216" s="87">
        <v>20.72</v>
      </c>
      <c r="CI216" s="88" t="s">
        <v>310</v>
      </c>
      <c r="CJ216" s="87">
        <v>37356.639999999999</v>
      </c>
      <c r="CK216" s="88" t="s">
        <v>310</v>
      </c>
      <c r="CL216" s="88">
        <v>0</v>
      </c>
      <c r="CM216" s="88" t="s">
        <v>310</v>
      </c>
      <c r="CN216" s="88">
        <v>0</v>
      </c>
      <c r="CO216" s="88" t="s">
        <v>310</v>
      </c>
      <c r="CP216" s="88">
        <v>0</v>
      </c>
      <c r="CQ216" s="88" t="s">
        <v>310</v>
      </c>
      <c r="CR216" s="90">
        <v>26981.18</v>
      </c>
      <c r="CS216" s="88" t="s">
        <v>310</v>
      </c>
      <c r="CT216" s="87">
        <v>26981.18</v>
      </c>
      <c r="CU216" s="88" t="s">
        <v>310</v>
      </c>
      <c r="CV216" s="87">
        <v>116239.35</v>
      </c>
      <c r="CW216" s="88" t="s">
        <v>310</v>
      </c>
      <c r="CX216" s="87">
        <v>187006.73</v>
      </c>
      <c r="CY216" s="88" t="s">
        <v>310</v>
      </c>
    </row>
    <row r="217" spans="1:103" ht="14.5" x14ac:dyDescent="0.35">
      <c r="A217" s="86" t="s">
        <v>412</v>
      </c>
      <c r="B217" s="86" t="s">
        <v>366</v>
      </c>
      <c r="C217" s="71" t="str">
        <f>'Correspondance tables'!K40</f>
        <v>ISIC 59-60</v>
      </c>
      <c r="D217" s="71" t="str">
        <f>VLOOKUP(C217, 'Correspondance tables'!$O$3:$P$73, 2, FALSE)</f>
        <v>ISIC 58T60</v>
      </c>
      <c r="E217" s="91">
        <v>7.13</v>
      </c>
      <c r="F217" s="91">
        <v>6.33</v>
      </c>
      <c r="G217" s="91">
        <v>6.76</v>
      </c>
      <c r="H217" s="91">
        <v>20.27</v>
      </c>
      <c r="I217" s="91">
        <v>947.91</v>
      </c>
      <c r="J217" s="91">
        <v>85.04</v>
      </c>
      <c r="K217" s="91">
        <v>42.86</v>
      </c>
      <c r="L217" s="91">
        <v>44.7</v>
      </c>
      <c r="M217" s="91">
        <v>208.73</v>
      </c>
      <c r="N217" s="91">
        <v>47.51</v>
      </c>
      <c r="O217" s="91">
        <v>205.56</v>
      </c>
      <c r="P217" s="91">
        <v>174.41</v>
      </c>
      <c r="Q217" s="91">
        <v>51.01</v>
      </c>
      <c r="R217" s="91">
        <v>49.63</v>
      </c>
      <c r="S217" s="91">
        <v>39.479999999999997</v>
      </c>
      <c r="T217" s="91">
        <v>94.41</v>
      </c>
      <c r="U217" s="91">
        <v>108.18</v>
      </c>
      <c r="V217" s="91">
        <v>65.040000000000006</v>
      </c>
      <c r="W217" s="91">
        <v>114.69</v>
      </c>
      <c r="X217" s="91">
        <v>109.33</v>
      </c>
      <c r="Y217" s="91">
        <v>149.41</v>
      </c>
      <c r="Z217" s="91">
        <v>109.25</v>
      </c>
      <c r="AA217" s="91">
        <v>41.75</v>
      </c>
      <c r="AB217" s="91">
        <v>219.12</v>
      </c>
      <c r="AC217" s="91">
        <v>47.08</v>
      </c>
      <c r="AD217" s="91">
        <v>89.84</v>
      </c>
      <c r="AE217" s="91">
        <v>389.36</v>
      </c>
      <c r="AF217" s="91">
        <v>372.87</v>
      </c>
      <c r="AG217" s="91">
        <v>2160.64</v>
      </c>
      <c r="AH217" s="91">
        <v>1916.65</v>
      </c>
      <c r="AI217" s="91">
        <v>115.76</v>
      </c>
      <c r="AJ217" s="91">
        <v>78.08</v>
      </c>
      <c r="AK217" s="91">
        <v>102.16</v>
      </c>
      <c r="AL217" s="91">
        <v>231.51</v>
      </c>
      <c r="AM217" s="91">
        <v>58.83</v>
      </c>
      <c r="AN217" s="91">
        <v>1401.85</v>
      </c>
      <c r="AO217" s="91">
        <v>1754.48</v>
      </c>
      <c r="AP217" s="91">
        <v>25925.360000000001</v>
      </c>
      <c r="AQ217" s="91">
        <v>3737.36</v>
      </c>
      <c r="AR217" s="91">
        <v>2997.52</v>
      </c>
      <c r="AS217" s="91">
        <v>233.43</v>
      </c>
      <c r="AT217" s="91">
        <v>158.29</v>
      </c>
      <c r="AU217" s="91">
        <v>72.05</v>
      </c>
      <c r="AV217" s="91">
        <v>438.37</v>
      </c>
      <c r="AW217" s="91">
        <v>2335.98</v>
      </c>
      <c r="AX217" s="91">
        <v>1049.26</v>
      </c>
      <c r="AY217" s="91">
        <v>642.30999999999995</v>
      </c>
      <c r="AZ217" s="91">
        <v>10923.88</v>
      </c>
      <c r="BA217" s="91">
        <v>275.39</v>
      </c>
      <c r="BB217" s="91">
        <v>827.18</v>
      </c>
      <c r="BC217" s="91">
        <v>122.88</v>
      </c>
      <c r="BD217" s="91">
        <v>78.45</v>
      </c>
      <c r="BE217" s="91">
        <v>1446.25</v>
      </c>
      <c r="BF217" s="91">
        <v>573.92999999999995</v>
      </c>
      <c r="BG217" s="91">
        <v>634.84</v>
      </c>
      <c r="BH217" s="91">
        <v>374.63</v>
      </c>
      <c r="BI217" s="91">
        <v>220.3</v>
      </c>
      <c r="BJ217" s="91">
        <v>1355.26</v>
      </c>
      <c r="BK217" s="91">
        <v>896.51</v>
      </c>
      <c r="BL217" s="91">
        <v>837.72</v>
      </c>
      <c r="BM217" s="91">
        <v>26.44</v>
      </c>
      <c r="BN217" s="91">
        <v>175.04</v>
      </c>
      <c r="BO217" s="92">
        <v>0</v>
      </c>
      <c r="BP217" s="93">
        <v>0</v>
      </c>
      <c r="BQ217" s="92" t="s">
        <v>310</v>
      </c>
      <c r="BR217" s="91">
        <v>68026.25</v>
      </c>
      <c r="BS217" s="92" t="s">
        <v>310</v>
      </c>
      <c r="BT217" s="91">
        <v>39866.959999999999</v>
      </c>
      <c r="BU217" s="92" t="s">
        <v>310</v>
      </c>
      <c r="BV217" s="91">
        <v>5955.72</v>
      </c>
      <c r="BW217" s="92" t="s">
        <v>310</v>
      </c>
      <c r="BX217" s="91">
        <v>14716.85</v>
      </c>
      <c r="BY217" s="92" t="s">
        <v>310</v>
      </c>
      <c r="BZ217" s="91">
        <v>60539.53</v>
      </c>
      <c r="CA217" s="92" t="s">
        <v>310</v>
      </c>
      <c r="CB217" s="91">
        <v>20247.38</v>
      </c>
      <c r="CC217" s="92" t="s">
        <v>310</v>
      </c>
      <c r="CD217" s="91">
        <v>-12.79</v>
      </c>
      <c r="CE217" s="92" t="s">
        <v>310</v>
      </c>
      <c r="CF217" s="91">
        <v>396.71</v>
      </c>
      <c r="CG217" s="92" t="s">
        <v>310</v>
      </c>
      <c r="CH217" s="91">
        <v>383.91</v>
      </c>
      <c r="CI217" s="92" t="s">
        <v>310</v>
      </c>
      <c r="CJ217" s="91">
        <v>20631.29</v>
      </c>
      <c r="CK217" s="92" t="s">
        <v>310</v>
      </c>
      <c r="CL217" s="92">
        <v>0</v>
      </c>
      <c r="CM217" s="92" t="s">
        <v>310</v>
      </c>
      <c r="CN217" s="92">
        <v>0</v>
      </c>
      <c r="CO217" s="92" t="s">
        <v>310</v>
      </c>
      <c r="CP217" s="92">
        <v>0</v>
      </c>
      <c r="CQ217" s="92" t="s">
        <v>310</v>
      </c>
      <c r="CR217" s="94">
        <v>10147.23</v>
      </c>
      <c r="CS217" s="92" t="s">
        <v>310</v>
      </c>
      <c r="CT217" s="91">
        <v>10147.23</v>
      </c>
      <c r="CU217" s="92" t="s">
        <v>310</v>
      </c>
      <c r="CV217" s="91">
        <v>91318.05</v>
      </c>
      <c r="CW217" s="92" t="s">
        <v>310</v>
      </c>
      <c r="CX217" s="91">
        <v>159344.31</v>
      </c>
      <c r="CY217" s="92" t="s">
        <v>310</v>
      </c>
    </row>
    <row r="218" spans="1:103" ht="14.5" x14ac:dyDescent="0.35">
      <c r="A218" s="86" t="s">
        <v>412</v>
      </c>
      <c r="B218" s="86" t="s">
        <v>367</v>
      </c>
      <c r="C218" s="71" t="str">
        <f>'Correspondance tables'!K41</f>
        <v>ISIC 61</v>
      </c>
      <c r="D218" s="71" t="str">
        <f>VLOOKUP(C218, 'Correspondance tables'!$O$3:$P$73, 2, FALSE)</f>
        <v>ISIC 61</v>
      </c>
      <c r="E218" s="87">
        <v>519.52</v>
      </c>
      <c r="F218" s="87">
        <v>79.19</v>
      </c>
      <c r="G218" s="87">
        <v>79.66</v>
      </c>
      <c r="H218" s="87">
        <v>421.04</v>
      </c>
      <c r="I218" s="87">
        <v>2493.19</v>
      </c>
      <c r="J218" s="87">
        <v>688.92</v>
      </c>
      <c r="K218" s="87">
        <v>329.96</v>
      </c>
      <c r="L218" s="87">
        <v>483.05</v>
      </c>
      <c r="M218" s="87">
        <v>345.25</v>
      </c>
      <c r="N218" s="87">
        <v>420.25</v>
      </c>
      <c r="O218" s="87">
        <v>1324.33</v>
      </c>
      <c r="P218" s="87">
        <v>684.86</v>
      </c>
      <c r="Q218" s="87">
        <v>943.98</v>
      </c>
      <c r="R218" s="87">
        <v>878.25</v>
      </c>
      <c r="S218" s="87">
        <v>944.89</v>
      </c>
      <c r="T218" s="87">
        <v>1357.87</v>
      </c>
      <c r="U218" s="87">
        <v>890.28</v>
      </c>
      <c r="V218" s="87">
        <v>667.46</v>
      </c>
      <c r="W218" s="87">
        <v>1702.97</v>
      </c>
      <c r="X218" s="87">
        <v>1189.9000000000001</v>
      </c>
      <c r="Y218" s="87">
        <v>465.45</v>
      </c>
      <c r="Z218" s="87">
        <v>715.12</v>
      </c>
      <c r="AA218" s="87">
        <v>506.77</v>
      </c>
      <c r="AB218" s="87">
        <v>2687.99</v>
      </c>
      <c r="AC218" s="87">
        <v>502.07</v>
      </c>
      <c r="AD218" s="87">
        <v>772.35</v>
      </c>
      <c r="AE218" s="87">
        <v>3443.84</v>
      </c>
      <c r="AF218" s="87">
        <v>1703.09</v>
      </c>
      <c r="AG218" s="87">
        <v>8998.91</v>
      </c>
      <c r="AH218" s="87">
        <v>6199.42</v>
      </c>
      <c r="AI218" s="87">
        <v>1749.01</v>
      </c>
      <c r="AJ218" s="87">
        <v>242.68</v>
      </c>
      <c r="AK218" s="87">
        <v>340.15</v>
      </c>
      <c r="AL218" s="87">
        <v>1973.72</v>
      </c>
      <c r="AM218" s="87">
        <v>1928.12</v>
      </c>
      <c r="AN218" s="87">
        <v>4540.2</v>
      </c>
      <c r="AO218" s="87">
        <v>1894.3</v>
      </c>
      <c r="AP218" s="87">
        <v>2317.71</v>
      </c>
      <c r="AQ218" s="87">
        <v>53393.98</v>
      </c>
      <c r="AR218" s="87">
        <v>6086.2</v>
      </c>
      <c r="AS218" s="87">
        <v>10843.97</v>
      </c>
      <c r="AT218" s="87">
        <v>4666.37</v>
      </c>
      <c r="AU218" s="87">
        <v>5309.97</v>
      </c>
      <c r="AV218" s="87">
        <v>3632.87</v>
      </c>
      <c r="AW218" s="87">
        <v>6130.38</v>
      </c>
      <c r="AX218" s="87">
        <v>2178.8000000000002</v>
      </c>
      <c r="AY218" s="87">
        <v>1513.25</v>
      </c>
      <c r="AZ218" s="87">
        <v>1538.25</v>
      </c>
      <c r="BA218" s="87">
        <v>1315.76</v>
      </c>
      <c r="BB218" s="87">
        <v>1447.55</v>
      </c>
      <c r="BC218" s="87">
        <v>1179.21</v>
      </c>
      <c r="BD218" s="87">
        <v>1462.61</v>
      </c>
      <c r="BE218" s="87">
        <v>3350.24</v>
      </c>
      <c r="BF218" s="87">
        <v>9374.5300000000007</v>
      </c>
      <c r="BG218" s="87">
        <v>2166.5500000000002</v>
      </c>
      <c r="BH218" s="87">
        <v>3655.81</v>
      </c>
      <c r="BI218" s="87">
        <v>1878.17</v>
      </c>
      <c r="BJ218" s="87">
        <v>1950.66</v>
      </c>
      <c r="BK218" s="87">
        <v>857.66</v>
      </c>
      <c r="BL218" s="87">
        <v>982.59</v>
      </c>
      <c r="BM218" s="87">
        <v>270.97000000000003</v>
      </c>
      <c r="BN218" s="87">
        <v>1114.4000000000001</v>
      </c>
      <c r="BO218" s="88">
        <v>0</v>
      </c>
      <c r="BP218" s="89">
        <v>0</v>
      </c>
      <c r="BQ218" s="88" t="s">
        <v>310</v>
      </c>
      <c r="BR218" s="87">
        <v>183726.48</v>
      </c>
      <c r="BS218" s="88" t="s">
        <v>310</v>
      </c>
      <c r="BT218" s="87">
        <v>146049.91</v>
      </c>
      <c r="BU218" s="88" t="s">
        <v>310</v>
      </c>
      <c r="BV218" s="87">
        <v>4.46</v>
      </c>
      <c r="BW218" s="88" t="s">
        <v>310</v>
      </c>
      <c r="BX218" s="87">
        <v>782.54</v>
      </c>
      <c r="BY218" s="88" t="s">
        <v>310</v>
      </c>
      <c r="BZ218" s="87">
        <v>146836.91</v>
      </c>
      <c r="CA218" s="88" t="s">
        <v>310</v>
      </c>
      <c r="CB218" s="87">
        <v>13.8</v>
      </c>
      <c r="CC218" s="88" t="s">
        <v>310</v>
      </c>
      <c r="CD218" s="87">
        <v>-0.01</v>
      </c>
      <c r="CE218" s="88" t="s">
        <v>310</v>
      </c>
      <c r="CF218" s="87">
        <v>154.1</v>
      </c>
      <c r="CG218" s="88" t="s">
        <v>310</v>
      </c>
      <c r="CH218" s="87">
        <v>154.09</v>
      </c>
      <c r="CI218" s="88" t="s">
        <v>310</v>
      </c>
      <c r="CJ218" s="87">
        <v>167.89</v>
      </c>
      <c r="CK218" s="88" t="s">
        <v>310</v>
      </c>
      <c r="CL218" s="88">
        <v>0</v>
      </c>
      <c r="CM218" s="88" t="s">
        <v>310</v>
      </c>
      <c r="CN218" s="88">
        <v>0</v>
      </c>
      <c r="CO218" s="88" t="s">
        <v>310</v>
      </c>
      <c r="CP218" s="88">
        <v>0</v>
      </c>
      <c r="CQ218" s="88" t="s">
        <v>310</v>
      </c>
      <c r="CR218" s="90">
        <v>17550.189999999999</v>
      </c>
      <c r="CS218" s="88" t="s">
        <v>310</v>
      </c>
      <c r="CT218" s="87">
        <v>17550.189999999999</v>
      </c>
      <c r="CU218" s="88" t="s">
        <v>310</v>
      </c>
      <c r="CV218" s="87">
        <v>164554.99</v>
      </c>
      <c r="CW218" s="88" t="s">
        <v>310</v>
      </c>
      <c r="CX218" s="87">
        <v>348281.48</v>
      </c>
      <c r="CY218" s="88" t="s">
        <v>310</v>
      </c>
    </row>
    <row r="219" spans="1:103" ht="14.5" x14ac:dyDescent="0.35">
      <c r="A219" s="86" t="s">
        <v>412</v>
      </c>
      <c r="B219" s="86" t="s">
        <v>368</v>
      </c>
      <c r="C219" s="71" t="str">
        <f>'Correspondance tables'!K42</f>
        <v>ISIC 62-63</v>
      </c>
      <c r="D219" s="71" t="str">
        <f>VLOOKUP(C219, 'Correspondance tables'!$O$3:$P$73, 2, FALSE)</f>
        <v>ISIC 62T63</v>
      </c>
      <c r="E219" s="91">
        <v>425.88</v>
      </c>
      <c r="F219" s="91">
        <v>81.66</v>
      </c>
      <c r="G219" s="91">
        <v>17.059999999999999</v>
      </c>
      <c r="H219" s="91">
        <v>816.47</v>
      </c>
      <c r="I219" s="91">
        <v>3599.32</v>
      </c>
      <c r="J219" s="91">
        <v>915.98</v>
      </c>
      <c r="K219" s="91">
        <v>396.04</v>
      </c>
      <c r="L219" s="92">
        <v>983</v>
      </c>
      <c r="M219" s="91">
        <v>859.61</v>
      </c>
      <c r="N219" s="91">
        <v>1149.0999999999999</v>
      </c>
      <c r="O219" s="91">
        <v>3435.41</v>
      </c>
      <c r="P219" s="91">
        <v>1877.91</v>
      </c>
      <c r="Q219" s="91">
        <v>1297.46</v>
      </c>
      <c r="R219" s="91">
        <v>933.77</v>
      </c>
      <c r="S219" s="91">
        <v>1764.67</v>
      </c>
      <c r="T219" s="91">
        <v>2820.7</v>
      </c>
      <c r="U219" s="91">
        <v>3121.7</v>
      </c>
      <c r="V219" s="91">
        <v>2211.3000000000002</v>
      </c>
      <c r="W219" s="91">
        <v>5048.68</v>
      </c>
      <c r="X219" s="91">
        <v>4832.2700000000004</v>
      </c>
      <c r="Y219" s="91">
        <v>2171.02</v>
      </c>
      <c r="Z219" s="91">
        <v>1181.27</v>
      </c>
      <c r="AA219" s="91">
        <v>1510.43</v>
      </c>
      <c r="AB219" s="91">
        <v>5664.05</v>
      </c>
      <c r="AC219" s="92">
        <v>639</v>
      </c>
      <c r="AD219" s="91">
        <v>2547.04</v>
      </c>
      <c r="AE219" s="91">
        <v>6872.38</v>
      </c>
      <c r="AF219" s="91">
        <v>3477.15</v>
      </c>
      <c r="AG219" s="91">
        <v>15530.53</v>
      </c>
      <c r="AH219" s="91">
        <v>10098.27</v>
      </c>
      <c r="AI219" s="91">
        <v>4529.6400000000003</v>
      </c>
      <c r="AJ219" s="91">
        <v>767.03</v>
      </c>
      <c r="AK219" s="91">
        <v>1551.49</v>
      </c>
      <c r="AL219" s="91">
        <v>5116.3</v>
      </c>
      <c r="AM219" s="91">
        <v>2345.4899999999998</v>
      </c>
      <c r="AN219" s="91">
        <v>2533.29</v>
      </c>
      <c r="AO219" s="91">
        <v>7108.19</v>
      </c>
      <c r="AP219" s="91">
        <v>2665.04</v>
      </c>
      <c r="AQ219" s="91">
        <v>14310.94</v>
      </c>
      <c r="AR219" s="91">
        <v>110775.33</v>
      </c>
      <c r="AS219" s="91">
        <v>25480.94</v>
      </c>
      <c r="AT219" s="91">
        <v>10935.77</v>
      </c>
      <c r="AU219" s="91">
        <v>8659.2900000000009</v>
      </c>
      <c r="AV219" s="91">
        <v>4710.24</v>
      </c>
      <c r="AW219" s="91">
        <v>15522.88</v>
      </c>
      <c r="AX219" s="91">
        <v>5543.37</v>
      </c>
      <c r="AY219" s="91">
        <v>4782.2700000000004</v>
      </c>
      <c r="AZ219" s="91">
        <v>2518.67</v>
      </c>
      <c r="BA219" s="91">
        <v>2654.92</v>
      </c>
      <c r="BB219" s="91">
        <v>2715.3</v>
      </c>
      <c r="BC219" s="91">
        <v>1539.5</v>
      </c>
      <c r="BD219" s="91">
        <v>1165.8599999999999</v>
      </c>
      <c r="BE219" s="91">
        <v>6369.83</v>
      </c>
      <c r="BF219" s="91">
        <v>14014.57</v>
      </c>
      <c r="BG219" s="91">
        <v>5638.46</v>
      </c>
      <c r="BH219" s="91">
        <v>6712.39</v>
      </c>
      <c r="BI219" s="92">
        <v>2405</v>
      </c>
      <c r="BJ219" s="91">
        <v>2728.3</v>
      </c>
      <c r="BK219" s="91">
        <v>857.25</v>
      </c>
      <c r="BL219" s="91">
        <v>1532.28</v>
      </c>
      <c r="BM219" s="91">
        <v>531.32000000000005</v>
      </c>
      <c r="BN219" s="92">
        <v>953</v>
      </c>
      <c r="BO219" s="92">
        <v>0</v>
      </c>
      <c r="BP219" s="93">
        <v>0</v>
      </c>
      <c r="BQ219" s="92" t="s">
        <v>310</v>
      </c>
      <c r="BR219" s="91">
        <v>365953.32</v>
      </c>
      <c r="BS219" s="92" t="s">
        <v>310</v>
      </c>
      <c r="BT219" s="91">
        <v>3144.83</v>
      </c>
      <c r="BU219" s="92" t="s">
        <v>310</v>
      </c>
      <c r="BV219" s="91">
        <v>3.23</v>
      </c>
      <c r="BW219" s="92" t="s">
        <v>310</v>
      </c>
      <c r="BX219" s="91">
        <v>1103.79</v>
      </c>
      <c r="BY219" s="92" t="s">
        <v>310</v>
      </c>
      <c r="BZ219" s="91">
        <v>4251.8500000000004</v>
      </c>
      <c r="CA219" s="92" t="s">
        <v>310</v>
      </c>
      <c r="CB219" s="91">
        <v>218016.92</v>
      </c>
      <c r="CC219" s="92" t="s">
        <v>310</v>
      </c>
      <c r="CD219" s="92">
        <v>0</v>
      </c>
      <c r="CE219" s="92" t="s">
        <v>310</v>
      </c>
      <c r="CF219" s="91">
        <v>494.15</v>
      </c>
      <c r="CG219" s="92" t="s">
        <v>310</v>
      </c>
      <c r="CH219" s="91">
        <v>494.15</v>
      </c>
      <c r="CI219" s="92" t="s">
        <v>310</v>
      </c>
      <c r="CJ219" s="91">
        <v>218511.07</v>
      </c>
      <c r="CK219" s="92" t="s">
        <v>310</v>
      </c>
      <c r="CL219" s="92">
        <v>0</v>
      </c>
      <c r="CM219" s="92" t="s">
        <v>310</v>
      </c>
      <c r="CN219" s="92">
        <v>0</v>
      </c>
      <c r="CO219" s="92" t="s">
        <v>310</v>
      </c>
      <c r="CP219" s="92">
        <v>0</v>
      </c>
      <c r="CQ219" s="92" t="s">
        <v>310</v>
      </c>
      <c r="CR219" s="94">
        <v>66079.070000000007</v>
      </c>
      <c r="CS219" s="92" t="s">
        <v>310</v>
      </c>
      <c r="CT219" s="91">
        <v>66079.070000000007</v>
      </c>
      <c r="CU219" s="92" t="s">
        <v>310</v>
      </c>
      <c r="CV219" s="91">
        <v>288841.99</v>
      </c>
      <c r="CW219" s="92" t="s">
        <v>310</v>
      </c>
      <c r="CX219" s="91">
        <v>654795.31000000006</v>
      </c>
      <c r="CY219" s="92" t="s">
        <v>310</v>
      </c>
    </row>
    <row r="220" spans="1:103" ht="14.5" x14ac:dyDescent="0.35">
      <c r="A220" s="86" t="s">
        <v>412</v>
      </c>
      <c r="B220" s="86" t="s">
        <v>369</v>
      </c>
      <c r="C220" s="71" t="str">
        <f>'Correspondance tables'!K43</f>
        <v>ISIC 64</v>
      </c>
      <c r="D220" s="71" t="str">
        <f>VLOOKUP(C220, 'Correspondance tables'!$O$3:$P$73, 2, FALSE)</f>
        <v>ISIC 64T66</v>
      </c>
      <c r="E220" s="87">
        <v>7475.85</v>
      </c>
      <c r="F220" s="87">
        <v>530.04999999999995</v>
      </c>
      <c r="G220" s="87">
        <v>345.74</v>
      </c>
      <c r="H220" s="87">
        <v>3476.41</v>
      </c>
      <c r="I220" s="87">
        <v>13394.43</v>
      </c>
      <c r="J220" s="87">
        <v>2996.88</v>
      </c>
      <c r="K220" s="87">
        <v>1465.15</v>
      </c>
      <c r="L220" s="87">
        <v>1922.08</v>
      </c>
      <c r="M220" s="87">
        <v>1043.05</v>
      </c>
      <c r="N220" s="87">
        <v>4100.8599999999997</v>
      </c>
      <c r="O220" s="87">
        <v>6077.24</v>
      </c>
      <c r="P220" s="87">
        <v>2892.28</v>
      </c>
      <c r="Q220" s="87">
        <v>3389.78</v>
      </c>
      <c r="R220" s="87">
        <v>2725.34</v>
      </c>
      <c r="S220" s="87">
        <v>3644.19</v>
      </c>
      <c r="T220" s="87">
        <v>5523.81</v>
      </c>
      <c r="U220" s="88">
        <v>3114</v>
      </c>
      <c r="V220" s="87">
        <v>2869.94</v>
      </c>
      <c r="W220" s="87">
        <v>6540.09</v>
      </c>
      <c r="X220" s="87">
        <v>8209.93</v>
      </c>
      <c r="Y220" s="87">
        <v>3332.67</v>
      </c>
      <c r="Z220" s="87">
        <v>2728.78</v>
      </c>
      <c r="AA220" s="87">
        <v>1980.68</v>
      </c>
      <c r="AB220" s="87">
        <v>9916.2999999999993</v>
      </c>
      <c r="AC220" s="87">
        <v>1493.6</v>
      </c>
      <c r="AD220" s="87">
        <v>2596.91</v>
      </c>
      <c r="AE220" s="87">
        <v>25641.56</v>
      </c>
      <c r="AF220" s="87">
        <v>6101.12</v>
      </c>
      <c r="AG220" s="87">
        <v>25730.29</v>
      </c>
      <c r="AH220" s="87">
        <v>19088.22</v>
      </c>
      <c r="AI220" s="87">
        <v>7994.91</v>
      </c>
      <c r="AJ220" s="87">
        <v>1921.27</v>
      </c>
      <c r="AK220" s="87">
        <v>1745.66</v>
      </c>
      <c r="AL220" s="87">
        <v>8841.4</v>
      </c>
      <c r="AM220" s="87">
        <v>1746.01</v>
      </c>
      <c r="AN220" s="87">
        <v>10400.780000000001</v>
      </c>
      <c r="AO220" s="87">
        <v>1354.14</v>
      </c>
      <c r="AP220" s="87">
        <v>1695.09</v>
      </c>
      <c r="AQ220" s="87">
        <v>4404.1899999999996</v>
      </c>
      <c r="AR220" s="87">
        <v>5805.54</v>
      </c>
      <c r="AS220" s="87">
        <v>101574.16</v>
      </c>
      <c r="AT220" s="87">
        <v>22572.91</v>
      </c>
      <c r="AU220" s="87">
        <v>11216.41</v>
      </c>
      <c r="AV220" s="87">
        <v>136936.71</v>
      </c>
      <c r="AW220" s="87">
        <v>17201.59</v>
      </c>
      <c r="AX220" s="87">
        <v>4854.28</v>
      </c>
      <c r="AY220" s="87">
        <v>1628.98</v>
      </c>
      <c r="AZ220" s="87">
        <v>2629.69</v>
      </c>
      <c r="BA220" s="87">
        <v>2491.06</v>
      </c>
      <c r="BB220" s="87">
        <v>4314.75</v>
      </c>
      <c r="BC220" s="87">
        <v>2531.09</v>
      </c>
      <c r="BD220" s="87">
        <v>1736.84</v>
      </c>
      <c r="BE220" s="87">
        <v>6040.73</v>
      </c>
      <c r="BF220" s="87">
        <v>25221.77</v>
      </c>
      <c r="BG220" s="87">
        <v>5405.73</v>
      </c>
      <c r="BH220" s="87">
        <v>9333.64</v>
      </c>
      <c r="BI220" s="87">
        <v>3287.21</v>
      </c>
      <c r="BJ220" s="87">
        <v>2440.14</v>
      </c>
      <c r="BK220" s="87">
        <v>1503.42</v>
      </c>
      <c r="BL220" s="87">
        <v>3994.06</v>
      </c>
      <c r="BM220" s="87">
        <v>336.44</v>
      </c>
      <c r="BN220" s="87">
        <v>2688.06</v>
      </c>
      <c r="BO220" s="88">
        <v>0</v>
      </c>
      <c r="BP220" s="89">
        <v>0</v>
      </c>
      <c r="BQ220" s="88" t="s">
        <v>310</v>
      </c>
      <c r="BR220" s="87">
        <v>596195.91</v>
      </c>
      <c r="BS220" s="88" t="s">
        <v>310</v>
      </c>
      <c r="BT220" s="87">
        <v>170193.56</v>
      </c>
      <c r="BU220" s="88" t="s">
        <v>310</v>
      </c>
      <c r="BV220" s="87">
        <v>84.72</v>
      </c>
      <c r="BW220" s="88" t="s">
        <v>310</v>
      </c>
      <c r="BX220" s="87">
        <v>377.2</v>
      </c>
      <c r="BY220" s="88" t="s">
        <v>310</v>
      </c>
      <c r="BZ220" s="87">
        <v>170655.49</v>
      </c>
      <c r="CA220" s="88" t="s">
        <v>310</v>
      </c>
      <c r="CB220" s="87">
        <v>33.54</v>
      </c>
      <c r="CC220" s="88" t="s">
        <v>310</v>
      </c>
      <c r="CD220" s="87">
        <v>22.15</v>
      </c>
      <c r="CE220" s="88" t="s">
        <v>310</v>
      </c>
      <c r="CF220" s="87">
        <v>0.66</v>
      </c>
      <c r="CG220" s="88" t="s">
        <v>310</v>
      </c>
      <c r="CH220" s="87">
        <v>22.81</v>
      </c>
      <c r="CI220" s="88" t="s">
        <v>310</v>
      </c>
      <c r="CJ220" s="87">
        <v>56.35</v>
      </c>
      <c r="CK220" s="88" t="s">
        <v>310</v>
      </c>
      <c r="CL220" s="88">
        <v>0</v>
      </c>
      <c r="CM220" s="88" t="s">
        <v>310</v>
      </c>
      <c r="CN220" s="88">
        <v>0</v>
      </c>
      <c r="CO220" s="88" t="s">
        <v>310</v>
      </c>
      <c r="CP220" s="88">
        <v>0</v>
      </c>
      <c r="CQ220" s="88" t="s">
        <v>310</v>
      </c>
      <c r="CR220" s="90">
        <v>76937.039999999994</v>
      </c>
      <c r="CS220" s="88" t="s">
        <v>310</v>
      </c>
      <c r="CT220" s="87">
        <v>76937.039999999994</v>
      </c>
      <c r="CU220" s="88" t="s">
        <v>310</v>
      </c>
      <c r="CV220" s="87">
        <v>247648.87</v>
      </c>
      <c r="CW220" s="88" t="s">
        <v>310</v>
      </c>
      <c r="CX220" s="87">
        <v>843844.78</v>
      </c>
      <c r="CY220" s="88" t="s">
        <v>310</v>
      </c>
    </row>
    <row r="221" spans="1:103" ht="14.5" x14ac:dyDescent="0.35">
      <c r="A221" s="86" t="s">
        <v>412</v>
      </c>
      <c r="B221" s="86" t="s">
        <v>370</v>
      </c>
      <c r="C221" s="71" t="str">
        <f>'Correspondance tables'!K44</f>
        <v>ISIC 65</v>
      </c>
      <c r="D221" s="71" t="str">
        <f>VLOOKUP(C221, 'Correspondance tables'!$O$3:$P$73, 2, FALSE)</f>
        <v>ISIC 64T66</v>
      </c>
      <c r="E221" s="91">
        <v>3085.24</v>
      </c>
      <c r="F221" s="92">
        <v>186</v>
      </c>
      <c r="G221" s="91">
        <v>186.29</v>
      </c>
      <c r="H221" s="91">
        <v>396.6</v>
      </c>
      <c r="I221" s="91">
        <v>2315.94</v>
      </c>
      <c r="J221" s="91">
        <v>375.81</v>
      </c>
      <c r="K221" s="91">
        <v>391.92</v>
      </c>
      <c r="L221" s="91">
        <v>439.68</v>
      </c>
      <c r="M221" s="91">
        <v>256.54000000000002</v>
      </c>
      <c r="N221" s="91">
        <v>381.58</v>
      </c>
      <c r="O221" s="91">
        <v>1497.09</v>
      </c>
      <c r="P221" s="91">
        <v>424.77</v>
      </c>
      <c r="Q221" s="91">
        <v>736.39</v>
      </c>
      <c r="R221" s="91">
        <v>625.79999999999995</v>
      </c>
      <c r="S221" s="91">
        <v>547.54999999999995</v>
      </c>
      <c r="T221" s="91">
        <v>819.25</v>
      </c>
      <c r="U221" s="91">
        <v>434.26</v>
      </c>
      <c r="V221" s="91">
        <v>484.25</v>
      </c>
      <c r="W221" s="91">
        <v>1223.6500000000001</v>
      </c>
      <c r="X221" s="91">
        <v>1019.8</v>
      </c>
      <c r="Y221" s="91">
        <v>420.35</v>
      </c>
      <c r="Z221" s="91">
        <v>556.42999999999995</v>
      </c>
      <c r="AA221" s="91">
        <v>404.98</v>
      </c>
      <c r="AB221" s="91">
        <v>2319.7800000000002</v>
      </c>
      <c r="AC221" s="91">
        <v>270.51</v>
      </c>
      <c r="AD221" s="91">
        <v>1464.96</v>
      </c>
      <c r="AE221" s="91">
        <v>5223.55</v>
      </c>
      <c r="AF221" s="91">
        <v>1260.23</v>
      </c>
      <c r="AG221" s="91">
        <v>4562.0600000000004</v>
      </c>
      <c r="AH221" s="91">
        <v>3615.19</v>
      </c>
      <c r="AI221" s="91">
        <v>5531.96</v>
      </c>
      <c r="AJ221" s="91">
        <v>1089.33</v>
      </c>
      <c r="AK221" s="91">
        <v>842.49</v>
      </c>
      <c r="AL221" s="91">
        <v>2629.18</v>
      </c>
      <c r="AM221" s="91">
        <v>402.15</v>
      </c>
      <c r="AN221" s="91">
        <v>1650.29</v>
      </c>
      <c r="AO221" s="91">
        <v>301.89</v>
      </c>
      <c r="AP221" s="91">
        <v>315.10000000000002</v>
      </c>
      <c r="AQ221" s="91">
        <v>1112.77</v>
      </c>
      <c r="AR221" s="91">
        <v>1153.92</v>
      </c>
      <c r="AS221" s="91">
        <v>3611.82</v>
      </c>
      <c r="AT221" s="91">
        <v>38914.050000000003</v>
      </c>
      <c r="AU221" s="91">
        <v>3364.92</v>
      </c>
      <c r="AV221" s="91">
        <v>8574.6</v>
      </c>
      <c r="AW221" s="91">
        <v>2440.02</v>
      </c>
      <c r="AX221" s="91">
        <v>834.31</v>
      </c>
      <c r="AY221" s="91">
        <v>384.22</v>
      </c>
      <c r="AZ221" s="91">
        <v>321.74</v>
      </c>
      <c r="BA221" s="91">
        <v>432.98</v>
      </c>
      <c r="BB221" s="91">
        <v>2385.54</v>
      </c>
      <c r="BC221" s="91">
        <v>332.11</v>
      </c>
      <c r="BD221" s="91">
        <v>333.25</v>
      </c>
      <c r="BE221" s="91">
        <v>1460.29</v>
      </c>
      <c r="BF221" s="91">
        <v>4935.6899999999996</v>
      </c>
      <c r="BG221" s="91">
        <v>2671.43</v>
      </c>
      <c r="BH221" s="91">
        <v>3396.91</v>
      </c>
      <c r="BI221" s="91">
        <v>1203.3599999999999</v>
      </c>
      <c r="BJ221" s="91">
        <v>368.2</v>
      </c>
      <c r="BK221" s="91">
        <v>347.61</v>
      </c>
      <c r="BL221" s="91">
        <v>479.68</v>
      </c>
      <c r="BM221" s="91">
        <v>101.06</v>
      </c>
      <c r="BN221" s="91">
        <v>322.48</v>
      </c>
      <c r="BO221" s="92">
        <v>0</v>
      </c>
      <c r="BP221" s="93">
        <v>0</v>
      </c>
      <c r="BQ221" s="92" t="s">
        <v>310</v>
      </c>
      <c r="BR221" s="91">
        <v>128171.79</v>
      </c>
      <c r="BS221" s="92" t="s">
        <v>310</v>
      </c>
      <c r="BT221" s="91">
        <v>206032.65</v>
      </c>
      <c r="BU221" s="92" t="s">
        <v>310</v>
      </c>
      <c r="BV221" s="92">
        <v>0</v>
      </c>
      <c r="BW221" s="92" t="s">
        <v>310</v>
      </c>
      <c r="BX221" s="91">
        <v>1096.1300000000001</v>
      </c>
      <c r="BY221" s="92" t="s">
        <v>310</v>
      </c>
      <c r="BZ221" s="91">
        <v>207128.79</v>
      </c>
      <c r="CA221" s="92" t="s">
        <v>310</v>
      </c>
      <c r="CB221" s="91">
        <v>14.81</v>
      </c>
      <c r="CC221" s="92" t="s">
        <v>310</v>
      </c>
      <c r="CD221" s="91">
        <v>0.1</v>
      </c>
      <c r="CE221" s="92" t="s">
        <v>310</v>
      </c>
      <c r="CF221" s="91">
        <v>0.06</v>
      </c>
      <c r="CG221" s="92" t="s">
        <v>310</v>
      </c>
      <c r="CH221" s="91">
        <v>0.16</v>
      </c>
      <c r="CI221" s="92" t="s">
        <v>310</v>
      </c>
      <c r="CJ221" s="91">
        <v>14.97</v>
      </c>
      <c r="CK221" s="92" t="s">
        <v>310</v>
      </c>
      <c r="CL221" s="92">
        <v>0</v>
      </c>
      <c r="CM221" s="92" t="s">
        <v>310</v>
      </c>
      <c r="CN221" s="92">
        <v>0</v>
      </c>
      <c r="CO221" s="92" t="s">
        <v>310</v>
      </c>
      <c r="CP221" s="92">
        <v>0</v>
      </c>
      <c r="CQ221" s="92" t="s">
        <v>310</v>
      </c>
      <c r="CR221" s="94">
        <v>26008.36</v>
      </c>
      <c r="CS221" s="92" t="s">
        <v>310</v>
      </c>
      <c r="CT221" s="91">
        <v>26008.36</v>
      </c>
      <c r="CU221" s="92" t="s">
        <v>310</v>
      </c>
      <c r="CV221" s="91">
        <v>233152.12</v>
      </c>
      <c r="CW221" s="92" t="s">
        <v>310</v>
      </c>
      <c r="CX221" s="91">
        <v>361323.9</v>
      </c>
      <c r="CY221" s="92" t="s">
        <v>310</v>
      </c>
    </row>
    <row r="222" spans="1:103" ht="14.5" x14ac:dyDescent="0.35">
      <c r="A222" s="86" t="s">
        <v>412</v>
      </c>
      <c r="B222" s="86" t="s">
        <v>371</v>
      </c>
      <c r="C222" s="71" t="str">
        <f>'Correspondance tables'!K45</f>
        <v>ISIC 66</v>
      </c>
      <c r="D222" s="71" t="str">
        <f>VLOOKUP(C222, 'Correspondance tables'!$O$3:$P$73, 2, FALSE)</f>
        <v>ISIC 64T66</v>
      </c>
      <c r="E222" s="87">
        <v>405.02</v>
      </c>
      <c r="F222" s="87">
        <v>38.25</v>
      </c>
      <c r="G222" s="87">
        <v>28.6</v>
      </c>
      <c r="H222" s="87">
        <v>85.83</v>
      </c>
      <c r="I222" s="87">
        <v>1402.76</v>
      </c>
      <c r="J222" s="87">
        <v>623.77</v>
      </c>
      <c r="K222" s="87">
        <v>177.12</v>
      </c>
      <c r="L222" s="87">
        <v>339.7</v>
      </c>
      <c r="M222" s="87">
        <v>106.21</v>
      </c>
      <c r="N222" s="87">
        <v>424.13</v>
      </c>
      <c r="O222" s="87">
        <v>1002.95</v>
      </c>
      <c r="P222" s="87">
        <v>297.83</v>
      </c>
      <c r="Q222" s="87">
        <v>278.86</v>
      </c>
      <c r="R222" s="87">
        <v>642.85</v>
      </c>
      <c r="S222" s="87">
        <v>371.82</v>
      </c>
      <c r="T222" s="87">
        <v>440.86</v>
      </c>
      <c r="U222" s="87">
        <v>293.20999999999998</v>
      </c>
      <c r="V222" s="87">
        <v>340.33</v>
      </c>
      <c r="W222" s="87">
        <v>1103.06</v>
      </c>
      <c r="X222" s="87">
        <v>391.44</v>
      </c>
      <c r="Y222" s="87">
        <v>727.33</v>
      </c>
      <c r="Z222" s="87">
        <v>423.01</v>
      </c>
      <c r="AA222" s="87">
        <v>163.93</v>
      </c>
      <c r="AB222" s="87">
        <v>1041.32</v>
      </c>
      <c r="AC222" s="87">
        <v>109.07</v>
      </c>
      <c r="AD222" s="87">
        <v>246.64</v>
      </c>
      <c r="AE222" s="87">
        <v>2064.29</v>
      </c>
      <c r="AF222" s="87">
        <v>838.89</v>
      </c>
      <c r="AG222" s="87">
        <v>5098.2</v>
      </c>
      <c r="AH222" s="87">
        <v>2070.27</v>
      </c>
      <c r="AI222" s="87">
        <v>1077.8800000000001</v>
      </c>
      <c r="AJ222" s="87">
        <v>623.94000000000005</v>
      </c>
      <c r="AK222" s="87">
        <v>731.83</v>
      </c>
      <c r="AL222" s="87">
        <v>633.5</v>
      </c>
      <c r="AM222" s="87">
        <v>182.86</v>
      </c>
      <c r="AN222" s="87">
        <v>821.38</v>
      </c>
      <c r="AO222" s="87">
        <v>357.93</v>
      </c>
      <c r="AP222" s="87">
        <v>139.80000000000001</v>
      </c>
      <c r="AQ222" s="87">
        <v>1520.23</v>
      </c>
      <c r="AR222" s="87">
        <v>1458.84</v>
      </c>
      <c r="AS222" s="87">
        <v>63602.1</v>
      </c>
      <c r="AT222" s="87">
        <v>69272.649999999994</v>
      </c>
      <c r="AU222" s="87">
        <v>32829.89</v>
      </c>
      <c r="AV222" s="87">
        <v>1086.45</v>
      </c>
      <c r="AW222" s="87">
        <v>2827.26</v>
      </c>
      <c r="AX222" s="87">
        <v>1164.07</v>
      </c>
      <c r="AY222" s="87">
        <v>247.38</v>
      </c>
      <c r="AZ222" s="87">
        <v>399.52</v>
      </c>
      <c r="BA222" s="87">
        <v>336.8</v>
      </c>
      <c r="BB222" s="87">
        <v>944.37</v>
      </c>
      <c r="BC222" s="87">
        <v>355.82</v>
      </c>
      <c r="BD222" s="87">
        <v>613.49</v>
      </c>
      <c r="BE222" s="87">
        <v>1364.86</v>
      </c>
      <c r="BF222" s="87">
        <v>416.08</v>
      </c>
      <c r="BG222" s="87">
        <v>269.8</v>
      </c>
      <c r="BH222" s="88">
        <v>461</v>
      </c>
      <c r="BI222" s="87">
        <v>236.54</v>
      </c>
      <c r="BJ222" s="87">
        <v>328.07</v>
      </c>
      <c r="BK222" s="87">
        <v>114.89</v>
      </c>
      <c r="BL222" s="87">
        <v>425.26</v>
      </c>
      <c r="BM222" s="88">
        <v>65</v>
      </c>
      <c r="BN222" s="87">
        <v>148.66999999999999</v>
      </c>
      <c r="BO222" s="88">
        <v>0</v>
      </c>
      <c r="BP222" s="89">
        <v>0</v>
      </c>
      <c r="BQ222" s="88" t="s">
        <v>310</v>
      </c>
      <c r="BR222" s="87">
        <v>206635.71</v>
      </c>
      <c r="BS222" s="88" t="s">
        <v>310</v>
      </c>
      <c r="BT222" s="87">
        <v>21359.96</v>
      </c>
      <c r="BU222" s="88" t="s">
        <v>310</v>
      </c>
      <c r="BV222" s="88">
        <v>0</v>
      </c>
      <c r="BW222" s="88" t="s">
        <v>310</v>
      </c>
      <c r="BX222" s="87">
        <v>182.5</v>
      </c>
      <c r="BY222" s="88" t="s">
        <v>310</v>
      </c>
      <c r="BZ222" s="87">
        <v>21542.46</v>
      </c>
      <c r="CA222" s="88" t="s">
        <v>310</v>
      </c>
      <c r="CB222" s="87">
        <v>668.57</v>
      </c>
      <c r="CC222" s="88" t="s">
        <v>310</v>
      </c>
      <c r="CD222" s="88">
        <v>0</v>
      </c>
      <c r="CE222" s="88" t="s">
        <v>310</v>
      </c>
      <c r="CF222" s="87">
        <v>1.2</v>
      </c>
      <c r="CG222" s="88" t="s">
        <v>310</v>
      </c>
      <c r="CH222" s="87">
        <v>1.2</v>
      </c>
      <c r="CI222" s="88" t="s">
        <v>310</v>
      </c>
      <c r="CJ222" s="87">
        <v>669.77</v>
      </c>
      <c r="CK222" s="88" t="s">
        <v>310</v>
      </c>
      <c r="CL222" s="88">
        <v>0</v>
      </c>
      <c r="CM222" s="88" t="s">
        <v>310</v>
      </c>
      <c r="CN222" s="88">
        <v>0</v>
      </c>
      <c r="CO222" s="88" t="s">
        <v>310</v>
      </c>
      <c r="CP222" s="88">
        <v>0</v>
      </c>
      <c r="CQ222" s="88" t="s">
        <v>310</v>
      </c>
      <c r="CR222" s="90">
        <v>27983.42</v>
      </c>
      <c r="CS222" s="88" t="s">
        <v>310</v>
      </c>
      <c r="CT222" s="87">
        <v>27983.42</v>
      </c>
      <c r="CU222" s="88" t="s">
        <v>310</v>
      </c>
      <c r="CV222" s="87">
        <v>50195.64</v>
      </c>
      <c r="CW222" s="88" t="s">
        <v>310</v>
      </c>
      <c r="CX222" s="87">
        <v>256831.35</v>
      </c>
      <c r="CY222" s="88" t="s">
        <v>310</v>
      </c>
    </row>
    <row r="223" spans="1:103" ht="14.5" x14ac:dyDescent="0.35">
      <c r="A223" s="86" t="s">
        <v>412</v>
      </c>
      <c r="B223" s="86" t="s">
        <v>372</v>
      </c>
      <c r="C223" s="71" t="str">
        <f>'Correspondance tables'!K46</f>
        <v>ISIC 68</v>
      </c>
      <c r="D223" s="71" t="str">
        <f>VLOOKUP(C223, 'Correspondance tables'!$O$3:$P$73, 2, FALSE)</f>
        <v>ISIC 68</v>
      </c>
      <c r="E223" s="91">
        <v>1430.85</v>
      </c>
      <c r="F223" s="91">
        <v>114.66</v>
      </c>
      <c r="G223" s="91">
        <v>26.1</v>
      </c>
      <c r="H223" s="91">
        <v>529.85</v>
      </c>
      <c r="I223" s="91">
        <v>6889.22</v>
      </c>
      <c r="J223" s="91">
        <v>2611.3200000000002</v>
      </c>
      <c r="K223" s="91">
        <v>1152.19</v>
      </c>
      <c r="L223" s="91">
        <v>1543.2</v>
      </c>
      <c r="M223" s="91">
        <v>1454.66</v>
      </c>
      <c r="N223" s="91">
        <v>660.97</v>
      </c>
      <c r="O223" s="91">
        <v>2849.74</v>
      </c>
      <c r="P223" s="91">
        <v>1274.3</v>
      </c>
      <c r="Q223" s="91">
        <v>2787.85</v>
      </c>
      <c r="R223" s="91">
        <v>1881.44</v>
      </c>
      <c r="S223" s="91">
        <v>1769.09</v>
      </c>
      <c r="T223" s="91">
        <v>5681.5</v>
      </c>
      <c r="U223" s="91">
        <v>1976.28</v>
      </c>
      <c r="V223" s="91">
        <v>2466.4699999999998</v>
      </c>
      <c r="W223" s="91">
        <v>6041.11</v>
      </c>
      <c r="X223" s="91">
        <v>6086.21</v>
      </c>
      <c r="Y223" s="91">
        <v>1294.01</v>
      </c>
      <c r="Z223" s="91">
        <v>2742.42</v>
      </c>
      <c r="AA223" s="91">
        <v>1785.29</v>
      </c>
      <c r="AB223" s="91">
        <v>5382.08</v>
      </c>
      <c r="AC223" s="91">
        <v>672.46</v>
      </c>
      <c r="AD223" s="91">
        <v>2287.12</v>
      </c>
      <c r="AE223" s="91">
        <v>29527.58</v>
      </c>
      <c r="AF223" s="91">
        <v>11691.13</v>
      </c>
      <c r="AG223" s="91">
        <v>45000.33</v>
      </c>
      <c r="AH223" s="91">
        <v>78533.259999999995</v>
      </c>
      <c r="AI223" s="91">
        <v>6111.01</v>
      </c>
      <c r="AJ223" s="91">
        <v>912.69</v>
      </c>
      <c r="AK223" s="91">
        <v>1949.44</v>
      </c>
      <c r="AL223" s="91">
        <v>11302.05</v>
      </c>
      <c r="AM223" s="91">
        <v>1712.68</v>
      </c>
      <c r="AN223" s="91">
        <v>32443.919999999998</v>
      </c>
      <c r="AO223" s="91">
        <v>2767.12</v>
      </c>
      <c r="AP223" s="91">
        <v>3902.37</v>
      </c>
      <c r="AQ223" s="91">
        <v>14657.2</v>
      </c>
      <c r="AR223" s="91">
        <v>10651.79</v>
      </c>
      <c r="AS223" s="91">
        <v>22669.24</v>
      </c>
      <c r="AT223" s="91">
        <v>10098.19</v>
      </c>
      <c r="AU223" s="91">
        <v>5142.43</v>
      </c>
      <c r="AV223" s="91">
        <v>38728.92</v>
      </c>
      <c r="AW223" s="91">
        <v>23615.06</v>
      </c>
      <c r="AX223" s="91">
        <v>9661.32</v>
      </c>
      <c r="AY223" s="91">
        <v>4170.92</v>
      </c>
      <c r="AZ223" s="91">
        <v>4675.8500000000004</v>
      </c>
      <c r="BA223" s="91">
        <v>3833.07</v>
      </c>
      <c r="BB223" s="91">
        <v>4737.62</v>
      </c>
      <c r="BC223" s="91">
        <v>3009.59</v>
      </c>
      <c r="BD223" s="91">
        <v>1767.14</v>
      </c>
      <c r="BE223" s="91">
        <v>12155.09</v>
      </c>
      <c r="BF223" s="91">
        <v>23842.92</v>
      </c>
      <c r="BG223" s="91">
        <v>11108.47</v>
      </c>
      <c r="BH223" s="91">
        <v>15043.51</v>
      </c>
      <c r="BI223" s="91">
        <v>9036.4599999999991</v>
      </c>
      <c r="BJ223" s="91">
        <v>3769.31</v>
      </c>
      <c r="BK223" s="91">
        <v>4491.7700000000004</v>
      </c>
      <c r="BL223" s="91">
        <v>2559.4299999999998</v>
      </c>
      <c r="BM223" s="91">
        <v>547.69000000000005</v>
      </c>
      <c r="BN223" s="91">
        <v>4972.75</v>
      </c>
      <c r="BO223" s="92">
        <v>0</v>
      </c>
      <c r="BP223" s="93">
        <v>0</v>
      </c>
      <c r="BQ223" s="92" t="s">
        <v>310</v>
      </c>
      <c r="BR223" s="91">
        <v>534189.71</v>
      </c>
      <c r="BS223" s="92" t="s">
        <v>310</v>
      </c>
      <c r="BT223" s="91">
        <v>1497240.06</v>
      </c>
      <c r="BU223" s="92" t="s">
        <v>310</v>
      </c>
      <c r="BV223" s="91">
        <v>1633.23</v>
      </c>
      <c r="BW223" s="92" t="s">
        <v>310</v>
      </c>
      <c r="BX223" s="91">
        <v>24270.32</v>
      </c>
      <c r="BY223" s="92" t="s">
        <v>310</v>
      </c>
      <c r="BZ223" s="91">
        <v>1523143.61</v>
      </c>
      <c r="CA223" s="92" t="s">
        <v>310</v>
      </c>
      <c r="CB223" s="91">
        <v>34628.19</v>
      </c>
      <c r="CC223" s="92" t="s">
        <v>310</v>
      </c>
      <c r="CD223" s="92">
        <v>0</v>
      </c>
      <c r="CE223" s="92" t="s">
        <v>310</v>
      </c>
      <c r="CF223" s="91">
        <v>73.23</v>
      </c>
      <c r="CG223" s="92" t="s">
        <v>310</v>
      </c>
      <c r="CH223" s="91">
        <v>73.23</v>
      </c>
      <c r="CI223" s="92" t="s">
        <v>310</v>
      </c>
      <c r="CJ223" s="91">
        <v>34701.42</v>
      </c>
      <c r="CK223" s="92" t="s">
        <v>310</v>
      </c>
      <c r="CL223" s="92">
        <v>0</v>
      </c>
      <c r="CM223" s="92" t="s">
        <v>310</v>
      </c>
      <c r="CN223" s="92">
        <v>0</v>
      </c>
      <c r="CO223" s="92" t="s">
        <v>310</v>
      </c>
      <c r="CP223" s="92">
        <v>0</v>
      </c>
      <c r="CQ223" s="92" t="s">
        <v>310</v>
      </c>
      <c r="CR223" s="94">
        <v>2498.09</v>
      </c>
      <c r="CS223" s="92" t="s">
        <v>310</v>
      </c>
      <c r="CT223" s="91">
        <v>2498.09</v>
      </c>
      <c r="CU223" s="92" t="s">
        <v>310</v>
      </c>
      <c r="CV223" s="91">
        <v>1560343.12</v>
      </c>
      <c r="CW223" s="92" t="s">
        <v>310</v>
      </c>
      <c r="CX223" s="91">
        <v>2094532.83</v>
      </c>
      <c r="CY223" s="92" t="s">
        <v>310</v>
      </c>
    </row>
    <row r="224" spans="1:103" ht="14.5" x14ac:dyDescent="0.35">
      <c r="A224" s="86" t="s">
        <v>412</v>
      </c>
      <c r="B224" s="86" t="s">
        <v>411</v>
      </c>
      <c r="C224" s="71" t="str">
        <f>'Correspondance tables'!K48</f>
        <v>ISIC 69-70</v>
      </c>
      <c r="D224" s="71" t="str">
        <f>VLOOKUP(C224, 'Correspondance tables'!$O$3:$P$73, 2, FALSE)</f>
        <v>ISIC 69T82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V224" s="88">
        <v>0</v>
      </c>
      <c r="W224" s="88">
        <v>0</v>
      </c>
      <c r="X224" s="88">
        <v>0</v>
      </c>
      <c r="Y224" s="88">
        <v>0</v>
      </c>
      <c r="Z224" s="88">
        <v>0</v>
      </c>
      <c r="AA224" s="88">
        <v>0</v>
      </c>
      <c r="AB224" s="88">
        <v>0</v>
      </c>
      <c r="AC224" s="88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88">
        <v>0</v>
      </c>
      <c r="AJ224" s="88">
        <v>0</v>
      </c>
      <c r="AK224" s="88">
        <v>0</v>
      </c>
      <c r="AL224" s="88">
        <v>0</v>
      </c>
      <c r="AM224" s="88">
        <v>0</v>
      </c>
      <c r="AN224" s="88">
        <v>0</v>
      </c>
      <c r="AO224" s="88">
        <v>0</v>
      </c>
      <c r="AP224" s="88">
        <v>0</v>
      </c>
      <c r="AQ224" s="88">
        <v>0</v>
      </c>
      <c r="AR224" s="88">
        <v>0</v>
      </c>
      <c r="AS224" s="88">
        <v>0</v>
      </c>
      <c r="AT224" s="88">
        <v>0</v>
      </c>
      <c r="AU224" s="88">
        <v>0</v>
      </c>
      <c r="AV224" s="88">
        <v>0</v>
      </c>
      <c r="AW224" s="88">
        <v>0</v>
      </c>
      <c r="AX224" s="88">
        <v>0</v>
      </c>
      <c r="AY224" s="88">
        <v>0</v>
      </c>
      <c r="AZ224" s="88">
        <v>0</v>
      </c>
      <c r="BA224" s="88">
        <v>0</v>
      </c>
      <c r="BB224" s="88">
        <v>0</v>
      </c>
      <c r="BC224" s="88">
        <v>0</v>
      </c>
      <c r="BD224" s="88">
        <v>0</v>
      </c>
      <c r="BE224" s="88">
        <v>0</v>
      </c>
      <c r="BF224" s="88">
        <v>0</v>
      </c>
      <c r="BG224" s="88">
        <v>0</v>
      </c>
      <c r="BH224" s="88">
        <v>0</v>
      </c>
      <c r="BI224" s="88">
        <v>0</v>
      </c>
      <c r="BJ224" s="88">
        <v>0</v>
      </c>
      <c r="BK224" s="88">
        <v>0</v>
      </c>
      <c r="BL224" s="88">
        <v>0</v>
      </c>
      <c r="BM224" s="88">
        <v>0</v>
      </c>
      <c r="BN224" s="88">
        <v>0</v>
      </c>
      <c r="BO224" s="88">
        <v>0</v>
      </c>
      <c r="BP224" s="89">
        <v>0</v>
      </c>
      <c r="BQ224" s="88" t="s">
        <v>310</v>
      </c>
      <c r="BR224" s="88">
        <v>0</v>
      </c>
      <c r="BS224" s="88" t="s">
        <v>310</v>
      </c>
      <c r="BT224" s="88">
        <v>0</v>
      </c>
      <c r="BU224" s="88" t="s">
        <v>310</v>
      </c>
      <c r="BV224" s="88">
        <v>0</v>
      </c>
      <c r="BW224" s="88" t="s">
        <v>310</v>
      </c>
      <c r="BX224" s="88">
        <v>0</v>
      </c>
      <c r="BY224" s="88" t="s">
        <v>310</v>
      </c>
      <c r="BZ224" s="88">
        <v>0</v>
      </c>
      <c r="CA224" s="88" t="s">
        <v>310</v>
      </c>
      <c r="CB224" s="88">
        <v>0</v>
      </c>
      <c r="CC224" s="88" t="s">
        <v>310</v>
      </c>
      <c r="CD224" s="88">
        <v>0</v>
      </c>
      <c r="CE224" s="88" t="s">
        <v>310</v>
      </c>
      <c r="CF224" s="88">
        <v>0</v>
      </c>
      <c r="CG224" s="88" t="s">
        <v>310</v>
      </c>
      <c r="CH224" s="88">
        <v>0</v>
      </c>
      <c r="CI224" s="88" t="s">
        <v>310</v>
      </c>
      <c r="CJ224" s="88">
        <v>0</v>
      </c>
      <c r="CK224" s="88" t="s">
        <v>310</v>
      </c>
      <c r="CL224" s="88">
        <v>0</v>
      </c>
      <c r="CM224" s="88" t="s">
        <v>310</v>
      </c>
      <c r="CN224" s="88">
        <v>0</v>
      </c>
      <c r="CO224" s="88" t="s">
        <v>310</v>
      </c>
      <c r="CP224" s="88">
        <v>0</v>
      </c>
      <c r="CQ224" s="88" t="s">
        <v>310</v>
      </c>
      <c r="CR224" s="105">
        <v>0</v>
      </c>
      <c r="CS224" s="88" t="s">
        <v>310</v>
      </c>
      <c r="CT224" s="88">
        <v>0</v>
      </c>
      <c r="CU224" s="88" t="s">
        <v>310</v>
      </c>
      <c r="CV224" s="88">
        <v>0</v>
      </c>
      <c r="CW224" s="88" t="s">
        <v>310</v>
      </c>
      <c r="CX224" s="88">
        <v>0</v>
      </c>
      <c r="CY224" s="88" t="s">
        <v>310</v>
      </c>
    </row>
    <row r="225" spans="1:103" ht="14.5" x14ac:dyDescent="0.35">
      <c r="A225" s="86" t="s">
        <v>412</v>
      </c>
      <c r="B225" s="86" t="s">
        <v>373</v>
      </c>
      <c r="C225" s="71" t="str">
        <f>'Correspondance tables'!K49</f>
        <v>ISIC 71</v>
      </c>
      <c r="D225" s="71" t="str">
        <f>VLOOKUP(C225, 'Correspondance tables'!$O$3:$P$73, 2, FALSE)</f>
        <v>ISIC 69T82</v>
      </c>
      <c r="E225" s="91">
        <v>2515.39</v>
      </c>
      <c r="F225" s="91">
        <v>363.88</v>
      </c>
      <c r="G225" s="91">
        <v>176.31</v>
      </c>
      <c r="H225" s="91">
        <v>2758.51</v>
      </c>
      <c r="I225" s="91">
        <v>17701.57</v>
      </c>
      <c r="J225" s="91">
        <v>3188.91</v>
      </c>
      <c r="K225" s="91">
        <v>1702.01</v>
      </c>
      <c r="L225" s="91">
        <v>3379.94</v>
      </c>
      <c r="M225" s="91">
        <v>1776.95</v>
      </c>
      <c r="N225" s="91">
        <v>5505.82</v>
      </c>
      <c r="O225" s="91">
        <v>10018.9</v>
      </c>
      <c r="P225" s="91">
        <v>7019.26</v>
      </c>
      <c r="Q225" s="91">
        <v>4975.8999999999996</v>
      </c>
      <c r="R225" s="91">
        <v>3982.21</v>
      </c>
      <c r="S225" s="91">
        <v>5282.45</v>
      </c>
      <c r="T225" s="91">
        <v>7001.6</v>
      </c>
      <c r="U225" s="91">
        <v>6184.99</v>
      </c>
      <c r="V225" s="91">
        <v>5589.55</v>
      </c>
      <c r="W225" s="91">
        <v>13706.51</v>
      </c>
      <c r="X225" s="91">
        <v>11064.85</v>
      </c>
      <c r="Y225" s="91">
        <v>3905.6</v>
      </c>
      <c r="Z225" s="91">
        <v>3563.78</v>
      </c>
      <c r="AA225" s="91">
        <v>3470.04</v>
      </c>
      <c r="AB225" s="91">
        <v>11167.67</v>
      </c>
      <c r="AC225" s="91">
        <v>1022.26</v>
      </c>
      <c r="AD225" s="91">
        <v>3887.73</v>
      </c>
      <c r="AE225" s="91">
        <v>27887.14</v>
      </c>
      <c r="AF225" s="91">
        <v>7699.46</v>
      </c>
      <c r="AG225" s="91">
        <v>55159.199999999997</v>
      </c>
      <c r="AH225" s="91">
        <v>25412.89</v>
      </c>
      <c r="AI225" s="91">
        <v>7673.36</v>
      </c>
      <c r="AJ225" s="91">
        <v>2400.23</v>
      </c>
      <c r="AK225" s="91">
        <v>1849.87</v>
      </c>
      <c r="AL225" s="91">
        <v>9967.5499999999993</v>
      </c>
      <c r="AM225" s="91">
        <v>1631.35</v>
      </c>
      <c r="AN225" s="91">
        <v>10982.13</v>
      </c>
      <c r="AO225" s="91">
        <v>4829.58</v>
      </c>
      <c r="AP225" s="91">
        <v>4640.7299999999996</v>
      </c>
      <c r="AQ225" s="91">
        <v>9351.57</v>
      </c>
      <c r="AR225" s="91">
        <v>22790.18</v>
      </c>
      <c r="AS225" s="91">
        <v>40803.32</v>
      </c>
      <c r="AT225" s="91">
        <v>13696.84</v>
      </c>
      <c r="AU225" s="91">
        <v>8623.68</v>
      </c>
      <c r="AV225" s="91">
        <v>25292.1</v>
      </c>
      <c r="AW225" s="91">
        <v>117862.78</v>
      </c>
      <c r="AX225" s="91">
        <v>19085.310000000001</v>
      </c>
      <c r="AY225" s="91">
        <v>7578.65</v>
      </c>
      <c r="AZ225" s="91">
        <v>5522.7</v>
      </c>
      <c r="BA225" s="91">
        <v>8312.98</v>
      </c>
      <c r="BB225" s="91">
        <v>7978.15</v>
      </c>
      <c r="BC225" s="91">
        <v>4109.32</v>
      </c>
      <c r="BD225" s="91">
        <v>3601.09</v>
      </c>
      <c r="BE225" s="91">
        <v>24017.95</v>
      </c>
      <c r="BF225" s="91">
        <v>20429.759999999998</v>
      </c>
      <c r="BG225" s="91">
        <v>7201.11</v>
      </c>
      <c r="BH225" s="91">
        <v>12382.34</v>
      </c>
      <c r="BI225" s="91">
        <v>4912.51</v>
      </c>
      <c r="BJ225" s="91">
        <v>5174.04</v>
      </c>
      <c r="BK225" s="91">
        <v>2990.8</v>
      </c>
      <c r="BL225" s="91">
        <v>4308.88</v>
      </c>
      <c r="BM225" s="91">
        <v>652.85</v>
      </c>
      <c r="BN225" s="91">
        <v>2604.61</v>
      </c>
      <c r="BO225" s="92">
        <v>0</v>
      </c>
      <c r="BP225" s="93">
        <v>0</v>
      </c>
      <c r="BQ225" s="92" t="s">
        <v>310</v>
      </c>
      <c r="BR225" s="91">
        <v>680329.65</v>
      </c>
      <c r="BS225" s="92" t="s">
        <v>310</v>
      </c>
      <c r="BT225" s="91">
        <v>19403.830000000002</v>
      </c>
      <c r="BU225" s="92" t="s">
        <v>310</v>
      </c>
      <c r="BV225" s="91">
        <v>956.45</v>
      </c>
      <c r="BW225" s="92" t="s">
        <v>310</v>
      </c>
      <c r="BX225" s="91">
        <v>1862.33</v>
      </c>
      <c r="BY225" s="92" t="s">
        <v>310</v>
      </c>
      <c r="BZ225" s="91">
        <v>22222.62</v>
      </c>
      <c r="CA225" s="92" t="s">
        <v>310</v>
      </c>
      <c r="CB225" s="91">
        <v>26217.4</v>
      </c>
      <c r="CC225" s="92" t="s">
        <v>310</v>
      </c>
      <c r="CD225" s="92">
        <v>0</v>
      </c>
      <c r="CE225" s="92" t="s">
        <v>310</v>
      </c>
      <c r="CF225" s="91">
        <v>430.55</v>
      </c>
      <c r="CG225" s="92" t="s">
        <v>310</v>
      </c>
      <c r="CH225" s="91">
        <v>430.55</v>
      </c>
      <c r="CI225" s="92" t="s">
        <v>310</v>
      </c>
      <c r="CJ225" s="91">
        <v>26647.95</v>
      </c>
      <c r="CK225" s="92" t="s">
        <v>310</v>
      </c>
      <c r="CL225" s="92">
        <v>0</v>
      </c>
      <c r="CM225" s="92" t="s">
        <v>310</v>
      </c>
      <c r="CN225" s="92">
        <v>0</v>
      </c>
      <c r="CO225" s="92" t="s">
        <v>310</v>
      </c>
      <c r="CP225" s="92">
        <v>0</v>
      </c>
      <c r="CQ225" s="92" t="s">
        <v>310</v>
      </c>
      <c r="CR225" s="94">
        <v>63151.49</v>
      </c>
      <c r="CS225" s="92" t="s">
        <v>310</v>
      </c>
      <c r="CT225" s="91">
        <v>63151.49</v>
      </c>
      <c r="CU225" s="92" t="s">
        <v>310</v>
      </c>
      <c r="CV225" s="91">
        <v>112022.05</v>
      </c>
      <c r="CW225" s="92" t="s">
        <v>310</v>
      </c>
      <c r="CX225" s="91">
        <v>792351.7</v>
      </c>
      <c r="CY225" s="92" t="s">
        <v>310</v>
      </c>
    </row>
    <row r="226" spans="1:103" ht="14.5" x14ac:dyDescent="0.35">
      <c r="A226" s="86" t="s">
        <v>412</v>
      </c>
      <c r="B226" s="86" t="s">
        <v>374</v>
      </c>
      <c r="C226" s="71" t="str">
        <f>'Correspondance tables'!K50</f>
        <v>ISIC 72</v>
      </c>
      <c r="D226" s="71" t="str">
        <f>VLOOKUP(C226, 'Correspondance tables'!$O$3:$P$73, 2, FALSE)</f>
        <v>ISIC 69T82</v>
      </c>
      <c r="E226" s="87">
        <v>973.33</v>
      </c>
      <c r="F226" s="87">
        <v>120.14</v>
      </c>
      <c r="G226" s="87">
        <v>29.5</v>
      </c>
      <c r="H226" s="87">
        <v>1858.31</v>
      </c>
      <c r="I226" s="87">
        <v>3788.43</v>
      </c>
      <c r="J226" s="87">
        <v>1032.94</v>
      </c>
      <c r="K226" s="87">
        <v>636.30999999999995</v>
      </c>
      <c r="L226" s="87">
        <v>863.08</v>
      </c>
      <c r="M226" s="87">
        <v>290.45</v>
      </c>
      <c r="N226" s="87">
        <v>2473.3200000000002</v>
      </c>
      <c r="O226" s="87">
        <v>4235.24</v>
      </c>
      <c r="P226" s="87">
        <v>2109.42</v>
      </c>
      <c r="Q226" s="87">
        <v>2259.3000000000002</v>
      </c>
      <c r="R226" s="87">
        <v>2012.78</v>
      </c>
      <c r="S226" s="87">
        <v>1705.78</v>
      </c>
      <c r="T226" s="87">
        <v>3501.19</v>
      </c>
      <c r="U226" s="87">
        <v>2436.84</v>
      </c>
      <c r="V226" s="87">
        <v>3184.98</v>
      </c>
      <c r="W226" s="87">
        <v>6016.39</v>
      </c>
      <c r="X226" s="87">
        <v>6367.08</v>
      </c>
      <c r="Y226" s="87">
        <v>3862.29</v>
      </c>
      <c r="Z226" s="87">
        <v>835.83</v>
      </c>
      <c r="AA226" s="87">
        <v>1728.27</v>
      </c>
      <c r="AB226" s="87">
        <v>6684.61</v>
      </c>
      <c r="AC226" s="87">
        <v>1052.5</v>
      </c>
      <c r="AD226" s="87">
        <v>5198.68</v>
      </c>
      <c r="AE226" s="87">
        <v>42611.25</v>
      </c>
      <c r="AF226" s="87">
        <v>1192.02</v>
      </c>
      <c r="AG226" s="87">
        <v>6443.23</v>
      </c>
      <c r="AH226" s="87">
        <v>3292.05</v>
      </c>
      <c r="AI226" s="87">
        <v>3579.45</v>
      </c>
      <c r="AJ226" s="87">
        <v>939.59</v>
      </c>
      <c r="AK226" s="87">
        <v>715.6</v>
      </c>
      <c r="AL226" s="87">
        <v>3786.71</v>
      </c>
      <c r="AM226" s="87">
        <v>288.27999999999997</v>
      </c>
      <c r="AN226" s="87">
        <v>1699.3</v>
      </c>
      <c r="AO226" s="87">
        <v>896.86</v>
      </c>
      <c r="AP226" s="87">
        <v>795.93</v>
      </c>
      <c r="AQ226" s="87">
        <v>2208.29</v>
      </c>
      <c r="AR226" s="87">
        <v>4474.88</v>
      </c>
      <c r="AS226" s="87">
        <v>3785.99</v>
      </c>
      <c r="AT226" s="87">
        <v>1885.18</v>
      </c>
      <c r="AU226" s="87">
        <v>1091.99</v>
      </c>
      <c r="AV226" s="87">
        <v>7371.05</v>
      </c>
      <c r="AW226" s="87">
        <v>7695.99</v>
      </c>
      <c r="AX226" s="87">
        <v>46087.32</v>
      </c>
      <c r="AY226" s="87">
        <v>2817.55</v>
      </c>
      <c r="AZ226" s="87">
        <v>1486.53</v>
      </c>
      <c r="BA226" s="87">
        <v>2181.6</v>
      </c>
      <c r="BB226" s="87">
        <v>1767.38</v>
      </c>
      <c r="BC226" s="87">
        <v>565.05999999999995</v>
      </c>
      <c r="BD226" s="87">
        <v>339.67</v>
      </c>
      <c r="BE226" s="87">
        <v>5701.68</v>
      </c>
      <c r="BF226" s="87">
        <v>8662.77</v>
      </c>
      <c r="BG226" s="87">
        <v>1942.86</v>
      </c>
      <c r="BH226" s="87">
        <v>3775.24</v>
      </c>
      <c r="BI226" s="87">
        <v>687.16</v>
      </c>
      <c r="BJ226" s="87">
        <v>1295.8599999999999</v>
      </c>
      <c r="BK226" s="87">
        <v>815.19</v>
      </c>
      <c r="BL226" s="87">
        <v>529.5</v>
      </c>
      <c r="BM226" s="87">
        <v>126.2</v>
      </c>
      <c r="BN226" s="87">
        <v>683.87</v>
      </c>
      <c r="BO226" s="88">
        <v>0</v>
      </c>
      <c r="BP226" s="89">
        <v>0</v>
      </c>
      <c r="BQ226" s="88" t="s">
        <v>310</v>
      </c>
      <c r="BR226" s="87">
        <v>239476.08</v>
      </c>
      <c r="BS226" s="88" t="s">
        <v>310</v>
      </c>
      <c r="BT226" s="87">
        <v>7105.64</v>
      </c>
      <c r="BU226" s="88" t="s">
        <v>310</v>
      </c>
      <c r="BV226" s="87">
        <v>15.71</v>
      </c>
      <c r="BW226" s="88" t="s">
        <v>310</v>
      </c>
      <c r="BX226" s="87">
        <v>1359.23</v>
      </c>
      <c r="BY226" s="88" t="s">
        <v>310</v>
      </c>
      <c r="BZ226" s="87">
        <v>8480.57</v>
      </c>
      <c r="CA226" s="88" t="s">
        <v>310</v>
      </c>
      <c r="CB226" s="87">
        <v>70452.25</v>
      </c>
      <c r="CC226" s="88" t="s">
        <v>310</v>
      </c>
      <c r="CD226" s="87">
        <v>0.02</v>
      </c>
      <c r="CE226" s="88" t="s">
        <v>310</v>
      </c>
      <c r="CF226" s="87">
        <v>805.98</v>
      </c>
      <c r="CG226" s="88" t="s">
        <v>310</v>
      </c>
      <c r="CH226" s="88">
        <v>806</v>
      </c>
      <c r="CI226" s="88" t="s">
        <v>310</v>
      </c>
      <c r="CJ226" s="87">
        <v>71258.259999999995</v>
      </c>
      <c r="CK226" s="88" t="s">
        <v>310</v>
      </c>
      <c r="CL226" s="88">
        <v>0</v>
      </c>
      <c r="CM226" s="88" t="s">
        <v>310</v>
      </c>
      <c r="CN226" s="88">
        <v>0</v>
      </c>
      <c r="CO226" s="88" t="s">
        <v>310</v>
      </c>
      <c r="CP226" s="88">
        <v>0</v>
      </c>
      <c r="CQ226" s="88" t="s">
        <v>310</v>
      </c>
      <c r="CR226" s="90">
        <v>36625.629999999997</v>
      </c>
      <c r="CS226" s="88" t="s">
        <v>310</v>
      </c>
      <c r="CT226" s="87">
        <v>36625.629999999997</v>
      </c>
      <c r="CU226" s="88" t="s">
        <v>310</v>
      </c>
      <c r="CV226" s="87">
        <v>116364.46</v>
      </c>
      <c r="CW226" s="88" t="s">
        <v>310</v>
      </c>
      <c r="CX226" s="87">
        <v>355840.54</v>
      </c>
      <c r="CY226" s="88" t="s">
        <v>310</v>
      </c>
    </row>
    <row r="227" spans="1:103" ht="14.5" x14ac:dyDescent="0.35">
      <c r="A227" s="86" t="s">
        <v>412</v>
      </c>
      <c r="B227" s="86" t="s">
        <v>375</v>
      </c>
      <c r="C227" s="71" t="str">
        <f>'Correspondance tables'!K51</f>
        <v>ISIC 73</v>
      </c>
      <c r="D227" s="71" t="str">
        <f>VLOOKUP(C227, 'Correspondance tables'!$O$3:$P$73, 2, FALSE)</f>
        <v>ISIC 69T82</v>
      </c>
      <c r="E227" s="91">
        <v>45.98</v>
      </c>
      <c r="F227" s="91">
        <v>0.2</v>
      </c>
      <c r="G227" s="91">
        <v>0.22</v>
      </c>
      <c r="H227" s="91">
        <v>22.7</v>
      </c>
      <c r="I227" s="91">
        <v>174.65</v>
      </c>
      <c r="J227" s="91">
        <v>129.69999999999999</v>
      </c>
      <c r="K227" s="91">
        <v>2.99</v>
      </c>
      <c r="L227" s="91">
        <v>22.14</v>
      </c>
      <c r="M227" s="91">
        <v>10.69</v>
      </c>
      <c r="N227" s="91">
        <v>48.14</v>
      </c>
      <c r="O227" s="91">
        <v>119.41</v>
      </c>
      <c r="P227" s="91">
        <v>1435.27</v>
      </c>
      <c r="Q227" s="91">
        <v>68.709999999999994</v>
      </c>
      <c r="R227" s="91">
        <v>28.29</v>
      </c>
      <c r="S227" s="91">
        <v>18.04</v>
      </c>
      <c r="T227" s="91">
        <v>110.62</v>
      </c>
      <c r="U227" s="91">
        <v>840.52</v>
      </c>
      <c r="V227" s="91">
        <v>127.43</v>
      </c>
      <c r="W227" s="91">
        <v>644.11</v>
      </c>
      <c r="X227" s="91">
        <v>1782.17</v>
      </c>
      <c r="Y227" s="91">
        <v>105.82</v>
      </c>
      <c r="Z227" s="91">
        <v>56.05</v>
      </c>
      <c r="AA227" s="91">
        <v>37.28</v>
      </c>
      <c r="AB227" s="91">
        <v>100.67</v>
      </c>
      <c r="AC227" s="91">
        <v>7.27</v>
      </c>
      <c r="AD227" s="91">
        <v>28.46</v>
      </c>
      <c r="AE227" s="91">
        <v>330.1</v>
      </c>
      <c r="AF227" s="91">
        <v>11.81</v>
      </c>
      <c r="AG227" s="91">
        <v>483.7</v>
      </c>
      <c r="AH227" s="91">
        <v>71.16</v>
      </c>
      <c r="AI227" s="91">
        <v>28.81</v>
      </c>
      <c r="AJ227" s="91">
        <v>0.63</v>
      </c>
      <c r="AK227" s="91">
        <v>2.0299999999999998</v>
      </c>
      <c r="AL227" s="91">
        <v>11.09</v>
      </c>
      <c r="AM227" s="91">
        <v>-0.66</v>
      </c>
      <c r="AN227" s="91">
        <v>4.4800000000000004</v>
      </c>
      <c r="AO227" s="91">
        <v>152.93</v>
      </c>
      <c r="AP227" s="91">
        <v>27.38</v>
      </c>
      <c r="AQ227" s="91">
        <v>17.989999999999998</v>
      </c>
      <c r="AR227" s="91">
        <v>310.83</v>
      </c>
      <c r="AS227" s="91">
        <v>79.209999999999994</v>
      </c>
      <c r="AT227" s="91">
        <v>22.91</v>
      </c>
      <c r="AU227" s="92">
        <v>5</v>
      </c>
      <c r="AV227" s="91">
        <v>83.46</v>
      </c>
      <c r="AW227" s="91">
        <v>369.35</v>
      </c>
      <c r="AX227" s="91">
        <v>102.7</v>
      </c>
      <c r="AY227" s="91">
        <v>15431.94</v>
      </c>
      <c r="AZ227" s="91">
        <v>124.65</v>
      </c>
      <c r="BA227" s="91">
        <v>27.23</v>
      </c>
      <c r="BB227" s="91">
        <v>19.809999999999999</v>
      </c>
      <c r="BC227" s="91">
        <v>6.33</v>
      </c>
      <c r="BD227" s="91">
        <v>0.18</v>
      </c>
      <c r="BE227" s="91">
        <v>32.53</v>
      </c>
      <c r="BF227" s="91">
        <v>369.61</v>
      </c>
      <c r="BG227" s="91">
        <v>231.78</v>
      </c>
      <c r="BH227" s="91">
        <v>242.38</v>
      </c>
      <c r="BI227" s="91">
        <v>37.72</v>
      </c>
      <c r="BJ227" s="91">
        <v>21.44</v>
      </c>
      <c r="BK227" s="91">
        <v>22.46</v>
      </c>
      <c r="BL227" s="91">
        <v>63.51</v>
      </c>
      <c r="BM227" s="91">
        <v>0.55000000000000004</v>
      </c>
      <c r="BN227" s="91">
        <v>4.7</v>
      </c>
      <c r="BO227" s="92">
        <v>0</v>
      </c>
      <c r="BP227" s="93">
        <v>0</v>
      </c>
      <c r="BQ227" s="92" t="s">
        <v>310</v>
      </c>
      <c r="BR227" s="91">
        <v>24719.21</v>
      </c>
      <c r="BS227" s="92" t="s">
        <v>310</v>
      </c>
      <c r="BT227" s="91">
        <v>54.52</v>
      </c>
      <c r="BU227" s="92" t="s">
        <v>310</v>
      </c>
      <c r="BV227" s="91">
        <v>3305.58</v>
      </c>
      <c r="BW227" s="92" t="s">
        <v>310</v>
      </c>
      <c r="BX227" s="91">
        <v>39532.94</v>
      </c>
      <c r="BY227" s="92" t="s">
        <v>310</v>
      </c>
      <c r="BZ227" s="91">
        <v>42893.03</v>
      </c>
      <c r="CA227" s="92" t="s">
        <v>310</v>
      </c>
      <c r="CB227" s="91">
        <v>256439.96</v>
      </c>
      <c r="CC227" s="92" t="s">
        <v>310</v>
      </c>
      <c r="CD227" s="92">
        <v>0</v>
      </c>
      <c r="CE227" s="92" t="s">
        <v>310</v>
      </c>
      <c r="CF227" s="91">
        <v>-147.22</v>
      </c>
      <c r="CG227" s="92" t="s">
        <v>310</v>
      </c>
      <c r="CH227" s="91">
        <v>-147.22</v>
      </c>
      <c r="CI227" s="92" t="s">
        <v>310</v>
      </c>
      <c r="CJ227" s="91">
        <v>256292.74</v>
      </c>
      <c r="CK227" s="92" t="s">
        <v>310</v>
      </c>
      <c r="CL227" s="92">
        <v>0</v>
      </c>
      <c r="CM227" s="92" t="s">
        <v>310</v>
      </c>
      <c r="CN227" s="92">
        <v>0</v>
      </c>
      <c r="CO227" s="92" t="s">
        <v>310</v>
      </c>
      <c r="CP227" s="92">
        <v>0</v>
      </c>
      <c r="CQ227" s="92" t="s">
        <v>310</v>
      </c>
      <c r="CR227" s="94">
        <v>35743.25</v>
      </c>
      <c r="CS227" s="92" t="s">
        <v>310</v>
      </c>
      <c r="CT227" s="91">
        <v>35743.25</v>
      </c>
      <c r="CU227" s="92" t="s">
        <v>310</v>
      </c>
      <c r="CV227" s="91">
        <v>334929.02</v>
      </c>
      <c r="CW227" s="92" t="s">
        <v>310</v>
      </c>
      <c r="CX227" s="91">
        <v>359648.23</v>
      </c>
      <c r="CY227" s="92" t="s">
        <v>310</v>
      </c>
    </row>
    <row r="228" spans="1:103" ht="14.5" x14ac:dyDescent="0.35">
      <c r="A228" s="86" t="s">
        <v>412</v>
      </c>
      <c r="B228" s="86" t="s">
        <v>376</v>
      </c>
      <c r="C228" s="71" t="str">
        <f>'Correspondance tables'!K52</f>
        <v>ISIC 74-75</v>
      </c>
      <c r="D228" s="71" t="str">
        <f>VLOOKUP(C228, 'Correspondance tables'!$O$3:$P$73, 2, FALSE)</f>
        <v>ISIC 69T82</v>
      </c>
      <c r="E228" s="87">
        <v>409.18</v>
      </c>
      <c r="F228" s="87">
        <v>54.23</v>
      </c>
      <c r="G228" s="87">
        <v>16.78</v>
      </c>
      <c r="H228" s="87">
        <v>319.33999999999997</v>
      </c>
      <c r="I228" s="87">
        <v>16480.919999999998</v>
      </c>
      <c r="J228" s="87">
        <v>1711.18</v>
      </c>
      <c r="K228" s="87">
        <v>308.64</v>
      </c>
      <c r="L228" s="87">
        <v>801.55</v>
      </c>
      <c r="M228" s="87">
        <v>531.91999999999996</v>
      </c>
      <c r="N228" s="87">
        <v>1089.8699999999999</v>
      </c>
      <c r="O228" s="87">
        <v>4801.8</v>
      </c>
      <c r="P228" s="87">
        <v>4118.97</v>
      </c>
      <c r="Q228" s="87">
        <v>1202.58</v>
      </c>
      <c r="R228" s="87">
        <v>739.29</v>
      </c>
      <c r="S228" s="87">
        <v>416.96</v>
      </c>
      <c r="T228" s="87">
        <v>1228.33</v>
      </c>
      <c r="U228" s="87">
        <v>1381.07</v>
      </c>
      <c r="V228" s="87">
        <v>1273.99</v>
      </c>
      <c r="W228" s="87">
        <v>1865.51</v>
      </c>
      <c r="X228" s="87">
        <v>4428.57</v>
      </c>
      <c r="Y228" s="87">
        <v>517.12</v>
      </c>
      <c r="Z228" s="87">
        <v>1981.37</v>
      </c>
      <c r="AA228" s="87">
        <v>491.96</v>
      </c>
      <c r="AB228" s="87">
        <v>1580.57</v>
      </c>
      <c r="AC228" s="87">
        <v>140.80000000000001</v>
      </c>
      <c r="AD228" s="87">
        <v>632.38</v>
      </c>
      <c r="AE228" s="87">
        <v>3167.48</v>
      </c>
      <c r="AF228" s="87">
        <v>6618.85</v>
      </c>
      <c r="AG228" s="87">
        <v>20302.13</v>
      </c>
      <c r="AH228" s="87">
        <v>16822.12</v>
      </c>
      <c r="AI228" s="87">
        <v>1420.71</v>
      </c>
      <c r="AJ228" s="87">
        <v>212.36</v>
      </c>
      <c r="AK228" s="87">
        <v>640.58000000000004</v>
      </c>
      <c r="AL228" s="87">
        <v>1284.94</v>
      </c>
      <c r="AM228" s="88">
        <v>476</v>
      </c>
      <c r="AN228" s="87">
        <v>3343.57</v>
      </c>
      <c r="AO228" s="87">
        <v>3581.21</v>
      </c>
      <c r="AP228" s="87">
        <v>4782.9399999999996</v>
      </c>
      <c r="AQ228" s="87">
        <v>4752.95</v>
      </c>
      <c r="AR228" s="87">
        <v>5344.27</v>
      </c>
      <c r="AS228" s="87">
        <v>7691.57</v>
      </c>
      <c r="AT228" s="87">
        <v>3854.67</v>
      </c>
      <c r="AU228" s="87">
        <v>1173.1300000000001</v>
      </c>
      <c r="AV228" s="87">
        <v>3372.91</v>
      </c>
      <c r="AW228" s="87">
        <v>5039.25</v>
      </c>
      <c r="AX228" s="87">
        <v>1145.45</v>
      </c>
      <c r="AY228" s="87">
        <v>821.85</v>
      </c>
      <c r="AZ228" s="87">
        <v>14427.69</v>
      </c>
      <c r="BA228" s="87">
        <v>1307.1600000000001</v>
      </c>
      <c r="BB228" s="87">
        <v>1583.24</v>
      </c>
      <c r="BC228" s="87">
        <v>1287.44</v>
      </c>
      <c r="BD228" s="87">
        <v>2935.52</v>
      </c>
      <c r="BE228" s="87">
        <v>2502.65</v>
      </c>
      <c r="BF228" s="87">
        <v>3975.2</v>
      </c>
      <c r="BG228" s="87">
        <v>1663.1</v>
      </c>
      <c r="BH228" s="87">
        <v>1494.23</v>
      </c>
      <c r="BI228" s="87">
        <v>677.11</v>
      </c>
      <c r="BJ228" s="87">
        <v>2846.6</v>
      </c>
      <c r="BK228" s="87">
        <v>1474.37</v>
      </c>
      <c r="BL228" s="87">
        <v>1374.85</v>
      </c>
      <c r="BM228" s="87">
        <v>109.09</v>
      </c>
      <c r="BN228" s="87">
        <v>669.51</v>
      </c>
      <c r="BO228" s="88">
        <v>0</v>
      </c>
      <c r="BP228" s="89">
        <v>0</v>
      </c>
      <c r="BQ228" s="88" t="s">
        <v>310</v>
      </c>
      <c r="BR228" s="87">
        <v>182701.56</v>
      </c>
      <c r="BS228" s="88" t="s">
        <v>310</v>
      </c>
      <c r="BT228" s="87">
        <v>299.47000000000003</v>
      </c>
      <c r="BU228" s="88" t="s">
        <v>310</v>
      </c>
      <c r="BV228" s="87">
        <v>12.14</v>
      </c>
      <c r="BW228" s="88" t="s">
        <v>310</v>
      </c>
      <c r="BX228" s="87">
        <v>13.96</v>
      </c>
      <c r="BY228" s="88" t="s">
        <v>310</v>
      </c>
      <c r="BZ228" s="87">
        <v>325.57</v>
      </c>
      <c r="CA228" s="88" t="s">
        <v>310</v>
      </c>
      <c r="CB228" s="87">
        <v>112.96</v>
      </c>
      <c r="CC228" s="88" t="s">
        <v>310</v>
      </c>
      <c r="CD228" s="88">
        <v>0</v>
      </c>
      <c r="CE228" s="88" t="s">
        <v>310</v>
      </c>
      <c r="CF228" s="87">
        <v>585.97</v>
      </c>
      <c r="CG228" s="88" t="s">
        <v>310</v>
      </c>
      <c r="CH228" s="87">
        <v>585.97</v>
      </c>
      <c r="CI228" s="88" t="s">
        <v>310</v>
      </c>
      <c r="CJ228" s="87">
        <v>698.93</v>
      </c>
      <c r="CK228" s="88" t="s">
        <v>310</v>
      </c>
      <c r="CL228" s="88">
        <v>0</v>
      </c>
      <c r="CM228" s="88" t="s">
        <v>310</v>
      </c>
      <c r="CN228" s="88">
        <v>0</v>
      </c>
      <c r="CO228" s="88" t="s">
        <v>310</v>
      </c>
      <c r="CP228" s="88">
        <v>0</v>
      </c>
      <c r="CQ228" s="88" t="s">
        <v>310</v>
      </c>
      <c r="CR228" s="90">
        <v>14243.38</v>
      </c>
      <c r="CS228" s="88" t="s">
        <v>310</v>
      </c>
      <c r="CT228" s="87">
        <v>14243.38</v>
      </c>
      <c r="CU228" s="88" t="s">
        <v>310</v>
      </c>
      <c r="CV228" s="87">
        <v>15267.88</v>
      </c>
      <c r="CW228" s="88" t="s">
        <v>310</v>
      </c>
      <c r="CX228" s="87">
        <v>197969.44</v>
      </c>
      <c r="CY228" s="88" t="s">
        <v>310</v>
      </c>
    </row>
    <row r="229" spans="1:103" ht="14.5" x14ac:dyDescent="0.35">
      <c r="A229" s="86" t="s">
        <v>412</v>
      </c>
      <c r="B229" s="86" t="s">
        <v>377</v>
      </c>
      <c r="C229" s="71" t="str">
        <f>'Correspondance tables'!K53</f>
        <v>ISIC 77</v>
      </c>
      <c r="D229" s="71" t="str">
        <f>VLOOKUP(C229, 'Correspondance tables'!$O$3:$P$73, 2, FALSE)</f>
        <v>ISIC 69T82</v>
      </c>
      <c r="E229" s="91">
        <v>4594.66</v>
      </c>
      <c r="F229" s="91">
        <v>82.07</v>
      </c>
      <c r="G229" s="91">
        <v>35.28</v>
      </c>
      <c r="H229" s="91">
        <v>384.63</v>
      </c>
      <c r="I229" s="91">
        <v>3374.39</v>
      </c>
      <c r="J229" s="91">
        <v>1392.56</v>
      </c>
      <c r="K229" s="91">
        <v>183.8</v>
      </c>
      <c r="L229" s="91">
        <v>449.84</v>
      </c>
      <c r="M229" s="91">
        <v>316.76</v>
      </c>
      <c r="N229" s="91">
        <v>330.48</v>
      </c>
      <c r="O229" s="91">
        <v>1172.18</v>
      </c>
      <c r="P229" s="91">
        <v>589.54999999999995</v>
      </c>
      <c r="Q229" s="91">
        <v>839.74</v>
      </c>
      <c r="R229" s="91">
        <v>436.56</v>
      </c>
      <c r="S229" s="91">
        <v>655.65</v>
      </c>
      <c r="T229" s="91">
        <v>932.99</v>
      </c>
      <c r="U229" s="91">
        <v>1107.3599999999999</v>
      </c>
      <c r="V229" s="91">
        <v>1129.06</v>
      </c>
      <c r="W229" s="91">
        <v>1930.69</v>
      </c>
      <c r="X229" s="91">
        <v>2107.42</v>
      </c>
      <c r="Y229" s="91">
        <v>642.84</v>
      </c>
      <c r="Z229" s="91">
        <v>1384.15</v>
      </c>
      <c r="AA229" s="91">
        <v>368.34</v>
      </c>
      <c r="AB229" s="91">
        <v>1815.95</v>
      </c>
      <c r="AC229" s="91">
        <v>226.67</v>
      </c>
      <c r="AD229" s="91">
        <v>996.65</v>
      </c>
      <c r="AE229" s="91">
        <v>4325.42</v>
      </c>
      <c r="AF229" s="91">
        <v>1308.51</v>
      </c>
      <c r="AG229" s="91">
        <v>8985.9599999999991</v>
      </c>
      <c r="AH229" s="91">
        <v>4026.06</v>
      </c>
      <c r="AI229" s="91">
        <v>1255.83</v>
      </c>
      <c r="AJ229" s="91">
        <v>507.01</v>
      </c>
      <c r="AK229" s="91">
        <v>439.44</v>
      </c>
      <c r="AL229" s="91">
        <v>1186.58</v>
      </c>
      <c r="AM229" s="91">
        <v>200.98</v>
      </c>
      <c r="AN229" s="92">
        <v>1665</v>
      </c>
      <c r="AO229" s="91">
        <v>2759.82</v>
      </c>
      <c r="AP229" s="91">
        <v>1793.31</v>
      </c>
      <c r="AQ229" s="91">
        <v>1519.17</v>
      </c>
      <c r="AR229" s="91">
        <v>4937.51</v>
      </c>
      <c r="AS229" s="91">
        <v>4817.2299999999996</v>
      </c>
      <c r="AT229" s="91">
        <v>2925.91</v>
      </c>
      <c r="AU229" s="91">
        <v>2099.12</v>
      </c>
      <c r="AV229" s="91">
        <v>2325.0700000000002</v>
      </c>
      <c r="AW229" s="91">
        <v>6835.03</v>
      </c>
      <c r="AX229" s="91">
        <v>2655.87</v>
      </c>
      <c r="AY229" s="91">
        <v>2202.8200000000002</v>
      </c>
      <c r="AZ229" s="91">
        <v>4300.3900000000003</v>
      </c>
      <c r="BA229" s="91">
        <v>12712.56</v>
      </c>
      <c r="BB229" s="91">
        <v>1085.81</v>
      </c>
      <c r="BC229" s="91">
        <v>501.99</v>
      </c>
      <c r="BD229" s="91">
        <v>546.92999999999995</v>
      </c>
      <c r="BE229" s="91">
        <v>3807.49</v>
      </c>
      <c r="BF229" s="91">
        <v>4819.05</v>
      </c>
      <c r="BG229" s="91">
        <v>2357.77</v>
      </c>
      <c r="BH229" s="91">
        <v>2353.34</v>
      </c>
      <c r="BI229" s="91">
        <v>1143.78</v>
      </c>
      <c r="BJ229" s="91">
        <v>1834.48</v>
      </c>
      <c r="BK229" s="91">
        <v>979.87</v>
      </c>
      <c r="BL229" s="91">
        <v>1180.58</v>
      </c>
      <c r="BM229" s="91">
        <v>84.78</v>
      </c>
      <c r="BN229" s="91">
        <v>408.22</v>
      </c>
      <c r="BO229" s="92">
        <v>0</v>
      </c>
      <c r="BP229" s="93">
        <v>0</v>
      </c>
      <c r="BQ229" s="92" t="s">
        <v>310</v>
      </c>
      <c r="BR229" s="91">
        <v>124368.99</v>
      </c>
      <c r="BS229" s="92" t="s">
        <v>310</v>
      </c>
      <c r="BT229" s="91">
        <v>20561.919999999998</v>
      </c>
      <c r="BU229" s="92" t="s">
        <v>310</v>
      </c>
      <c r="BV229" s="91">
        <v>1254.3399999999999</v>
      </c>
      <c r="BW229" s="92" t="s">
        <v>310</v>
      </c>
      <c r="BX229" s="91">
        <v>1123.27</v>
      </c>
      <c r="BY229" s="92" t="s">
        <v>310</v>
      </c>
      <c r="BZ229" s="91">
        <v>22939.53</v>
      </c>
      <c r="CA229" s="92" t="s">
        <v>310</v>
      </c>
      <c r="CB229" s="91">
        <v>516.79999999999995</v>
      </c>
      <c r="CC229" s="92" t="s">
        <v>310</v>
      </c>
      <c r="CD229" s="91">
        <v>0.02</v>
      </c>
      <c r="CE229" s="92" t="s">
        <v>310</v>
      </c>
      <c r="CF229" s="91">
        <v>126.56</v>
      </c>
      <c r="CG229" s="92" t="s">
        <v>310</v>
      </c>
      <c r="CH229" s="91">
        <v>126.58</v>
      </c>
      <c r="CI229" s="92" t="s">
        <v>310</v>
      </c>
      <c r="CJ229" s="91">
        <v>643.38</v>
      </c>
      <c r="CK229" s="92" t="s">
        <v>310</v>
      </c>
      <c r="CL229" s="92">
        <v>0</v>
      </c>
      <c r="CM229" s="92" t="s">
        <v>310</v>
      </c>
      <c r="CN229" s="92">
        <v>0</v>
      </c>
      <c r="CO229" s="92" t="s">
        <v>310</v>
      </c>
      <c r="CP229" s="92">
        <v>0</v>
      </c>
      <c r="CQ229" s="92" t="s">
        <v>310</v>
      </c>
      <c r="CR229" s="94">
        <v>9498.2900000000009</v>
      </c>
      <c r="CS229" s="92" t="s">
        <v>310</v>
      </c>
      <c r="CT229" s="91">
        <v>9498.2900000000009</v>
      </c>
      <c r="CU229" s="92" t="s">
        <v>310</v>
      </c>
      <c r="CV229" s="91">
        <v>33081.199999999997</v>
      </c>
      <c r="CW229" s="92" t="s">
        <v>310</v>
      </c>
      <c r="CX229" s="91">
        <v>157450.18</v>
      </c>
      <c r="CY229" s="92" t="s">
        <v>310</v>
      </c>
    </row>
    <row r="230" spans="1:103" ht="14.5" x14ac:dyDescent="0.35">
      <c r="A230" s="86" t="s">
        <v>412</v>
      </c>
      <c r="B230" s="86" t="s">
        <v>378</v>
      </c>
      <c r="C230" s="71" t="str">
        <f>'Correspondance tables'!K54</f>
        <v>ISIC 78</v>
      </c>
      <c r="D230" s="71" t="str">
        <f>VLOOKUP(C230, 'Correspondance tables'!$O$3:$P$73, 2, FALSE)</f>
        <v>ISIC 69T82</v>
      </c>
      <c r="E230" s="87">
        <v>4080.68</v>
      </c>
      <c r="F230" s="87">
        <v>295.52</v>
      </c>
      <c r="G230" s="87">
        <v>99.96</v>
      </c>
      <c r="H230" s="87">
        <v>2349.9</v>
      </c>
      <c r="I230" s="87">
        <v>5092.68</v>
      </c>
      <c r="J230" s="87">
        <v>926.69</v>
      </c>
      <c r="K230" s="87">
        <v>826.62</v>
      </c>
      <c r="L230" s="87">
        <v>1056.42</v>
      </c>
      <c r="M230" s="87">
        <v>1369.22</v>
      </c>
      <c r="N230" s="87">
        <v>1021.8</v>
      </c>
      <c r="O230" s="87">
        <v>3513.8</v>
      </c>
      <c r="P230" s="87">
        <v>8824.8700000000008</v>
      </c>
      <c r="Q230" s="87">
        <v>1920.13</v>
      </c>
      <c r="R230" s="87">
        <v>1790.81</v>
      </c>
      <c r="S230" s="87">
        <v>2214.11</v>
      </c>
      <c r="T230" s="87">
        <v>2713.27</v>
      </c>
      <c r="U230" s="87">
        <v>3209.68</v>
      </c>
      <c r="V230" s="87">
        <v>1710.68</v>
      </c>
      <c r="W230" s="87">
        <v>3314.27</v>
      </c>
      <c r="X230" s="87">
        <v>3515.87</v>
      </c>
      <c r="Y230" s="87">
        <v>1341.06</v>
      </c>
      <c r="Z230" s="87">
        <v>1719.65</v>
      </c>
      <c r="AA230" s="87">
        <v>1160.95</v>
      </c>
      <c r="AB230" s="87">
        <v>4313.0200000000004</v>
      </c>
      <c r="AC230" s="87">
        <v>825.29</v>
      </c>
      <c r="AD230" s="87">
        <v>3448.08</v>
      </c>
      <c r="AE230" s="87">
        <v>25888.62</v>
      </c>
      <c r="AF230" s="87">
        <v>2376.2199999999998</v>
      </c>
      <c r="AG230" s="87">
        <v>17538.37</v>
      </c>
      <c r="AH230" s="87">
        <v>10252.790000000001</v>
      </c>
      <c r="AI230" s="87">
        <v>11340.34</v>
      </c>
      <c r="AJ230" s="87">
        <v>2835.97</v>
      </c>
      <c r="AK230" s="87">
        <v>7306.62</v>
      </c>
      <c r="AL230" s="87">
        <v>6865.63</v>
      </c>
      <c r="AM230" s="87">
        <v>1138.45</v>
      </c>
      <c r="AN230" s="87">
        <v>4653.2299999999996</v>
      </c>
      <c r="AO230" s="87">
        <v>1595.24</v>
      </c>
      <c r="AP230" s="87">
        <v>3445.85</v>
      </c>
      <c r="AQ230" s="87">
        <v>5026.5200000000004</v>
      </c>
      <c r="AR230" s="87">
        <v>11446.37</v>
      </c>
      <c r="AS230" s="87">
        <v>3739.67</v>
      </c>
      <c r="AT230" s="87">
        <v>2474.4699999999998</v>
      </c>
      <c r="AU230" s="87">
        <v>2321.67</v>
      </c>
      <c r="AV230" s="87">
        <v>2891.21</v>
      </c>
      <c r="AW230" s="87">
        <v>7723.21</v>
      </c>
      <c r="AX230" s="87">
        <v>3000.56</v>
      </c>
      <c r="AY230" s="87">
        <v>2669.05</v>
      </c>
      <c r="AZ230" s="87">
        <v>1649.99</v>
      </c>
      <c r="BA230" s="87">
        <v>1381.75</v>
      </c>
      <c r="BB230" s="87">
        <v>26616.2</v>
      </c>
      <c r="BC230" s="87">
        <v>455.65</v>
      </c>
      <c r="BD230" s="87">
        <v>1071.1099999999999</v>
      </c>
      <c r="BE230" s="87">
        <v>6702.98</v>
      </c>
      <c r="BF230" s="87">
        <v>5217.24</v>
      </c>
      <c r="BG230" s="87">
        <v>4157.84</v>
      </c>
      <c r="BH230" s="87">
        <v>5186.22</v>
      </c>
      <c r="BI230" s="87">
        <v>2012.02</v>
      </c>
      <c r="BJ230" s="87">
        <v>2001.36</v>
      </c>
      <c r="BK230" s="87">
        <v>1691.99</v>
      </c>
      <c r="BL230" s="87">
        <v>916.07</v>
      </c>
      <c r="BM230" s="87">
        <v>308.45</v>
      </c>
      <c r="BN230" s="87">
        <v>2338.9499999999998</v>
      </c>
      <c r="BO230" s="88">
        <v>0</v>
      </c>
      <c r="BP230" s="89">
        <v>0</v>
      </c>
      <c r="BQ230" s="88" t="s">
        <v>310</v>
      </c>
      <c r="BR230" s="87">
        <v>260892.9</v>
      </c>
      <c r="BS230" s="88" t="s">
        <v>310</v>
      </c>
      <c r="BT230" s="87">
        <v>34364.83</v>
      </c>
      <c r="BU230" s="88" t="s">
        <v>310</v>
      </c>
      <c r="BV230" s="88">
        <v>0</v>
      </c>
      <c r="BW230" s="88" t="s">
        <v>310</v>
      </c>
      <c r="BX230" s="87">
        <v>935.57</v>
      </c>
      <c r="BY230" s="88" t="s">
        <v>310</v>
      </c>
      <c r="BZ230" s="87">
        <v>35300.400000000001</v>
      </c>
      <c r="CA230" s="88" t="s">
        <v>310</v>
      </c>
      <c r="CB230" s="88">
        <v>-2011</v>
      </c>
      <c r="CC230" s="88" t="s">
        <v>310</v>
      </c>
      <c r="CD230" s="88">
        <v>0</v>
      </c>
      <c r="CE230" s="88" t="s">
        <v>310</v>
      </c>
      <c r="CF230" s="87">
        <v>39.11</v>
      </c>
      <c r="CG230" s="88" t="s">
        <v>310</v>
      </c>
      <c r="CH230" s="87">
        <v>39.11</v>
      </c>
      <c r="CI230" s="88" t="s">
        <v>310</v>
      </c>
      <c r="CJ230" s="87">
        <v>-1971.89</v>
      </c>
      <c r="CK230" s="88" t="s">
        <v>310</v>
      </c>
      <c r="CL230" s="88">
        <v>0</v>
      </c>
      <c r="CM230" s="88" t="s">
        <v>310</v>
      </c>
      <c r="CN230" s="88">
        <v>0</v>
      </c>
      <c r="CO230" s="88" t="s">
        <v>310</v>
      </c>
      <c r="CP230" s="88">
        <v>0</v>
      </c>
      <c r="CQ230" s="88" t="s">
        <v>310</v>
      </c>
      <c r="CR230" s="90">
        <v>64210.2</v>
      </c>
      <c r="CS230" s="88" t="s">
        <v>310</v>
      </c>
      <c r="CT230" s="87">
        <v>64210.2</v>
      </c>
      <c r="CU230" s="88" t="s">
        <v>310</v>
      </c>
      <c r="CV230" s="87">
        <v>97538.71</v>
      </c>
      <c r="CW230" s="88" t="s">
        <v>310</v>
      </c>
      <c r="CX230" s="87">
        <v>358431.61</v>
      </c>
      <c r="CY230" s="88" t="s">
        <v>310</v>
      </c>
    </row>
    <row r="231" spans="1:103" ht="14.5" x14ac:dyDescent="0.35">
      <c r="A231" s="86" t="s">
        <v>412</v>
      </c>
      <c r="B231" s="86" t="s">
        <v>379</v>
      </c>
      <c r="C231" s="71" t="str">
        <f>'Correspondance tables'!K55</f>
        <v>ISIC 79</v>
      </c>
      <c r="D231" s="71" t="str">
        <f>VLOOKUP(C231, 'Correspondance tables'!$O$3:$P$73, 2, FALSE)</f>
        <v>ISIC 69T82</v>
      </c>
      <c r="E231" s="91">
        <v>3411.56</v>
      </c>
      <c r="F231" s="91">
        <v>135.27000000000001</v>
      </c>
      <c r="G231" s="91">
        <v>22.78</v>
      </c>
      <c r="H231" s="91">
        <v>1522.97</v>
      </c>
      <c r="I231" s="91">
        <v>9355.8700000000008</v>
      </c>
      <c r="J231" s="91">
        <v>1104.4100000000001</v>
      </c>
      <c r="K231" s="91">
        <v>808.61</v>
      </c>
      <c r="L231" s="91">
        <v>931.25</v>
      </c>
      <c r="M231" s="91">
        <v>780.73</v>
      </c>
      <c r="N231" s="91">
        <v>231.92</v>
      </c>
      <c r="O231" s="91">
        <v>2647.94</v>
      </c>
      <c r="P231" s="91">
        <v>2196.9299999999998</v>
      </c>
      <c r="Q231" s="91">
        <v>3272.06</v>
      </c>
      <c r="R231" s="91">
        <v>1940.4</v>
      </c>
      <c r="S231" s="91">
        <v>1981.73</v>
      </c>
      <c r="T231" s="91">
        <v>5704.82</v>
      </c>
      <c r="U231" s="91">
        <v>2360.27</v>
      </c>
      <c r="V231" s="91">
        <v>2759.43</v>
      </c>
      <c r="W231" s="91">
        <v>6471.07</v>
      </c>
      <c r="X231" s="91">
        <v>7779.88</v>
      </c>
      <c r="Y231" s="91">
        <v>3864.66</v>
      </c>
      <c r="Z231" s="91">
        <v>1689.44</v>
      </c>
      <c r="AA231" s="91">
        <v>3725.6</v>
      </c>
      <c r="AB231" s="91">
        <v>2695.9</v>
      </c>
      <c r="AC231" s="91">
        <v>666.59</v>
      </c>
      <c r="AD231" s="91">
        <v>1937.61</v>
      </c>
      <c r="AE231" s="91">
        <v>12979.08</v>
      </c>
      <c r="AF231" s="91">
        <v>1415.6</v>
      </c>
      <c r="AG231" s="91">
        <v>9725.76</v>
      </c>
      <c r="AH231" s="91">
        <v>6469.22</v>
      </c>
      <c r="AI231" s="91">
        <v>5937.4</v>
      </c>
      <c r="AJ231" s="91">
        <v>1319.01</v>
      </c>
      <c r="AK231" s="91">
        <v>776.34</v>
      </c>
      <c r="AL231" s="91">
        <v>7844.48</v>
      </c>
      <c r="AM231" s="91">
        <v>1372.17</v>
      </c>
      <c r="AN231" s="91">
        <v>3889.12</v>
      </c>
      <c r="AO231" s="91">
        <v>765.96</v>
      </c>
      <c r="AP231" s="91">
        <v>687.62</v>
      </c>
      <c r="AQ231" s="91">
        <v>2275.5300000000002</v>
      </c>
      <c r="AR231" s="91">
        <v>3680.46</v>
      </c>
      <c r="AS231" s="91">
        <v>3696.04</v>
      </c>
      <c r="AT231" s="91">
        <v>2282.54</v>
      </c>
      <c r="AU231" s="91">
        <v>842.96</v>
      </c>
      <c r="AV231" s="91">
        <v>2305.9699999999998</v>
      </c>
      <c r="AW231" s="91">
        <v>5093.8900000000003</v>
      </c>
      <c r="AX231" s="91">
        <v>3338.85</v>
      </c>
      <c r="AY231" s="91">
        <v>1770.24</v>
      </c>
      <c r="AZ231" s="91">
        <v>1362.56</v>
      </c>
      <c r="BA231" s="91">
        <v>631.28</v>
      </c>
      <c r="BB231" s="91">
        <v>1351.41</v>
      </c>
      <c r="BC231" s="91">
        <v>12502.08</v>
      </c>
      <c r="BD231" s="91">
        <v>410.75</v>
      </c>
      <c r="BE231" s="91">
        <v>4842.16</v>
      </c>
      <c r="BF231" s="91">
        <v>4318.43</v>
      </c>
      <c r="BG231" s="91">
        <v>4235.25</v>
      </c>
      <c r="BH231" s="91">
        <v>7491.31</v>
      </c>
      <c r="BI231" s="91">
        <v>4198.78</v>
      </c>
      <c r="BJ231" s="91">
        <v>714.01</v>
      </c>
      <c r="BK231" s="91">
        <v>523.42999999999995</v>
      </c>
      <c r="BL231" s="91">
        <v>448.79</v>
      </c>
      <c r="BM231" s="91">
        <v>355.48</v>
      </c>
      <c r="BN231" s="91">
        <v>428.57</v>
      </c>
      <c r="BO231" s="92">
        <v>0</v>
      </c>
      <c r="BP231" s="93">
        <v>0</v>
      </c>
      <c r="BQ231" s="92" t="s">
        <v>310</v>
      </c>
      <c r="BR231" s="91">
        <v>192282.19</v>
      </c>
      <c r="BS231" s="92" t="s">
        <v>310</v>
      </c>
      <c r="BT231" s="91">
        <v>1419.5</v>
      </c>
      <c r="BU231" s="92" t="s">
        <v>310</v>
      </c>
      <c r="BV231" s="91">
        <v>3.34</v>
      </c>
      <c r="BW231" s="92" t="s">
        <v>310</v>
      </c>
      <c r="BX231" s="91">
        <v>1910.9</v>
      </c>
      <c r="BY231" s="92" t="s">
        <v>310</v>
      </c>
      <c r="BZ231" s="91">
        <v>3333.74</v>
      </c>
      <c r="CA231" s="92" t="s">
        <v>310</v>
      </c>
      <c r="CB231" s="91">
        <v>1.85</v>
      </c>
      <c r="CC231" s="92" t="s">
        <v>310</v>
      </c>
      <c r="CD231" s="92">
        <v>0</v>
      </c>
      <c r="CE231" s="92" t="s">
        <v>310</v>
      </c>
      <c r="CF231" s="91">
        <v>1.1299999999999999</v>
      </c>
      <c r="CG231" s="92" t="s">
        <v>310</v>
      </c>
      <c r="CH231" s="91">
        <v>1.1299999999999999</v>
      </c>
      <c r="CI231" s="92" t="s">
        <v>310</v>
      </c>
      <c r="CJ231" s="91">
        <v>2.97</v>
      </c>
      <c r="CK231" s="92" t="s">
        <v>310</v>
      </c>
      <c r="CL231" s="92">
        <v>0</v>
      </c>
      <c r="CM231" s="92" t="s">
        <v>310</v>
      </c>
      <c r="CN231" s="92">
        <v>0</v>
      </c>
      <c r="CO231" s="92" t="s">
        <v>310</v>
      </c>
      <c r="CP231" s="92">
        <v>0</v>
      </c>
      <c r="CQ231" s="92" t="s">
        <v>310</v>
      </c>
      <c r="CR231" s="94">
        <v>3965.2</v>
      </c>
      <c r="CS231" s="92" t="s">
        <v>310</v>
      </c>
      <c r="CT231" s="91">
        <v>3965.2</v>
      </c>
      <c r="CU231" s="92" t="s">
        <v>310</v>
      </c>
      <c r="CV231" s="91">
        <v>7301.92</v>
      </c>
      <c r="CW231" s="92" t="s">
        <v>310</v>
      </c>
      <c r="CX231" s="91">
        <v>199584.11</v>
      </c>
      <c r="CY231" s="92" t="s">
        <v>310</v>
      </c>
    </row>
    <row r="232" spans="1:103" ht="14.5" x14ac:dyDescent="0.35">
      <c r="A232" s="86" t="s">
        <v>412</v>
      </c>
      <c r="B232" s="86" t="s">
        <v>380</v>
      </c>
      <c r="C232" s="71" t="str">
        <f>'Correspondance tables'!K56</f>
        <v>ISIC 80-82</v>
      </c>
      <c r="D232" s="71" t="str">
        <f>VLOOKUP(C232, 'Correspondance tables'!$O$3:$P$73, 2, FALSE)</f>
        <v>ISIC 69T82</v>
      </c>
      <c r="E232" s="87">
        <v>11.38</v>
      </c>
      <c r="F232" s="87">
        <v>10.89</v>
      </c>
      <c r="G232" s="87">
        <v>3.95</v>
      </c>
      <c r="H232" s="87">
        <v>31.01</v>
      </c>
      <c r="I232" s="87">
        <v>184.84</v>
      </c>
      <c r="J232" s="87">
        <v>83.25</v>
      </c>
      <c r="K232" s="87">
        <v>27.85</v>
      </c>
      <c r="L232" s="87">
        <v>24.55</v>
      </c>
      <c r="M232" s="87">
        <v>48.31</v>
      </c>
      <c r="N232" s="87">
        <v>82.45</v>
      </c>
      <c r="O232" s="87">
        <v>162.1</v>
      </c>
      <c r="P232" s="87">
        <v>159.94999999999999</v>
      </c>
      <c r="Q232" s="87">
        <v>69.63</v>
      </c>
      <c r="R232" s="87">
        <v>160.52000000000001</v>
      </c>
      <c r="S232" s="87">
        <v>120.98</v>
      </c>
      <c r="T232" s="87">
        <v>84.61</v>
      </c>
      <c r="U232" s="87">
        <v>101.28</v>
      </c>
      <c r="V232" s="87">
        <v>76.819999999999993</v>
      </c>
      <c r="W232" s="87">
        <v>181.31</v>
      </c>
      <c r="X232" s="87">
        <v>137.31</v>
      </c>
      <c r="Y232" s="87">
        <v>95.09</v>
      </c>
      <c r="Z232" s="87">
        <v>64.88</v>
      </c>
      <c r="AA232" s="87">
        <v>69.459999999999994</v>
      </c>
      <c r="AB232" s="87">
        <v>117.82</v>
      </c>
      <c r="AC232" s="87">
        <v>40.61</v>
      </c>
      <c r="AD232" s="87">
        <v>145.36000000000001</v>
      </c>
      <c r="AE232" s="87">
        <v>329.02</v>
      </c>
      <c r="AF232" s="87">
        <v>200.79</v>
      </c>
      <c r="AG232" s="87">
        <v>1445.55</v>
      </c>
      <c r="AH232" s="87">
        <v>696.73</v>
      </c>
      <c r="AI232" s="87">
        <v>1879.1</v>
      </c>
      <c r="AJ232" s="87">
        <v>2940.95</v>
      </c>
      <c r="AK232" s="87">
        <v>5673.24</v>
      </c>
      <c r="AL232" s="87">
        <v>777.98</v>
      </c>
      <c r="AM232" s="87">
        <v>41.46</v>
      </c>
      <c r="AN232" s="87">
        <v>2610.9499999999998</v>
      </c>
      <c r="AO232" s="87">
        <v>63.65</v>
      </c>
      <c r="AP232" s="87">
        <v>212.78</v>
      </c>
      <c r="AQ232" s="87">
        <v>261.18</v>
      </c>
      <c r="AR232" s="87">
        <v>275.13</v>
      </c>
      <c r="AS232" s="87">
        <v>1023.26</v>
      </c>
      <c r="AT232" s="87">
        <v>41.61</v>
      </c>
      <c r="AU232" s="87">
        <v>335.08</v>
      </c>
      <c r="AV232" s="87">
        <v>197.39</v>
      </c>
      <c r="AW232" s="87">
        <v>1088.54</v>
      </c>
      <c r="AX232" s="87">
        <v>292.37</v>
      </c>
      <c r="AY232" s="87">
        <v>105.02</v>
      </c>
      <c r="AZ232" s="87">
        <v>137.22</v>
      </c>
      <c r="BA232" s="87">
        <v>129.37</v>
      </c>
      <c r="BB232" s="87">
        <v>230.77</v>
      </c>
      <c r="BC232" s="87">
        <v>79.44</v>
      </c>
      <c r="BD232" s="87">
        <v>30737.23</v>
      </c>
      <c r="BE232" s="87">
        <v>371.31</v>
      </c>
      <c r="BF232" s="87">
        <v>728.21</v>
      </c>
      <c r="BG232" s="87">
        <v>438.4</v>
      </c>
      <c r="BH232" s="87">
        <v>184.44</v>
      </c>
      <c r="BI232" s="87">
        <v>104.44</v>
      </c>
      <c r="BJ232" s="87">
        <v>540.61</v>
      </c>
      <c r="BK232" s="87">
        <v>951.3</v>
      </c>
      <c r="BL232" s="87">
        <v>76.81</v>
      </c>
      <c r="BM232" s="87">
        <v>15.16</v>
      </c>
      <c r="BN232" s="87">
        <v>54.75</v>
      </c>
      <c r="BO232" s="88">
        <v>0</v>
      </c>
      <c r="BP232" s="89">
        <v>0</v>
      </c>
      <c r="BQ232" s="88" t="s">
        <v>310</v>
      </c>
      <c r="BR232" s="87">
        <v>57567.44</v>
      </c>
      <c r="BS232" s="88" t="s">
        <v>310</v>
      </c>
      <c r="BT232" s="87">
        <v>66007.88</v>
      </c>
      <c r="BU232" s="88" t="s">
        <v>310</v>
      </c>
      <c r="BV232" s="87">
        <v>64.569999999999993</v>
      </c>
      <c r="BW232" s="88" t="s">
        <v>310</v>
      </c>
      <c r="BX232" s="87">
        <v>841.49</v>
      </c>
      <c r="BY232" s="88" t="s">
        <v>310</v>
      </c>
      <c r="BZ232" s="87">
        <v>66913.94</v>
      </c>
      <c r="CA232" s="88" t="s">
        <v>310</v>
      </c>
      <c r="CB232" s="87">
        <v>1.21</v>
      </c>
      <c r="CC232" s="88" t="s">
        <v>310</v>
      </c>
      <c r="CD232" s="88">
        <v>0</v>
      </c>
      <c r="CE232" s="88" t="s">
        <v>310</v>
      </c>
      <c r="CF232" s="87">
        <v>-6.6</v>
      </c>
      <c r="CG232" s="88" t="s">
        <v>310</v>
      </c>
      <c r="CH232" s="87">
        <v>-6.6</v>
      </c>
      <c r="CI232" s="88" t="s">
        <v>310</v>
      </c>
      <c r="CJ232" s="87">
        <v>-5.39</v>
      </c>
      <c r="CK232" s="88" t="s">
        <v>310</v>
      </c>
      <c r="CL232" s="88">
        <v>0</v>
      </c>
      <c r="CM232" s="88" t="s">
        <v>310</v>
      </c>
      <c r="CN232" s="88">
        <v>0</v>
      </c>
      <c r="CO232" s="88" t="s">
        <v>310</v>
      </c>
      <c r="CP232" s="88">
        <v>0</v>
      </c>
      <c r="CQ232" s="88" t="s">
        <v>310</v>
      </c>
      <c r="CR232" s="90">
        <v>5694.81</v>
      </c>
      <c r="CS232" s="88" t="s">
        <v>310</v>
      </c>
      <c r="CT232" s="87">
        <v>5694.81</v>
      </c>
      <c r="CU232" s="88" t="s">
        <v>310</v>
      </c>
      <c r="CV232" s="87">
        <v>72603.360000000001</v>
      </c>
      <c r="CW232" s="88" t="s">
        <v>310</v>
      </c>
      <c r="CX232" s="87">
        <v>130170.81</v>
      </c>
      <c r="CY232" s="88" t="s">
        <v>310</v>
      </c>
    </row>
    <row r="233" spans="1:103" ht="14.5" x14ac:dyDescent="0.35">
      <c r="A233" s="86" t="s">
        <v>412</v>
      </c>
      <c r="B233" s="86" t="s">
        <v>381</v>
      </c>
      <c r="C233" s="71" t="str">
        <f>'Correspondance tables'!K57</f>
        <v>ISIC 84</v>
      </c>
      <c r="D233" s="71" t="str">
        <f>VLOOKUP(C233, 'Correspondance tables'!$O$3:$P$73, 2, FALSE)</f>
        <v>ISIC 84</v>
      </c>
      <c r="E233" s="91">
        <v>1633.61</v>
      </c>
      <c r="F233" s="91">
        <v>175.22</v>
      </c>
      <c r="G233" s="91">
        <v>84.98</v>
      </c>
      <c r="H233" s="91">
        <v>1120.3</v>
      </c>
      <c r="I233" s="91">
        <v>9457.1299999999992</v>
      </c>
      <c r="J233" s="91">
        <v>2702.77</v>
      </c>
      <c r="K233" s="91">
        <v>1059.8900000000001</v>
      </c>
      <c r="L233" s="91">
        <v>1528.03</v>
      </c>
      <c r="M233" s="91">
        <v>1795.96</v>
      </c>
      <c r="N233" s="91">
        <v>2222.19</v>
      </c>
      <c r="O233" s="91">
        <v>5193.09</v>
      </c>
      <c r="P233" s="91">
        <v>2387.7800000000002</v>
      </c>
      <c r="Q233" s="91">
        <v>2527.85</v>
      </c>
      <c r="R233" s="91">
        <v>2447.11</v>
      </c>
      <c r="S233" s="91">
        <v>3759.87</v>
      </c>
      <c r="T233" s="91">
        <v>4348.63</v>
      </c>
      <c r="U233" s="91">
        <v>2446.48</v>
      </c>
      <c r="V233" s="91">
        <v>2959.45</v>
      </c>
      <c r="W233" s="91">
        <v>6829.32</v>
      </c>
      <c r="X233" s="91">
        <v>6327.47</v>
      </c>
      <c r="Y233" s="91">
        <v>1860.72</v>
      </c>
      <c r="Z233" s="91">
        <v>2128.5300000000002</v>
      </c>
      <c r="AA233" s="91">
        <v>2019.75</v>
      </c>
      <c r="AB233" s="91">
        <v>7521.66</v>
      </c>
      <c r="AC233" s="91">
        <v>1616.48</v>
      </c>
      <c r="AD233" s="91">
        <v>6426.9</v>
      </c>
      <c r="AE233" s="91">
        <v>17089.919999999998</v>
      </c>
      <c r="AF233" s="91">
        <v>4786.5600000000004</v>
      </c>
      <c r="AG233" s="91">
        <v>27765.05</v>
      </c>
      <c r="AH233" s="91">
        <v>16430.310000000001</v>
      </c>
      <c r="AI233" s="91">
        <v>5478.21</v>
      </c>
      <c r="AJ233" s="91">
        <v>1507.73</v>
      </c>
      <c r="AK233" s="91">
        <v>1775.47</v>
      </c>
      <c r="AL233" s="91">
        <v>7831.11</v>
      </c>
      <c r="AM233" s="91">
        <v>1080.5</v>
      </c>
      <c r="AN233" s="91">
        <v>7849.85</v>
      </c>
      <c r="AO233" s="91">
        <v>3048.49</v>
      </c>
      <c r="AP233" s="91">
        <v>4536.09</v>
      </c>
      <c r="AQ233" s="91">
        <v>6304.83</v>
      </c>
      <c r="AR233" s="91">
        <v>10196.99</v>
      </c>
      <c r="AS233" s="91">
        <v>17852.439999999999</v>
      </c>
      <c r="AT233" s="91">
        <v>7251.04</v>
      </c>
      <c r="AU233" s="91">
        <v>4581.07</v>
      </c>
      <c r="AV233" s="91">
        <v>17517.79</v>
      </c>
      <c r="AW233" s="91">
        <v>20048.900000000001</v>
      </c>
      <c r="AX233" s="91">
        <v>5395.39</v>
      </c>
      <c r="AY233" s="91">
        <v>4748.91</v>
      </c>
      <c r="AZ233" s="91">
        <v>2976.4</v>
      </c>
      <c r="BA233" s="91">
        <v>2888.89</v>
      </c>
      <c r="BB233" s="91">
        <v>6608.71</v>
      </c>
      <c r="BC233" s="91">
        <v>1039.74</v>
      </c>
      <c r="BD233" s="91">
        <v>1683.52</v>
      </c>
      <c r="BE233" s="91">
        <v>40469.019999999997</v>
      </c>
      <c r="BF233" s="91">
        <v>29283.39</v>
      </c>
      <c r="BG233" s="91">
        <v>10947.43</v>
      </c>
      <c r="BH233" s="91">
        <v>14752.24</v>
      </c>
      <c r="BI233" s="91">
        <v>6197.05</v>
      </c>
      <c r="BJ233" s="91">
        <v>3476.73</v>
      </c>
      <c r="BK233" s="91">
        <v>3099.7</v>
      </c>
      <c r="BL233" s="91">
        <v>3030.34</v>
      </c>
      <c r="BM233" s="91">
        <v>424.54</v>
      </c>
      <c r="BN233" s="91">
        <v>2912.67</v>
      </c>
      <c r="BO233" s="92">
        <v>0</v>
      </c>
      <c r="BP233" s="93">
        <v>0</v>
      </c>
      <c r="BQ233" s="92" t="s">
        <v>310</v>
      </c>
      <c r="BR233" s="91">
        <v>405448.18</v>
      </c>
      <c r="BS233" s="92" t="s">
        <v>310</v>
      </c>
      <c r="BT233" s="91">
        <v>26276.71</v>
      </c>
      <c r="BU233" s="92" t="s">
        <v>310</v>
      </c>
      <c r="BV233" s="91">
        <v>502.1</v>
      </c>
      <c r="BW233" s="92" t="s">
        <v>310</v>
      </c>
      <c r="BX233" s="91">
        <v>3411.96</v>
      </c>
      <c r="BY233" s="92" t="s">
        <v>310</v>
      </c>
      <c r="BZ233" s="91">
        <v>30190.77</v>
      </c>
      <c r="CA233" s="92" t="s">
        <v>310</v>
      </c>
      <c r="CB233" s="91">
        <v>6976.48</v>
      </c>
      <c r="CC233" s="92" t="s">
        <v>310</v>
      </c>
      <c r="CD233" s="92">
        <v>0</v>
      </c>
      <c r="CE233" s="92" t="s">
        <v>310</v>
      </c>
      <c r="CF233" s="91">
        <v>73.81</v>
      </c>
      <c r="CG233" s="92" t="s">
        <v>310</v>
      </c>
      <c r="CH233" s="91">
        <v>73.81</v>
      </c>
      <c r="CI233" s="92" t="s">
        <v>310</v>
      </c>
      <c r="CJ233" s="91">
        <v>7050.29</v>
      </c>
      <c r="CK233" s="92" t="s">
        <v>310</v>
      </c>
      <c r="CL233" s="92">
        <v>0</v>
      </c>
      <c r="CM233" s="92" t="s">
        <v>310</v>
      </c>
      <c r="CN233" s="92">
        <v>0</v>
      </c>
      <c r="CO233" s="92" t="s">
        <v>310</v>
      </c>
      <c r="CP233" s="92">
        <v>0</v>
      </c>
      <c r="CQ233" s="92" t="s">
        <v>310</v>
      </c>
      <c r="CR233" s="94">
        <v>43019.37</v>
      </c>
      <c r="CS233" s="92" t="s">
        <v>310</v>
      </c>
      <c r="CT233" s="91">
        <v>43019.37</v>
      </c>
      <c r="CU233" s="92" t="s">
        <v>310</v>
      </c>
      <c r="CV233" s="91">
        <v>80260.429999999993</v>
      </c>
      <c r="CW233" s="92" t="s">
        <v>310</v>
      </c>
      <c r="CX233" s="91">
        <v>485708.61</v>
      </c>
      <c r="CY233" s="92" t="s">
        <v>310</v>
      </c>
    </row>
    <row r="234" spans="1:103" ht="14.5" x14ac:dyDescent="0.35">
      <c r="A234" s="86" t="s">
        <v>412</v>
      </c>
      <c r="B234" s="86" t="s">
        <v>382</v>
      </c>
      <c r="C234" s="71" t="str">
        <f>'Correspondance tables'!K58</f>
        <v>ISIC 85</v>
      </c>
      <c r="D234" s="71" t="str">
        <f>VLOOKUP(C234, 'Correspondance tables'!$O$3:$P$73, 2, FALSE)</f>
        <v>ISIC 85</v>
      </c>
      <c r="E234" s="87">
        <v>594.94000000000005</v>
      </c>
      <c r="F234" s="87">
        <v>144.12</v>
      </c>
      <c r="G234" s="87">
        <v>11.91</v>
      </c>
      <c r="H234" s="87">
        <v>350.39</v>
      </c>
      <c r="I234" s="87">
        <v>2026.29</v>
      </c>
      <c r="J234" s="87">
        <v>405.71</v>
      </c>
      <c r="K234" s="87">
        <v>311.42</v>
      </c>
      <c r="L234" s="87">
        <v>523.62</v>
      </c>
      <c r="M234" s="87">
        <v>346.01</v>
      </c>
      <c r="N234" s="87">
        <v>498.43</v>
      </c>
      <c r="O234" s="87">
        <v>1634.1</v>
      </c>
      <c r="P234" s="87">
        <v>809.94</v>
      </c>
      <c r="Q234" s="87">
        <v>791.78</v>
      </c>
      <c r="R234" s="87">
        <v>760.02</v>
      </c>
      <c r="S234" s="87">
        <v>1049.07</v>
      </c>
      <c r="T234" s="87">
        <v>986.03</v>
      </c>
      <c r="U234" s="87">
        <v>653.27</v>
      </c>
      <c r="V234" s="87">
        <v>808.8</v>
      </c>
      <c r="W234" s="87">
        <v>1337.25</v>
      </c>
      <c r="X234" s="87">
        <v>1589.2</v>
      </c>
      <c r="Y234" s="87">
        <v>268.27</v>
      </c>
      <c r="Z234" s="87">
        <v>429.14</v>
      </c>
      <c r="AA234" s="87">
        <v>325.64</v>
      </c>
      <c r="AB234" s="87">
        <v>10682.28</v>
      </c>
      <c r="AC234" s="87">
        <v>291.39999999999998</v>
      </c>
      <c r="AD234" s="87">
        <v>1063.8599999999999</v>
      </c>
      <c r="AE234" s="87">
        <v>6898.95</v>
      </c>
      <c r="AF234" s="87">
        <v>842.48</v>
      </c>
      <c r="AG234" s="87">
        <v>2644.55</v>
      </c>
      <c r="AH234" s="87">
        <v>2323.38</v>
      </c>
      <c r="AI234" s="87">
        <v>3889.8</v>
      </c>
      <c r="AJ234" s="87">
        <v>223.11</v>
      </c>
      <c r="AK234" s="87">
        <v>274.32</v>
      </c>
      <c r="AL234" s="87">
        <v>932.25</v>
      </c>
      <c r="AM234" s="87">
        <v>362.48</v>
      </c>
      <c r="AN234" s="87">
        <v>1236.79</v>
      </c>
      <c r="AO234" s="87">
        <v>266.89999999999998</v>
      </c>
      <c r="AP234" s="87">
        <v>276.67</v>
      </c>
      <c r="AQ234" s="87">
        <v>595.79999999999995</v>
      </c>
      <c r="AR234" s="87">
        <v>1113.42</v>
      </c>
      <c r="AS234" s="87">
        <v>1172.79</v>
      </c>
      <c r="AT234" s="87">
        <v>555.66999999999996</v>
      </c>
      <c r="AU234" s="87">
        <v>249.7</v>
      </c>
      <c r="AV234" s="87">
        <v>7931.17</v>
      </c>
      <c r="AW234" s="87">
        <v>4085.93</v>
      </c>
      <c r="AX234" s="87">
        <v>6695.3</v>
      </c>
      <c r="AY234" s="87">
        <v>341.2</v>
      </c>
      <c r="AZ234" s="87">
        <v>732.38</v>
      </c>
      <c r="BA234" s="87">
        <v>1139.93</v>
      </c>
      <c r="BB234" s="87">
        <v>528.67999999999995</v>
      </c>
      <c r="BC234" s="87">
        <v>427.26</v>
      </c>
      <c r="BD234" s="87">
        <v>145.01</v>
      </c>
      <c r="BE234" s="87">
        <v>2188.6</v>
      </c>
      <c r="BF234" s="87">
        <v>10184.02</v>
      </c>
      <c r="BG234" s="87">
        <v>1725.93</v>
      </c>
      <c r="BH234" s="87">
        <v>1793.7</v>
      </c>
      <c r="BI234" s="87">
        <v>1505.47</v>
      </c>
      <c r="BJ234" s="87">
        <v>391.9</v>
      </c>
      <c r="BK234" s="87">
        <v>419.08</v>
      </c>
      <c r="BL234" s="87">
        <v>703.5</v>
      </c>
      <c r="BM234" s="87">
        <v>26.65</v>
      </c>
      <c r="BN234" s="87">
        <v>183.6</v>
      </c>
      <c r="BO234" s="88">
        <v>0</v>
      </c>
      <c r="BP234" s="89">
        <v>0</v>
      </c>
      <c r="BQ234" s="88" t="s">
        <v>310</v>
      </c>
      <c r="BR234" s="87">
        <v>93701.22</v>
      </c>
      <c r="BS234" s="88" t="s">
        <v>310</v>
      </c>
      <c r="BT234" s="87">
        <v>23957.19</v>
      </c>
      <c r="BU234" s="88" t="s">
        <v>310</v>
      </c>
      <c r="BV234" s="87">
        <v>224.85</v>
      </c>
      <c r="BW234" s="88" t="s">
        <v>310</v>
      </c>
      <c r="BX234" s="87">
        <v>1044822.28</v>
      </c>
      <c r="BY234" s="88" t="s">
        <v>310</v>
      </c>
      <c r="BZ234" s="87">
        <v>1069004.32</v>
      </c>
      <c r="CA234" s="88" t="s">
        <v>310</v>
      </c>
      <c r="CB234" s="87">
        <v>4430.66</v>
      </c>
      <c r="CC234" s="88" t="s">
        <v>310</v>
      </c>
      <c r="CD234" s="88">
        <v>0</v>
      </c>
      <c r="CE234" s="88" t="s">
        <v>310</v>
      </c>
      <c r="CF234" s="88">
        <v>0</v>
      </c>
      <c r="CG234" s="88" t="s">
        <v>310</v>
      </c>
      <c r="CH234" s="88">
        <v>0</v>
      </c>
      <c r="CI234" s="88" t="s">
        <v>310</v>
      </c>
      <c r="CJ234" s="87">
        <v>4430.66</v>
      </c>
      <c r="CK234" s="88" t="s">
        <v>310</v>
      </c>
      <c r="CL234" s="88">
        <v>0</v>
      </c>
      <c r="CM234" s="88" t="s">
        <v>310</v>
      </c>
      <c r="CN234" s="88">
        <v>0</v>
      </c>
      <c r="CO234" s="88" t="s">
        <v>310</v>
      </c>
      <c r="CP234" s="88">
        <v>0</v>
      </c>
      <c r="CQ234" s="88" t="s">
        <v>310</v>
      </c>
      <c r="CR234" s="90">
        <v>4023.53</v>
      </c>
      <c r="CS234" s="88" t="s">
        <v>310</v>
      </c>
      <c r="CT234" s="87">
        <v>4023.53</v>
      </c>
      <c r="CU234" s="88" t="s">
        <v>310</v>
      </c>
      <c r="CV234" s="87">
        <v>1077458.51</v>
      </c>
      <c r="CW234" s="88" t="s">
        <v>310</v>
      </c>
      <c r="CX234" s="87">
        <v>1171159.73</v>
      </c>
      <c r="CY234" s="88" t="s">
        <v>310</v>
      </c>
    </row>
    <row r="235" spans="1:103" ht="14.5" x14ac:dyDescent="0.35">
      <c r="A235" s="86" t="s">
        <v>412</v>
      </c>
      <c r="B235" s="86" t="s">
        <v>383</v>
      </c>
      <c r="C235" s="71" t="str">
        <f>'Correspondance tables'!K59</f>
        <v>ISIC 86</v>
      </c>
      <c r="D235" s="71" t="str">
        <f>VLOOKUP(C235, 'Correspondance tables'!$O$3:$P$73, 2, FALSE)</f>
        <v>ISIC 86T88</v>
      </c>
      <c r="E235" s="91">
        <v>239.68</v>
      </c>
      <c r="F235" s="91">
        <v>42.13</v>
      </c>
      <c r="G235" s="91">
        <v>26.42</v>
      </c>
      <c r="H235" s="91">
        <v>144.25</v>
      </c>
      <c r="I235" s="91">
        <v>1471.86</v>
      </c>
      <c r="J235" s="91">
        <v>216.93</v>
      </c>
      <c r="K235" s="91">
        <v>91.6</v>
      </c>
      <c r="L235" s="91">
        <v>154.47</v>
      </c>
      <c r="M235" s="91">
        <v>231.66</v>
      </c>
      <c r="N235" s="91">
        <v>319.05</v>
      </c>
      <c r="O235" s="91">
        <v>844.89</v>
      </c>
      <c r="P235" s="91">
        <v>968.35</v>
      </c>
      <c r="Q235" s="91">
        <v>436.44</v>
      </c>
      <c r="R235" s="91">
        <v>259.51</v>
      </c>
      <c r="S235" s="91">
        <v>509.58</v>
      </c>
      <c r="T235" s="91">
        <v>643.36</v>
      </c>
      <c r="U235" s="91">
        <v>728.49</v>
      </c>
      <c r="V235" s="91">
        <v>638.66999999999996</v>
      </c>
      <c r="W235" s="91">
        <v>1191.57</v>
      </c>
      <c r="X235" s="91">
        <v>2007.89</v>
      </c>
      <c r="Y235" s="91">
        <v>694.66</v>
      </c>
      <c r="Z235" s="91">
        <v>271.64</v>
      </c>
      <c r="AA235" s="91">
        <v>545.20000000000005</v>
      </c>
      <c r="AB235" s="91">
        <v>1152.07</v>
      </c>
      <c r="AC235" s="91">
        <v>144.94999999999999</v>
      </c>
      <c r="AD235" s="91">
        <v>344.39</v>
      </c>
      <c r="AE235" s="91">
        <v>1441.52</v>
      </c>
      <c r="AF235" s="91">
        <v>691.9</v>
      </c>
      <c r="AG235" s="91">
        <v>2574.79</v>
      </c>
      <c r="AH235" s="91">
        <v>1908.23</v>
      </c>
      <c r="AI235" s="91">
        <v>1740.36</v>
      </c>
      <c r="AJ235" s="91">
        <v>168.33</v>
      </c>
      <c r="AK235" s="91">
        <v>1215.83</v>
      </c>
      <c r="AL235" s="91">
        <v>1064.07</v>
      </c>
      <c r="AM235" s="91">
        <v>345.51</v>
      </c>
      <c r="AN235" s="91">
        <v>613.58000000000004</v>
      </c>
      <c r="AO235" s="91">
        <v>245.36</v>
      </c>
      <c r="AP235" s="91">
        <v>368.97</v>
      </c>
      <c r="AQ235" s="91">
        <v>1744.13</v>
      </c>
      <c r="AR235" s="91">
        <v>3053.75</v>
      </c>
      <c r="AS235" s="91">
        <v>4001.63</v>
      </c>
      <c r="AT235" s="91">
        <v>1592.98</v>
      </c>
      <c r="AU235" s="91">
        <v>474.56</v>
      </c>
      <c r="AV235" s="91">
        <v>1204.47</v>
      </c>
      <c r="AW235" s="91">
        <v>3371.78</v>
      </c>
      <c r="AX235" s="91">
        <v>930.67</v>
      </c>
      <c r="AY235" s="91">
        <v>1969.06</v>
      </c>
      <c r="AZ235" s="91">
        <v>682.92</v>
      </c>
      <c r="BA235" s="91">
        <v>669.69</v>
      </c>
      <c r="BB235" s="91">
        <v>376.14</v>
      </c>
      <c r="BC235" s="91">
        <v>639.29</v>
      </c>
      <c r="BD235" s="91">
        <v>438.89</v>
      </c>
      <c r="BE235" s="91">
        <v>1374.55</v>
      </c>
      <c r="BF235" s="91">
        <v>14107.14</v>
      </c>
      <c r="BG235" s="91">
        <v>36795.279999999999</v>
      </c>
      <c r="BH235" s="91">
        <v>3750.37</v>
      </c>
      <c r="BI235" s="91">
        <v>1993.07</v>
      </c>
      <c r="BJ235" s="91">
        <v>420.01</v>
      </c>
      <c r="BK235" s="91">
        <v>323.44</v>
      </c>
      <c r="BL235" s="91">
        <v>742.32</v>
      </c>
      <c r="BM235" s="91">
        <v>96.92</v>
      </c>
      <c r="BN235" s="91">
        <v>304.16000000000003</v>
      </c>
      <c r="BO235" s="92">
        <v>0</v>
      </c>
      <c r="BP235" s="93">
        <v>0</v>
      </c>
      <c r="BQ235" s="92" t="s">
        <v>310</v>
      </c>
      <c r="BR235" s="91">
        <v>107755.35</v>
      </c>
      <c r="BS235" s="92" t="s">
        <v>310</v>
      </c>
      <c r="BT235" s="91">
        <v>105941.94</v>
      </c>
      <c r="BU235" s="92" t="s">
        <v>310</v>
      </c>
      <c r="BV235" s="91">
        <v>53567.22</v>
      </c>
      <c r="BW235" s="92" t="s">
        <v>310</v>
      </c>
      <c r="BX235" s="91">
        <v>568014.78</v>
      </c>
      <c r="BY235" s="92" t="s">
        <v>310</v>
      </c>
      <c r="BZ235" s="91">
        <v>727523.94</v>
      </c>
      <c r="CA235" s="92" t="s">
        <v>310</v>
      </c>
      <c r="CB235" s="91">
        <v>581.41</v>
      </c>
      <c r="CC235" s="92" t="s">
        <v>310</v>
      </c>
      <c r="CD235" s="91">
        <v>61.53</v>
      </c>
      <c r="CE235" s="92" t="s">
        <v>310</v>
      </c>
      <c r="CF235" s="91">
        <v>-33.979999999999997</v>
      </c>
      <c r="CG235" s="92" t="s">
        <v>310</v>
      </c>
      <c r="CH235" s="91">
        <v>27.56</v>
      </c>
      <c r="CI235" s="92" t="s">
        <v>310</v>
      </c>
      <c r="CJ235" s="91">
        <v>608.97</v>
      </c>
      <c r="CK235" s="92" t="s">
        <v>310</v>
      </c>
      <c r="CL235" s="92">
        <v>0</v>
      </c>
      <c r="CM235" s="92" t="s">
        <v>310</v>
      </c>
      <c r="CN235" s="92">
        <v>0</v>
      </c>
      <c r="CO235" s="92" t="s">
        <v>310</v>
      </c>
      <c r="CP235" s="92">
        <v>0</v>
      </c>
      <c r="CQ235" s="92" t="s">
        <v>310</v>
      </c>
      <c r="CR235" s="94">
        <v>7177.33</v>
      </c>
      <c r="CS235" s="92" t="s">
        <v>310</v>
      </c>
      <c r="CT235" s="91">
        <v>7177.33</v>
      </c>
      <c r="CU235" s="92" t="s">
        <v>310</v>
      </c>
      <c r="CV235" s="91">
        <v>735310.23</v>
      </c>
      <c r="CW235" s="92" t="s">
        <v>310</v>
      </c>
      <c r="CX235" s="91">
        <v>843065.58</v>
      </c>
      <c r="CY235" s="92" t="s">
        <v>310</v>
      </c>
    </row>
    <row r="236" spans="1:103" ht="14.5" x14ac:dyDescent="0.35">
      <c r="A236" s="86" t="s">
        <v>412</v>
      </c>
      <c r="B236" s="86" t="s">
        <v>384</v>
      </c>
      <c r="C236" s="71" t="str">
        <f>'Correspondance tables'!K60</f>
        <v>ISIC 87-88</v>
      </c>
      <c r="D236" s="71" t="str">
        <f>VLOOKUP(C236, 'Correspondance tables'!$O$3:$P$73, 2, FALSE)</f>
        <v>ISIC 86T88</v>
      </c>
      <c r="E236" s="87">
        <v>70.599999999999994</v>
      </c>
      <c r="F236" s="87">
        <v>19.350000000000001</v>
      </c>
      <c r="G236" s="87">
        <v>11.51</v>
      </c>
      <c r="H236" s="87">
        <v>58.32</v>
      </c>
      <c r="I236" s="87">
        <v>506.24</v>
      </c>
      <c r="J236" s="87">
        <v>74.02</v>
      </c>
      <c r="K236" s="87">
        <v>25.28</v>
      </c>
      <c r="L236" s="87">
        <v>29.7</v>
      </c>
      <c r="M236" s="87">
        <v>40.950000000000003</v>
      </c>
      <c r="N236" s="87">
        <v>79.900000000000006</v>
      </c>
      <c r="O236" s="87">
        <v>153.59</v>
      </c>
      <c r="P236" s="87">
        <v>404.87</v>
      </c>
      <c r="Q236" s="87">
        <v>121.45</v>
      </c>
      <c r="R236" s="87">
        <v>60.28</v>
      </c>
      <c r="S236" s="87">
        <v>128.33000000000001</v>
      </c>
      <c r="T236" s="87">
        <v>150.26</v>
      </c>
      <c r="U236" s="87">
        <v>156.49</v>
      </c>
      <c r="V236" s="87">
        <v>89.95</v>
      </c>
      <c r="W236" s="87">
        <v>184.26</v>
      </c>
      <c r="X236" s="87">
        <v>129.19999999999999</v>
      </c>
      <c r="Y236" s="87">
        <v>73.59</v>
      </c>
      <c r="Z236" s="87">
        <v>86.47</v>
      </c>
      <c r="AA236" s="87">
        <v>111.21</v>
      </c>
      <c r="AB236" s="87">
        <v>236.91</v>
      </c>
      <c r="AC236" s="87">
        <v>63.25</v>
      </c>
      <c r="AD236" s="87">
        <v>242.42</v>
      </c>
      <c r="AE236" s="87">
        <v>375.84</v>
      </c>
      <c r="AF236" s="87">
        <v>252.01</v>
      </c>
      <c r="AG236" s="87">
        <v>1411.38</v>
      </c>
      <c r="AH236" s="87">
        <v>592.38</v>
      </c>
      <c r="AI236" s="87">
        <v>230.87</v>
      </c>
      <c r="AJ236" s="87">
        <v>28.14</v>
      </c>
      <c r="AK236" s="87">
        <v>59.35</v>
      </c>
      <c r="AL236" s="87">
        <v>156.16999999999999</v>
      </c>
      <c r="AM236" s="87">
        <v>28.1</v>
      </c>
      <c r="AN236" s="87">
        <v>762.75</v>
      </c>
      <c r="AO236" s="87">
        <v>111.8</v>
      </c>
      <c r="AP236" s="87">
        <v>48.48</v>
      </c>
      <c r="AQ236" s="87">
        <v>339.05</v>
      </c>
      <c r="AR236" s="87">
        <v>271.35000000000002</v>
      </c>
      <c r="AS236" s="87">
        <v>306.41000000000003</v>
      </c>
      <c r="AT236" s="87">
        <v>741.3</v>
      </c>
      <c r="AU236" s="87">
        <v>167.74</v>
      </c>
      <c r="AV236" s="87">
        <v>107.33</v>
      </c>
      <c r="AW236" s="87">
        <v>282.35000000000002</v>
      </c>
      <c r="AX236" s="87">
        <v>177.51</v>
      </c>
      <c r="AY236" s="87">
        <v>232.68</v>
      </c>
      <c r="AZ236" s="87">
        <v>516.85</v>
      </c>
      <c r="BA236" s="87">
        <v>247.47</v>
      </c>
      <c r="BB236" s="87">
        <v>137.52000000000001</v>
      </c>
      <c r="BC236" s="87">
        <v>216.39</v>
      </c>
      <c r="BD236" s="87">
        <v>411.06</v>
      </c>
      <c r="BE236" s="87">
        <v>845.08</v>
      </c>
      <c r="BF236" s="87">
        <v>2781.92</v>
      </c>
      <c r="BG236" s="87">
        <v>892.63</v>
      </c>
      <c r="BH236" s="87">
        <v>44390.67</v>
      </c>
      <c r="BI236" s="87">
        <v>4781.9399999999996</v>
      </c>
      <c r="BJ236" s="87">
        <v>121.59</v>
      </c>
      <c r="BK236" s="87">
        <v>346.8</v>
      </c>
      <c r="BL236" s="87">
        <v>203.85</v>
      </c>
      <c r="BM236" s="87">
        <v>17.46</v>
      </c>
      <c r="BN236" s="87">
        <v>88.6</v>
      </c>
      <c r="BO236" s="88">
        <v>0</v>
      </c>
      <c r="BP236" s="89">
        <v>0</v>
      </c>
      <c r="BQ236" s="88" t="s">
        <v>310</v>
      </c>
      <c r="BR236" s="87">
        <v>65991.22</v>
      </c>
      <c r="BS236" s="88" t="s">
        <v>310</v>
      </c>
      <c r="BT236" s="87">
        <v>180850.22</v>
      </c>
      <c r="BU236" s="88" t="s">
        <v>310</v>
      </c>
      <c r="BV236" s="87">
        <v>7681.16</v>
      </c>
      <c r="BW236" s="88" t="s">
        <v>310</v>
      </c>
      <c r="BX236" s="87">
        <v>788207.53</v>
      </c>
      <c r="BY236" s="88" t="s">
        <v>310</v>
      </c>
      <c r="BZ236" s="87">
        <v>976738.91</v>
      </c>
      <c r="CA236" s="88" t="s">
        <v>310</v>
      </c>
      <c r="CB236" s="87">
        <v>33.450000000000003</v>
      </c>
      <c r="CC236" s="88" t="s">
        <v>310</v>
      </c>
      <c r="CD236" s="88">
        <v>0</v>
      </c>
      <c r="CE236" s="88" t="s">
        <v>310</v>
      </c>
      <c r="CF236" s="87">
        <v>-0.31</v>
      </c>
      <c r="CG236" s="88" t="s">
        <v>310</v>
      </c>
      <c r="CH236" s="87">
        <v>-0.31</v>
      </c>
      <c r="CI236" s="88" t="s">
        <v>310</v>
      </c>
      <c r="CJ236" s="87">
        <v>33.14</v>
      </c>
      <c r="CK236" s="88" t="s">
        <v>310</v>
      </c>
      <c r="CL236" s="88">
        <v>0</v>
      </c>
      <c r="CM236" s="88" t="s">
        <v>310</v>
      </c>
      <c r="CN236" s="88">
        <v>0</v>
      </c>
      <c r="CO236" s="88" t="s">
        <v>310</v>
      </c>
      <c r="CP236" s="88">
        <v>0</v>
      </c>
      <c r="CQ236" s="88" t="s">
        <v>310</v>
      </c>
      <c r="CR236" s="90">
        <v>563.09</v>
      </c>
      <c r="CS236" s="88" t="s">
        <v>310</v>
      </c>
      <c r="CT236" s="87">
        <v>563.09</v>
      </c>
      <c r="CU236" s="88" t="s">
        <v>310</v>
      </c>
      <c r="CV236" s="87">
        <v>977335.15</v>
      </c>
      <c r="CW236" s="88" t="s">
        <v>310</v>
      </c>
      <c r="CX236" s="87">
        <v>1043326.37</v>
      </c>
      <c r="CY236" s="88" t="s">
        <v>310</v>
      </c>
    </row>
    <row r="237" spans="1:103" ht="14.5" x14ac:dyDescent="0.35">
      <c r="A237" s="86" t="s">
        <v>412</v>
      </c>
      <c r="B237" s="86" t="s">
        <v>385</v>
      </c>
      <c r="C237" s="71" t="str">
        <f>'Correspondance tables'!K61</f>
        <v>ISIC 90-92</v>
      </c>
      <c r="D237" s="71" t="str">
        <f>VLOOKUP(C237, 'Correspondance tables'!$O$3:$P$73, 2, FALSE)</f>
        <v>ISIC 90T96</v>
      </c>
      <c r="E237" s="91">
        <v>17.13</v>
      </c>
      <c r="F237" s="91">
        <v>3.25</v>
      </c>
      <c r="G237" s="91">
        <v>0.21</v>
      </c>
      <c r="H237" s="91">
        <v>0.32</v>
      </c>
      <c r="I237" s="91">
        <v>1.96</v>
      </c>
      <c r="J237" s="91">
        <v>1.44</v>
      </c>
      <c r="K237" s="91">
        <v>0.1</v>
      </c>
      <c r="L237" s="92">
        <v>0</v>
      </c>
      <c r="M237" s="91">
        <v>0.1</v>
      </c>
      <c r="N237" s="91">
        <v>0.1</v>
      </c>
      <c r="O237" s="91">
        <v>0.24</v>
      </c>
      <c r="P237" s="91">
        <v>1.41</v>
      </c>
      <c r="Q237" s="91">
        <v>2.94</v>
      </c>
      <c r="R237" s="91">
        <v>0.32</v>
      </c>
      <c r="S237" s="91">
        <v>0.73</v>
      </c>
      <c r="T237" s="91">
        <v>0.67</v>
      </c>
      <c r="U237" s="91">
        <v>0.11</v>
      </c>
      <c r="V237" s="91">
        <v>0.34</v>
      </c>
      <c r="W237" s="91">
        <v>0.42</v>
      </c>
      <c r="X237" s="92">
        <v>0</v>
      </c>
      <c r="Y237" s="91">
        <v>2.86</v>
      </c>
      <c r="Z237" s="91">
        <v>4.7699999999999996</v>
      </c>
      <c r="AA237" s="91">
        <v>2.6</v>
      </c>
      <c r="AB237" s="91">
        <v>1.33</v>
      </c>
      <c r="AC237" s="91">
        <v>2.91</v>
      </c>
      <c r="AD237" s="91">
        <v>4.91</v>
      </c>
      <c r="AE237" s="91">
        <v>2.2799999999999998</v>
      </c>
      <c r="AF237" s="91">
        <v>0.21</v>
      </c>
      <c r="AG237" s="91">
        <v>4.5199999999999996</v>
      </c>
      <c r="AH237" s="91">
        <v>1.34</v>
      </c>
      <c r="AI237" s="91">
        <v>2.08</v>
      </c>
      <c r="AJ237" s="91">
        <v>0.1</v>
      </c>
      <c r="AK237" s="91">
        <v>0.5</v>
      </c>
      <c r="AL237" s="92">
        <v>0</v>
      </c>
      <c r="AM237" s="91">
        <v>0.02</v>
      </c>
      <c r="AN237" s="91">
        <v>29.81</v>
      </c>
      <c r="AO237" s="91">
        <v>0.26</v>
      </c>
      <c r="AP237" s="91">
        <v>0.28000000000000003</v>
      </c>
      <c r="AQ237" s="91">
        <v>1.66</v>
      </c>
      <c r="AR237" s="91">
        <v>0.24</v>
      </c>
      <c r="AS237" s="91">
        <v>37.89</v>
      </c>
      <c r="AT237" s="91">
        <v>1.53</v>
      </c>
      <c r="AU237" s="91">
        <v>3.19</v>
      </c>
      <c r="AV237" s="91">
        <v>15.24</v>
      </c>
      <c r="AW237" s="91">
        <v>11.42</v>
      </c>
      <c r="AX237" s="91">
        <v>0.15</v>
      </c>
      <c r="AY237" s="91">
        <v>11.13</v>
      </c>
      <c r="AZ237" s="91">
        <v>1141.17</v>
      </c>
      <c r="BA237" s="91">
        <v>328.96</v>
      </c>
      <c r="BB237" s="91">
        <v>0.41</v>
      </c>
      <c r="BC237" s="91">
        <v>7.0000000000000007E-2</v>
      </c>
      <c r="BD237" s="91">
        <v>496.32</v>
      </c>
      <c r="BE237" s="91">
        <v>754.84</v>
      </c>
      <c r="BF237" s="91">
        <v>355.05</v>
      </c>
      <c r="BG237" s="91">
        <v>262.44</v>
      </c>
      <c r="BH237" s="91">
        <v>4550.99</v>
      </c>
      <c r="BI237" s="91">
        <v>14134.97</v>
      </c>
      <c r="BJ237" s="91">
        <v>148.69</v>
      </c>
      <c r="BK237" s="91">
        <v>186.47</v>
      </c>
      <c r="BL237" s="91">
        <v>92.88</v>
      </c>
      <c r="BM237" s="91">
        <v>0.1</v>
      </c>
      <c r="BN237" s="91">
        <v>0.44</v>
      </c>
      <c r="BO237" s="92">
        <v>0</v>
      </c>
      <c r="BP237" s="93">
        <v>0</v>
      </c>
      <c r="BQ237" s="92" t="s">
        <v>310</v>
      </c>
      <c r="BR237" s="91">
        <v>22628.79</v>
      </c>
      <c r="BS237" s="92" t="s">
        <v>310</v>
      </c>
      <c r="BT237" s="91">
        <v>94061.86</v>
      </c>
      <c r="BU237" s="92" t="s">
        <v>310</v>
      </c>
      <c r="BV237" s="91">
        <v>59001.19</v>
      </c>
      <c r="BW237" s="92" t="s">
        <v>310</v>
      </c>
      <c r="BX237" s="91">
        <v>249933.4</v>
      </c>
      <c r="BY237" s="92" t="s">
        <v>310</v>
      </c>
      <c r="BZ237" s="91">
        <v>402996.45</v>
      </c>
      <c r="CA237" s="92" t="s">
        <v>310</v>
      </c>
      <c r="CB237" s="91">
        <v>0.04</v>
      </c>
      <c r="CC237" s="92" t="s">
        <v>310</v>
      </c>
      <c r="CD237" s="92">
        <v>0</v>
      </c>
      <c r="CE237" s="92" t="s">
        <v>310</v>
      </c>
      <c r="CF237" s="91">
        <v>-253.76</v>
      </c>
      <c r="CG237" s="92" t="s">
        <v>310</v>
      </c>
      <c r="CH237" s="91">
        <v>-253.76</v>
      </c>
      <c r="CI237" s="92" t="s">
        <v>310</v>
      </c>
      <c r="CJ237" s="91">
        <v>-253.73</v>
      </c>
      <c r="CK237" s="92" t="s">
        <v>310</v>
      </c>
      <c r="CL237" s="92">
        <v>0</v>
      </c>
      <c r="CM237" s="92" t="s">
        <v>310</v>
      </c>
      <c r="CN237" s="92">
        <v>0</v>
      </c>
      <c r="CO237" s="92" t="s">
        <v>310</v>
      </c>
      <c r="CP237" s="92">
        <v>0</v>
      </c>
      <c r="CQ237" s="92" t="s">
        <v>310</v>
      </c>
      <c r="CR237" s="95">
        <v>96</v>
      </c>
      <c r="CS237" s="92" t="s">
        <v>310</v>
      </c>
      <c r="CT237" s="92">
        <v>96</v>
      </c>
      <c r="CU237" s="92" t="s">
        <v>310</v>
      </c>
      <c r="CV237" s="91">
        <v>402838.72</v>
      </c>
      <c r="CW237" s="92" t="s">
        <v>310</v>
      </c>
      <c r="CX237" s="91">
        <v>425467.52</v>
      </c>
      <c r="CY237" s="92" t="s">
        <v>310</v>
      </c>
    </row>
    <row r="238" spans="1:103" ht="14.5" x14ac:dyDescent="0.35">
      <c r="A238" s="86" t="s">
        <v>412</v>
      </c>
      <c r="B238" s="86" t="s">
        <v>386</v>
      </c>
      <c r="C238" s="71" t="str">
        <f>'Correspondance tables'!K62</f>
        <v>ISIC 93</v>
      </c>
      <c r="D238" s="71" t="str">
        <f>VLOOKUP(C238, 'Correspondance tables'!$O$3:$P$73, 2, FALSE)</f>
        <v>ISIC 90T96</v>
      </c>
      <c r="E238" s="87">
        <v>2.89</v>
      </c>
      <c r="F238" s="87">
        <v>1.81</v>
      </c>
      <c r="G238" s="87">
        <v>2.86</v>
      </c>
      <c r="H238" s="87">
        <v>13.46</v>
      </c>
      <c r="I238" s="87">
        <v>504.75</v>
      </c>
      <c r="J238" s="87">
        <v>373.62</v>
      </c>
      <c r="K238" s="87">
        <v>33.979999999999997</v>
      </c>
      <c r="L238" s="87">
        <v>41.69</v>
      </c>
      <c r="M238" s="87">
        <v>288.95999999999998</v>
      </c>
      <c r="N238" s="87">
        <v>35.22</v>
      </c>
      <c r="O238" s="87">
        <v>57.52</v>
      </c>
      <c r="P238" s="87">
        <v>156.18</v>
      </c>
      <c r="Q238" s="87">
        <v>310.64999999999998</v>
      </c>
      <c r="R238" s="87">
        <v>105.35</v>
      </c>
      <c r="S238" s="87">
        <v>57.14</v>
      </c>
      <c r="T238" s="87">
        <v>95.91</v>
      </c>
      <c r="U238" s="87">
        <v>32.82</v>
      </c>
      <c r="V238" s="87">
        <v>192.57</v>
      </c>
      <c r="W238" s="87">
        <v>82.03</v>
      </c>
      <c r="X238" s="87">
        <v>83.42</v>
      </c>
      <c r="Y238" s="87">
        <v>20.09</v>
      </c>
      <c r="Z238" s="87">
        <v>105.2</v>
      </c>
      <c r="AA238" s="87">
        <v>110.84</v>
      </c>
      <c r="AB238" s="87">
        <v>166.95</v>
      </c>
      <c r="AC238" s="87">
        <v>5.75</v>
      </c>
      <c r="AD238" s="87">
        <v>82.73</v>
      </c>
      <c r="AE238" s="87">
        <v>313.52999999999997</v>
      </c>
      <c r="AF238" s="87">
        <v>225.98</v>
      </c>
      <c r="AG238" s="87">
        <v>323.16000000000003</v>
      </c>
      <c r="AH238" s="87">
        <v>119.05</v>
      </c>
      <c r="AI238" s="87">
        <v>27.1</v>
      </c>
      <c r="AJ238" s="87">
        <v>39.729999999999997</v>
      </c>
      <c r="AK238" s="87">
        <v>27.49</v>
      </c>
      <c r="AL238" s="87">
        <v>44.66</v>
      </c>
      <c r="AM238" s="87">
        <v>24.02</v>
      </c>
      <c r="AN238" s="87">
        <v>1691.58</v>
      </c>
      <c r="AO238" s="87">
        <v>2281.7399999999998</v>
      </c>
      <c r="AP238" s="87">
        <v>3615.24</v>
      </c>
      <c r="AQ238" s="87">
        <v>239.95</v>
      </c>
      <c r="AR238" s="87">
        <v>131.91999999999999</v>
      </c>
      <c r="AS238" s="87">
        <v>936.86</v>
      </c>
      <c r="AT238" s="87">
        <v>64.239999999999995</v>
      </c>
      <c r="AU238" s="87">
        <v>28.29</v>
      </c>
      <c r="AV238" s="87">
        <v>423.96</v>
      </c>
      <c r="AW238" s="88">
        <v>499</v>
      </c>
      <c r="AX238" s="87">
        <v>183.18</v>
      </c>
      <c r="AY238" s="87">
        <v>203.5</v>
      </c>
      <c r="AZ238" s="87">
        <v>191.92</v>
      </c>
      <c r="BA238" s="87">
        <v>213.47</v>
      </c>
      <c r="BB238" s="87">
        <v>117.37</v>
      </c>
      <c r="BC238" s="87">
        <v>50.5</v>
      </c>
      <c r="BD238" s="87">
        <v>254.26</v>
      </c>
      <c r="BE238" s="87">
        <v>714.49</v>
      </c>
      <c r="BF238" s="87">
        <v>1690.61</v>
      </c>
      <c r="BG238" s="87">
        <v>1037.1099999999999</v>
      </c>
      <c r="BH238" s="87">
        <v>163.94</v>
      </c>
      <c r="BI238" s="87">
        <v>295.02999999999997</v>
      </c>
      <c r="BJ238" s="87">
        <v>17953.95</v>
      </c>
      <c r="BK238" s="87">
        <v>2838.95</v>
      </c>
      <c r="BL238" s="87">
        <v>538.07000000000005</v>
      </c>
      <c r="BM238" s="87">
        <v>4.41</v>
      </c>
      <c r="BN238" s="87">
        <v>36.83</v>
      </c>
      <c r="BO238" s="88">
        <v>0</v>
      </c>
      <c r="BP238" s="89">
        <v>0</v>
      </c>
      <c r="BQ238" s="88" t="s">
        <v>310</v>
      </c>
      <c r="BR238" s="87">
        <v>40509.480000000003</v>
      </c>
      <c r="BS238" s="88" t="s">
        <v>310</v>
      </c>
      <c r="BT238" s="87">
        <v>89083.12</v>
      </c>
      <c r="BU238" s="88" t="s">
        <v>310</v>
      </c>
      <c r="BV238" s="87">
        <v>7596.41</v>
      </c>
      <c r="BW238" s="88" t="s">
        <v>310</v>
      </c>
      <c r="BX238" s="87">
        <v>42776.98</v>
      </c>
      <c r="BY238" s="88" t="s">
        <v>310</v>
      </c>
      <c r="BZ238" s="87">
        <v>139456.51</v>
      </c>
      <c r="CA238" s="88" t="s">
        <v>310</v>
      </c>
      <c r="CB238" s="87">
        <v>3661.48</v>
      </c>
      <c r="CC238" s="88" t="s">
        <v>310</v>
      </c>
      <c r="CD238" s="87">
        <v>1163.93</v>
      </c>
      <c r="CE238" s="88" t="s">
        <v>310</v>
      </c>
      <c r="CF238" s="87">
        <v>2132.0300000000002</v>
      </c>
      <c r="CG238" s="88" t="s">
        <v>310</v>
      </c>
      <c r="CH238" s="87">
        <v>3295.95</v>
      </c>
      <c r="CI238" s="88" t="s">
        <v>310</v>
      </c>
      <c r="CJ238" s="87">
        <v>6957.43</v>
      </c>
      <c r="CK238" s="88" t="s">
        <v>310</v>
      </c>
      <c r="CL238" s="88">
        <v>0</v>
      </c>
      <c r="CM238" s="88" t="s">
        <v>310</v>
      </c>
      <c r="CN238" s="88">
        <v>0</v>
      </c>
      <c r="CO238" s="88" t="s">
        <v>310</v>
      </c>
      <c r="CP238" s="88">
        <v>0</v>
      </c>
      <c r="CQ238" s="88" t="s">
        <v>310</v>
      </c>
      <c r="CR238" s="90">
        <v>10884.54</v>
      </c>
      <c r="CS238" s="88" t="s">
        <v>310</v>
      </c>
      <c r="CT238" s="87">
        <v>10884.54</v>
      </c>
      <c r="CU238" s="88" t="s">
        <v>310</v>
      </c>
      <c r="CV238" s="87">
        <v>157298.48000000001</v>
      </c>
      <c r="CW238" s="88" t="s">
        <v>310</v>
      </c>
      <c r="CX238" s="87">
        <v>197807.96</v>
      </c>
      <c r="CY238" s="88" t="s">
        <v>310</v>
      </c>
    </row>
    <row r="239" spans="1:103" ht="14.5" x14ac:dyDescent="0.35">
      <c r="A239" s="86" t="s">
        <v>412</v>
      </c>
      <c r="B239" s="86" t="s">
        <v>387</v>
      </c>
      <c r="C239" s="71" t="str">
        <f>'Correspondance tables'!K63</f>
        <v>ISIC 94</v>
      </c>
      <c r="D239" s="71" t="str">
        <f>VLOOKUP(C239, 'Correspondance tables'!$O$3:$P$73, 2, FALSE)</f>
        <v>ISIC 90T96</v>
      </c>
      <c r="E239" s="91">
        <v>23.15</v>
      </c>
      <c r="F239" s="91">
        <v>5.32</v>
      </c>
      <c r="G239" s="91">
        <v>1.72</v>
      </c>
      <c r="H239" s="91">
        <v>22.39</v>
      </c>
      <c r="I239" s="91">
        <v>835.65</v>
      </c>
      <c r="J239" s="91">
        <v>271.70999999999998</v>
      </c>
      <c r="K239" s="91">
        <v>32.43</v>
      </c>
      <c r="L239" s="91">
        <v>38.6</v>
      </c>
      <c r="M239" s="91">
        <v>178.39</v>
      </c>
      <c r="N239" s="91">
        <v>82.86</v>
      </c>
      <c r="O239" s="91">
        <v>126.72</v>
      </c>
      <c r="P239" s="91">
        <v>160.31</v>
      </c>
      <c r="Q239" s="91">
        <v>251.77</v>
      </c>
      <c r="R239" s="91">
        <v>98.15</v>
      </c>
      <c r="S239" s="91">
        <v>95.95</v>
      </c>
      <c r="T239" s="91">
        <v>118.88</v>
      </c>
      <c r="U239" s="92">
        <v>66</v>
      </c>
      <c r="V239" s="91">
        <v>146.66999999999999</v>
      </c>
      <c r="W239" s="91">
        <v>175.82</v>
      </c>
      <c r="X239" s="91">
        <v>159.26</v>
      </c>
      <c r="Y239" s="91">
        <v>133.41</v>
      </c>
      <c r="Z239" s="91">
        <v>168.59</v>
      </c>
      <c r="AA239" s="91">
        <v>129.13999999999999</v>
      </c>
      <c r="AB239" s="91">
        <v>220.94</v>
      </c>
      <c r="AC239" s="91">
        <v>29.92</v>
      </c>
      <c r="AD239" s="91">
        <v>102.92</v>
      </c>
      <c r="AE239" s="91">
        <v>300.26</v>
      </c>
      <c r="AF239" s="91">
        <v>278.32</v>
      </c>
      <c r="AG239" s="91">
        <v>1384.59</v>
      </c>
      <c r="AH239" s="91">
        <v>579.21</v>
      </c>
      <c r="AI239" s="91">
        <v>158.81</v>
      </c>
      <c r="AJ239" s="91">
        <v>96.51</v>
      </c>
      <c r="AK239" s="91">
        <v>43.99</v>
      </c>
      <c r="AL239" s="91">
        <v>161.46</v>
      </c>
      <c r="AM239" s="91">
        <v>56.66</v>
      </c>
      <c r="AN239" s="91">
        <v>861.62</v>
      </c>
      <c r="AO239" s="91">
        <v>218.26</v>
      </c>
      <c r="AP239" s="91">
        <v>726.65</v>
      </c>
      <c r="AQ239" s="91">
        <v>385.28</v>
      </c>
      <c r="AR239" s="91">
        <v>330.01</v>
      </c>
      <c r="AS239" s="91">
        <v>648.62</v>
      </c>
      <c r="AT239" s="91">
        <v>260.35000000000002</v>
      </c>
      <c r="AU239" s="91">
        <v>48.21</v>
      </c>
      <c r="AV239" s="91">
        <v>327.97</v>
      </c>
      <c r="AW239" s="91">
        <v>671.23</v>
      </c>
      <c r="AX239" s="91">
        <v>243.4</v>
      </c>
      <c r="AY239" s="91">
        <v>99.71</v>
      </c>
      <c r="AZ239" s="91">
        <v>212.07</v>
      </c>
      <c r="BA239" s="91">
        <v>129.19</v>
      </c>
      <c r="BB239" s="91">
        <v>281.8</v>
      </c>
      <c r="BC239" s="91">
        <v>56.74</v>
      </c>
      <c r="BD239" s="91">
        <v>441.22</v>
      </c>
      <c r="BE239" s="91">
        <v>1125.81</v>
      </c>
      <c r="BF239" s="91">
        <v>3988.15</v>
      </c>
      <c r="BG239" s="91">
        <v>909.74</v>
      </c>
      <c r="BH239" s="91">
        <v>418.15</v>
      </c>
      <c r="BI239" s="91">
        <v>388.31</v>
      </c>
      <c r="BJ239" s="91">
        <v>2724.31</v>
      </c>
      <c r="BK239" s="91">
        <v>8583.24</v>
      </c>
      <c r="BL239" s="91">
        <v>1097.06</v>
      </c>
      <c r="BM239" s="91">
        <v>43.79</v>
      </c>
      <c r="BN239" s="91">
        <v>461.25</v>
      </c>
      <c r="BO239" s="92">
        <v>0</v>
      </c>
      <c r="BP239" s="93">
        <v>0</v>
      </c>
      <c r="BQ239" s="92" t="s">
        <v>310</v>
      </c>
      <c r="BR239" s="91">
        <v>32418.62</v>
      </c>
      <c r="BS239" s="92" t="s">
        <v>310</v>
      </c>
      <c r="BT239" s="91">
        <v>57271.46</v>
      </c>
      <c r="BU239" s="92" t="s">
        <v>310</v>
      </c>
      <c r="BV239" s="91">
        <v>12682.85</v>
      </c>
      <c r="BW239" s="92" t="s">
        <v>310</v>
      </c>
      <c r="BX239" s="91">
        <v>24981.71</v>
      </c>
      <c r="BY239" s="92" t="s">
        <v>310</v>
      </c>
      <c r="BZ239" s="91">
        <v>94936.02</v>
      </c>
      <c r="CA239" s="92" t="s">
        <v>310</v>
      </c>
      <c r="CB239" s="91">
        <v>0.34</v>
      </c>
      <c r="CC239" s="92" t="s">
        <v>310</v>
      </c>
      <c r="CD239" s="92">
        <v>0</v>
      </c>
      <c r="CE239" s="92" t="s">
        <v>310</v>
      </c>
      <c r="CF239" s="91">
        <v>1.9</v>
      </c>
      <c r="CG239" s="92" t="s">
        <v>310</v>
      </c>
      <c r="CH239" s="91">
        <v>1.9</v>
      </c>
      <c r="CI239" s="92" t="s">
        <v>310</v>
      </c>
      <c r="CJ239" s="91">
        <v>2.2400000000000002</v>
      </c>
      <c r="CK239" s="92" t="s">
        <v>310</v>
      </c>
      <c r="CL239" s="92">
        <v>0</v>
      </c>
      <c r="CM239" s="92" t="s">
        <v>310</v>
      </c>
      <c r="CN239" s="92">
        <v>0</v>
      </c>
      <c r="CO239" s="92" t="s">
        <v>310</v>
      </c>
      <c r="CP239" s="92">
        <v>0</v>
      </c>
      <c r="CQ239" s="92" t="s">
        <v>310</v>
      </c>
      <c r="CR239" s="94">
        <v>823.2</v>
      </c>
      <c r="CS239" s="92" t="s">
        <v>310</v>
      </c>
      <c r="CT239" s="91">
        <v>823.2</v>
      </c>
      <c r="CU239" s="92" t="s">
        <v>310</v>
      </c>
      <c r="CV239" s="91">
        <v>95761.46</v>
      </c>
      <c r="CW239" s="92" t="s">
        <v>310</v>
      </c>
      <c r="CX239" s="91">
        <v>128180.08</v>
      </c>
      <c r="CY239" s="92" t="s">
        <v>310</v>
      </c>
    </row>
    <row r="240" spans="1:103" ht="14.5" x14ac:dyDescent="0.35">
      <c r="A240" s="86" t="s">
        <v>412</v>
      </c>
      <c r="B240" s="86" t="s">
        <v>388</v>
      </c>
      <c r="C240" s="71" t="str">
        <f>'Correspondance tables'!K64</f>
        <v>ISIC 95</v>
      </c>
      <c r="D240" s="71" t="str">
        <f>VLOOKUP(C240, 'Correspondance tables'!$O$3:$P$73, 2, FALSE)</f>
        <v>ISIC 90T96</v>
      </c>
      <c r="E240" s="87">
        <v>549.36</v>
      </c>
      <c r="F240" s="87">
        <v>38.36</v>
      </c>
      <c r="G240" s="87">
        <v>35.11</v>
      </c>
      <c r="H240" s="87">
        <v>78.349999999999994</v>
      </c>
      <c r="I240" s="87">
        <v>880.54</v>
      </c>
      <c r="J240" s="87">
        <v>170.79</v>
      </c>
      <c r="K240" s="87">
        <v>69.53</v>
      </c>
      <c r="L240" s="87">
        <v>104.43</v>
      </c>
      <c r="M240" s="87">
        <v>105.71</v>
      </c>
      <c r="N240" s="87">
        <v>325.26</v>
      </c>
      <c r="O240" s="87">
        <v>577.25</v>
      </c>
      <c r="P240" s="87">
        <v>215.53</v>
      </c>
      <c r="Q240" s="87">
        <v>188.72</v>
      </c>
      <c r="R240" s="87">
        <v>214.46</v>
      </c>
      <c r="S240" s="87">
        <v>410.43</v>
      </c>
      <c r="T240" s="87">
        <v>272.62</v>
      </c>
      <c r="U240" s="87">
        <v>171.26</v>
      </c>
      <c r="V240" s="87">
        <v>190.51</v>
      </c>
      <c r="W240" s="87">
        <v>335.84</v>
      </c>
      <c r="X240" s="87">
        <v>266.37</v>
      </c>
      <c r="Y240" s="87">
        <v>111.08</v>
      </c>
      <c r="Z240" s="87">
        <v>205.51</v>
      </c>
      <c r="AA240" s="87">
        <v>136.66</v>
      </c>
      <c r="AB240" s="87">
        <v>943.86</v>
      </c>
      <c r="AC240" s="87">
        <v>110.79</v>
      </c>
      <c r="AD240" s="87">
        <v>388.97</v>
      </c>
      <c r="AE240" s="87">
        <v>1132.3699999999999</v>
      </c>
      <c r="AF240" s="87">
        <v>573.17999999999995</v>
      </c>
      <c r="AG240" s="87">
        <v>1548.85</v>
      </c>
      <c r="AH240" s="87">
        <v>1554.68</v>
      </c>
      <c r="AI240" s="87">
        <v>512.6</v>
      </c>
      <c r="AJ240" s="87">
        <v>101.05</v>
      </c>
      <c r="AK240" s="88">
        <v>36</v>
      </c>
      <c r="AL240" s="87">
        <v>731.79</v>
      </c>
      <c r="AM240" s="87">
        <v>76.260000000000005</v>
      </c>
      <c r="AN240" s="87">
        <v>546.25</v>
      </c>
      <c r="AO240" s="87">
        <v>222.74</v>
      </c>
      <c r="AP240" s="87">
        <v>301.77</v>
      </c>
      <c r="AQ240" s="87">
        <v>345.83</v>
      </c>
      <c r="AR240" s="87">
        <v>547.1</v>
      </c>
      <c r="AS240" s="87">
        <v>1301.1199999999999</v>
      </c>
      <c r="AT240" s="87">
        <v>442.01</v>
      </c>
      <c r="AU240" s="87">
        <v>373.94</v>
      </c>
      <c r="AV240" s="87">
        <v>356.43</v>
      </c>
      <c r="AW240" s="87">
        <v>1373.2</v>
      </c>
      <c r="AX240" s="87">
        <v>635.15</v>
      </c>
      <c r="AY240" s="87">
        <v>275.02</v>
      </c>
      <c r="AZ240" s="87">
        <v>407.25</v>
      </c>
      <c r="BA240" s="87">
        <v>380.53</v>
      </c>
      <c r="BB240" s="87">
        <v>204.96</v>
      </c>
      <c r="BC240" s="87">
        <v>393.16</v>
      </c>
      <c r="BD240" s="87">
        <v>108.05</v>
      </c>
      <c r="BE240" s="87">
        <v>876.02</v>
      </c>
      <c r="BF240" s="87">
        <v>773.03</v>
      </c>
      <c r="BG240" s="87">
        <v>748.68</v>
      </c>
      <c r="BH240" s="87">
        <v>1626.78</v>
      </c>
      <c r="BI240" s="87">
        <v>581.51</v>
      </c>
      <c r="BJ240" s="87">
        <v>289.67</v>
      </c>
      <c r="BK240" s="87">
        <v>281.72000000000003</v>
      </c>
      <c r="BL240" s="87">
        <v>2455.5700000000002</v>
      </c>
      <c r="BM240" s="87">
        <v>32.65</v>
      </c>
      <c r="BN240" s="87">
        <v>298.64</v>
      </c>
      <c r="BO240" s="88">
        <v>0</v>
      </c>
      <c r="BP240" s="89">
        <v>0</v>
      </c>
      <c r="BQ240" s="88" t="s">
        <v>310</v>
      </c>
      <c r="BR240" s="87">
        <v>29542.84</v>
      </c>
      <c r="BS240" s="88" t="s">
        <v>310</v>
      </c>
      <c r="BT240" s="87">
        <v>15640.08</v>
      </c>
      <c r="BU240" s="88" t="s">
        <v>310</v>
      </c>
      <c r="BV240" s="87">
        <v>70943.7</v>
      </c>
      <c r="BW240" s="88" t="s">
        <v>310</v>
      </c>
      <c r="BX240" s="87">
        <v>10528.55</v>
      </c>
      <c r="BY240" s="88" t="s">
        <v>310</v>
      </c>
      <c r="BZ240" s="87">
        <v>97112.33</v>
      </c>
      <c r="CA240" s="88" t="s">
        <v>310</v>
      </c>
      <c r="CB240" s="87">
        <v>7.0000000000000007E-2</v>
      </c>
      <c r="CC240" s="88" t="s">
        <v>310</v>
      </c>
      <c r="CD240" s="88">
        <v>0</v>
      </c>
      <c r="CE240" s="88" t="s">
        <v>310</v>
      </c>
      <c r="CF240" s="88">
        <v>0</v>
      </c>
      <c r="CG240" s="88" t="s">
        <v>310</v>
      </c>
      <c r="CH240" s="88">
        <v>0</v>
      </c>
      <c r="CI240" s="88" t="s">
        <v>310</v>
      </c>
      <c r="CJ240" s="87">
        <v>7.0000000000000007E-2</v>
      </c>
      <c r="CK240" s="88" t="s">
        <v>310</v>
      </c>
      <c r="CL240" s="88">
        <v>0</v>
      </c>
      <c r="CM240" s="88" t="s">
        <v>310</v>
      </c>
      <c r="CN240" s="88">
        <v>0</v>
      </c>
      <c r="CO240" s="88" t="s">
        <v>310</v>
      </c>
      <c r="CP240" s="88">
        <v>0</v>
      </c>
      <c r="CQ240" s="88" t="s">
        <v>310</v>
      </c>
      <c r="CR240" s="90">
        <v>164.5</v>
      </c>
      <c r="CS240" s="88" t="s">
        <v>310</v>
      </c>
      <c r="CT240" s="87">
        <v>164.5</v>
      </c>
      <c r="CU240" s="88" t="s">
        <v>310</v>
      </c>
      <c r="CV240" s="87">
        <v>97276.9</v>
      </c>
      <c r="CW240" s="88" t="s">
        <v>310</v>
      </c>
      <c r="CX240" s="87">
        <v>126819.74</v>
      </c>
      <c r="CY240" s="88" t="s">
        <v>310</v>
      </c>
    </row>
    <row r="241" spans="1:103" ht="14.5" x14ac:dyDescent="0.35">
      <c r="A241" s="86" t="s">
        <v>412</v>
      </c>
      <c r="B241" s="86" t="s">
        <v>389</v>
      </c>
      <c r="C241" s="71" t="str">
        <f>'Correspondance tables'!K65</f>
        <v>ISIC 96</v>
      </c>
      <c r="D241" s="71" t="str">
        <f>VLOOKUP(C241, 'Correspondance tables'!$O$3:$P$73, 2, FALSE)</f>
        <v>ISIC 90T96</v>
      </c>
      <c r="E241" s="91">
        <v>26.2</v>
      </c>
      <c r="F241" s="91">
        <v>38.47</v>
      </c>
      <c r="G241" s="91">
        <v>55.87</v>
      </c>
      <c r="H241" s="91">
        <v>35.21</v>
      </c>
      <c r="I241" s="91">
        <v>495.49</v>
      </c>
      <c r="J241" s="91">
        <v>119.81</v>
      </c>
      <c r="K241" s="91">
        <v>72.13</v>
      </c>
      <c r="L241" s="91">
        <v>68.040000000000006</v>
      </c>
      <c r="M241" s="91">
        <v>63.14</v>
      </c>
      <c r="N241" s="91">
        <v>132.4</v>
      </c>
      <c r="O241" s="91">
        <v>146.81</v>
      </c>
      <c r="P241" s="91">
        <v>84.68</v>
      </c>
      <c r="Q241" s="91">
        <v>129.44999999999999</v>
      </c>
      <c r="R241" s="91">
        <v>128.31</v>
      </c>
      <c r="S241" s="91">
        <v>132.53</v>
      </c>
      <c r="T241" s="91">
        <v>118.58</v>
      </c>
      <c r="U241" s="91">
        <v>240.93</v>
      </c>
      <c r="V241" s="91">
        <v>230.54</v>
      </c>
      <c r="W241" s="91">
        <v>323.66000000000003</v>
      </c>
      <c r="X241" s="91">
        <v>557.49</v>
      </c>
      <c r="Y241" s="91">
        <v>130.82</v>
      </c>
      <c r="Z241" s="91">
        <v>358.2</v>
      </c>
      <c r="AA241" s="91">
        <v>277.5</v>
      </c>
      <c r="AB241" s="91">
        <v>215.49</v>
      </c>
      <c r="AC241" s="91">
        <v>73.69</v>
      </c>
      <c r="AD241" s="91">
        <v>121.38</v>
      </c>
      <c r="AE241" s="91">
        <v>345.3</v>
      </c>
      <c r="AF241" s="91">
        <v>97.74</v>
      </c>
      <c r="AG241" s="91">
        <v>923.34</v>
      </c>
      <c r="AH241" s="91">
        <v>763.24</v>
      </c>
      <c r="AI241" s="91">
        <v>241.57</v>
      </c>
      <c r="AJ241" s="91">
        <v>57.92</v>
      </c>
      <c r="AK241" s="91">
        <v>124.28</v>
      </c>
      <c r="AL241" s="91">
        <v>185.12</v>
      </c>
      <c r="AM241" s="91">
        <v>41.94</v>
      </c>
      <c r="AN241" s="91">
        <v>383.02</v>
      </c>
      <c r="AO241" s="91">
        <v>74.16</v>
      </c>
      <c r="AP241" s="91">
        <v>340.5</v>
      </c>
      <c r="AQ241" s="91">
        <v>405.72</v>
      </c>
      <c r="AR241" s="91">
        <v>606.02</v>
      </c>
      <c r="AS241" s="91">
        <v>795.61</v>
      </c>
      <c r="AT241" s="91">
        <v>217.3</v>
      </c>
      <c r="AU241" s="91">
        <v>181.68</v>
      </c>
      <c r="AV241" s="91">
        <v>313.35000000000002</v>
      </c>
      <c r="AW241" s="91">
        <v>622.98</v>
      </c>
      <c r="AX241" s="91">
        <v>160.38999999999999</v>
      </c>
      <c r="AY241" s="91">
        <v>142.88</v>
      </c>
      <c r="AZ241" s="91">
        <v>98.08</v>
      </c>
      <c r="BA241" s="91">
        <v>102.09</v>
      </c>
      <c r="BB241" s="91">
        <v>142.22999999999999</v>
      </c>
      <c r="BC241" s="91">
        <v>24.27</v>
      </c>
      <c r="BD241" s="91">
        <v>71.260000000000005</v>
      </c>
      <c r="BE241" s="91">
        <v>207.12</v>
      </c>
      <c r="BF241" s="91">
        <v>2589.4899999999998</v>
      </c>
      <c r="BG241" s="91">
        <v>537.91</v>
      </c>
      <c r="BH241" s="91">
        <v>1104.77</v>
      </c>
      <c r="BI241" s="91">
        <v>351.4</v>
      </c>
      <c r="BJ241" s="91">
        <v>136.87</v>
      </c>
      <c r="BK241" s="91">
        <v>79.989999999999995</v>
      </c>
      <c r="BL241" s="91">
        <v>87.5</v>
      </c>
      <c r="BM241" s="91">
        <v>1205.05</v>
      </c>
      <c r="BN241" s="91">
        <v>58.77</v>
      </c>
      <c r="BO241" s="92">
        <v>0</v>
      </c>
      <c r="BP241" s="93">
        <v>0</v>
      </c>
      <c r="BQ241" s="92" t="s">
        <v>310</v>
      </c>
      <c r="BR241" s="91">
        <v>18197.669999999998</v>
      </c>
      <c r="BS241" s="92" t="s">
        <v>310</v>
      </c>
      <c r="BT241" s="91">
        <v>14755.02</v>
      </c>
      <c r="BU241" s="92" t="s">
        <v>310</v>
      </c>
      <c r="BV241" s="91">
        <v>187.64</v>
      </c>
      <c r="BW241" s="92" t="s">
        <v>310</v>
      </c>
      <c r="BX241" s="92">
        <v>0</v>
      </c>
      <c r="BY241" s="92" t="s">
        <v>310</v>
      </c>
      <c r="BZ241" s="91">
        <v>14942.66</v>
      </c>
      <c r="CA241" s="92" t="s">
        <v>310</v>
      </c>
      <c r="CB241" s="92">
        <v>2168</v>
      </c>
      <c r="CC241" s="92" t="s">
        <v>310</v>
      </c>
      <c r="CD241" s="92">
        <v>0</v>
      </c>
      <c r="CE241" s="92" t="s">
        <v>310</v>
      </c>
      <c r="CF241" s="91">
        <v>179.76</v>
      </c>
      <c r="CG241" s="92" t="s">
        <v>310</v>
      </c>
      <c r="CH241" s="91">
        <v>179.76</v>
      </c>
      <c r="CI241" s="92" t="s">
        <v>310</v>
      </c>
      <c r="CJ241" s="91">
        <v>2347.7600000000002</v>
      </c>
      <c r="CK241" s="92" t="s">
        <v>310</v>
      </c>
      <c r="CL241" s="92">
        <v>0</v>
      </c>
      <c r="CM241" s="92" t="s">
        <v>310</v>
      </c>
      <c r="CN241" s="92">
        <v>0</v>
      </c>
      <c r="CO241" s="92" t="s">
        <v>310</v>
      </c>
      <c r="CP241" s="92">
        <v>0</v>
      </c>
      <c r="CQ241" s="92" t="s">
        <v>310</v>
      </c>
      <c r="CR241" s="94">
        <v>735.07</v>
      </c>
      <c r="CS241" s="92" t="s">
        <v>310</v>
      </c>
      <c r="CT241" s="91">
        <v>735.07</v>
      </c>
      <c r="CU241" s="92" t="s">
        <v>310</v>
      </c>
      <c r="CV241" s="91">
        <v>18025.490000000002</v>
      </c>
      <c r="CW241" s="92" t="s">
        <v>310</v>
      </c>
      <c r="CX241" s="91">
        <v>36223.160000000003</v>
      </c>
      <c r="CY241" s="92" t="s">
        <v>310</v>
      </c>
    </row>
    <row r="242" spans="1:103" ht="14.5" x14ac:dyDescent="0.35">
      <c r="A242" s="86" t="s">
        <v>412</v>
      </c>
      <c r="B242" s="86" t="s">
        <v>390</v>
      </c>
      <c r="C242" s="71" t="str">
        <f>'Correspondance tables'!K66</f>
        <v>ISIC 97-98</v>
      </c>
      <c r="D242" s="71" t="str">
        <f>VLOOKUP(C242, 'Correspondance tables'!$O$3:$P$73, 2, FALSE)</f>
        <v>ISIC 97T98</v>
      </c>
      <c r="E242" s="87">
        <v>58.6</v>
      </c>
      <c r="F242" s="87">
        <v>6.2</v>
      </c>
      <c r="G242" s="87">
        <v>47.26</v>
      </c>
      <c r="H242" s="87">
        <v>67.319999999999993</v>
      </c>
      <c r="I242" s="87">
        <v>452.83</v>
      </c>
      <c r="J242" s="87">
        <v>119.93</v>
      </c>
      <c r="K242" s="87">
        <v>25.75</v>
      </c>
      <c r="L242" s="87">
        <v>58.83</v>
      </c>
      <c r="M242" s="87">
        <v>67.39</v>
      </c>
      <c r="N242" s="87">
        <v>85.76</v>
      </c>
      <c r="O242" s="87">
        <v>259.89999999999998</v>
      </c>
      <c r="P242" s="87">
        <v>128.58000000000001</v>
      </c>
      <c r="Q242" s="87">
        <v>105.37</v>
      </c>
      <c r="R242" s="87">
        <v>90.71</v>
      </c>
      <c r="S242" s="87">
        <v>139.82</v>
      </c>
      <c r="T242" s="87">
        <v>145.66999999999999</v>
      </c>
      <c r="U242" s="87">
        <v>181.37</v>
      </c>
      <c r="V242" s="87">
        <v>130.21</v>
      </c>
      <c r="W242" s="87">
        <v>220.25</v>
      </c>
      <c r="X242" s="87">
        <v>176.19</v>
      </c>
      <c r="Y242" s="87">
        <v>64.25</v>
      </c>
      <c r="Z242" s="87">
        <v>268.19</v>
      </c>
      <c r="AA242" s="87">
        <v>69.7</v>
      </c>
      <c r="AB242" s="87">
        <v>342.9</v>
      </c>
      <c r="AC242" s="87">
        <v>69.22</v>
      </c>
      <c r="AD242" s="87">
        <v>603.94000000000005</v>
      </c>
      <c r="AE242" s="87">
        <v>534.80999999999995</v>
      </c>
      <c r="AF242" s="87">
        <v>152.15</v>
      </c>
      <c r="AG242" s="87">
        <v>607.66999999999996</v>
      </c>
      <c r="AH242" s="87">
        <v>564.26</v>
      </c>
      <c r="AI242" s="87">
        <v>775.78</v>
      </c>
      <c r="AJ242" s="87">
        <v>85.02</v>
      </c>
      <c r="AK242" s="87">
        <v>101.05</v>
      </c>
      <c r="AL242" s="87">
        <v>261.27999999999997</v>
      </c>
      <c r="AM242" s="87">
        <v>60.49</v>
      </c>
      <c r="AN242" s="88">
        <v>2207</v>
      </c>
      <c r="AO242" s="87">
        <v>75.25</v>
      </c>
      <c r="AP242" s="87">
        <v>701.38</v>
      </c>
      <c r="AQ242" s="87">
        <v>321.58</v>
      </c>
      <c r="AR242" s="87">
        <v>439.47</v>
      </c>
      <c r="AS242" s="87">
        <v>651.63</v>
      </c>
      <c r="AT242" s="87">
        <v>184.27</v>
      </c>
      <c r="AU242" s="87">
        <v>54.43</v>
      </c>
      <c r="AV242" s="87">
        <v>215.67</v>
      </c>
      <c r="AW242" s="87">
        <v>1686.49</v>
      </c>
      <c r="AX242" s="87">
        <v>439.58</v>
      </c>
      <c r="AY242" s="87">
        <v>155.05000000000001</v>
      </c>
      <c r="AZ242" s="87">
        <v>508.67</v>
      </c>
      <c r="BA242" s="87">
        <v>414.61</v>
      </c>
      <c r="BB242" s="87">
        <v>1011.39</v>
      </c>
      <c r="BC242" s="87">
        <v>255.39</v>
      </c>
      <c r="BD242" s="87">
        <v>466.49</v>
      </c>
      <c r="BE242" s="87">
        <v>1148.25</v>
      </c>
      <c r="BF242" s="87">
        <v>1483.34</v>
      </c>
      <c r="BG242" s="87">
        <v>496.89</v>
      </c>
      <c r="BH242" s="87">
        <v>4260.53</v>
      </c>
      <c r="BI242" s="87">
        <v>1260.29</v>
      </c>
      <c r="BJ242" s="87">
        <v>436.07</v>
      </c>
      <c r="BK242" s="87">
        <v>563.09</v>
      </c>
      <c r="BL242" s="87">
        <v>336.01</v>
      </c>
      <c r="BM242" s="87">
        <v>8.69</v>
      </c>
      <c r="BN242" s="87">
        <v>9224.44</v>
      </c>
      <c r="BO242" s="88">
        <v>0</v>
      </c>
      <c r="BP242" s="89">
        <v>0</v>
      </c>
      <c r="BQ242" s="88" t="s">
        <v>310</v>
      </c>
      <c r="BR242" s="87">
        <v>36134.58</v>
      </c>
      <c r="BS242" s="88" t="s">
        <v>310</v>
      </c>
      <c r="BT242" s="87">
        <v>144024.21</v>
      </c>
      <c r="BU242" s="88" t="s">
        <v>310</v>
      </c>
      <c r="BV242" s="87">
        <v>17.95</v>
      </c>
      <c r="BW242" s="88" t="s">
        <v>310</v>
      </c>
      <c r="BX242" s="87">
        <v>464.98</v>
      </c>
      <c r="BY242" s="88" t="s">
        <v>310</v>
      </c>
      <c r="BZ242" s="87">
        <v>144507.15</v>
      </c>
      <c r="CA242" s="88" t="s">
        <v>310</v>
      </c>
      <c r="CB242" s="87">
        <v>8.24</v>
      </c>
      <c r="CC242" s="88" t="s">
        <v>310</v>
      </c>
      <c r="CD242" s="88">
        <v>0</v>
      </c>
      <c r="CE242" s="88" t="s">
        <v>310</v>
      </c>
      <c r="CF242" s="87">
        <v>153.26</v>
      </c>
      <c r="CG242" s="88" t="s">
        <v>310</v>
      </c>
      <c r="CH242" s="87">
        <v>153.26</v>
      </c>
      <c r="CI242" s="88" t="s">
        <v>310</v>
      </c>
      <c r="CJ242" s="87">
        <v>161.51</v>
      </c>
      <c r="CK242" s="88" t="s">
        <v>310</v>
      </c>
      <c r="CL242" s="88">
        <v>0</v>
      </c>
      <c r="CM242" s="88" t="s">
        <v>310</v>
      </c>
      <c r="CN242" s="88">
        <v>0</v>
      </c>
      <c r="CO242" s="88" t="s">
        <v>310</v>
      </c>
      <c r="CP242" s="88">
        <v>0</v>
      </c>
      <c r="CQ242" s="88" t="s">
        <v>310</v>
      </c>
      <c r="CR242" s="90">
        <v>1654.01</v>
      </c>
      <c r="CS242" s="88" t="s">
        <v>310</v>
      </c>
      <c r="CT242" s="87">
        <v>1654.01</v>
      </c>
      <c r="CU242" s="88" t="s">
        <v>310</v>
      </c>
      <c r="CV242" s="87">
        <v>146322.66</v>
      </c>
      <c r="CW242" s="88" t="s">
        <v>310</v>
      </c>
      <c r="CX242" s="87">
        <v>182457.24</v>
      </c>
      <c r="CY242" s="88" t="s">
        <v>310</v>
      </c>
    </row>
    <row r="243" spans="1:103" ht="14.5" x14ac:dyDescent="0.35">
      <c r="A243" s="86" t="s">
        <v>412</v>
      </c>
      <c r="B243" s="86" t="s">
        <v>391</v>
      </c>
      <c r="C243" s="71" t="str">
        <f>'Correspondance tables'!K67</f>
        <v>ISIC 99</v>
      </c>
      <c r="D243" s="71" t="str">
        <f>VLOOKUP(C243, 'Correspondance tables'!$O$3:$P$73, 2, FALSE)</f>
        <v>ISIC 99</v>
      </c>
      <c r="E243" s="92">
        <v>0</v>
      </c>
      <c r="F243" s="91">
        <v>13.3</v>
      </c>
      <c r="G243" s="92">
        <v>0</v>
      </c>
      <c r="H243" s="92">
        <v>0</v>
      </c>
      <c r="I243" s="92">
        <v>0</v>
      </c>
      <c r="J243" s="92">
        <v>0</v>
      </c>
      <c r="K243" s="92">
        <v>0</v>
      </c>
      <c r="L243" s="92">
        <v>0</v>
      </c>
      <c r="M243" s="92">
        <v>0</v>
      </c>
      <c r="N243" s="92">
        <v>0</v>
      </c>
      <c r="O243" s="92">
        <v>0</v>
      </c>
      <c r="P243" s="92">
        <v>0</v>
      </c>
      <c r="Q243" s="92">
        <v>0</v>
      </c>
      <c r="R243" s="92">
        <v>0</v>
      </c>
      <c r="S243" s="92">
        <v>0</v>
      </c>
      <c r="T243" s="92">
        <v>0</v>
      </c>
      <c r="U243" s="92">
        <v>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2">
        <v>0</v>
      </c>
      <c r="AD243" s="92">
        <v>0</v>
      </c>
      <c r="AE243" s="91">
        <v>54.88</v>
      </c>
      <c r="AF243" s="92">
        <v>0</v>
      </c>
      <c r="AG243" s="92">
        <v>0</v>
      </c>
      <c r="AH243" s="92">
        <v>0</v>
      </c>
      <c r="AI243" s="92">
        <v>0</v>
      </c>
      <c r="AJ243" s="92">
        <v>0</v>
      </c>
      <c r="AK243" s="92">
        <v>0</v>
      </c>
      <c r="AL243" s="91">
        <v>32.340000000000003</v>
      </c>
      <c r="AM243" s="92">
        <v>0</v>
      </c>
      <c r="AN243" s="91">
        <v>1.21</v>
      </c>
      <c r="AO243" s="92">
        <v>0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1">
        <v>3.41</v>
      </c>
      <c r="AW243" s="92">
        <v>0</v>
      </c>
      <c r="AX243" s="91">
        <v>2.12</v>
      </c>
      <c r="AY243" s="91">
        <v>0.11</v>
      </c>
      <c r="AZ243" s="92">
        <v>0</v>
      </c>
      <c r="BA243" s="92">
        <v>0</v>
      </c>
      <c r="BB243" s="92">
        <v>0</v>
      </c>
      <c r="BC243" s="91">
        <v>8.41</v>
      </c>
      <c r="BD243" s="91">
        <v>1.71</v>
      </c>
      <c r="BE243" s="91">
        <v>9.18</v>
      </c>
      <c r="BF243" s="91">
        <v>635.33000000000004</v>
      </c>
      <c r="BG243" s="91">
        <v>527.01</v>
      </c>
      <c r="BH243" s="91">
        <v>155.68</v>
      </c>
      <c r="BI243" s="91">
        <v>144.37</v>
      </c>
      <c r="BJ243" s="91">
        <v>8.0500000000000007</v>
      </c>
      <c r="BK243" s="91">
        <v>18.739999999999998</v>
      </c>
      <c r="BL243" s="91">
        <v>4.53</v>
      </c>
      <c r="BM243" s="92">
        <v>0</v>
      </c>
      <c r="BN243" s="92">
        <v>0</v>
      </c>
      <c r="BO243" s="92">
        <v>0</v>
      </c>
      <c r="BP243" s="93">
        <v>0</v>
      </c>
      <c r="BQ243" s="92" t="s">
        <v>310</v>
      </c>
      <c r="BR243" s="91">
        <v>1620.38</v>
      </c>
      <c r="BS243" s="92" t="s">
        <v>310</v>
      </c>
      <c r="BT243" s="91">
        <v>48478.87</v>
      </c>
      <c r="BU243" s="92" t="s">
        <v>310</v>
      </c>
      <c r="BV243" s="92">
        <v>0</v>
      </c>
      <c r="BW243" s="92" t="s">
        <v>310</v>
      </c>
      <c r="BX243" s="91">
        <v>1501.74</v>
      </c>
      <c r="BY243" s="92" t="s">
        <v>310</v>
      </c>
      <c r="BZ243" s="91">
        <v>49980.61</v>
      </c>
      <c r="CA243" s="92" t="s">
        <v>310</v>
      </c>
      <c r="CB243" s="92">
        <v>0</v>
      </c>
      <c r="CC243" s="92" t="s">
        <v>310</v>
      </c>
      <c r="CD243" s="92">
        <v>0</v>
      </c>
      <c r="CE243" s="92" t="s">
        <v>310</v>
      </c>
      <c r="CF243" s="92">
        <v>0</v>
      </c>
      <c r="CG243" s="92" t="s">
        <v>310</v>
      </c>
      <c r="CH243" s="92">
        <v>0</v>
      </c>
      <c r="CI243" s="92" t="s">
        <v>310</v>
      </c>
      <c r="CJ243" s="92">
        <v>0</v>
      </c>
      <c r="CK243" s="92" t="s">
        <v>310</v>
      </c>
      <c r="CL243" s="92">
        <v>0</v>
      </c>
      <c r="CM243" s="92" t="s">
        <v>310</v>
      </c>
      <c r="CN243" s="92">
        <v>0</v>
      </c>
      <c r="CO243" s="92" t="s">
        <v>310</v>
      </c>
      <c r="CP243" s="92">
        <v>0</v>
      </c>
      <c r="CQ243" s="92" t="s">
        <v>310</v>
      </c>
      <c r="CR243" s="94">
        <v>24.94</v>
      </c>
      <c r="CS243" s="92" t="s">
        <v>310</v>
      </c>
      <c r="CT243" s="91">
        <v>24.94</v>
      </c>
      <c r="CU243" s="92" t="s">
        <v>310</v>
      </c>
      <c r="CV243" s="91">
        <v>50005.56</v>
      </c>
      <c r="CW243" s="92" t="s">
        <v>310</v>
      </c>
      <c r="CX243" s="91">
        <v>51625.93</v>
      </c>
      <c r="CY243" s="92" t="s">
        <v>310</v>
      </c>
    </row>
    <row r="244" spans="1:103" ht="14.5" x14ac:dyDescent="0.35">
      <c r="A244" s="86" t="s">
        <v>412</v>
      </c>
      <c r="B244" s="86" t="s">
        <v>392</v>
      </c>
      <c r="C244" s="71"/>
      <c r="D244" s="71"/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88">
        <v>0</v>
      </c>
      <c r="K244" s="88">
        <v>0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8">
        <v>0</v>
      </c>
      <c r="S244" s="88">
        <v>0</v>
      </c>
      <c r="T244" s="88">
        <v>0</v>
      </c>
      <c r="U244" s="88">
        <v>0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8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88">
        <v>0</v>
      </c>
      <c r="AJ244" s="88">
        <v>0</v>
      </c>
      <c r="AK244" s="88">
        <v>0</v>
      </c>
      <c r="AL244" s="88">
        <v>0</v>
      </c>
      <c r="AM244" s="88">
        <v>0</v>
      </c>
      <c r="AN244" s="88">
        <v>0</v>
      </c>
      <c r="AO244" s="88">
        <v>0</v>
      </c>
      <c r="AP244" s="88">
        <v>0</v>
      </c>
      <c r="AQ244" s="88">
        <v>0</v>
      </c>
      <c r="AR244" s="88">
        <v>0</v>
      </c>
      <c r="AS244" s="88">
        <v>0</v>
      </c>
      <c r="AT244" s="88">
        <v>0</v>
      </c>
      <c r="AU244" s="88">
        <v>0</v>
      </c>
      <c r="AV244" s="88">
        <v>0</v>
      </c>
      <c r="AW244" s="88">
        <v>0</v>
      </c>
      <c r="AX244" s="88">
        <v>0</v>
      </c>
      <c r="AY244" s="88">
        <v>0</v>
      </c>
      <c r="AZ244" s="88">
        <v>0</v>
      </c>
      <c r="BA244" s="88">
        <v>0</v>
      </c>
      <c r="BB244" s="88">
        <v>0</v>
      </c>
      <c r="BC244" s="88">
        <v>0</v>
      </c>
      <c r="BD244" s="88">
        <v>0</v>
      </c>
      <c r="BE244" s="88">
        <v>0</v>
      </c>
      <c r="BF244" s="88">
        <v>0</v>
      </c>
      <c r="BG244" s="88">
        <v>0</v>
      </c>
      <c r="BH244" s="88">
        <v>0</v>
      </c>
      <c r="BI244" s="88">
        <v>0</v>
      </c>
      <c r="BJ244" s="88">
        <v>0</v>
      </c>
      <c r="BK244" s="88">
        <v>0</v>
      </c>
      <c r="BL244" s="88">
        <v>0</v>
      </c>
      <c r="BM244" s="88">
        <v>0</v>
      </c>
      <c r="BN244" s="88">
        <v>0</v>
      </c>
      <c r="BO244" s="88">
        <v>0</v>
      </c>
      <c r="BP244" s="89">
        <v>0</v>
      </c>
      <c r="BQ244" s="88" t="s">
        <v>310</v>
      </c>
      <c r="BR244" s="88">
        <v>0</v>
      </c>
      <c r="BS244" s="88" t="s">
        <v>310</v>
      </c>
      <c r="BT244" s="88">
        <v>0</v>
      </c>
      <c r="BU244" s="88" t="s">
        <v>310</v>
      </c>
      <c r="BV244" s="88">
        <v>0</v>
      </c>
      <c r="BW244" s="88" t="s">
        <v>310</v>
      </c>
      <c r="BX244" s="88">
        <v>0</v>
      </c>
      <c r="BY244" s="88" t="s">
        <v>310</v>
      </c>
      <c r="BZ244" s="88">
        <v>0</v>
      </c>
      <c r="CA244" s="88" t="s">
        <v>310</v>
      </c>
      <c r="CB244" s="88">
        <v>0</v>
      </c>
      <c r="CC244" s="88" t="s">
        <v>310</v>
      </c>
      <c r="CD244" s="88">
        <v>0</v>
      </c>
      <c r="CE244" s="88" t="s">
        <v>310</v>
      </c>
      <c r="CF244" s="88">
        <v>0</v>
      </c>
      <c r="CG244" s="88" t="s">
        <v>310</v>
      </c>
      <c r="CH244" s="88">
        <v>0</v>
      </c>
      <c r="CI244" s="88" t="s">
        <v>310</v>
      </c>
      <c r="CJ244" s="88">
        <v>0</v>
      </c>
      <c r="CK244" s="88" t="s">
        <v>310</v>
      </c>
      <c r="CL244" s="88">
        <v>0</v>
      </c>
      <c r="CM244" s="88" t="s">
        <v>310</v>
      </c>
      <c r="CN244" s="88">
        <v>0</v>
      </c>
      <c r="CO244" s="88" t="s">
        <v>310</v>
      </c>
      <c r="CP244" s="88">
        <v>0</v>
      </c>
      <c r="CQ244" s="88" t="s">
        <v>310</v>
      </c>
      <c r="CR244" s="105">
        <v>0</v>
      </c>
      <c r="CS244" s="88" t="s">
        <v>310</v>
      </c>
      <c r="CT244" s="88">
        <v>0</v>
      </c>
      <c r="CU244" s="88" t="s">
        <v>310</v>
      </c>
      <c r="CV244" s="88">
        <v>0</v>
      </c>
      <c r="CW244" s="88" t="s">
        <v>310</v>
      </c>
      <c r="CX244" s="88">
        <v>0</v>
      </c>
      <c r="CY244" s="88" t="s">
        <v>310</v>
      </c>
    </row>
    <row r="245" spans="1:103" ht="14.5" x14ac:dyDescent="0.35">
      <c r="A245" s="86" t="s">
        <v>412</v>
      </c>
      <c r="B245" s="86" t="s">
        <v>311</v>
      </c>
      <c r="C245" s="71"/>
      <c r="D245" s="71"/>
      <c r="E245" s="91">
        <v>228499.94</v>
      </c>
      <c r="F245" s="91">
        <v>22092.51</v>
      </c>
      <c r="G245" s="91">
        <v>7448.85</v>
      </c>
      <c r="H245" s="91">
        <v>65791.72</v>
      </c>
      <c r="I245" s="91">
        <v>755360.55</v>
      </c>
      <c r="J245" s="91">
        <v>111942.39999999999</v>
      </c>
      <c r="K245" s="91">
        <v>84278.34</v>
      </c>
      <c r="L245" s="91">
        <v>114608.67</v>
      </c>
      <c r="M245" s="91">
        <v>49137.54</v>
      </c>
      <c r="N245" s="91">
        <v>135645.65</v>
      </c>
      <c r="O245" s="91">
        <v>304098.5</v>
      </c>
      <c r="P245" s="91">
        <v>109179.06</v>
      </c>
      <c r="Q245" s="91">
        <v>167538.04999999999</v>
      </c>
      <c r="R245" s="91">
        <v>115444.59</v>
      </c>
      <c r="S245" s="91">
        <v>233360.06</v>
      </c>
      <c r="T245" s="91">
        <v>259492.66</v>
      </c>
      <c r="U245" s="91">
        <v>134366.49</v>
      </c>
      <c r="V245" s="91">
        <v>154698.72</v>
      </c>
      <c r="W245" s="91">
        <v>358750.56</v>
      </c>
      <c r="X245" s="91">
        <v>565590.14</v>
      </c>
      <c r="Y245" s="91">
        <v>137601.81</v>
      </c>
      <c r="Z245" s="91">
        <v>116909.44</v>
      </c>
      <c r="AA245" s="91">
        <v>101178.85</v>
      </c>
      <c r="AB245" s="91">
        <v>457025.27</v>
      </c>
      <c r="AC245" s="91">
        <v>29823.02</v>
      </c>
      <c r="AD245" s="91">
        <v>117579.07</v>
      </c>
      <c r="AE245" s="91">
        <v>1048120.85</v>
      </c>
      <c r="AF245" s="91">
        <v>141188.16</v>
      </c>
      <c r="AG245" s="91">
        <v>601862.29</v>
      </c>
      <c r="AH245" s="91">
        <v>384655.44</v>
      </c>
      <c r="AI245" s="91">
        <v>303032.90999999997</v>
      </c>
      <c r="AJ245" s="91">
        <v>72342.11</v>
      </c>
      <c r="AK245" s="91">
        <v>89026.26</v>
      </c>
      <c r="AL245" s="91">
        <v>282733.93</v>
      </c>
      <c r="AM245" s="91">
        <v>48574.15</v>
      </c>
      <c r="AN245" s="91">
        <v>325629.51</v>
      </c>
      <c r="AO245" s="91">
        <v>77023.38</v>
      </c>
      <c r="AP245" s="91">
        <v>86752.1</v>
      </c>
      <c r="AQ245" s="91">
        <v>174173.75</v>
      </c>
      <c r="AR245" s="91">
        <v>258159.29</v>
      </c>
      <c r="AS245" s="91">
        <v>360522.46</v>
      </c>
      <c r="AT245" s="91">
        <v>222022.28</v>
      </c>
      <c r="AU245" s="91">
        <v>107307.3</v>
      </c>
      <c r="AV245" s="91">
        <v>420386.65</v>
      </c>
      <c r="AW245" s="91">
        <v>303294.2</v>
      </c>
      <c r="AX245" s="91">
        <v>153466.13</v>
      </c>
      <c r="AY245" s="91">
        <v>76204.98</v>
      </c>
      <c r="AZ245" s="91">
        <v>78576.47</v>
      </c>
      <c r="BA245" s="91">
        <v>63392.26</v>
      </c>
      <c r="BB245" s="91">
        <v>96313.72</v>
      </c>
      <c r="BC245" s="91">
        <v>37215.160000000003</v>
      </c>
      <c r="BD245" s="91">
        <v>88956.5</v>
      </c>
      <c r="BE245" s="91">
        <v>195392.24</v>
      </c>
      <c r="BF245" s="91">
        <v>354445.93</v>
      </c>
      <c r="BG245" s="91">
        <v>179841.22</v>
      </c>
      <c r="BH245" s="91">
        <v>317477.45</v>
      </c>
      <c r="BI245" s="91">
        <v>109908.11</v>
      </c>
      <c r="BJ245" s="91">
        <v>76769.66</v>
      </c>
      <c r="BK245" s="91">
        <v>56273.14</v>
      </c>
      <c r="BL245" s="91">
        <v>46185.93</v>
      </c>
      <c r="BM245" s="91">
        <v>10895.39</v>
      </c>
      <c r="BN245" s="91">
        <v>52034.25</v>
      </c>
      <c r="BO245" s="92">
        <v>0</v>
      </c>
      <c r="BP245" s="93">
        <v>0</v>
      </c>
      <c r="BQ245" s="92" t="s">
        <v>310</v>
      </c>
      <c r="BR245" s="91">
        <v>12237598.050000001</v>
      </c>
      <c r="BS245" s="92" t="s">
        <v>310</v>
      </c>
      <c r="BT245" s="91">
        <v>6778136.0199999996</v>
      </c>
      <c r="BU245" s="92" t="s">
        <v>310</v>
      </c>
      <c r="BV245" s="91">
        <v>227535.94</v>
      </c>
      <c r="BW245" s="92" t="s">
        <v>310</v>
      </c>
      <c r="BX245" s="91">
        <v>3017937.1</v>
      </c>
      <c r="BY245" s="92" t="s">
        <v>310</v>
      </c>
      <c r="BZ245" s="91">
        <v>10023609.07</v>
      </c>
      <c r="CA245" s="92" t="s">
        <v>310</v>
      </c>
      <c r="CB245" s="91">
        <v>2490644.87</v>
      </c>
      <c r="CC245" s="92" t="s">
        <v>310</v>
      </c>
      <c r="CD245" s="91">
        <v>10671.89</v>
      </c>
      <c r="CE245" s="92" t="s">
        <v>310</v>
      </c>
      <c r="CF245" s="91">
        <v>25741.57</v>
      </c>
      <c r="CG245" s="92" t="s">
        <v>310</v>
      </c>
      <c r="CH245" s="91">
        <v>36413.46</v>
      </c>
      <c r="CI245" s="92" t="s">
        <v>310</v>
      </c>
      <c r="CJ245" s="91">
        <v>2527058.33</v>
      </c>
      <c r="CK245" s="92" t="s">
        <v>310</v>
      </c>
      <c r="CL245" s="92">
        <v>0</v>
      </c>
      <c r="CM245" s="92" t="s">
        <v>310</v>
      </c>
      <c r="CN245" s="92">
        <v>0</v>
      </c>
      <c r="CO245" s="92" t="s">
        <v>310</v>
      </c>
      <c r="CP245" s="92">
        <v>0</v>
      </c>
      <c r="CQ245" s="92" t="s">
        <v>310</v>
      </c>
      <c r="CR245" s="94">
        <v>2451816.71</v>
      </c>
      <c r="CS245" s="92" t="s">
        <v>310</v>
      </c>
      <c r="CT245" s="91">
        <v>2451816.71</v>
      </c>
      <c r="CU245" s="92" t="s">
        <v>310</v>
      </c>
      <c r="CV245" s="91">
        <v>15002484.109999999</v>
      </c>
      <c r="CW245" s="92" t="s">
        <v>310</v>
      </c>
      <c r="CX245" s="91">
        <v>27240082.16</v>
      </c>
      <c r="CY245" s="92" t="s">
        <v>310</v>
      </c>
    </row>
    <row r="246" spans="1:103" ht="14.5" x14ac:dyDescent="0.35">
      <c r="A246" s="86" t="s">
        <v>412</v>
      </c>
      <c r="B246" s="86" t="s">
        <v>393</v>
      </c>
      <c r="C246" s="71"/>
      <c r="D246" s="71"/>
      <c r="E246" s="88" t="s">
        <v>394</v>
      </c>
      <c r="F246" s="88" t="s">
        <v>394</v>
      </c>
      <c r="G246" s="88" t="s">
        <v>394</v>
      </c>
      <c r="H246" s="88" t="s">
        <v>394</v>
      </c>
      <c r="I246" s="88" t="s">
        <v>394</v>
      </c>
      <c r="J246" s="88" t="s">
        <v>394</v>
      </c>
      <c r="K246" s="88" t="s">
        <v>394</v>
      </c>
      <c r="L246" s="88" t="s">
        <v>394</v>
      </c>
      <c r="M246" s="88" t="s">
        <v>394</v>
      </c>
      <c r="N246" s="88" t="s">
        <v>394</v>
      </c>
      <c r="O246" s="88" t="s">
        <v>394</v>
      </c>
      <c r="P246" s="88" t="s">
        <v>394</v>
      </c>
      <c r="Q246" s="88" t="s">
        <v>394</v>
      </c>
      <c r="R246" s="88" t="s">
        <v>394</v>
      </c>
      <c r="S246" s="88" t="s">
        <v>394</v>
      </c>
      <c r="T246" s="88" t="s">
        <v>394</v>
      </c>
      <c r="U246" s="88" t="s">
        <v>394</v>
      </c>
      <c r="V246" s="88" t="s">
        <v>394</v>
      </c>
      <c r="W246" s="88" t="s">
        <v>394</v>
      </c>
      <c r="X246" s="88" t="s">
        <v>394</v>
      </c>
      <c r="Y246" s="88" t="s">
        <v>394</v>
      </c>
      <c r="Z246" s="88" t="s">
        <v>394</v>
      </c>
      <c r="AA246" s="88" t="s">
        <v>394</v>
      </c>
      <c r="AB246" s="88" t="s">
        <v>394</v>
      </c>
      <c r="AC246" s="88" t="s">
        <v>394</v>
      </c>
      <c r="AD246" s="88" t="s">
        <v>394</v>
      </c>
      <c r="AE246" s="88" t="s">
        <v>394</v>
      </c>
      <c r="AF246" s="88" t="s">
        <v>394</v>
      </c>
      <c r="AG246" s="88" t="s">
        <v>394</v>
      </c>
      <c r="AH246" s="88" t="s">
        <v>394</v>
      </c>
      <c r="AI246" s="88" t="s">
        <v>394</v>
      </c>
      <c r="AJ246" s="88" t="s">
        <v>394</v>
      </c>
      <c r="AK246" s="88" t="s">
        <v>394</v>
      </c>
      <c r="AL246" s="88" t="s">
        <v>394</v>
      </c>
      <c r="AM246" s="88" t="s">
        <v>394</v>
      </c>
      <c r="AN246" s="88" t="s">
        <v>394</v>
      </c>
      <c r="AO246" s="88" t="s">
        <v>394</v>
      </c>
      <c r="AP246" s="88" t="s">
        <v>394</v>
      </c>
      <c r="AQ246" s="88" t="s">
        <v>394</v>
      </c>
      <c r="AR246" s="88" t="s">
        <v>394</v>
      </c>
      <c r="AS246" s="88" t="s">
        <v>394</v>
      </c>
      <c r="AT246" s="88" t="s">
        <v>394</v>
      </c>
      <c r="AU246" s="88" t="s">
        <v>394</v>
      </c>
      <c r="AV246" s="88" t="s">
        <v>394</v>
      </c>
      <c r="AW246" s="88" t="s">
        <v>394</v>
      </c>
      <c r="AX246" s="88" t="s">
        <v>394</v>
      </c>
      <c r="AY246" s="88" t="s">
        <v>394</v>
      </c>
      <c r="AZ246" s="88" t="s">
        <v>394</v>
      </c>
      <c r="BA246" s="88" t="s">
        <v>394</v>
      </c>
      <c r="BB246" s="88" t="s">
        <v>394</v>
      </c>
      <c r="BC246" s="88" t="s">
        <v>394</v>
      </c>
      <c r="BD246" s="88" t="s">
        <v>394</v>
      </c>
      <c r="BE246" s="88" t="s">
        <v>394</v>
      </c>
      <c r="BF246" s="88" t="s">
        <v>394</v>
      </c>
      <c r="BG246" s="88" t="s">
        <v>394</v>
      </c>
      <c r="BH246" s="88" t="s">
        <v>394</v>
      </c>
      <c r="BI246" s="88" t="s">
        <v>394</v>
      </c>
      <c r="BJ246" s="88" t="s">
        <v>394</v>
      </c>
      <c r="BK246" s="88" t="s">
        <v>394</v>
      </c>
      <c r="BL246" s="88" t="s">
        <v>394</v>
      </c>
      <c r="BM246" s="88" t="s">
        <v>394</v>
      </c>
      <c r="BN246" s="88" t="s">
        <v>394</v>
      </c>
      <c r="BO246" s="88" t="s">
        <v>394</v>
      </c>
      <c r="BP246" s="89" t="s">
        <v>394</v>
      </c>
      <c r="BQ246" s="88" t="s">
        <v>310</v>
      </c>
      <c r="BR246" s="88" t="s">
        <v>394</v>
      </c>
      <c r="BS246" s="88" t="s">
        <v>310</v>
      </c>
      <c r="BT246" s="88" t="s">
        <v>394</v>
      </c>
      <c r="BU246" s="88" t="s">
        <v>310</v>
      </c>
      <c r="BV246" s="88" t="s">
        <v>394</v>
      </c>
      <c r="BW246" s="88" t="s">
        <v>310</v>
      </c>
      <c r="BX246" s="88" t="s">
        <v>394</v>
      </c>
      <c r="BY246" s="88" t="s">
        <v>310</v>
      </c>
      <c r="BZ246" s="88" t="s">
        <v>394</v>
      </c>
      <c r="CA246" s="88" t="s">
        <v>310</v>
      </c>
      <c r="CB246" s="88" t="s">
        <v>394</v>
      </c>
      <c r="CC246" s="88" t="s">
        <v>310</v>
      </c>
      <c r="CD246" s="88" t="s">
        <v>394</v>
      </c>
      <c r="CE246" s="88" t="s">
        <v>310</v>
      </c>
      <c r="CF246" s="88" t="s">
        <v>394</v>
      </c>
      <c r="CG246" s="88" t="s">
        <v>310</v>
      </c>
      <c r="CH246" s="88" t="s">
        <v>394</v>
      </c>
      <c r="CI246" s="88" t="s">
        <v>310</v>
      </c>
      <c r="CJ246" s="88" t="s">
        <v>394</v>
      </c>
      <c r="CK246" s="88" t="s">
        <v>310</v>
      </c>
      <c r="CL246" s="88" t="s">
        <v>394</v>
      </c>
      <c r="CM246" s="88" t="s">
        <v>310</v>
      </c>
      <c r="CN246" s="88" t="s">
        <v>394</v>
      </c>
      <c r="CO246" s="88" t="s">
        <v>310</v>
      </c>
      <c r="CP246" s="88" t="s">
        <v>394</v>
      </c>
      <c r="CQ246" s="88" t="s">
        <v>310</v>
      </c>
      <c r="CR246" s="105" t="s">
        <v>394</v>
      </c>
      <c r="CS246" s="88" t="s">
        <v>310</v>
      </c>
      <c r="CT246" s="88" t="s">
        <v>394</v>
      </c>
      <c r="CU246" s="88" t="s">
        <v>310</v>
      </c>
      <c r="CV246" s="88" t="s">
        <v>394</v>
      </c>
      <c r="CW246" s="88" t="s">
        <v>310</v>
      </c>
      <c r="CX246" s="88" t="s">
        <v>394</v>
      </c>
      <c r="CY246" s="88" t="s">
        <v>310</v>
      </c>
    </row>
    <row r="247" spans="1:103" ht="14.5" x14ac:dyDescent="0.35">
      <c r="A247" s="86" t="s">
        <v>412</v>
      </c>
      <c r="B247" s="86" t="s">
        <v>395</v>
      </c>
      <c r="C247" s="71"/>
      <c r="D247" s="71"/>
      <c r="E247" s="92" t="s">
        <v>394</v>
      </c>
      <c r="F247" s="92" t="s">
        <v>394</v>
      </c>
      <c r="G247" s="92" t="s">
        <v>394</v>
      </c>
      <c r="H247" s="92" t="s">
        <v>394</v>
      </c>
      <c r="I247" s="92" t="s">
        <v>394</v>
      </c>
      <c r="J247" s="92" t="s">
        <v>394</v>
      </c>
      <c r="K247" s="92" t="s">
        <v>394</v>
      </c>
      <c r="L247" s="92" t="s">
        <v>394</v>
      </c>
      <c r="M247" s="92" t="s">
        <v>394</v>
      </c>
      <c r="N247" s="92" t="s">
        <v>394</v>
      </c>
      <c r="O247" s="92" t="s">
        <v>394</v>
      </c>
      <c r="P247" s="92" t="s">
        <v>394</v>
      </c>
      <c r="Q247" s="92" t="s">
        <v>394</v>
      </c>
      <c r="R247" s="92" t="s">
        <v>394</v>
      </c>
      <c r="S247" s="92" t="s">
        <v>394</v>
      </c>
      <c r="T247" s="92" t="s">
        <v>394</v>
      </c>
      <c r="U247" s="92" t="s">
        <v>394</v>
      </c>
      <c r="V247" s="92" t="s">
        <v>394</v>
      </c>
      <c r="W247" s="92" t="s">
        <v>394</v>
      </c>
      <c r="X247" s="92" t="s">
        <v>394</v>
      </c>
      <c r="Y247" s="92" t="s">
        <v>394</v>
      </c>
      <c r="Z247" s="92" t="s">
        <v>394</v>
      </c>
      <c r="AA247" s="92" t="s">
        <v>394</v>
      </c>
      <c r="AB247" s="92" t="s">
        <v>394</v>
      </c>
      <c r="AC247" s="92" t="s">
        <v>394</v>
      </c>
      <c r="AD247" s="92" t="s">
        <v>394</v>
      </c>
      <c r="AE247" s="92" t="s">
        <v>394</v>
      </c>
      <c r="AF247" s="92" t="s">
        <v>394</v>
      </c>
      <c r="AG247" s="92" t="s">
        <v>394</v>
      </c>
      <c r="AH247" s="92" t="s">
        <v>394</v>
      </c>
      <c r="AI247" s="92" t="s">
        <v>394</v>
      </c>
      <c r="AJ247" s="92" t="s">
        <v>394</v>
      </c>
      <c r="AK247" s="92" t="s">
        <v>394</v>
      </c>
      <c r="AL247" s="92" t="s">
        <v>394</v>
      </c>
      <c r="AM247" s="92" t="s">
        <v>394</v>
      </c>
      <c r="AN247" s="92" t="s">
        <v>394</v>
      </c>
      <c r="AO247" s="92" t="s">
        <v>394</v>
      </c>
      <c r="AP247" s="92" t="s">
        <v>394</v>
      </c>
      <c r="AQ247" s="92" t="s">
        <v>394</v>
      </c>
      <c r="AR247" s="92" t="s">
        <v>394</v>
      </c>
      <c r="AS247" s="92" t="s">
        <v>394</v>
      </c>
      <c r="AT247" s="92" t="s">
        <v>394</v>
      </c>
      <c r="AU247" s="92" t="s">
        <v>394</v>
      </c>
      <c r="AV247" s="92" t="s">
        <v>394</v>
      </c>
      <c r="AW247" s="92" t="s">
        <v>394</v>
      </c>
      <c r="AX247" s="92" t="s">
        <v>394</v>
      </c>
      <c r="AY247" s="92" t="s">
        <v>394</v>
      </c>
      <c r="AZ247" s="92" t="s">
        <v>394</v>
      </c>
      <c r="BA247" s="92" t="s">
        <v>394</v>
      </c>
      <c r="BB247" s="92" t="s">
        <v>394</v>
      </c>
      <c r="BC247" s="92" t="s">
        <v>394</v>
      </c>
      <c r="BD247" s="92" t="s">
        <v>394</v>
      </c>
      <c r="BE247" s="92" t="s">
        <v>394</v>
      </c>
      <c r="BF247" s="92" t="s">
        <v>394</v>
      </c>
      <c r="BG247" s="92" t="s">
        <v>394</v>
      </c>
      <c r="BH247" s="92" t="s">
        <v>394</v>
      </c>
      <c r="BI247" s="92" t="s">
        <v>394</v>
      </c>
      <c r="BJ247" s="92" t="s">
        <v>394</v>
      </c>
      <c r="BK247" s="92" t="s">
        <v>394</v>
      </c>
      <c r="BL247" s="92" t="s">
        <v>394</v>
      </c>
      <c r="BM247" s="92" t="s">
        <v>394</v>
      </c>
      <c r="BN247" s="92" t="s">
        <v>394</v>
      </c>
      <c r="BO247" s="92" t="s">
        <v>394</v>
      </c>
      <c r="BP247" s="93" t="s">
        <v>394</v>
      </c>
      <c r="BQ247" s="92" t="s">
        <v>310</v>
      </c>
      <c r="BR247" s="92" t="s">
        <v>394</v>
      </c>
      <c r="BS247" s="92" t="s">
        <v>310</v>
      </c>
      <c r="BT247" s="92" t="s">
        <v>394</v>
      </c>
      <c r="BU247" s="92" t="s">
        <v>310</v>
      </c>
      <c r="BV247" s="92" t="s">
        <v>394</v>
      </c>
      <c r="BW247" s="92" t="s">
        <v>310</v>
      </c>
      <c r="BX247" s="92" t="s">
        <v>394</v>
      </c>
      <c r="BY247" s="92" t="s">
        <v>310</v>
      </c>
      <c r="BZ247" s="92" t="s">
        <v>394</v>
      </c>
      <c r="CA247" s="92" t="s">
        <v>310</v>
      </c>
      <c r="CB247" s="92" t="s">
        <v>394</v>
      </c>
      <c r="CC247" s="92" t="s">
        <v>310</v>
      </c>
      <c r="CD247" s="92" t="s">
        <v>394</v>
      </c>
      <c r="CE247" s="92" t="s">
        <v>310</v>
      </c>
      <c r="CF247" s="92" t="s">
        <v>394</v>
      </c>
      <c r="CG247" s="92" t="s">
        <v>310</v>
      </c>
      <c r="CH247" s="92" t="s">
        <v>394</v>
      </c>
      <c r="CI247" s="92" t="s">
        <v>310</v>
      </c>
      <c r="CJ247" s="92" t="s">
        <v>394</v>
      </c>
      <c r="CK247" s="92" t="s">
        <v>310</v>
      </c>
      <c r="CL247" s="92" t="s">
        <v>394</v>
      </c>
      <c r="CM247" s="92" t="s">
        <v>310</v>
      </c>
      <c r="CN247" s="92" t="s">
        <v>394</v>
      </c>
      <c r="CO247" s="92" t="s">
        <v>310</v>
      </c>
      <c r="CP247" s="92" t="s">
        <v>394</v>
      </c>
      <c r="CQ247" s="92" t="s">
        <v>310</v>
      </c>
      <c r="CR247" s="95" t="s">
        <v>394</v>
      </c>
      <c r="CS247" s="92" t="s">
        <v>310</v>
      </c>
      <c r="CT247" s="92" t="s">
        <v>394</v>
      </c>
      <c r="CU247" s="92" t="s">
        <v>310</v>
      </c>
      <c r="CV247" s="92" t="s">
        <v>394</v>
      </c>
      <c r="CW247" s="92" t="s">
        <v>310</v>
      </c>
      <c r="CX247" s="92" t="s">
        <v>394</v>
      </c>
      <c r="CY247" s="92" t="s">
        <v>310</v>
      </c>
    </row>
    <row r="248" spans="1:103" ht="14.5" x14ac:dyDescent="0.35">
      <c r="A248" s="86" t="s">
        <v>412</v>
      </c>
      <c r="B248" s="86" t="s">
        <v>396</v>
      </c>
      <c r="C248" s="71"/>
      <c r="D248" s="71"/>
      <c r="E248" s="88">
        <v>0</v>
      </c>
      <c r="F248" s="88">
        <v>0</v>
      </c>
      <c r="G248" s="88">
        <v>0</v>
      </c>
      <c r="H248" s="88">
        <v>0</v>
      </c>
      <c r="I248" s="88">
        <v>0</v>
      </c>
      <c r="J248" s="88">
        <v>0</v>
      </c>
      <c r="K248" s="88">
        <v>0</v>
      </c>
      <c r="L248" s="88">
        <v>0</v>
      </c>
      <c r="M248" s="88">
        <v>0</v>
      </c>
      <c r="N248" s="88">
        <v>0</v>
      </c>
      <c r="O248" s="88">
        <v>0</v>
      </c>
      <c r="P248" s="88">
        <v>0</v>
      </c>
      <c r="Q248" s="88">
        <v>0</v>
      </c>
      <c r="R248" s="88">
        <v>0</v>
      </c>
      <c r="S248" s="88">
        <v>0</v>
      </c>
      <c r="T248" s="88">
        <v>0</v>
      </c>
      <c r="U248" s="88">
        <v>0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0</v>
      </c>
      <c r="AB248" s="88">
        <v>0</v>
      </c>
      <c r="AC248" s="88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88">
        <v>0</v>
      </c>
      <c r="AJ248" s="88">
        <v>0</v>
      </c>
      <c r="AK248" s="88">
        <v>0</v>
      </c>
      <c r="AL248" s="88">
        <v>0</v>
      </c>
      <c r="AM248" s="88">
        <v>0</v>
      </c>
      <c r="AN248" s="88">
        <v>0</v>
      </c>
      <c r="AO248" s="88">
        <v>0</v>
      </c>
      <c r="AP248" s="88">
        <v>0</v>
      </c>
      <c r="AQ248" s="88">
        <v>0</v>
      </c>
      <c r="AR248" s="88">
        <v>0</v>
      </c>
      <c r="AS248" s="88">
        <v>0</v>
      </c>
      <c r="AT248" s="88">
        <v>0</v>
      </c>
      <c r="AU248" s="88">
        <v>0</v>
      </c>
      <c r="AV248" s="88">
        <v>0</v>
      </c>
      <c r="AW248" s="88">
        <v>0</v>
      </c>
      <c r="AX248" s="88">
        <v>0</v>
      </c>
      <c r="AY248" s="88">
        <v>0</v>
      </c>
      <c r="AZ248" s="88">
        <v>0</v>
      </c>
      <c r="BA248" s="88">
        <v>0</v>
      </c>
      <c r="BB248" s="88">
        <v>0</v>
      </c>
      <c r="BC248" s="88">
        <v>0</v>
      </c>
      <c r="BD248" s="88">
        <v>0</v>
      </c>
      <c r="BE248" s="88">
        <v>0</v>
      </c>
      <c r="BF248" s="88">
        <v>0</v>
      </c>
      <c r="BG248" s="88">
        <v>0</v>
      </c>
      <c r="BH248" s="88">
        <v>0</v>
      </c>
      <c r="BI248" s="88">
        <v>0</v>
      </c>
      <c r="BJ248" s="88">
        <v>0</v>
      </c>
      <c r="BK248" s="88">
        <v>0</v>
      </c>
      <c r="BL248" s="88">
        <v>0</v>
      </c>
      <c r="BM248" s="88">
        <v>0</v>
      </c>
      <c r="BN248" s="88">
        <v>0</v>
      </c>
      <c r="BO248" s="88">
        <v>0</v>
      </c>
      <c r="BP248" s="89">
        <v>0</v>
      </c>
      <c r="BQ248" s="88" t="s">
        <v>310</v>
      </c>
      <c r="BR248" s="88">
        <v>0</v>
      </c>
      <c r="BS248" s="88" t="s">
        <v>310</v>
      </c>
      <c r="BT248" s="87">
        <v>-135190.56</v>
      </c>
      <c r="BU248" s="88" t="s">
        <v>310</v>
      </c>
      <c r="BV248" s="88">
        <v>0</v>
      </c>
      <c r="BW248" s="88" t="s">
        <v>310</v>
      </c>
      <c r="BX248" s="88">
        <v>0</v>
      </c>
      <c r="BY248" s="88" t="s">
        <v>310</v>
      </c>
      <c r="BZ248" s="87">
        <v>-135190.56</v>
      </c>
      <c r="CA248" s="88" t="s">
        <v>310</v>
      </c>
      <c r="CB248" s="88">
        <v>0</v>
      </c>
      <c r="CC248" s="88" t="s">
        <v>310</v>
      </c>
      <c r="CD248" s="88">
        <v>0</v>
      </c>
      <c r="CE248" s="88" t="s">
        <v>310</v>
      </c>
      <c r="CF248" s="88">
        <v>0</v>
      </c>
      <c r="CG248" s="88" t="s">
        <v>310</v>
      </c>
      <c r="CH248" s="88">
        <v>0</v>
      </c>
      <c r="CI248" s="88" t="s">
        <v>310</v>
      </c>
      <c r="CJ248" s="88">
        <v>0</v>
      </c>
      <c r="CK248" s="88" t="s">
        <v>310</v>
      </c>
      <c r="CL248" s="88">
        <v>0</v>
      </c>
      <c r="CM248" s="88" t="s">
        <v>310</v>
      </c>
      <c r="CN248" s="88">
        <v>0</v>
      </c>
      <c r="CO248" s="88" t="s">
        <v>310</v>
      </c>
      <c r="CP248" s="88">
        <v>0</v>
      </c>
      <c r="CQ248" s="88" t="s">
        <v>310</v>
      </c>
      <c r="CR248" s="90">
        <v>135190.56</v>
      </c>
      <c r="CS248" s="88" t="s">
        <v>310</v>
      </c>
      <c r="CT248" s="87">
        <v>135190.56</v>
      </c>
      <c r="CU248" s="88" t="s">
        <v>310</v>
      </c>
      <c r="CV248" s="88">
        <v>0</v>
      </c>
      <c r="CW248" s="88" t="s">
        <v>310</v>
      </c>
      <c r="CX248" s="88">
        <v>0</v>
      </c>
      <c r="CY248" s="88" t="s">
        <v>310</v>
      </c>
    </row>
    <row r="249" spans="1:103" ht="14.5" x14ac:dyDescent="0.35">
      <c r="A249" s="86" t="s">
        <v>412</v>
      </c>
      <c r="B249" s="86" t="s">
        <v>397</v>
      </c>
      <c r="C249" s="71"/>
      <c r="D249" s="71"/>
      <c r="E249" s="91">
        <v>250900.78</v>
      </c>
      <c r="F249" s="91">
        <v>23448.03</v>
      </c>
      <c r="G249" s="91">
        <v>8379.56</v>
      </c>
      <c r="H249" s="91">
        <v>73588.55</v>
      </c>
      <c r="I249" s="91">
        <v>820430.41</v>
      </c>
      <c r="J249" s="91">
        <v>137979.70000000001</v>
      </c>
      <c r="K249" s="91">
        <v>90797.8</v>
      </c>
      <c r="L249" s="91">
        <v>126027.73</v>
      </c>
      <c r="M249" s="91">
        <v>53320.84</v>
      </c>
      <c r="N249" s="91">
        <v>301188.21000000002</v>
      </c>
      <c r="O249" s="91">
        <v>361532.47</v>
      </c>
      <c r="P249" s="91">
        <v>150653.75</v>
      </c>
      <c r="Q249" s="91">
        <v>192939.39</v>
      </c>
      <c r="R249" s="91">
        <v>128003.78</v>
      </c>
      <c r="S249" s="91">
        <v>282513.46000000002</v>
      </c>
      <c r="T249" s="91">
        <v>288364.32</v>
      </c>
      <c r="U249" s="91">
        <v>195306.37</v>
      </c>
      <c r="V249" s="91">
        <v>181716.04</v>
      </c>
      <c r="W249" s="91">
        <v>403667.66</v>
      </c>
      <c r="X249" s="91">
        <v>631534.67000000004</v>
      </c>
      <c r="Y249" s="91">
        <v>168156.48</v>
      </c>
      <c r="Z249" s="91">
        <v>135257.99</v>
      </c>
      <c r="AA249" s="91">
        <v>114834.52</v>
      </c>
      <c r="AB249" s="91">
        <v>516345.44</v>
      </c>
      <c r="AC249" s="91">
        <v>31781.55</v>
      </c>
      <c r="AD249" s="91">
        <v>130019.56</v>
      </c>
      <c r="AE249" s="91">
        <v>1117080.33</v>
      </c>
      <c r="AF249" s="91">
        <v>151581.87</v>
      </c>
      <c r="AG249" s="91">
        <v>660664.44999999995</v>
      </c>
      <c r="AH249" s="91">
        <v>407575.64</v>
      </c>
      <c r="AI249" s="91">
        <v>341376.18</v>
      </c>
      <c r="AJ249" s="91">
        <v>103094.06</v>
      </c>
      <c r="AK249" s="91">
        <v>111986.33</v>
      </c>
      <c r="AL249" s="91">
        <v>304954.86</v>
      </c>
      <c r="AM249" s="91">
        <v>56062.77</v>
      </c>
      <c r="AN249" s="91">
        <v>352259.42</v>
      </c>
      <c r="AO249" s="91">
        <v>86457.45</v>
      </c>
      <c r="AP249" s="91">
        <v>96387.48</v>
      </c>
      <c r="AQ249" s="91">
        <v>192647.18</v>
      </c>
      <c r="AR249" s="91">
        <v>306382.2</v>
      </c>
      <c r="AS249" s="91">
        <v>428684.33</v>
      </c>
      <c r="AT249" s="91">
        <v>258543.4</v>
      </c>
      <c r="AU249" s="91">
        <v>125398.09</v>
      </c>
      <c r="AV249" s="91">
        <v>452380.34</v>
      </c>
      <c r="AW249" s="91">
        <v>331393.53000000003</v>
      </c>
      <c r="AX249" s="91">
        <v>164373.47</v>
      </c>
      <c r="AY249" s="91">
        <v>86600.58</v>
      </c>
      <c r="AZ249" s="91">
        <v>83086.98</v>
      </c>
      <c r="BA249" s="91">
        <v>67963.89</v>
      </c>
      <c r="BB249" s="91">
        <v>106406.17</v>
      </c>
      <c r="BC249" s="91">
        <v>39648.26</v>
      </c>
      <c r="BD249" s="91">
        <v>95488.6</v>
      </c>
      <c r="BE249" s="91">
        <v>209948.74</v>
      </c>
      <c r="BF249" s="91">
        <v>424479.6</v>
      </c>
      <c r="BG249" s="91">
        <v>203355.64</v>
      </c>
      <c r="BH249" s="91">
        <v>381669.11</v>
      </c>
      <c r="BI249" s="91">
        <v>127664.35</v>
      </c>
      <c r="BJ249" s="91">
        <v>87981.93</v>
      </c>
      <c r="BK249" s="91">
        <v>63819.95</v>
      </c>
      <c r="BL249" s="91">
        <v>53640.39</v>
      </c>
      <c r="BM249" s="91">
        <v>12666.9</v>
      </c>
      <c r="BN249" s="91">
        <v>56604.06</v>
      </c>
      <c r="BO249" s="91">
        <v>0.15</v>
      </c>
      <c r="BP249" s="93">
        <v>0</v>
      </c>
      <c r="BQ249" s="92" t="s">
        <v>310</v>
      </c>
      <c r="BR249" s="91">
        <v>13948997.75</v>
      </c>
      <c r="BS249" s="92" t="s">
        <v>310</v>
      </c>
      <c r="BT249" s="91">
        <v>8071311.3899999997</v>
      </c>
      <c r="BU249" s="92" t="s">
        <v>310</v>
      </c>
      <c r="BV249" s="91">
        <v>227126.71</v>
      </c>
      <c r="BW249" s="92" t="s">
        <v>310</v>
      </c>
      <c r="BX249" s="91">
        <v>3055497.88</v>
      </c>
      <c r="BY249" s="92" t="s">
        <v>310</v>
      </c>
      <c r="BZ249" s="91">
        <v>11353935.98</v>
      </c>
      <c r="CA249" s="92" t="s">
        <v>310</v>
      </c>
      <c r="CB249" s="91">
        <v>2917273.29</v>
      </c>
      <c r="CC249" s="92" t="s">
        <v>310</v>
      </c>
      <c r="CD249" s="91">
        <v>12360.9</v>
      </c>
      <c r="CE249" s="92" t="s">
        <v>310</v>
      </c>
      <c r="CF249" s="91">
        <v>67422.58</v>
      </c>
      <c r="CG249" s="92" t="s">
        <v>310</v>
      </c>
      <c r="CH249" s="91">
        <v>79783.48</v>
      </c>
      <c r="CI249" s="92" t="s">
        <v>310</v>
      </c>
      <c r="CJ249" s="91">
        <v>2997056.78</v>
      </c>
      <c r="CK249" s="92" t="s">
        <v>310</v>
      </c>
      <c r="CL249" s="92">
        <v>0</v>
      </c>
      <c r="CM249" s="92" t="s">
        <v>310</v>
      </c>
      <c r="CN249" s="92">
        <v>0</v>
      </c>
      <c r="CO249" s="92" t="s">
        <v>310</v>
      </c>
      <c r="CP249" s="92">
        <v>0</v>
      </c>
      <c r="CQ249" s="92" t="s">
        <v>310</v>
      </c>
      <c r="CR249" s="94">
        <v>2587592.2400000002</v>
      </c>
      <c r="CS249" s="92" t="s">
        <v>310</v>
      </c>
      <c r="CT249" s="91">
        <v>2587592.2400000002</v>
      </c>
      <c r="CU249" s="92" t="s">
        <v>310</v>
      </c>
      <c r="CV249" s="92">
        <v>16938585</v>
      </c>
      <c r="CW249" s="92" t="s">
        <v>310</v>
      </c>
      <c r="CX249" s="91">
        <v>30887582.75</v>
      </c>
      <c r="CY249" s="92" t="s">
        <v>310</v>
      </c>
    </row>
    <row r="250" spans="1:103" ht="14.5" x14ac:dyDescent="0.35">
      <c r="A250" s="86" t="s">
        <v>412</v>
      </c>
      <c r="B250" s="86" t="s">
        <v>398</v>
      </c>
      <c r="C250" s="71"/>
      <c r="D250" s="71"/>
      <c r="E250" s="87">
        <v>46621.22</v>
      </c>
      <c r="F250" s="87">
        <v>7786.8</v>
      </c>
      <c r="G250" s="87">
        <v>2722.2</v>
      </c>
      <c r="H250" s="87">
        <v>24663.41</v>
      </c>
      <c r="I250" s="87">
        <v>143102.35999999999</v>
      </c>
      <c r="J250" s="87">
        <v>40775.919999999998</v>
      </c>
      <c r="K250" s="87">
        <v>21618.11</v>
      </c>
      <c r="L250" s="87">
        <v>26672.81</v>
      </c>
      <c r="M250" s="87">
        <v>22017.71</v>
      </c>
      <c r="N250" s="87">
        <v>8818.4</v>
      </c>
      <c r="O250" s="87">
        <v>68544.23</v>
      </c>
      <c r="P250" s="87">
        <v>36323.42</v>
      </c>
      <c r="Q250" s="87">
        <v>58790.82</v>
      </c>
      <c r="R250" s="87">
        <v>41726.519999999997</v>
      </c>
      <c r="S250" s="87">
        <v>43535.32</v>
      </c>
      <c r="T250" s="87">
        <v>122576.65</v>
      </c>
      <c r="U250" s="87">
        <v>57111.12</v>
      </c>
      <c r="V250" s="87">
        <v>61144.13</v>
      </c>
      <c r="W250" s="87">
        <v>142938.06</v>
      </c>
      <c r="X250" s="87">
        <v>117510.85</v>
      </c>
      <c r="Y250" s="87">
        <v>38290.92</v>
      </c>
      <c r="Z250" s="87">
        <v>55500.02</v>
      </c>
      <c r="AA250" s="87">
        <v>57851.32</v>
      </c>
      <c r="AB250" s="87">
        <v>69417.73</v>
      </c>
      <c r="AC250" s="87">
        <v>13677.01</v>
      </c>
      <c r="AD250" s="87">
        <v>44848.92</v>
      </c>
      <c r="AE250" s="87">
        <v>369483.95</v>
      </c>
      <c r="AF250" s="87">
        <v>113288.05</v>
      </c>
      <c r="AG250" s="87">
        <v>374402.36</v>
      </c>
      <c r="AH250" s="87">
        <v>349683.25</v>
      </c>
      <c r="AI250" s="87">
        <v>162651.37</v>
      </c>
      <c r="AJ250" s="87">
        <v>13461.11</v>
      </c>
      <c r="AK250" s="87">
        <v>23502.51</v>
      </c>
      <c r="AL250" s="87">
        <v>116164.55</v>
      </c>
      <c r="AM250" s="87">
        <v>49245.120000000003</v>
      </c>
      <c r="AN250" s="87">
        <v>206932.49</v>
      </c>
      <c r="AO250" s="87">
        <v>40096.620000000003</v>
      </c>
      <c r="AP250" s="87">
        <v>37304.120000000003</v>
      </c>
      <c r="AQ250" s="87">
        <v>64884.83</v>
      </c>
      <c r="AR250" s="87">
        <v>204995.89</v>
      </c>
      <c r="AS250" s="87">
        <v>232999.1</v>
      </c>
      <c r="AT250" s="87">
        <v>57289.42</v>
      </c>
      <c r="AU250" s="87">
        <v>67516.73</v>
      </c>
      <c r="AV250" s="87">
        <v>71851.33</v>
      </c>
      <c r="AW250" s="87">
        <v>265644.11</v>
      </c>
      <c r="AX250" s="87">
        <v>113830.85</v>
      </c>
      <c r="AY250" s="87">
        <v>60678.43</v>
      </c>
      <c r="AZ250" s="87">
        <v>38248.720000000001</v>
      </c>
      <c r="BA250" s="87">
        <v>30633.01</v>
      </c>
      <c r="BB250" s="87">
        <v>32590.61</v>
      </c>
      <c r="BC250" s="87">
        <v>133909.85999999999</v>
      </c>
      <c r="BD250" s="87">
        <v>18837.91</v>
      </c>
      <c r="BE250" s="87">
        <v>171070.47</v>
      </c>
      <c r="BF250" s="87">
        <v>618640.76</v>
      </c>
      <c r="BG250" s="87">
        <v>568266.74</v>
      </c>
      <c r="BH250" s="87">
        <v>462579.49</v>
      </c>
      <c r="BI250" s="87">
        <v>272887.90999999997</v>
      </c>
      <c r="BJ250" s="87">
        <v>48635.02</v>
      </c>
      <c r="BK250" s="87">
        <v>45778.32</v>
      </c>
      <c r="BL250" s="87">
        <v>75602.03</v>
      </c>
      <c r="BM250" s="87">
        <v>10308.4</v>
      </c>
      <c r="BN250" s="87">
        <v>38694.32</v>
      </c>
      <c r="BO250" s="87">
        <v>50347.82</v>
      </c>
      <c r="BP250" s="89">
        <v>0</v>
      </c>
      <c r="BQ250" s="88" t="s">
        <v>310</v>
      </c>
      <c r="BR250" s="87">
        <v>6987523.5</v>
      </c>
      <c r="BS250" s="88" t="s">
        <v>310</v>
      </c>
      <c r="BT250" s="88" t="s">
        <v>394</v>
      </c>
      <c r="BU250" s="88" t="s">
        <v>310</v>
      </c>
      <c r="BV250" s="88" t="s">
        <v>394</v>
      </c>
      <c r="BW250" s="88" t="s">
        <v>310</v>
      </c>
      <c r="BX250" s="88" t="s">
        <v>394</v>
      </c>
      <c r="BY250" s="88" t="s">
        <v>310</v>
      </c>
      <c r="BZ250" s="88" t="s">
        <v>394</v>
      </c>
      <c r="CA250" s="88" t="s">
        <v>310</v>
      </c>
      <c r="CB250" s="88" t="s">
        <v>394</v>
      </c>
      <c r="CC250" s="88" t="s">
        <v>310</v>
      </c>
      <c r="CD250" s="88" t="s">
        <v>394</v>
      </c>
      <c r="CE250" s="88" t="s">
        <v>310</v>
      </c>
      <c r="CF250" s="88" t="s">
        <v>394</v>
      </c>
      <c r="CG250" s="88" t="s">
        <v>310</v>
      </c>
      <c r="CH250" s="88" t="s">
        <v>394</v>
      </c>
      <c r="CI250" s="88" t="s">
        <v>310</v>
      </c>
      <c r="CJ250" s="88" t="s">
        <v>394</v>
      </c>
      <c r="CK250" s="88" t="s">
        <v>310</v>
      </c>
      <c r="CL250" s="88" t="s">
        <v>394</v>
      </c>
      <c r="CM250" s="88" t="s">
        <v>310</v>
      </c>
      <c r="CN250" s="88" t="s">
        <v>394</v>
      </c>
      <c r="CO250" s="88" t="s">
        <v>310</v>
      </c>
      <c r="CP250" s="88" t="s">
        <v>394</v>
      </c>
      <c r="CQ250" s="88" t="s">
        <v>310</v>
      </c>
      <c r="CR250" s="105" t="s">
        <v>394</v>
      </c>
      <c r="CS250" s="88" t="s">
        <v>310</v>
      </c>
      <c r="CT250" s="88" t="s">
        <v>394</v>
      </c>
      <c r="CU250" s="88" t="s">
        <v>310</v>
      </c>
      <c r="CV250" s="88" t="s">
        <v>394</v>
      </c>
      <c r="CW250" s="88" t="s">
        <v>310</v>
      </c>
      <c r="CX250" s="88" t="s">
        <v>394</v>
      </c>
      <c r="CY250" s="88" t="s">
        <v>310</v>
      </c>
    </row>
    <row r="251" spans="1:103" ht="14.5" x14ac:dyDescent="0.35">
      <c r="A251" s="86" t="s">
        <v>412</v>
      </c>
      <c r="B251" s="86" t="s">
        <v>399</v>
      </c>
      <c r="C251" s="71"/>
      <c r="D251" s="71"/>
      <c r="E251" s="91">
        <v>38295.620000000003</v>
      </c>
      <c r="F251" s="91">
        <v>6325.6</v>
      </c>
      <c r="G251" s="91">
        <v>2332.1</v>
      </c>
      <c r="H251" s="91">
        <v>19557.810000000001</v>
      </c>
      <c r="I251" s="91">
        <v>116324.76</v>
      </c>
      <c r="J251" s="91">
        <v>32609.62</v>
      </c>
      <c r="K251" s="91">
        <v>17564.71</v>
      </c>
      <c r="L251" s="91">
        <v>21522.81</v>
      </c>
      <c r="M251" s="91">
        <v>18009.91</v>
      </c>
      <c r="N251" s="92">
        <v>6762</v>
      </c>
      <c r="O251" s="91">
        <v>53838.43</v>
      </c>
      <c r="P251" s="91">
        <v>29202.52</v>
      </c>
      <c r="Q251" s="91">
        <v>47342.12</v>
      </c>
      <c r="R251" s="91">
        <v>33352.42</v>
      </c>
      <c r="S251" s="91">
        <v>34502.32</v>
      </c>
      <c r="T251" s="91">
        <v>99438.45</v>
      </c>
      <c r="U251" s="91">
        <v>46451.72</v>
      </c>
      <c r="V251" s="91">
        <v>49024.03</v>
      </c>
      <c r="W251" s="91">
        <v>116669.86</v>
      </c>
      <c r="X251" s="91">
        <v>94382.55</v>
      </c>
      <c r="Y251" s="91">
        <v>29939.119999999999</v>
      </c>
      <c r="Z251" s="91">
        <v>45285.52</v>
      </c>
      <c r="AA251" s="91">
        <v>45944.62</v>
      </c>
      <c r="AB251" s="91">
        <v>51768.43</v>
      </c>
      <c r="AC251" s="91">
        <v>10643.21</v>
      </c>
      <c r="AD251" s="91">
        <v>35514.720000000001</v>
      </c>
      <c r="AE251" s="91">
        <v>302984.36</v>
      </c>
      <c r="AF251" s="91">
        <v>93332.85</v>
      </c>
      <c r="AG251" s="91">
        <v>302954.06</v>
      </c>
      <c r="AH251" s="91">
        <v>287914.25</v>
      </c>
      <c r="AI251" s="91">
        <v>129817.27</v>
      </c>
      <c r="AJ251" s="91">
        <v>11858.51</v>
      </c>
      <c r="AK251" s="91">
        <v>19012.21</v>
      </c>
      <c r="AL251" s="91">
        <v>93075.15</v>
      </c>
      <c r="AM251" s="91">
        <v>39070.519999999997</v>
      </c>
      <c r="AN251" s="91">
        <v>174232.79</v>
      </c>
      <c r="AO251" s="91">
        <v>32048.22</v>
      </c>
      <c r="AP251" s="91">
        <v>29698.32</v>
      </c>
      <c r="AQ251" s="91">
        <v>51278.53</v>
      </c>
      <c r="AR251" s="91">
        <v>166404.49</v>
      </c>
      <c r="AS251" s="91">
        <v>180220.09</v>
      </c>
      <c r="AT251" s="91">
        <v>45387.62</v>
      </c>
      <c r="AU251" s="91">
        <v>49784.43</v>
      </c>
      <c r="AV251" s="91">
        <v>58703.23</v>
      </c>
      <c r="AW251" s="91">
        <v>210082.91</v>
      </c>
      <c r="AX251" s="91">
        <v>93096.25</v>
      </c>
      <c r="AY251" s="91">
        <v>47639.72</v>
      </c>
      <c r="AZ251" s="91">
        <v>31565.22</v>
      </c>
      <c r="BA251" s="91">
        <v>25252.31</v>
      </c>
      <c r="BB251" s="91">
        <v>26684.31</v>
      </c>
      <c r="BC251" s="91">
        <v>109319.06</v>
      </c>
      <c r="BD251" s="91">
        <v>15391.41</v>
      </c>
      <c r="BE251" s="91">
        <v>137410.07</v>
      </c>
      <c r="BF251" s="91">
        <v>448691.83</v>
      </c>
      <c r="BG251" s="91">
        <v>425002.12</v>
      </c>
      <c r="BH251" s="91">
        <v>371178.99</v>
      </c>
      <c r="BI251" s="91">
        <v>219927.81</v>
      </c>
      <c r="BJ251" s="91">
        <v>38594.620000000003</v>
      </c>
      <c r="BK251" s="91">
        <v>36796.120000000003</v>
      </c>
      <c r="BL251" s="91">
        <v>60351.03</v>
      </c>
      <c r="BM251" s="91">
        <v>8309.2000000000007</v>
      </c>
      <c r="BN251" s="91">
        <v>32555.42</v>
      </c>
      <c r="BO251" s="91">
        <v>45265.82</v>
      </c>
      <c r="BP251" s="93">
        <v>0</v>
      </c>
      <c r="BQ251" s="92" t="s">
        <v>310</v>
      </c>
      <c r="BR251" s="91">
        <v>5553496.0999999996</v>
      </c>
      <c r="BS251" s="92" t="s">
        <v>310</v>
      </c>
      <c r="BT251" s="92" t="s">
        <v>394</v>
      </c>
      <c r="BU251" s="92" t="s">
        <v>310</v>
      </c>
      <c r="BV251" s="92" t="s">
        <v>394</v>
      </c>
      <c r="BW251" s="92" t="s">
        <v>310</v>
      </c>
      <c r="BX251" s="92" t="s">
        <v>394</v>
      </c>
      <c r="BY251" s="92" t="s">
        <v>310</v>
      </c>
      <c r="BZ251" s="92" t="s">
        <v>394</v>
      </c>
      <c r="CA251" s="92" t="s">
        <v>310</v>
      </c>
      <c r="CB251" s="92" t="s">
        <v>394</v>
      </c>
      <c r="CC251" s="92" t="s">
        <v>310</v>
      </c>
      <c r="CD251" s="92" t="s">
        <v>394</v>
      </c>
      <c r="CE251" s="92" t="s">
        <v>310</v>
      </c>
      <c r="CF251" s="92" t="s">
        <v>394</v>
      </c>
      <c r="CG251" s="92" t="s">
        <v>310</v>
      </c>
      <c r="CH251" s="92" t="s">
        <v>394</v>
      </c>
      <c r="CI251" s="92" t="s">
        <v>310</v>
      </c>
      <c r="CJ251" s="92" t="s">
        <v>394</v>
      </c>
      <c r="CK251" s="92" t="s">
        <v>310</v>
      </c>
      <c r="CL251" s="92" t="s">
        <v>394</v>
      </c>
      <c r="CM251" s="92" t="s">
        <v>310</v>
      </c>
      <c r="CN251" s="92" t="s">
        <v>394</v>
      </c>
      <c r="CO251" s="92" t="s">
        <v>310</v>
      </c>
      <c r="CP251" s="92" t="s">
        <v>394</v>
      </c>
      <c r="CQ251" s="92" t="s">
        <v>310</v>
      </c>
      <c r="CR251" s="95" t="s">
        <v>394</v>
      </c>
      <c r="CS251" s="92" t="s">
        <v>310</v>
      </c>
      <c r="CT251" s="92" t="s">
        <v>394</v>
      </c>
      <c r="CU251" s="92" t="s">
        <v>310</v>
      </c>
      <c r="CV251" s="92" t="s">
        <v>394</v>
      </c>
      <c r="CW251" s="92" t="s">
        <v>310</v>
      </c>
      <c r="CX251" s="92" t="s">
        <v>394</v>
      </c>
      <c r="CY251" s="92" t="s">
        <v>310</v>
      </c>
    </row>
    <row r="252" spans="1:103" ht="14.5" x14ac:dyDescent="0.35">
      <c r="A252" s="86" t="s">
        <v>412</v>
      </c>
      <c r="B252" s="86" t="s">
        <v>400</v>
      </c>
      <c r="C252" s="71"/>
      <c r="D252" s="71"/>
      <c r="E252" s="88">
        <v>0</v>
      </c>
      <c r="F252" s="88">
        <v>0</v>
      </c>
      <c r="G252" s="88">
        <v>0</v>
      </c>
      <c r="H252" s="88">
        <v>0</v>
      </c>
      <c r="I252" s="88">
        <v>0</v>
      </c>
      <c r="J252" s="88">
        <v>0</v>
      </c>
      <c r="K252" s="88">
        <v>0</v>
      </c>
      <c r="L252" s="88">
        <v>0</v>
      </c>
      <c r="M252" s="88">
        <v>0</v>
      </c>
      <c r="N252" s="88">
        <v>0</v>
      </c>
      <c r="O252" s="88">
        <v>0</v>
      </c>
      <c r="P252" s="88">
        <v>0</v>
      </c>
      <c r="Q252" s="88">
        <v>0</v>
      </c>
      <c r="R252" s="88">
        <v>0</v>
      </c>
      <c r="S252" s="88">
        <v>0</v>
      </c>
      <c r="T252" s="88">
        <v>0</v>
      </c>
      <c r="U252" s="88">
        <v>0</v>
      </c>
      <c r="V252" s="88">
        <v>0</v>
      </c>
      <c r="W252" s="88">
        <v>0</v>
      </c>
      <c r="X252" s="88">
        <v>0</v>
      </c>
      <c r="Y252" s="88">
        <v>0</v>
      </c>
      <c r="Z252" s="88">
        <v>0</v>
      </c>
      <c r="AA252" s="88">
        <v>0</v>
      </c>
      <c r="AB252" s="88">
        <v>0</v>
      </c>
      <c r="AC252" s="88">
        <v>0</v>
      </c>
      <c r="AD252" s="88">
        <v>0</v>
      </c>
      <c r="AE252" s="88">
        <v>0</v>
      </c>
      <c r="AF252" s="88">
        <v>0</v>
      </c>
      <c r="AG252" s="88">
        <v>0</v>
      </c>
      <c r="AH252" s="88">
        <v>0</v>
      </c>
      <c r="AI252" s="88">
        <v>0</v>
      </c>
      <c r="AJ252" s="88">
        <v>0</v>
      </c>
      <c r="AK252" s="88">
        <v>0</v>
      </c>
      <c r="AL252" s="88">
        <v>0</v>
      </c>
      <c r="AM252" s="88">
        <v>0</v>
      </c>
      <c r="AN252" s="88">
        <v>0</v>
      </c>
      <c r="AO252" s="88">
        <v>0</v>
      </c>
      <c r="AP252" s="88">
        <v>0</v>
      </c>
      <c r="AQ252" s="88">
        <v>0</v>
      </c>
      <c r="AR252" s="88">
        <v>0</v>
      </c>
      <c r="AS252" s="88">
        <v>0</v>
      </c>
      <c r="AT252" s="88">
        <v>0</v>
      </c>
      <c r="AU252" s="88">
        <v>0</v>
      </c>
      <c r="AV252" s="88">
        <v>0</v>
      </c>
      <c r="AW252" s="88">
        <v>0</v>
      </c>
      <c r="AX252" s="88">
        <v>0</v>
      </c>
      <c r="AY252" s="88">
        <v>0</v>
      </c>
      <c r="AZ252" s="88">
        <v>0</v>
      </c>
      <c r="BA252" s="88">
        <v>0</v>
      </c>
      <c r="BB252" s="88">
        <v>0</v>
      </c>
      <c r="BC252" s="88">
        <v>0</v>
      </c>
      <c r="BD252" s="88">
        <v>0</v>
      </c>
      <c r="BE252" s="88">
        <v>0</v>
      </c>
      <c r="BF252" s="88">
        <v>0</v>
      </c>
      <c r="BG252" s="88">
        <v>0</v>
      </c>
      <c r="BH252" s="88">
        <v>0</v>
      </c>
      <c r="BI252" s="88">
        <v>0</v>
      </c>
      <c r="BJ252" s="88">
        <v>0</v>
      </c>
      <c r="BK252" s="88">
        <v>0</v>
      </c>
      <c r="BL252" s="88">
        <v>0</v>
      </c>
      <c r="BM252" s="88">
        <v>0</v>
      </c>
      <c r="BN252" s="88">
        <v>0</v>
      </c>
      <c r="BO252" s="88">
        <v>0</v>
      </c>
      <c r="BP252" s="89">
        <v>0</v>
      </c>
      <c r="BQ252" s="88" t="s">
        <v>310</v>
      </c>
      <c r="BR252" s="88">
        <v>0</v>
      </c>
      <c r="BS252" s="88" t="s">
        <v>310</v>
      </c>
      <c r="BT252" s="88" t="s">
        <v>394</v>
      </c>
      <c r="BU252" s="88" t="s">
        <v>310</v>
      </c>
      <c r="BV252" s="88" t="s">
        <v>394</v>
      </c>
      <c r="BW252" s="88" t="s">
        <v>310</v>
      </c>
      <c r="BX252" s="88" t="s">
        <v>394</v>
      </c>
      <c r="BY252" s="88" t="s">
        <v>310</v>
      </c>
      <c r="BZ252" s="88" t="s">
        <v>394</v>
      </c>
      <c r="CA252" s="88" t="s">
        <v>310</v>
      </c>
      <c r="CB252" s="88" t="s">
        <v>394</v>
      </c>
      <c r="CC252" s="88" t="s">
        <v>310</v>
      </c>
      <c r="CD252" s="88" t="s">
        <v>394</v>
      </c>
      <c r="CE252" s="88" t="s">
        <v>310</v>
      </c>
      <c r="CF252" s="88" t="s">
        <v>394</v>
      </c>
      <c r="CG252" s="88" t="s">
        <v>310</v>
      </c>
      <c r="CH252" s="88" t="s">
        <v>394</v>
      </c>
      <c r="CI252" s="88" t="s">
        <v>310</v>
      </c>
      <c r="CJ252" s="88" t="s">
        <v>394</v>
      </c>
      <c r="CK252" s="88" t="s">
        <v>310</v>
      </c>
      <c r="CL252" s="88" t="s">
        <v>394</v>
      </c>
      <c r="CM252" s="88" t="s">
        <v>310</v>
      </c>
      <c r="CN252" s="88" t="s">
        <v>394</v>
      </c>
      <c r="CO252" s="88" t="s">
        <v>310</v>
      </c>
      <c r="CP252" s="88" t="s">
        <v>394</v>
      </c>
      <c r="CQ252" s="88" t="s">
        <v>310</v>
      </c>
      <c r="CR252" s="105" t="s">
        <v>394</v>
      </c>
      <c r="CS252" s="88" t="s">
        <v>310</v>
      </c>
      <c r="CT252" s="88" t="s">
        <v>394</v>
      </c>
      <c r="CU252" s="88" t="s">
        <v>310</v>
      </c>
      <c r="CV252" s="88" t="s">
        <v>394</v>
      </c>
      <c r="CW252" s="88" t="s">
        <v>310</v>
      </c>
      <c r="CX252" s="88" t="s">
        <v>394</v>
      </c>
      <c r="CY252" s="88" t="s">
        <v>310</v>
      </c>
    </row>
    <row r="253" spans="1:103" ht="14.5" x14ac:dyDescent="0.35">
      <c r="A253" s="86" t="s">
        <v>412</v>
      </c>
      <c r="B253" s="86" t="s">
        <v>401</v>
      </c>
      <c r="C253" s="71"/>
      <c r="D253" s="71"/>
      <c r="E253" s="92">
        <v>0</v>
      </c>
      <c r="F253" s="92">
        <v>0</v>
      </c>
      <c r="G253" s="92">
        <v>0</v>
      </c>
      <c r="H253" s="92">
        <v>0</v>
      </c>
      <c r="I253" s="92">
        <v>0</v>
      </c>
      <c r="J253" s="92">
        <v>0</v>
      </c>
      <c r="K253" s="92">
        <v>0</v>
      </c>
      <c r="L253" s="92">
        <v>0</v>
      </c>
      <c r="M253" s="92">
        <v>0</v>
      </c>
      <c r="N253" s="92">
        <v>0</v>
      </c>
      <c r="O253" s="92">
        <v>0</v>
      </c>
      <c r="P253" s="92">
        <v>0</v>
      </c>
      <c r="Q253" s="92">
        <v>0</v>
      </c>
      <c r="R253" s="92">
        <v>0</v>
      </c>
      <c r="S253" s="92">
        <v>0</v>
      </c>
      <c r="T253" s="92">
        <v>0</v>
      </c>
      <c r="U253" s="92">
        <v>0</v>
      </c>
      <c r="V253" s="92">
        <v>0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0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0</v>
      </c>
      <c r="AI253" s="92">
        <v>0</v>
      </c>
      <c r="AJ253" s="92">
        <v>0</v>
      </c>
      <c r="AK253" s="92">
        <v>0</v>
      </c>
      <c r="AL253" s="92">
        <v>0</v>
      </c>
      <c r="AM253" s="92">
        <v>0</v>
      </c>
      <c r="AN253" s="92">
        <v>0</v>
      </c>
      <c r="AO253" s="92">
        <v>0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0</v>
      </c>
      <c r="BD253" s="92">
        <v>0</v>
      </c>
      <c r="BE253" s="92">
        <v>0</v>
      </c>
      <c r="BF253" s="92">
        <v>0</v>
      </c>
      <c r="BG253" s="92">
        <v>0</v>
      </c>
      <c r="BH253" s="92">
        <v>0</v>
      </c>
      <c r="BI253" s="92">
        <v>0</v>
      </c>
      <c r="BJ253" s="92">
        <v>0</v>
      </c>
      <c r="BK253" s="92">
        <v>0</v>
      </c>
      <c r="BL253" s="92">
        <v>0</v>
      </c>
      <c r="BM253" s="92">
        <v>0</v>
      </c>
      <c r="BN253" s="92">
        <v>0</v>
      </c>
      <c r="BO253" s="92">
        <v>0</v>
      </c>
      <c r="BP253" s="93">
        <v>0</v>
      </c>
      <c r="BQ253" s="92" t="s">
        <v>310</v>
      </c>
      <c r="BR253" s="92">
        <v>0</v>
      </c>
      <c r="BS253" s="92" t="s">
        <v>310</v>
      </c>
      <c r="BT253" s="92" t="s">
        <v>394</v>
      </c>
      <c r="BU253" s="92" t="s">
        <v>310</v>
      </c>
      <c r="BV253" s="92" t="s">
        <v>394</v>
      </c>
      <c r="BW253" s="92" t="s">
        <v>310</v>
      </c>
      <c r="BX253" s="92" t="s">
        <v>394</v>
      </c>
      <c r="BY253" s="92" t="s">
        <v>310</v>
      </c>
      <c r="BZ253" s="92" t="s">
        <v>394</v>
      </c>
      <c r="CA253" s="92" t="s">
        <v>310</v>
      </c>
      <c r="CB253" s="92" t="s">
        <v>394</v>
      </c>
      <c r="CC253" s="92" t="s">
        <v>310</v>
      </c>
      <c r="CD253" s="92" t="s">
        <v>394</v>
      </c>
      <c r="CE253" s="92" t="s">
        <v>310</v>
      </c>
      <c r="CF253" s="92" t="s">
        <v>394</v>
      </c>
      <c r="CG253" s="92" t="s">
        <v>310</v>
      </c>
      <c r="CH253" s="92" t="s">
        <v>394</v>
      </c>
      <c r="CI253" s="92" t="s">
        <v>310</v>
      </c>
      <c r="CJ253" s="92" t="s">
        <v>394</v>
      </c>
      <c r="CK253" s="92" t="s">
        <v>310</v>
      </c>
      <c r="CL253" s="92" t="s">
        <v>394</v>
      </c>
      <c r="CM253" s="92" t="s">
        <v>310</v>
      </c>
      <c r="CN253" s="92" t="s">
        <v>394</v>
      </c>
      <c r="CO253" s="92" t="s">
        <v>310</v>
      </c>
      <c r="CP253" s="92" t="s">
        <v>394</v>
      </c>
      <c r="CQ253" s="92" t="s">
        <v>310</v>
      </c>
      <c r="CR253" s="95" t="s">
        <v>394</v>
      </c>
      <c r="CS253" s="92" t="s">
        <v>310</v>
      </c>
      <c r="CT253" s="92" t="s">
        <v>394</v>
      </c>
      <c r="CU253" s="92" t="s">
        <v>310</v>
      </c>
      <c r="CV253" s="92" t="s">
        <v>394</v>
      </c>
      <c r="CW253" s="92" t="s">
        <v>310</v>
      </c>
      <c r="CX253" s="92" t="s">
        <v>394</v>
      </c>
      <c r="CY253" s="92" t="s">
        <v>310</v>
      </c>
    </row>
    <row r="254" spans="1:103" ht="14.5" x14ac:dyDescent="0.35">
      <c r="A254" s="86" t="s">
        <v>412</v>
      </c>
      <c r="B254" s="86" t="s">
        <v>402</v>
      </c>
      <c r="C254" s="71"/>
      <c r="D254" s="71"/>
      <c r="E254" s="88">
        <v>0</v>
      </c>
      <c r="F254" s="88">
        <v>0</v>
      </c>
      <c r="G254" s="88">
        <v>0</v>
      </c>
      <c r="H254" s="88">
        <v>0</v>
      </c>
      <c r="I254" s="88">
        <v>0</v>
      </c>
      <c r="J254" s="88">
        <v>0</v>
      </c>
      <c r="K254" s="88">
        <v>0</v>
      </c>
      <c r="L254" s="88">
        <v>0</v>
      </c>
      <c r="M254" s="88">
        <v>0</v>
      </c>
      <c r="N254" s="88">
        <v>0</v>
      </c>
      <c r="O254" s="88">
        <v>0</v>
      </c>
      <c r="P254" s="88">
        <v>0</v>
      </c>
      <c r="Q254" s="88">
        <v>0</v>
      </c>
      <c r="R254" s="88">
        <v>0</v>
      </c>
      <c r="S254" s="88">
        <v>0</v>
      </c>
      <c r="T254" s="88">
        <v>0</v>
      </c>
      <c r="U254" s="88">
        <v>0</v>
      </c>
      <c r="V254" s="88">
        <v>0</v>
      </c>
      <c r="W254" s="88">
        <v>0</v>
      </c>
      <c r="X254" s="88">
        <v>0</v>
      </c>
      <c r="Y254" s="88">
        <v>0</v>
      </c>
      <c r="Z254" s="88">
        <v>0</v>
      </c>
      <c r="AA254" s="88">
        <v>0</v>
      </c>
      <c r="AB254" s="88">
        <v>0</v>
      </c>
      <c r="AC254" s="88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88">
        <v>0</v>
      </c>
      <c r="AJ254" s="88">
        <v>0</v>
      </c>
      <c r="AK254" s="88">
        <v>0</v>
      </c>
      <c r="AL254" s="88">
        <v>0</v>
      </c>
      <c r="AM254" s="88">
        <v>0</v>
      </c>
      <c r="AN254" s="88">
        <v>0</v>
      </c>
      <c r="AO254" s="88">
        <v>0</v>
      </c>
      <c r="AP254" s="88">
        <v>0</v>
      </c>
      <c r="AQ254" s="88">
        <v>0</v>
      </c>
      <c r="AR254" s="88">
        <v>0</v>
      </c>
      <c r="AS254" s="88">
        <v>0</v>
      </c>
      <c r="AT254" s="88">
        <v>0</v>
      </c>
      <c r="AU254" s="88">
        <v>0</v>
      </c>
      <c r="AV254" s="88">
        <v>0</v>
      </c>
      <c r="AW254" s="88">
        <v>0</v>
      </c>
      <c r="AX254" s="88">
        <v>0</v>
      </c>
      <c r="AY254" s="88">
        <v>0</v>
      </c>
      <c r="AZ254" s="88">
        <v>0</v>
      </c>
      <c r="BA254" s="88">
        <v>0</v>
      </c>
      <c r="BB254" s="88">
        <v>0</v>
      </c>
      <c r="BC254" s="88">
        <v>0</v>
      </c>
      <c r="BD254" s="88">
        <v>0</v>
      </c>
      <c r="BE254" s="88">
        <v>0</v>
      </c>
      <c r="BF254" s="88">
        <v>0</v>
      </c>
      <c r="BG254" s="88">
        <v>0</v>
      </c>
      <c r="BH254" s="88">
        <v>0</v>
      </c>
      <c r="BI254" s="88">
        <v>0</v>
      </c>
      <c r="BJ254" s="88">
        <v>0</v>
      </c>
      <c r="BK254" s="88">
        <v>0</v>
      </c>
      <c r="BL254" s="88">
        <v>0</v>
      </c>
      <c r="BM254" s="88">
        <v>0</v>
      </c>
      <c r="BN254" s="88">
        <v>0</v>
      </c>
      <c r="BO254" s="88">
        <v>0</v>
      </c>
      <c r="BP254" s="89">
        <v>0</v>
      </c>
      <c r="BQ254" s="88" t="s">
        <v>310</v>
      </c>
      <c r="BR254" s="88">
        <v>0</v>
      </c>
      <c r="BS254" s="88" t="s">
        <v>310</v>
      </c>
      <c r="BT254" s="88" t="s">
        <v>394</v>
      </c>
      <c r="BU254" s="88" t="s">
        <v>310</v>
      </c>
      <c r="BV254" s="88" t="s">
        <v>394</v>
      </c>
      <c r="BW254" s="88" t="s">
        <v>310</v>
      </c>
      <c r="BX254" s="88" t="s">
        <v>394</v>
      </c>
      <c r="BY254" s="88" t="s">
        <v>310</v>
      </c>
      <c r="BZ254" s="88" t="s">
        <v>394</v>
      </c>
      <c r="CA254" s="88" t="s">
        <v>310</v>
      </c>
      <c r="CB254" s="88" t="s">
        <v>394</v>
      </c>
      <c r="CC254" s="88" t="s">
        <v>310</v>
      </c>
      <c r="CD254" s="88" t="s">
        <v>394</v>
      </c>
      <c r="CE254" s="88" t="s">
        <v>310</v>
      </c>
      <c r="CF254" s="88" t="s">
        <v>394</v>
      </c>
      <c r="CG254" s="88" t="s">
        <v>310</v>
      </c>
      <c r="CH254" s="88" t="s">
        <v>394</v>
      </c>
      <c r="CI254" s="88" t="s">
        <v>310</v>
      </c>
      <c r="CJ254" s="88" t="s">
        <v>394</v>
      </c>
      <c r="CK254" s="88" t="s">
        <v>310</v>
      </c>
      <c r="CL254" s="88" t="s">
        <v>394</v>
      </c>
      <c r="CM254" s="88" t="s">
        <v>310</v>
      </c>
      <c r="CN254" s="88" t="s">
        <v>394</v>
      </c>
      <c r="CO254" s="88" t="s">
        <v>310</v>
      </c>
      <c r="CP254" s="88" t="s">
        <v>394</v>
      </c>
      <c r="CQ254" s="88" t="s">
        <v>310</v>
      </c>
      <c r="CR254" s="105" t="s">
        <v>394</v>
      </c>
      <c r="CS254" s="88" t="s">
        <v>310</v>
      </c>
      <c r="CT254" s="88" t="s">
        <v>394</v>
      </c>
      <c r="CU254" s="88" t="s">
        <v>310</v>
      </c>
      <c r="CV254" s="88" t="s">
        <v>394</v>
      </c>
      <c r="CW254" s="88" t="s">
        <v>310</v>
      </c>
      <c r="CX254" s="88" t="s">
        <v>394</v>
      </c>
      <c r="CY254" s="88" t="s">
        <v>310</v>
      </c>
    </row>
    <row r="255" spans="1:103" ht="14.5" x14ac:dyDescent="0.35">
      <c r="A255" s="86" t="s">
        <v>412</v>
      </c>
      <c r="B255" s="86" t="s">
        <v>403</v>
      </c>
      <c r="C255" s="71"/>
      <c r="D255" s="71"/>
      <c r="E255" s="92">
        <v>0</v>
      </c>
      <c r="F255" s="92">
        <v>0</v>
      </c>
      <c r="G255" s="92">
        <v>0</v>
      </c>
      <c r="H255" s="92">
        <v>0</v>
      </c>
      <c r="I255" s="92">
        <v>0</v>
      </c>
      <c r="J255" s="92">
        <v>0</v>
      </c>
      <c r="K255" s="92">
        <v>0</v>
      </c>
      <c r="L255" s="92">
        <v>0</v>
      </c>
      <c r="M255" s="92">
        <v>0</v>
      </c>
      <c r="N255" s="92">
        <v>0</v>
      </c>
      <c r="O255" s="92">
        <v>0</v>
      </c>
      <c r="P255" s="92">
        <v>0</v>
      </c>
      <c r="Q255" s="92">
        <v>0</v>
      </c>
      <c r="R255" s="92">
        <v>0</v>
      </c>
      <c r="S255" s="92">
        <v>0</v>
      </c>
      <c r="T255" s="92">
        <v>0</v>
      </c>
      <c r="U255" s="92">
        <v>0</v>
      </c>
      <c r="V255" s="92">
        <v>0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0</v>
      </c>
      <c r="AC255" s="92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2">
        <v>0</v>
      </c>
      <c r="AJ255" s="92">
        <v>0</v>
      </c>
      <c r="AK255" s="92">
        <v>0</v>
      </c>
      <c r="AL255" s="92">
        <v>0</v>
      </c>
      <c r="AM255" s="92">
        <v>0</v>
      </c>
      <c r="AN255" s="92">
        <v>0</v>
      </c>
      <c r="AO255" s="92">
        <v>0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0</v>
      </c>
      <c r="BD255" s="92">
        <v>0</v>
      </c>
      <c r="BE255" s="92">
        <v>0</v>
      </c>
      <c r="BF255" s="92">
        <v>0</v>
      </c>
      <c r="BG255" s="92">
        <v>0</v>
      </c>
      <c r="BH255" s="92">
        <v>0</v>
      </c>
      <c r="BI255" s="92">
        <v>0</v>
      </c>
      <c r="BJ255" s="92">
        <v>0</v>
      </c>
      <c r="BK255" s="92">
        <v>0</v>
      </c>
      <c r="BL255" s="92">
        <v>0</v>
      </c>
      <c r="BM255" s="92">
        <v>0</v>
      </c>
      <c r="BN255" s="92">
        <v>0</v>
      </c>
      <c r="BO255" s="92">
        <v>0</v>
      </c>
      <c r="BP255" s="93">
        <v>0</v>
      </c>
      <c r="BQ255" s="92" t="s">
        <v>310</v>
      </c>
      <c r="BR255" s="92">
        <v>0</v>
      </c>
      <c r="BS255" s="92" t="s">
        <v>310</v>
      </c>
      <c r="BT255" s="92" t="s">
        <v>394</v>
      </c>
      <c r="BU255" s="92" t="s">
        <v>310</v>
      </c>
      <c r="BV255" s="92" t="s">
        <v>394</v>
      </c>
      <c r="BW255" s="92" t="s">
        <v>310</v>
      </c>
      <c r="BX255" s="92" t="s">
        <v>394</v>
      </c>
      <c r="BY255" s="92" t="s">
        <v>310</v>
      </c>
      <c r="BZ255" s="92" t="s">
        <v>394</v>
      </c>
      <c r="CA255" s="92" t="s">
        <v>310</v>
      </c>
      <c r="CB255" s="92" t="s">
        <v>394</v>
      </c>
      <c r="CC255" s="92" t="s">
        <v>310</v>
      </c>
      <c r="CD255" s="92" t="s">
        <v>394</v>
      </c>
      <c r="CE255" s="92" t="s">
        <v>310</v>
      </c>
      <c r="CF255" s="92" t="s">
        <v>394</v>
      </c>
      <c r="CG255" s="92" t="s">
        <v>310</v>
      </c>
      <c r="CH255" s="92" t="s">
        <v>394</v>
      </c>
      <c r="CI255" s="92" t="s">
        <v>310</v>
      </c>
      <c r="CJ255" s="92" t="s">
        <v>394</v>
      </c>
      <c r="CK255" s="92" t="s">
        <v>310</v>
      </c>
      <c r="CL255" s="92" t="s">
        <v>394</v>
      </c>
      <c r="CM255" s="92" t="s">
        <v>310</v>
      </c>
      <c r="CN255" s="92" t="s">
        <v>394</v>
      </c>
      <c r="CO255" s="92" t="s">
        <v>310</v>
      </c>
      <c r="CP255" s="92" t="s">
        <v>394</v>
      </c>
      <c r="CQ255" s="92" t="s">
        <v>310</v>
      </c>
      <c r="CR255" s="95" t="s">
        <v>394</v>
      </c>
      <c r="CS255" s="92" t="s">
        <v>310</v>
      </c>
      <c r="CT255" s="92" t="s">
        <v>394</v>
      </c>
      <c r="CU255" s="92" t="s">
        <v>310</v>
      </c>
      <c r="CV255" s="92" t="s">
        <v>394</v>
      </c>
      <c r="CW255" s="92" t="s">
        <v>310</v>
      </c>
      <c r="CX255" s="92" t="s">
        <v>394</v>
      </c>
      <c r="CY255" s="92" t="s">
        <v>310</v>
      </c>
    </row>
    <row r="256" spans="1:103" ht="14.5" x14ac:dyDescent="0.35">
      <c r="A256" s="86" t="s">
        <v>412</v>
      </c>
      <c r="B256" s="86" t="s">
        <v>404</v>
      </c>
      <c r="C256" s="71"/>
      <c r="D256" s="71"/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88">
        <v>0</v>
      </c>
      <c r="K256" s="88">
        <v>0</v>
      </c>
      <c r="L256" s="88">
        <v>0</v>
      </c>
      <c r="M256" s="88">
        <v>0</v>
      </c>
      <c r="N256" s="88">
        <v>0</v>
      </c>
      <c r="O256" s="88">
        <v>0</v>
      </c>
      <c r="P256" s="88">
        <v>0</v>
      </c>
      <c r="Q256" s="88">
        <v>0</v>
      </c>
      <c r="R256" s="88">
        <v>0</v>
      </c>
      <c r="S256" s="88">
        <v>0</v>
      </c>
      <c r="T256" s="88">
        <v>0</v>
      </c>
      <c r="U256" s="88">
        <v>0</v>
      </c>
      <c r="V256" s="88">
        <v>0</v>
      </c>
      <c r="W256" s="88">
        <v>0</v>
      </c>
      <c r="X256" s="88">
        <v>0</v>
      </c>
      <c r="Y256" s="88">
        <v>0</v>
      </c>
      <c r="Z256" s="88">
        <v>0</v>
      </c>
      <c r="AA256" s="88">
        <v>0</v>
      </c>
      <c r="AB256" s="88">
        <v>0</v>
      </c>
      <c r="AC256" s="88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88">
        <v>0</v>
      </c>
      <c r="AJ256" s="88">
        <v>0</v>
      </c>
      <c r="AK256" s="88">
        <v>0</v>
      </c>
      <c r="AL256" s="88">
        <v>0</v>
      </c>
      <c r="AM256" s="88">
        <v>0</v>
      </c>
      <c r="AN256" s="88">
        <v>0</v>
      </c>
      <c r="AO256" s="88">
        <v>0</v>
      </c>
      <c r="AP256" s="88">
        <v>0</v>
      </c>
      <c r="AQ256" s="88">
        <v>0</v>
      </c>
      <c r="AR256" s="88">
        <v>0</v>
      </c>
      <c r="AS256" s="88">
        <v>0</v>
      </c>
      <c r="AT256" s="88">
        <v>0</v>
      </c>
      <c r="AU256" s="88">
        <v>0</v>
      </c>
      <c r="AV256" s="88">
        <v>0</v>
      </c>
      <c r="AW256" s="88">
        <v>0</v>
      </c>
      <c r="AX256" s="88">
        <v>0</v>
      </c>
      <c r="AY256" s="88">
        <v>0</v>
      </c>
      <c r="AZ256" s="88">
        <v>0</v>
      </c>
      <c r="BA256" s="88">
        <v>0</v>
      </c>
      <c r="BB256" s="88">
        <v>0</v>
      </c>
      <c r="BC256" s="88">
        <v>0</v>
      </c>
      <c r="BD256" s="88">
        <v>0</v>
      </c>
      <c r="BE256" s="88">
        <v>0</v>
      </c>
      <c r="BF256" s="88">
        <v>0</v>
      </c>
      <c r="BG256" s="88">
        <v>0</v>
      </c>
      <c r="BH256" s="88">
        <v>0</v>
      </c>
      <c r="BI256" s="88">
        <v>0</v>
      </c>
      <c r="BJ256" s="88">
        <v>0</v>
      </c>
      <c r="BK256" s="88">
        <v>0</v>
      </c>
      <c r="BL256" s="88">
        <v>0</v>
      </c>
      <c r="BM256" s="88">
        <v>0</v>
      </c>
      <c r="BN256" s="88">
        <v>0</v>
      </c>
      <c r="BO256" s="88">
        <v>0</v>
      </c>
      <c r="BP256" s="89">
        <v>0</v>
      </c>
      <c r="BQ256" s="88" t="s">
        <v>310</v>
      </c>
      <c r="BR256" s="88">
        <v>0</v>
      </c>
      <c r="BS256" s="88" t="s">
        <v>310</v>
      </c>
      <c r="BT256" s="88" t="s">
        <v>394</v>
      </c>
      <c r="BU256" s="88" t="s">
        <v>310</v>
      </c>
      <c r="BV256" s="88" t="s">
        <v>394</v>
      </c>
      <c r="BW256" s="88" t="s">
        <v>310</v>
      </c>
      <c r="BX256" s="88" t="s">
        <v>394</v>
      </c>
      <c r="BY256" s="88" t="s">
        <v>310</v>
      </c>
      <c r="BZ256" s="88" t="s">
        <v>394</v>
      </c>
      <c r="CA256" s="88" t="s">
        <v>310</v>
      </c>
      <c r="CB256" s="88" t="s">
        <v>394</v>
      </c>
      <c r="CC256" s="88" t="s">
        <v>310</v>
      </c>
      <c r="CD256" s="88" t="s">
        <v>394</v>
      </c>
      <c r="CE256" s="88" t="s">
        <v>310</v>
      </c>
      <c r="CF256" s="88" t="s">
        <v>394</v>
      </c>
      <c r="CG256" s="88" t="s">
        <v>310</v>
      </c>
      <c r="CH256" s="88" t="s">
        <v>394</v>
      </c>
      <c r="CI256" s="88" t="s">
        <v>310</v>
      </c>
      <c r="CJ256" s="88" t="s">
        <v>394</v>
      </c>
      <c r="CK256" s="88" t="s">
        <v>310</v>
      </c>
      <c r="CL256" s="88" t="s">
        <v>394</v>
      </c>
      <c r="CM256" s="88" t="s">
        <v>310</v>
      </c>
      <c r="CN256" s="88" t="s">
        <v>394</v>
      </c>
      <c r="CO256" s="88" t="s">
        <v>310</v>
      </c>
      <c r="CP256" s="88" t="s">
        <v>394</v>
      </c>
      <c r="CQ256" s="88" t="s">
        <v>310</v>
      </c>
      <c r="CR256" s="105" t="s">
        <v>394</v>
      </c>
      <c r="CS256" s="88" t="s">
        <v>310</v>
      </c>
      <c r="CT256" s="88" t="s">
        <v>394</v>
      </c>
      <c r="CU256" s="88" t="s">
        <v>310</v>
      </c>
      <c r="CV256" s="88" t="s">
        <v>394</v>
      </c>
      <c r="CW256" s="88" t="s">
        <v>310</v>
      </c>
      <c r="CX256" s="88" t="s">
        <v>394</v>
      </c>
      <c r="CY256" s="88" t="s">
        <v>310</v>
      </c>
    </row>
    <row r="257" spans="1:103" ht="14.5" x14ac:dyDescent="0.35">
      <c r="A257" s="86" t="s">
        <v>412</v>
      </c>
      <c r="B257" s="86" t="s">
        <v>405</v>
      </c>
      <c r="C257" s="71"/>
      <c r="D257" s="71"/>
      <c r="E257" s="91">
        <v>182852.12</v>
      </c>
      <c r="F257" s="91">
        <v>25524.18</v>
      </c>
      <c r="G257" s="91">
        <v>6743.55</v>
      </c>
      <c r="H257" s="91">
        <v>63671.4</v>
      </c>
      <c r="I257" s="91">
        <v>269049.84999999998</v>
      </c>
      <c r="J257" s="91">
        <v>71142.11</v>
      </c>
      <c r="K257" s="91">
        <v>37279.97</v>
      </c>
      <c r="L257" s="91">
        <v>47101.86</v>
      </c>
      <c r="M257" s="91">
        <v>34179.730000000003</v>
      </c>
      <c r="N257" s="91">
        <v>30751.91</v>
      </c>
      <c r="O257" s="91">
        <v>150149.82</v>
      </c>
      <c r="P257" s="91">
        <v>116019.18</v>
      </c>
      <c r="Q257" s="91">
        <v>96947.87</v>
      </c>
      <c r="R257" s="91">
        <v>69195.91</v>
      </c>
      <c r="S257" s="91">
        <v>70457.05</v>
      </c>
      <c r="T257" s="91">
        <v>184927.41</v>
      </c>
      <c r="U257" s="91">
        <v>151287.07999999999</v>
      </c>
      <c r="V257" s="91">
        <v>96846.48</v>
      </c>
      <c r="W257" s="91">
        <v>224360.09</v>
      </c>
      <c r="X257" s="91">
        <v>224242.28</v>
      </c>
      <c r="Y257" s="91">
        <v>65351.02</v>
      </c>
      <c r="Z257" s="91">
        <v>89707.8</v>
      </c>
      <c r="AA257" s="91">
        <v>84463.82</v>
      </c>
      <c r="AB257" s="91">
        <v>246486.82</v>
      </c>
      <c r="AC257" s="91">
        <v>37178.07</v>
      </c>
      <c r="AD257" s="91">
        <v>96348.31</v>
      </c>
      <c r="AE257" s="91">
        <v>700016.21</v>
      </c>
      <c r="AF257" s="91">
        <v>199714.65</v>
      </c>
      <c r="AG257" s="91">
        <v>682216.43</v>
      </c>
      <c r="AH257" s="91">
        <v>598660.87</v>
      </c>
      <c r="AI257" s="91">
        <v>292645.23</v>
      </c>
      <c r="AJ257" s="92">
        <v>38564</v>
      </c>
      <c r="AK257" s="91">
        <v>38015.629999999997</v>
      </c>
      <c r="AL257" s="91">
        <v>225010.64</v>
      </c>
      <c r="AM257" s="91">
        <v>58265.279999999999</v>
      </c>
      <c r="AN257" s="91">
        <v>362574.3</v>
      </c>
      <c r="AO257" s="91">
        <v>82290.83</v>
      </c>
      <c r="AP257" s="91">
        <v>79265.69</v>
      </c>
      <c r="AQ257" s="91">
        <v>177015.32</v>
      </c>
      <c r="AR257" s="91">
        <v>320443.69</v>
      </c>
      <c r="AS257" s="91">
        <v>477604.54</v>
      </c>
      <c r="AT257" s="91">
        <v>123503.4</v>
      </c>
      <c r="AU257" s="91">
        <v>110477.27</v>
      </c>
      <c r="AV257" s="91">
        <v>1524608.17</v>
      </c>
      <c r="AW257" s="91">
        <v>446141.77</v>
      </c>
      <c r="AX257" s="91">
        <v>181734.28</v>
      </c>
      <c r="AY257" s="91">
        <v>113969.19</v>
      </c>
      <c r="AZ257" s="91">
        <v>74690.53</v>
      </c>
      <c r="BA257" s="91">
        <v>67712.89</v>
      </c>
      <c r="BB257" s="91">
        <v>153131.16</v>
      </c>
      <c r="BC257" s="91">
        <v>153608.64000000001</v>
      </c>
      <c r="BD257" s="91">
        <v>35639.25</v>
      </c>
      <c r="BE257" s="91">
        <v>249803.65</v>
      </c>
      <c r="BF257" s="91">
        <v>830689.64</v>
      </c>
      <c r="BG257" s="91">
        <v>681310.88</v>
      </c>
      <c r="BH257" s="91">
        <v>677524.47999999998</v>
      </c>
      <c r="BI257" s="91">
        <v>302525.02</v>
      </c>
      <c r="BJ257" s="91">
        <v>108616.47</v>
      </c>
      <c r="BK257" s="91">
        <v>74873.62</v>
      </c>
      <c r="BL257" s="91">
        <v>85219.28</v>
      </c>
      <c r="BM257" s="91">
        <v>18367.95</v>
      </c>
      <c r="BN257" s="91">
        <v>122205.54</v>
      </c>
      <c r="BO257" s="91">
        <v>50160.52</v>
      </c>
      <c r="BP257" s="93">
        <v>0</v>
      </c>
      <c r="BQ257" s="92" t="s">
        <v>310</v>
      </c>
      <c r="BR257" s="91">
        <v>13291082.59</v>
      </c>
      <c r="BS257" s="92" t="s">
        <v>310</v>
      </c>
      <c r="BT257" s="92" t="s">
        <v>394</v>
      </c>
      <c r="BU257" s="92" t="s">
        <v>310</v>
      </c>
      <c r="BV257" s="92" t="s">
        <v>394</v>
      </c>
      <c r="BW257" s="92" t="s">
        <v>310</v>
      </c>
      <c r="BX257" s="92" t="s">
        <v>394</v>
      </c>
      <c r="BY257" s="92" t="s">
        <v>310</v>
      </c>
      <c r="BZ257" s="92" t="s">
        <v>394</v>
      </c>
      <c r="CA257" s="92" t="s">
        <v>310</v>
      </c>
      <c r="CB257" s="92" t="s">
        <v>394</v>
      </c>
      <c r="CC257" s="92" t="s">
        <v>310</v>
      </c>
      <c r="CD257" s="92" t="s">
        <v>394</v>
      </c>
      <c r="CE257" s="92" t="s">
        <v>310</v>
      </c>
      <c r="CF257" s="92" t="s">
        <v>394</v>
      </c>
      <c r="CG257" s="92" t="s">
        <v>310</v>
      </c>
      <c r="CH257" s="92" t="s">
        <v>394</v>
      </c>
      <c r="CI257" s="92" t="s">
        <v>310</v>
      </c>
      <c r="CJ257" s="92" t="s">
        <v>394</v>
      </c>
      <c r="CK257" s="92" t="s">
        <v>310</v>
      </c>
      <c r="CL257" s="92" t="s">
        <v>394</v>
      </c>
      <c r="CM257" s="92" t="s">
        <v>310</v>
      </c>
      <c r="CN257" s="92" t="s">
        <v>394</v>
      </c>
      <c r="CO257" s="92" t="s">
        <v>310</v>
      </c>
      <c r="CP257" s="92" t="s">
        <v>394</v>
      </c>
      <c r="CQ257" s="92" t="s">
        <v>310</v>
      </c>
      <c r="CR257" s="95" t="s">
        <v>394</v>
      </c>
      <c r="CS257" s="92" t="s">
        <v>310</v>
      </c>
      <c r="CT257" s="92" t="s">
        <v>394</v>
      </c>
      <c r="CU257" s="92" t="s">
        <v>310</v>
      </c>
      <c r="CV257" s="92" t="s">
        <v>394</v>
      </c>
      <c r="CW257" s="92" t="s">
        <v>310</v>
      </c>
      <c r="CX257" s="92" t="s">
        <v>394</v>
      </c>
      <c r="CY257" s="92" t="s">
        <v>310</v>
      </c>
    </row>
    <row r="258" spans="1:103" s="119" customFormat="1" ht="14.5" x14ac:dyDescent="0.35">
      <c r="A258" s="116" t="s">
        <v>412</v>
      </c>
      <c r="B258" s="116" t="s">
        <v>52</v>
      </c>
      <c r="C258" s="113"/>
      <c r="D258" s="113"/>
      <c r="E258" s="117">
        <v>433752.9</v>
      </c>
      <c r="F258" s="117">
        <v>48972.21</v>
      </c>
      <c r="G258" s="117">
        <v>15123.11</v>
      </c>
      <c r="H258" s="117">
        <v>137259.95000000001</v>
      </c>
      <c r="I258" s="117">
        <v>1089480.26</v>
      </c>
      <c r="J258" s="117">
        <v>209121.81</v>
      </c>
      <c r="K258" s="117">
        <v>128077.77</v>
      </c>
      <c r="L258" s="117">
        <v>173129.59</v>
      </c>
      <c r="M258" s="117">
        <v>87500.57</v>
      </c>
      <c r="N258" s="117">
        <v>331940.12</v>
      </c>
      <c r="O258" s="117">
        <v>511682.29</v>
      </c>
      <c r="P258" s="117">
        <v>266672.92</v>
      </c>
      <c r="Q258" s="117">
        <v>289887.27</v>
      </c>
      <c r="R258" s="117">
        <v>197199.69</v>
      </c>
      <c r="S258" s="117">
        <v>352970.51</v>
      </c>
      <c r="T258" s="117">
        <v>473291.74</v>
      </c>
      <c r="U258" s="117">
        <v>346593.45</v>
      </c>
      <c r="V258" s="117">
        <v>278562.52</v>
      </c>
      <c r="W258" s="117">
        <v>628027.75</v>
      </c>
      <c r="X258" s="117">
        <v>855776.95</v>
      </c>
      <c r="Y258" s="117">
        <v>233507.5</v>
      </c>
      <c r="Z258" s="117">
        <v>224965.79</v>
      </c>
      <c r="AA258" s="117">
        <v>199298.34</v>
      </c>
      <c r="AB258" s="117">
        <v>762832.26</v>
      </c>
      <c r="AC258" s="117">
        <v>68959.62</v>
      </c>
      <c r="AD258" s="117">
        <v>226367.86</v>
      </c>
      <c r="AE258" s="117">
        <v>1817096.54</v>
      </c>
      <c r="AF258" s="117">
        <v>351296.52</v>
      </c>
      <c r="AG258" s="117">
        <v>1342880.88</v>
      </c>
      <c r="AH258" s="117">
        <v>1006236.51</v>
      </c>
      <c r="AI258" s="117">
        <v>634021.41</v>
      </c>
      <c r="AJ258" s="117">
        <v>141658.06</v>
      </c>
      <c r="AK258" s="117">
        <v>150001.95000000001</v>
      </c>
      <c r="AL258" s="117">
        <v>529965.5</v>
      </c>
      <c r="AM258" s="117">
        <v>114328.05</v>
      </c>
      <c r="AN258" s="117">
        <v>714833.73</v>
      </c>
      <c r="AO258" s="117">
        <v>168748.28</v>
      </c>
      <c r="AP258" s="117">
        <v>175653.17</v>
      </c>
      <c r="AQ258" s="117">
        <v>369662.5</v>
      </c>
      <c r="AR258" s="117">
        <v>626825.89</v>
      </c>
      <c r="AS258" s="117">
        <v>906288.87</v>
      </c>
      <c r="AT258" s="117">
        <v>382046.8</v>
      </c>
      <c r="AU258" s="117">
        <v>235875.37</v>
      </c>
      <c r="AV258" s="117">
        <v>1976988.51</v>
      </c>
      <c r="AW258" s="117">
        <v>777535.3</v>
      </c>
      <c r="AX258" s="117">
        <v>346107.75</v>
      </c>
      <c r="AY258" s="117">
        <v>200569.77</v>
      </c>
      <c r="AZ258" s="117">
        <v>157777.5</v>
      </c>
      <c r="BA258" s="117">
        <v>135676.76999999999</v>
      </c>
      <c r="BB258" s="117">
        <v>259537.34</v>
      </c>
      <c r="BC258" s="117">
        <v>193256.9</v>
      </c>
      <c r="BD258" s="117">
        <v>131127.85999999999</v>
      </c>
      <c r="BE258" s="117">
        <v>459752.39</v>
      </c>
      <c r="BF258" s="117">
        <v>1255169.24</v>
      </c>
      <c r="BG258" s="117">
        <v>884666.52</v>
      </c>
      <c r="BH258" s="117">
        <v>1059193.5900000001</v>
      </c>
      <c r="BI258" s="117">
        <v>430189.36</v>
      </c>
      <c r="BJ258" s="117">
        <v>196598.39999999999</v>
      </c>
      <c r="BK258" s="117">
        <v>138693.57</v>
      </c>
      <c r="BL258" s="117">
        <v>138859.67000000001</v>
      </c>
      <c r="BM258" s="117">
        <v>31034.85</v>
      </c>
      <c r="BN258" s="117">
        <v>178809.61</v>
      </c>
      <c r="BO258" s="117">
        <v>50160.67</v>
      </c>
      <c r="BP258" s="118">
        <v>0</v>
      </c>
      <c r="BQ258" s="117" t="s">
        <v>310</v>
      </c>
      <c r="BR258" s="117">
        <v>27240080.34</v>
      </c>
      <c r="BS258" s="117" t="s">
        <v>310</v>
      </c>
      <c r="BT258" s="117" t="s">
        <v>394</v>
      </c>
      <c r="BU258" s="117" t="s">
        <v>310</v>
      </c>
      <c r="BV258" s="117" t="s">
        <v>394</v>
      </c>
      <c r="BW258" s="117" t="s">
        <v>310</v>
      </c>
      <c r="BX258" s="117" t="s">
        <v>394</v>
      </c>
      <c r="BY258" s="117" t="s">
        <v>310</v>
      </c>
      <c r="BZ258" s="117" t="s">
        <v>394</v>
      </c>
      <c r="CA258" s="117" t="s">
        <v>310</v>
      </c>
      <c r="CB258" s="117" t="s">
        <v>394</v>
      </c>
      <c r="CC258" s="117" t="s">
        <v>310</v>
      </c>
      <c r="CD258" s="117" t="s">
        <v>394</v>
      </c>
      <c r="CE258" s="117" t="s">
        <v>310</v>
      </c>
      <c r="CF258" s="117" t="s">
        <v>394</v>
      </c>
      <c r="CG258" s="117" t="s">
        <v>310</v>
      </c>
      <c r="CH258" s="117" t="s">
        <v>394</v>
      </c>
      <c r="CI258" s="117" t="s">
        <v>310</v>
      </c>
      <c r="CJ258" s="117" t="s">
        <v>394</v>
      </c>
      <c r="CK258" s="117" t="s">
        <v>310</v>
      </c>
      <c r="CL258" s="117" t="s">
        <v>394</v>
      </c>
      <c r="CM258" s="117" t="s">
        <v>310</v>
      </c>
      <c r="CN258" s="117" t="s">
        <v>394</v>
      </c>
      <c r="CO258" s="117" t="s">
        <v>310</v>
      </c>
      <c r="CP258" s="117" t="s">
        <v>394</v>
      </c>
      <c r="CQ258" s="117" t="s">
        <v>310</v>
      </c>
      <c r="CR258" s="117" t="s">
        <v>394</v>
      </c>
      <c r="CS258" s="117" t="s">
        <v>310</v>
      </c>
      <c r="CT258" s="117" t="s">
        <v>394</v>
      </c>
      <c r="CU258" s="117" t="s">
        <v>310</v>
      </c>
      <c r="CV258" s="117" t="s">
        <v>394</v>
      </c>
      <c r="CW258" s="117" t="s">
        <v>310</v>
      </c>
      <c r="CX258" s="117" t="s">
        <v>394</v>
      </c>
      <c r="CY258" s="117" t="s">
        <v>310</v>
      </c>
    </row>
    <row r="259" spans="1:103" ht="14.5" x14ac:dyDescent="0.35">
      <c r="A259" s="86" t="s">
        <v>412</v>
      </c>
      <c r="B259" s="86" t="s">
        <v>406</v>
      </c>
      <c r="C259" s="71"/>
      <c r="D259" s="71"/>
      <c r="E259" s="91">
        <v>13441.49</v>
      </c>
      <c r="F259" s="91">
        <v>677.26</v>
      </c>
      <c r="G259" s="91">
        <v>657.97</v>
      </c>
      <c r="H259" s="91">
        <v>6315.66</v>
      </c>
      <c r="I259" s="91">
        <v>58730.44</v>
      </c>
      <c r="J259" s="91">
        <v>24437.67</v>
      </c>
      <c r="K259" s="91">
        <v>5834.83</v>
      </c>
      <c r="L259" s="91">
        <v>10485.120000000001</v>
      </c>
      <c r="M259" s="91">
        <v>3807.07</v>
      </c>
      <c r="N259" s="91">
        <v>161435.82999999999</v>
      </c>
      <c r="O259" s="91">
        <v>51677.5</v>
      </c>
      <c r="P259" s="91">
        <v>40680.06</v>
      </c>
      <c r="Q259" s="91">
        <v>23766.01</v>
      </c>
      <c r="R259" s="91">
        <v>10753.79</v>
      </c>
      <c r="S259" s="91">
        <v>47293.87</v>
      </c>
      <c r="T259" s="91">
        <v>27144.97</v>
      </c>
      <c r="U259" s="91">
        <v>59636.06</v>
      </c>
      <c r="V259" s="91">
        <v>25700.6</v>
      </c>
      <c r="W259" s="91">
        <v>42415.02</v>
      </c>
      <c r="X259" s="91">
        <v>62432.68</v>
      </c>
      <c r="Y259" s="91">
        <v>30379.69</v>
      </c>
      <c r="Z259" s="91">
        <v>17062.86</v>
      </c>
      <c r="AA259" s="91">
        <v>12678.11</v>
      </c>
      <c r="AB259" s="91">
        <v>57316.87</v>
      </c>
      <c r="AC259" s="91">
        <v>1123.3900000000001</v>
      </c>
      <c r="AD259" s="91">
        <v>6436.34</v>
      </c>
      <c r="AE259" s="91">
        <v>49002.34</v>
      </c>
      <c r="AF259" s="91">
        <v>7960.75</v>
      </c>
      <c r="AG259" s="91">
        <v>46443.93</v>
      </c>
      <c r="AH259" s="91">
        <v>15853.42</v>
      </c>
      <c r="AI259" s="91">
        <v>15667.65</v>
      </c>
      <c r="AJ259" s="91">
        <v>28339.89</v>
      </c>
      <c r="AK259" s="91">
        <v>17093.830000000002</v>
      </c>
      <c r="AL259" s="91">
        <v>14592.55</v>
      </c>
      <c r="AM259" s="91">
        <v>3749.77</v>
      </c>
      <c r="AN259" s="91">
        <v>11958.98</v>
      </c>
      <c r="AO259" s="91">
        <v>8984.09</v>
      </c>
      <c r="AP259" s="91">
        <v>8605.7900000000009</v>
      </c>
      <c r="AQ259" s="91">
        <v>16592.04</v>
      </c>
      <c r="AR259" s="91">
        <v>46065.5</v>
      </c>
      <c r="AS259" s="91">
        <v>35979.93</v>
      </c>
      <c r="AT259" s="91">
        <v>16941.099999999999</v>
      </c>
      <c r="AU259" s="91">
        <v>9599.93</v>
      </c>
      <c r="AV259" s="91">
        <v>9675.66</v>
      </c>
      <c r="AW259" s="91">
        <v>22210.57</v>
      </c>
      <c r="AX259" s="91">
        <v>8685.2199999999993</v>
      </c>
      <c r="AY259" s="91">
        <v>6248.14</v>
      </c>
      <c r="AZ259" s="91">
        <v>3815.38</v>
      </c>
      <c r="BA259" s="91">
        <v>3615.13</v>
      </c>
      <c r="BB259" s="91">
        <v>8244.3700000000008</v>
      </c>
      <c r="BC259" s="91">
        <v>2120.36</v>
      </c>
      <c r="BD259" s="91">
        <v>5033.2299999999996</v>
      </c>
      <c r="BE259" s="91">
        <v>11388.12</v>
      </c>
      <c r="BF259" s="91">
        <v>19559.330000000002</v>
      </c>
      <c r="BG259" s="91">
        <v>5762.54</v>
      </c>
      <c r="BH259" s="91">
        <v>27071.53</v>
      </c>
      <c r="BI259" s="91">
        <v>3973.9</v>
      </c>
      <c r="BJ259" s="91">
        <v>4472.1099999999997</v>
      </c>
      <c r="BK259" s="91">
        <v>2401.7399999999998</v>
      </c>
      <c r="BL259" s="91">
        <v>2202.37</v>
      </c>
      <c r="BM259" s="91">
        <v>1565.95</v>
      </c>
      <c r="BN259" s="91">
        <v>2543.5100000000002</v>
      </c>
      <c r="BO259" s="91">
        <v>0.15</v>
      </c>
      <c r="BP259" s="93">
        <v>0</v>
      </c>
      <c r="BQ259" s="92" t="s">
        <v>310</v>
      </c>
      <c r="BR259" s="92">
        <v>1306342</v>
      </c>
      <c r="BS259" s="92" t="s">
        <v>310</v>
      </c>
      <c r="BT259" s="91">
        <v>372457.98</v>
      </c>
      <c r="BU259" s="92" t="s">
        <v>310</v>
      </c>
      <c r="BV259" s="91">
        <v>32.39</v>
      </c>
      <c r="BW259" s="92" t="s">
        <v>310</v>
      </c>
      <c r="BX259" s="91">
        <v>23987.360000000001</v>
      </c>
      <c r="BY259" s="92" t="s">
        <v>310</v>
      </c>
      <c r="BZ259" s="91">
        <v>396477.73</v>
      </c>
      <c r="CA259" s="92" t="s">
        <v>310</v>
      </c>
      <c r="CB259" s="91">
        <v>213585.84</v>
      </c>
      <c r="CC259" s="92" t="s">
        <v>310</v>
      </c>
      <c r="CD259" s="91">
        <v>1126.23</v>
      </c>
      <c r="CE259" s="92" t="s">
        <v>310</v>
      </c>
      <c r="CF259" s="91">
        <v>41323.949999999997</v>
      </c>
      <c r="CG259" s="92" t="s">
        <v>310</v>
      </c>
      <c r="CH259" s="91">
        <v>42450.18</v>
      </c>
      <c r="CI259" s="92" t="s">
        <v>310</v>
      </c>
      <c r="CJ259" s="91">
        <v>256036.01</v>
      </c>
      <c r="CK259" s="92" t="s">
        <v>310</v>
      </c>
      <c r="CL259" s="92">
        <v>0</v>
      </c>
      <c r="CM259" s="92" t="s">
        <v>310</v>
      </c>
      <c r="CN259" s="92">
        <v>0</v>
      </c>
      <c r="CO259" s="92" t="s">
        <v>310</v>
      </c>
      <c r="CP259" s="92">
        <v>0</v>
      </c>
      <c r="CQ259" s="92" t="s">
        <v>310</v>
      </c>
      <c r="CR259" s="94">
        <v>125783.88</v>
      </c>
      <c r="CS259" s="92" t="s">
        <v>310</v>
      </c>
      <c r="CT259" s="91">
        <v>125783.88</v>
      </c>
      <c r="CU259" s="92" t="s">
        <v>310</v>
      </c>
      <c r="CV259" s="91">
        <v>778297.62</v>
      </c>
      <c r="CW259" s="92" t="s">
        <v>310</v>
      </c>
      <c r="CX259" s="91">
        <v>2084639.61</v>
      </c>
      <c r="CY259" s="92" t="s">
        <v>310</v>
      </c>
    </row>
    <row r="260" spans="1:103" ht="14.5" x14ac:dyDescent="0.35">
      <c r="A260" s="86" t="s">
        <v>412</v>
      </c>
      <c r="B260" s="86" t="s">
        <v>407</v>
      </c>
      <c r="C260" s="71"/>
      <c r="D260" s="71"/>
      <c r="E260" s="87">
        <v>8959.35</v>
      </c>
      <c r="F260" s="87">
        <v>678.25</v>
      </c>
      <c r="G260" s="87">
        <v>272.73</v>
      </c>
      <c r="H260" s="87">
        <v>1481.16</v>
      </c>
      <c r="I260" s="87">
        <v>6339.42</v>
      </c>
      <c r="J260" s="87">
        <v>1599.62</v>
      </c>
      <c r="K260" s="87">
        <v>684.63</v>
      </c>
      <c r="L260" s="87">
        <v>933.94</v>
      </c>
      <c r="M260" s="87">
        <v>376.23</v>
      </c>
      <c r="N260" s="87">
        <v>4106.7299999999996</v>
      </c>
      <c r="O260" s="87">
        <v>5756.47</v>
      </c>
      <c r="P260" s="87">
        <v>794.62</v>
      </c>
      <c r="Q260" s="87">
        <v>1635.33</v>
      </c>
      <c r="R260" s="87">
        <v>1805.4</v>
      </c>
      <c r="S260" s="87">
        <v>1859.53</v>
      </c>
      <c r="T260" s="87">
        <v>1726.69</v>
      </c>
      <c r="U260" s="87">
        <v>1303.83</v>
      </c>
      <c r="V260" s="87">
        <v>1316.71</v>
      </c>
      <c r="W260" s="87">
        <v>2502.08</v>
      </c>
      <c r="X260" s="87">
        <v>3511.85</v>
      </c>
      <c r="Y260" s="87">
        <v>174.98</v>
      </c>
      <c r="Z260" s="87">
        <v>1285.69</v>
      </c>
      <c r="AA260" s="87">
        <v>977.55</v>
      </c>
      <c r="AB260" s="87">
        <v>2003.29</v>
      </c>
      <c r="AC260" s="87">
        <v>835.14</v>
      </c>
      <c r="AD260" s="87">
        <v>6004.14</v>
      </c>
      <c r="AE260" s="87">
        <v>19957.14</v>
      </c>
      <c r="AF260" s="87">
        <v>2432.96</v>
      </c>
      <c r="AG260" s="87">
        <v>12358.23</v>
      </c>
      <c r="AH260" s="87">
        <v>7066.78</v>
      </c>
      <c r="AI260" s="87">
        <v>22675.62</v>
      </c>
      <c r="AJ260" s="87">
        <v>2412.0700000000002</v>
      </c>
      <c r="AK260" s="87">
        <v>5866.24</v>
      </c>
      <c r="AL260" s="87">
        <v>7628.38</v>
      </c>
      <c r="AM260" s="87">
        <v>3738.85</v>
      </c>
      <c r="AN260" s="87">
        <v>14670.94</v>
      </c>
      <c r="AO260" s="87">
        <v>449.98</v>
      </c>
      <c r="AP260" s="87">
        <v>1029.58</v>
      </c>
      <c r="AQ260" s="87">
        <v>1881.39</v>
      </c>
      <c r="AR260" s="87">
        <v>2157.41</v>
      </c>
      <c r="AS260" s="87">
        <v>32181.93</v>
      </c>
      <c r="AT260" s="87">
        <v>19580.02</v>
      </c>
      <c r="AU260" s="87">
        <v>8490.86</v>
      </c>
      <c r="AV260" s="87">
        <v>22318.03</v>
      </c>
      <c r="AW260" s="87">
        <v>5888.76</v>
      </c>
      <c r="AX260" s="87">
        <v>2222.11</v>
      </c>
      <c r="AY260" s="87">
        <v>4147.46</v>
      </c>
      <c r="AZ260" s="87">
        <v>695.12</v>
      </c>
      <c r="BA260" s="87">
        <v>956.49</v>
      </c>
      <c r="BB260" s="87">
        <v>1848.08</v>
      </c>
      <c r="BC260" s="87">
        <v>312.75</v>
      </c>
      <c r="BD260" s="87">
        <v>1498.88</v>
      </c>
      <c r="BE260" s="87">
        <v>3168.38</v>
      </c>
      <c r="BF260" s="87">
        <v>50474.34</v>
      </c>
      <c r="BG260" s="87">
        <v>17751.88</v>
      </c>
      <c r="BH260" s="87">
        <v>37120.129999999997</v>
      </c>
      <c r="BI260" s="87">
        <v>13782.34</v>
      </c>
      <c r="BJ260" s="87">
        <v>6740.15</v>
      </c>
      <c r="BK260" s="87">
        <v>5145.08</v>
      </c>
      <c r="BL260" s="87">
        <v>5252.08</v>
      </c>
      <c r="BM260" s="87">
        <v>205.57</v>
      </c>
      <c r="BN260" s="87">
        <v>2026.3</v>
      </c>
      <c r="BO260" s="88">
        <v>0</v>
      </c>
      <c r="BP260" s="89">
        <v>0</v>
      </c>
      <c r="BQ260" s="88" t="s">
        <v>310</v>
      </c>
      <c r="BR260" s="87">
        <v>405057.7</v>
      </c>
      <c r="BS260" s="88" t="s">
        <v>310</v>
      </c>
      <c r="BT260" s="87">
        <v>920717.39</v>
      </c>
      <c r="BU260" s="88" t="s">
        <v>310</v>
      </c>
      <c r="BV260" s="87">
        <v>-441.62</v>
      </c>
      <c r="BW260" s="88" t="s">
        <v>310</v>
      </c>
      <c r="BX260" s="87">
        <v>13573.42</v>
      </c>
      <c r="BY260" s="88" t="s">
        <v>310</v>
      </c>
      <c r="BZ260" s="87">
        <v>933849.19</v>
      </c>
      <c r="CA260" s="88" t="s">
        <v>310</v>
      </c>
      <c r="CB260" s="87">
        <v>213042.59</v>
      </c>
      <c r="CC260" s="88" t="s">
        <v>310</v>
      </c>
      <c r="CD260" s="87">
        <v>562.78</v>
      </c>
      <c r="CE260" s="88" t="s">
        <v>310</v>
      </c>
      <c r="CF260" s="87">
        <v>357.06</v>
      </c>
      <c r="CG260" s="88" t="s">
        <v>310</v>
      </c>
      <c r="CH260" s="87">
        <v>919.84</v>
      </c>
      <c r="CI260" s="88" t="s">
        <v>310</v>
      </c>
      <c r="CJ260" s="87">
        <v>213962.43</v>
      </c>
      <c r="CK260" s="88" t="s">
        <v>310</v>
      </c>
      <c r="CL260" s="88">
        <v>0</v>
      </c>
      <c r="CM260" s="88" t="s">
        <v>310</v>
      </c>
      <c r="CN260" s="88">
        <v>0</v>
      </c>
      <c r="CO260" s="88" t="s">
        <v>310</v>
      </c>
      <c r="CP260" s="88">
        <v>0</v>
      </c>
      <c r="CQ260" s="88" t="s">
        <v>310</v>
      </c>
      <c r="CR260" s="90">
        <v>9991.65</v>
      </c>
      <c r="CS260" s="88" t="s">
        <v>310</v>
      </c>
      <c r="CT260" s="87">
        <v>9991.65</v>
      </c>
      <c r="CU260" s="88" t="s">
        <v>310</v>
      </c>
      <c r="CV260" s="87">
        <v>1157803.27</v>
      </c>
      <c r="CW260" s="88" t="s">
        <v>310</v>
      </c>
      <c r="CX260" s="87">
        <v>1562860.98</v>
      </c>
      <c r="CY260" s="88" t="s">
        <v>310</v>
      </c>
    </row>
    <row r="261" spans="1:103" ht="14.5" x14ac:dyDescent="0.35">
      <c r="A261" s="86" t="s">
        <v>412</v>
      </c>
      <c r="B261" s="86" t="s">
        <v>408</v>
      </c>
      <c r="C261" s="71"/>
      <c r="D261" s="71"/>
      <c r="E261" s="91">
        <v>250900.78</v>
      </c>
      <c r="F261" s="91">
        <v>23448.03</v>
      </c>
      <c r="G261" s="91">
        <v>8379.56</v>
      </c>
      <c r="H261" s="91">
        <v>73588.55</v>
      </c>
      <c r="I261" s="91">
        <v>820430.41</v>
      </c>
      <c r="J261" s="91">
        <v>137979.70000000001</v>
      </c>
      <c r="K261" s="91">
        <v>90797.8</v>
      </c>
      <c r="L261" s="91">
        <v>126027.73</v>
      </c>
      <c r="M261" s="91">
        <v>53320.84</v>
      </c>
      <c r="N261" s="91">
        <v>301188.21000000002</v>
      </c>
      <c r="O261" s="91">
        <v>361532.47</v>
      </c>
      <c r="P261" s="91">
        <v>150653.75</v>
      </c>
      <c r="Q261" s="91">
        <v>192939.39</v>
      </c>
      <c r="R261" s="91">
        <v>128003.78</v>
      </c>
      <c r="S261" s="91">
        <v>282513.46000000002</v>
      </c>
      <c r="T261" s="91">
        <v>288364.32</v>
      </c>
      <c r="U261" s="91">
        <v>195306.37</v>
      </c>
      <c r="V261" s="91">
        <v>181716.04</v>
      </c>
      <c r="W261" s="91">
        <v>403667.66</v>
      </c>
      <c r="X261" s="91">
        <v>631534.67000000004</v>
      </c>
      <c r="Y261" s="91">
        <v>168156.48</v>
      </c>
      <c r="Z261" s="91">
        <v>135257.99</v>
      </c>
      <c r="AA261" s="91">
        <v>114834.52</v>
      </c>
      <c r="AB261" s="91">
        <v>516345.44</v>
      </c>
      <c r="AC261" s="91">
        <v>31781.55</v>
      </c>
      <c r="AD261" s="91">
        <v>130019.56</v>
      </c>
      <c r="AE261" s="91">
        <v>1117080.33</v>
      </c>
      <c r="AF261" s="91">
        <v>151581.87</v>
      </c>
      <c r="AG261" s="91">
        <v>660664.44999999995</v>
      </c>
      <c r="AH261" s="91">
        <v>407575.64</v>
      </c>
      <c r="AI261" s="91">
        <v>341376.18</v>
      </c>
      <c r="AJ261" s="91">
        <v>103094.06</v>
      </c>
      <c r="AK261" s="91">
        <v>111986.33</v>
      </c>
      <c r="AL261" s="91">
        <v>304954.86</v>
      </c>
      <c r="AM261" s="91">
        <v>56062.77</v>
      </c>
      <c r="AN261" s="91">
        <v>352259.42</v>
      </c>
      <c r="AO261" s="91">
        <v>86457.45</v>
      </c>
      <c r="AP261" s="91">
        <v>96387.48</v>
      </c>
      <c r="AQ261" s="91">
        <v>192647.18</v>
      </c>
      <c r="AR261" s="91">
        <v>306382.2</v>
      </c>
      <c r="AS261" s="91">
        <v>428684.33</v>
      </c>
      <c r="AT261" s="91">
        <v>258543.4</v>
      </c>
      <c r="AU261" s="91">
        <v>125398.09</v>
      </c>
      <c r="AV261" s="91">
        <v>452380.34</v>
      </c>
      <c r="AW261" s="91">
        <v>331393.53000000003</v>
      </c>
      <c r="AX261" s="91">
        <v>164373.47</v>
      </c>
      <c r="AY261" s="91">
        <v>86600.58</v>
      </c>
      <c r="AZ261" s="91">
        <v>83086.98</v>
      </c>
      <c r="BA261" s="91">
        <v>67963.89</v>
      </c>
      <c r="BB261" s="91">
        <v>106406.17</v>
      </c>
      <c r="BC261" s="91">
        <v>39648.26</v>
      </c>
      <c r="BD261" s="91">
        <v>95488.6</v>
      </c>
      <c r="BE261" s="91">
        <v>209948.74</v>
      </c>
      <c r="BF261" s="91">
        <v>424479.6</v>
      </c>
      <c r="BG261" s="91">
        <v>203355.64</v>
      </c>
      <c r="BH261" s="91">
        <v>381669.11</v>
      </c>
      <c r="BI261" s="91">
        <v>127664.35</v>
      </c>
      <c r="BJ261" s="91">
        <v>87981.93</v>
      </c>
      <c r="BK261" s="91">
        <v>63819.95</v>
      </c>
      <c r="BL261" s="91">
        <v>53640.39</v>
      </c>
      <c r="BM261" s="91">
        <v>12666.9</v>
      </c>
      <c r="BN261" s="91">
        <v>56604.06</v>
      </c>
      <c r="BO261" s="91">
        <v>0.15</v>
      </c>
      <c r="BP261" s="93">
        <v>0</v>
      </c>
      <c r="BQ261" s="92" t="s">
        <v>310</v>
      </c>
      <c r="BR261" s="91">
        <v>13948997.75</v>
      </c>
      <c r="BS261" s="92" t="s">
        <v>310</v>
      </c>
      <c r="BT261" s="91">
        <v>8071311.5</v>
      </c>
      <c r="BU261" s="92" t="s">
        <v>310</v>
      </c>
      <c r="BV261" s="91">
        <v>227126.71</v>
      </c>
      <c r="BW261" s="92" t="s">
        <v>310</v>
      </c>
      <c r="BX261" s="91">
        <v>3055497.88</v>
      </c>
      <c r="BY261" s="92" t="s">
        <v>310</v>
      </c>
      <c r="BZ261" s="91">
        <v>11353936.09</v>
      </c>
      <c r="CA261" s="92" t="s">
        <v>310</v>
      </c>
      <c r="CB261" s="91">
        <v>2917273.29</v>
      </c>
      <c r="CC261" s="92" t="s">
        <v>310</v>
      </c>
      <c r="CD261" s="91">
        <v>12360.9</v>
      </c>
      <c r="CE261" s="92" t="s">
        <v>310</v>
      </c>
      <c r="CF261" s="91">
        <v>67422.58</v>
      </c>
      <c r="CG261" s="92" t="s">
        <v>310</v>
      </c>
      <c r="CH261" s="91">
        <v>79783.48</v>
      </c>
      <c r="CI261" s="92" t="s">
        <v>310</v>
      </c>
      <c r="CJ261" s="91">
        <v>2997056.78</v>
      </c>
      <c r="CK261" s="92" t="s">
        <v>310</v>
      </c>
      <c r="CL261" s="92">
        <v>0</v>
      </c>
      <c r="CM261" s="92" t="s">
        <v>310</v>
      </c>
      <c r="CN261" s="92">
        <v>0</v>
      </c>
      <c r="CO261" s="92" t="s">
        <v>310</v>
      </c>
      <c r="CP261" s="92">
        <v>0</v>
      </c>
      <c r="CQ261" s="92" t="s">
        <v>310</v>
      </c>
      <c r="CR261" s="94">
        <v>2704953.02</v>
      </c>
      <c r="CS261" s="92" t="s">
        <v>310</v>
      </c>
      <c r="CT261" s="91">
        <v>2704953.02</v>
      </c>
      <c r="CU261" s="92" t="s">
        <v>310</v>
      </c>
      <c r="CV261" s="91">
        <v>17055945.890000001</v>
      </c>
      <c r="CW261" s="92" t="s">
        <v>310</v>
      </c>
      <c r="CX261" s="91">
        <v>31004943.640000001</v>
      </c>
      <c r="CY261" s="92" t="s">
        <v>310</v>
      </c>
    </row>
    <row r="262" spans="1:103" ht="14.5" x14ac:dyDescent="0.35">
      <c r="A262" s="86" t="s">
        <v>412</v>
      </c>
      <c r="B262" s="86" t="s">
        <v>409</v>
      </c>
      <c r="C262" s="71"/>
      <c r="D262" s="71"/>
      <c r="E262" s="88" t="s">
        <v>394</v>
      </c>
      <c r="F262" s="88" t="s">
        <v>394</v>
      </c>
      <c r="G262" s="88" t="s">
        <v>394</v>
      </c>
      <c r="H262" s="88" t="s">
        <v>394</v>
      </c>
      <c r="I262" s="88" t="s">
        <v>394</v>
      </c>
      <c r="J262" s="88" t="s">
        <v>394</v>
      </c>
      <c r="K262" s="88" t="s">
        <v>394</v>
      </c>
      <c r="L262" s="88" t="s">
        <v>394</v>
      </c>
      <c r="M262" s="88" t="s">
        <v>394</v>
      </c>
      <c r="N262" s="88" t="s">
        <v>394</v>
      </c>
      <c r="O262" s="88" t="s">
        <v>394</v>
      </c>
      <c r="P262" s="88" t="s">
        <v>394</v>
      </c>
      <c r="Q262" s="88" t="s">
        <v>394</v>
      </c>
      <c r="R262" s="88" t="s">
        <v>394</v>
      </c>
      <c r="S262" s="88" t="s">
        <v>394</v>
      </c>
      <c r="T262" s="88" t="s">
        <v>394</v>
      </c>
      <c r="U262" s="88" t="s">
        <v>394</v>
      </c>
      <c r="V262" s="88" t="s">
        <v>394</v>
      </c>
      <c r="W262" s="88" t="s">
        <v>394</v>
      </c>
      <c r="X262" s="88" t="s">
        <v>394</v>
      </c>
      <c r="Y262" s="88" t="s">
        <v>394</v>
      </c>
      <c r="Z262" s="88" t="s">
        <v>394</v>
      </c>
      <c r="AA262" s="88" t="s">
        <v>394</v>
      </c>
      <c r="AB262" s="88" t="s">
        <v>394</v>
      </c>
      <c r="AC262" s="88" t="s">
        <v>394</v>
      </c>
      <c r="AD262" s="88" t="s">
        <v>394</v>
      </c>
      <c r="AE262" s="88" t="s">
        <v>394</v>
      </c>
      <c r="AF262" s="88" t="s">
        <v>394</v>
      </c>
      <c r="AG262" s="88" t="s">
        <v>394</v>
      </c>
      <c r="AH262" s="88" t="s">
        <v>394</v>
      </c>
      <c r="AI262" s="88" t="s">
        <v>394</v>
      </c>
      <c r="AJ262" s="88" t="s">
        <v>394</v>
      </c>
      <c r="AK262" s="88" t="s">
        <v>394</v>
      </c>
      <c r="AL262" s="88" t="s">
        <v>394</v>
      </c>
      <c r="AM262" s="88" t="s">
        <v>394</v>
      </c>
      <c r="AN262" s="88" t="s">
        <v>394</v>
      </c>
      <c r="AO262" s="88" t="s">
        <v>394</v>
      </c>
      <c r="AP262" s="88" t="s">
        <v>394</v>
      </c>
      <c r="AQ262" s="88" t="s">
        <v>394</v>
      </c>
      <c r="AR262" s="88" t="s">
        <v>394</v>
      </c>
      <c r="AS262" s="88" t="s">
        <v>394</v>
      </c>
      <c r="AT262" s="88" t="s">
        <v>394</v>
      </c>
      <c r="AU262" s="88" t="s">
        <v>394</v>
      </c>
      <c r="AV262" s="88" t="s">
        <v>394</v>
      </c>
      <c r="AW262" s="88" t="s">
        <v>394</v>
      </c>
      <c r="AX262" s="88" t="s">
        <v>394</v>
      </c>
      <c r="AY262" s="88" t="s">
        <v>394</v>
      </c>
      <c r="AZ262" s="88" t="s">
        <v>394</v>
      </c>
      <c r="BA262" s="88" t="s">
        <v>394</v>
      </c>
      <c r="BB262" s="88" t="s">
        <v>394</v>
      </c>
      <c r="BC262" s="88" t="s">
        <v>394</v>
      </c>
      <c r="BD262" s="88" t="s">
        <v>394</v>
      </c>
      <c r="BE262" s="88" t="s">
        <v>394</v>
      </c>
      <c r="BF262" s="88" t="s">
        <v>394</v>
      </c>
      <c r="BG262" s="88" t="s">
        <v>394</v>
      </c>
      <c r="BH262" s="88" t="s">
        <v>394</v>
      </c>
      <c r="BI262" s="88" t="s">
        <v>394</v>
      </c>
      <c r="BJ262" s="88" t="s">
        <v>394</v>
      </c>
      <c r="BK262" s="88" t="s">
        <v>394</v>
      </c>
      <c r="BL262" s="88" t="s">
        <v>394</v>
      </c>
      <c r="BM262" s="88" t="s">
        <v>394</v>
      </c>
      <c r="BN262" s="88" t="s">
        <v>394</v>
      </c>
      <c r="BO262" s="88" t="s">
        <v>394</v>
      </c>
      <c r="BP262" s="89" t="s">
        <v>394</v>
      </c>
      <c r="BQ262" s="88" t="s">
        <v>310</v>
      </c>
      <c r="BR262" s="88" t="s">
        <v>394</v>
      </c>
      <c r="BS262" s="88" t="s">
        <v>310</v>
      </c>
      <c r="BT262" s="88" t="s">
        <v>394</v>
      </c>
      <c r="BU262" s="88" t="s">
        <v>310</v>
      </c>
      <c r="BV262" s="88" t="s">
        <v>394</v>
      </c>
      <c r="BW262" s="88" t="s">
        <v>310</v>
      </c>
      <c r="BX262" s="88" t="s">
        <v>394</v>
      </c>
      <c r="BY262" s="88" t="s">
        <v>310</v>
      </c>
      <c r="BZ262" s="88" t="s">
        <v>394</v>
      </c>
      <c r="CA262" s="88" t="s">
        <v>310</v>
      </c>
      <c r="CB262" s="88" t="s">
        <v>394</v>
      </c>
      <c r="CC262" s="88" t="s">
        <v>310</v>
      </c>
      <c r="CD262" s="88" t="s">
        <v>394</v>
      </c>
      <c r="CE262" s="88" t="s">
        <v>310</v>
      </c>
      <c r="CF262" s="88" t="s">
        <v>394</v>
      </c>
      <c r="CG262" s="88" t="s">
        <v>310</v>
      </c>
      <c r="CH262" s="88" t="s">
        <v>394</v>
      </c>
      <c r="CI262" s="88" t="s">
        <v>310</v>
      </c>
      <c r="CJ262" s="88" t="s">
        <v>394</v>
      </c>
      <c r="CK262" s="88" t="s">
        <v>310</v>
      </c>
      <c r="CL262" s="88" t="s">
        <v>394</v>
      </c>
      <c r="CM262" s="88" t="s">
        <v>310</v>
      </c>
      <c r="CN262" s="88" t="s">
        <v>394</v>
      </c>
      <c r="CO262" s="88" t="s">
        <v>310</v>
      </c>
      <c r="CP262" s="88" t="s">
        <v>394</v>
      </c>
      <c r="CQ262" s="88" t="s">
        <v>310</v>
      </c>
      <c r="CR262" s="105" t="s">
        <v>394</v>
      </c>
      <c r="CS262" s="88" t="s">
        <v>310</v>
      </c>
      <c r="CT262" s="88" t="s">
        <v>394</v>
      </c>
      <c r="CU262" s="88" t="s">
        <v>310</v>
      </c>
      <c r="CV262" s="88" t="s">
        <v>394</v>
      </c>
      <c r="CW262" s="88" t="s">
        <v>310</v>
      </c>
      <c r="CX262" s="88" t="s">
        <v>394</v>
      </c>
      <c r="CY262" s="88" t="s">
        <v>310</v>
      </c>
    </row>
    <row r="264" spans="1:103" ht="14.5" x14ac:dyDescent="0.35">
      <c r="A264" s="70" t="s">
        <v>413</v>
      </c>
    </row>
    <row r="265" spans="1:103" ht="14.5" x14ac:dyDescent="0.35">
      <c r="A265" s="70" t="s">
        <v>394</v>
      </c>
      <c r="B265" s="65" t="s">
        <v>414</v>
      </c>
      <c r="C265" s="72"/>
      <c r="D265" s="72"/>
    </row>
    <row r="267" spans="1:103" ht="11.5" customHeight="1" x14ac:dyDescent="0.35">
      <c r="E267" s="66" t="s">
        <v>311</v>
      </c>
      <c r="F267" s="66" t="s">
        <v>415</v>
      </c>
    </row>
    <row r="268" spans="1:103" ht="11.5" customHeight="1" x14ac:dyDescent="0.35">
      <c r="D268" s="67" t="s">
        <v>412</v>
      </c>
      <c r="E268" s="120">
        <f>E245</f>
        <v>228499.94</v>
      </c>
      <c r="F268" s="120">
        <f>CR180</f>
        <v>22974.86</v>
      </c>
    </row>
    <row r="269" spans="1:103" ht="11.5" customHeight="1" x14ac:dyDescent="0.35">
      <c r="D269" s="67" t="s">
        <v>410</v>
      </c>
      <c r="E269" s="120">
        <f>E162</f>
        <v>13441.49</v>
      </c>
      <c r="F269" s="120">
        <f>CR97</f>
        <v>703.41</v>
      </c>
      <c r="G269" s="66">
        <f>F269/E269</f>
        <v>5.2331251966857839E-2</v>
      </c>
    </row>
    <row r="270" spans="1:103" ht="11.5" customHeight="1" x14ac:dyDescent="0.35">
      <c r="D270" s="67" t="s">
        <v>311</v>
      </c>
      <c r="E270" s="120">
        <f>E79</f>
        <v>241941.43</v>
      </c>
      <c r="F270" s="120">
        <f>CR15</f>
        <v>23678.27</v>
      </c>
    </row>
    <row r="272" spans="1:103" ht="11.5" customHeight="1" x14ac:dyDescent="0.35">
      <c r="E272" s="121"/>
      <c r="F272" s="120">
        <f>SUM(F268:F269)</f>
        <v>23678.27</v>
      </c>
    </row>
    <row r="280" spans="5:7" ht="11.5" customHeight="1" x14ac:dyDescent="0.35">
      <c r="E280" s="120">
        <f>SUM(E162:BP162)</f>
        <v>1306341.96</v>
      </c>
      <c r="F280" s="120">
        <f>CR162</f>
        <v>125783.88</v>
      </c>
      <c r="G280" s="122">
        <f>F280/E280</f>
        <v>9.6287100813940027E-2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U73"/>
  <sheetViews>
    <sheetView topLeftCell="D1" workbookViewId="0">
      <selection activeCell="C12" sqref="C12:D12"/>
    </sheetView>
  </sheetViews>
  <sheetFormatPr defaultColWidth="9.08984375" defaultRowHeight="14.5" x14ac:dyDescent="0.35"/>
  <cols>
    <col min="1" max="1" width="67.7265625" style="124" customWidth="1"/>
    <col min="2" max="2" width="4" style="124" customWidth="1"/>
    <col min="3" max="3" width="88" style="124" customWidth="1"/>
    <col min="4" max="4" width="9.81640625" style="124" customWidth="1"/>
    <col min="5" max="5" width="10.81640625" style="124" customWidth="1"/>
    <col min="6" max="7" width="9.81640625" style="124" customWidth="1"/>
    <col min="9" max="9" width="7.08984375" style="124" customWidth="1"/>
    <col min="10" max="10" width="12.6328125" style="124" customWidth="1"/>
    <col min="11" max="11" width="10" style="124" customWidth="1"/>
    <col min="12" max="13" width="9.81640625" style="124" customWidth="1"/>
    <col min="14" max="14" width="9.08984375" style="124"/>
    <col min="15" max="17" width="21.26953125" style="124" customWidth="1"/>
    <col min="18" max="19" width="9.08984375" style="124" customWidth="1"/>
    <col min="20" max="20" width="16.6328125" style="124" customWidth="1"/>
    <col min="21" max="21" width="23.7265625" style="124" customWidth="1"/>
    <col min="22" max="16384" width="9.08984375" style="124"/>
  </cols>
  <sheetData>
    <row r="1" spans="1:21" ht="19" customHeight="1" x14ac:dyDescent="0.35">
      <c r="A1" s="123"/>
      <c r="B1" s="230" t="s">
        <v>416</v>
      </c>
      <c r="C1" s="230"/>
      <c r="D1" s="230"/>
      <c r="E1" s="230"/>
      <c r="F1" s="230"/>
      <c r="G1" s="230"/>
      <c r="I1" s="123"/>
      <c r="J1" s="123"/>
      <c r="K1" s="123"/>
      <c r="L1" s="123"/>
      <c r="M1" s="123"/>
    </row>
    <row r="2" spans="1:21" ht="32.25" customHeight="1" x14ac:dyDescent="0.35">
      <c r="A2" s="125"/>
      <c r="B2" s="126"/>
      <c r="C2" s="127" t="s">
        <v>417</v>
      </c>
      <c r="D2" s="128" t="s">
        <v>418</v>
      </c>
      <c r="E2" s="128" t="s">
        <v>419</v>
      </c>
      <c r="F2" s="128" t="s">
        <v>420</v>
      </c>
      <c r="G2" s="129" t="s">
        <v>421</v>
      </c>
      <c r="I2" s="125"/>
      <c r="J2" s="130" t="s">
        <v>422</v>
      </c>
      <c r="K2" s="130" t="s">
        <v>423</v>
      </c>
      <c r="L2" s="130" t="s">
        <v>424</v>
      </c>
      <c r="M2" s="125"/>
      <c r="O2" s="131" t="s">
        <v>425</v>
      </c>
      <c r="P2" s="131" t="s">
        <v>424</v>
      </c>
      <c r="Q2" s="132" t="s">
        <v>426</v>
      </c>
      <c r="T2" s="131" t="s">
        <v>427</v>
      </c>
      <c r="U2" s="131" t="s">
        <v>428</v>
      </c>
    </row>
    <row r="3" spans="1:21" ht="15" customHeight="1" x14ac:dyDescent="0.35">
      <c r="A3" s="86" t="s">
        <v>330</v>
      </c>
      <c r="B3" s="133">
        <v>1</v>
      </c>
      <c r="C3" s="134" t="s">
        <v>429</v>
      </c>
      <c r="D3" s="135">
        <v>1</v>
      </c>
      <c r="E3" s="211" t="s">
        <v>430</v>
      </c>
      <c r="F3" s="211" t="s">
        <v>430</v>
      </c>
      <c r="G3" s="213" t="s">
        <v>430</v>
      </c>
      <c r="I3" s="136"/>
      <c r="J3" s="137" t="s">
        <v>104</v>
      </c>
      <c r="K3" s="137" t="str">
        <f t="shared" ref="K3:K46" si="0">"ISIC "&amp;D3</f>
        <v>ISIC 1</v>
      </c>
      <c r="L3" s="138" t="str">
        <f>'Correspondance tables'!P3</f>
        <v>ISIC 01T03</v>
      </c>
      <c r="M3" s="136"/>
      <c r="O3" s="139" t="s">
        <v>105</v>
      </c>
      <c r="P3" s="139" t="str">
        <f>Q3</f>
        <v>ISIC 01T03</v>
      </c>
      <c r="Q3" s="207" t="s">
        <v>3</v>
      </c>
      <c r="T3" s="140" t="str" cm="1">
        <f t="array" ref="T3:T40">IF(ISTEXT(_xlfn.UNIQUE(P3:P73)), _xlfn.UNIQUE(P3:P73), "")</f>
        <v>ISIC 01T03</v>
      </c>
      <c r="U3" s="140" t="str">
        <f>T3</f>
        <v>ISIC 01T03</v>
      </c>
    </row>
    <row r="4" spans="1:21" ht="14.15" customHeight="1" x14ac:dyDescent="0.35">
      <c r="A4" s="86" t="s">
        <v>331</v>
      </c>
      <c r="B4" s="141">
        <v>2</v>
      </c>
      <c r="C4" s="142" t="s">
        <v>431</v>
      </c>
      <c r="D4" s="143">
        <v>2</v>
      </c>
      <c r="E4" s="216"/>
      <c r="F4" s="216"/>
      <c r="G4" s="214"/>
      <c r="I4" s="136"/>
      <c r="J4" s="137" t="s">
        <v>104</v>
      </c>
      <c r="K4" s="137" t="str">
        <f t="shared" si="0"/>
        <v>ISIC 2</v>
      </c>
      <c r="L4" s="138" t="str">
        <f>'Correspondance tables'!P4</f>
        <v>ISIC 01T03</v>
      </c>
      <c r="M4" s="136"/>
      <c r="O4" s="139" t="s">
        <v>106</v>
      </c>
      <c r="P4" s="139" t="str">
        <f>Q3</f>
        <v>ISIC 01T03</v>
      </c>
      <c r="Q4" s="207"/>
      <c r="T4" s="140" t="str">
        <v>ISIC 05T09</v>
      </c>
      <c r="U4" s="140" t="str">
        <f>T4</f>
        <v>ISIC 05T09</v>
      </c>
    </row>
    <row r="5" spans="1:21" ht="15" customHeight="1" thickBot="1" x14ac:dyDescent="0.4">
      <c r="A5" s="86" t="s">
        <v>332</v>
      </c>
      <c r="B5" s="144">
        <v>3</v>
      </c>
      <c r="C5" s="127" t="s">
        <v>432</v>
      </c>
      <c r="D5" s="145">
        <v>3</v>
      </c>
      <c r="E5" s="212"/>
      <c r="F5" s="212"/>
      <c r="G5" s="215"/>
      <c r="I5" s="136"/>
      <c r="J5" s="137" t="s">
        <v>104</v>
      </c>
      <c r="K5" s="137" t="str">
        <f t="shared" si="0"/>
        <v>ISIC 3</v>
      </c>
      <c r="L5" s="138" t="str">
        <f>'Correspondance tables'!P5</f>
        <v>ISIC 01T03</v>
      </c>
      <c r="M5" s="136"/>
      <c r="O5" s="146" t="s">
        <v>107</v>
      </c>
      <c r="P5" s="139" t="str">
        <f>Q3</f>
        <v>ISIC 01T03</v>
      </c>
      <c r="Q5" s="231"/>
      <c r="T5" s="140" t="str">
        <v/>
      </c>
      <c r="U5" s="140" t="str">
        <f t="shared" ref="U5:U39" si="1">T6</f>
        <v>ISIC 10T12</v>
      </c>
    </row>
    <row r="6" spans="1:21" ht="14.15" customHeight="1" x14ac:dyDescent="0.35">
      <c r="A6" s="86" t="s">
        <v>249</v>
      </c>
      <c r="B6" s="147">
        <v>4</v>
      </c>
      <c r="C6" s="148" t="s">
        <v>433</v>
      </c>
      <c r="D6" s="149" t="s">
        <v>434</v>
      </c>
      <c r="E6" s="149" t="s">
        <v>435</v>
      </c>
      <c r="F6" s="149" t="s">
        <v>435</v>
      </c>
      <c r="G6" s="213" t="s">
        <v>436</v>
      </c>
      <c r="I6" s="136"/>
      <c r="J6" s="137" t="s">
        <v>100</v>
      </c>
      <c r="K6" s="137" t="str">
        <f t="shared" si="0"/>
        <v>ISIC 05-09</v>
      </c>
      <c r="L6" s="138" t="str">
        <f>'Correspondance tables'!P6</f>
        <v>ISIC 05T09</v>
      </c>
      <c r="M6" s="136"/>
      <c r="O6" s="232" t="s">
        <v>108</v>
      </c>
      <c r="P6" s="232" t="s">
        <v>109</v>
      </c>
      <c r="Q6" s="150" t="s">
        <v>89</v>
      </c>
      <c r="T6" s="140" t="str">
        <v>ISIC 10T12</v>
      </c>
      <c r="U6" s="140" t="str">
        <f t="shared" si="1"/>
        <v>ISIC 13T15</v>
      </c>
    </row>
    <row r="7" spans="1:21" ht="15" customHeight="1" x14ac:dyDescent="0.35">
      <c r="A7" s="86" t="s">
        <v>333</v>
      </c>
      <c r="B7" s="147">
        <v>5</v>
      </c>
      <c r="C7" s="148" t="s">
        <v>437</v>
      </c>
      <c r="D7" s="149" t="s">
        <v>438</v>
      </c>
      <c r="E7" s="149" t="s">
        <v>439</v>
      </c>
      <c r="F7" s="211" t="s">
        <v>440</v>
      </c>
      <c r="G7" s="214"/>
      <c r="I7" s="136"/>
      <c r="J7" s="137" t="s">
        <v>441</v>
      </c>
      <c r="K7" s="137" t="str">
        <f t="shared" si="0"/>
        <v>ISIC 10-12</v>
      </c>
      <c r="L7" s="138" t="str">
        <f>'Correspondance tables'!P10</f>
        <v>ISIC 10T12</v>
      </c>
      <c r="M7" s="136"/>
      <c r="O7" s="233"/>
      <c r="P7" s="233"/>
      <c r="Q7" s="151" t="s">
        <v>90</v>
      </c>
      <c r="T7" s="140" t="str">
        <v>ISIC 13T15</v>
      </c>
      <c r="U7" s="140" t="str">
        <f t="shared" si="1"/>
        <v>ISIC 16</v>
      </c>
    </row>
    <row r="8" spans="1:21" ht="15" customHeight="1" x14ac:dyDescent="0.35">
      <c r="A8" s="86" t="s">
        <v>334</v>
      </c>
      <c r="B8" s="147">
        <v>6</v>
      </c>
      <c r="C8" s="148" t="s">
        <v>442</v>
      </c>
      <c r="D8" s="149" t="s">
        <v>443</v>
      </c>
      <c r="E8" s="149" t="s">
        <v>444</v>
      </c>
      <c r="F8" s="216"/>
      <c r="G8" s="214"/>
      <c r="I8" s="136"/>
      <c r="J8" s="137" t="s">
        <v>445</v>
      </c>
      <c r="K8" s="137" t="str">
        <f t="shared" si="0"/>
        <v>ISIC 13-15</v>
      </c>
      <c r="L8" s="138" t="str">
        <f>'Correspondance tables'!P11</f>
        <v>ISIC 13T15</v>
      </c>
      <c r="M8" s="136"/>
      <c r="O8" s="233"/>
      <c r="P8" s="233"/>
      <c r="Q8" s="151" t="s">
        <v>4</v>
      </c>
      <c r="T8" s="140" t="str">
        <v>ISIC 16</v>
      </c>
      <c r="U8" s="140" t="str">
        <f t="shared" si="1"/>
        <v>ISIC 17T18</v>
      </c>
    </row>
    <row r="9" spans="1:21" ht="27" customHeight="1" thickBot="1" x14ac:dyDescent="0.4">
      <c r="A9" s="86" t="s">
        <v>335</v>
      </c>
      <c r="B9" s="133">
        <v>7</v>
      </c>
      <c r="C9" s="134" t="s">
        <v>446</v>
      </c>
      <c r="D9" s="152">
        <v>16</v>
      </c>
      <c r="E9" s="211" t="s">
        <v>447</v>
      </c>
      <c r="F9" s="216"/>
      <c r="G9" s="214"/>
      <c r="I9" s="136"/>
      <c r="J9" s="137" t="s">
        <v>448</v>
      </c>
      <c r="K9" s="137" t="str">
        <f t="shared" si="0"/>
        <v>ISIC 16</v>
      </c>
      <c r="L9" s="138" t="str">
        <f>'Correspondance tables'!P12</f>
        <v>ISIC 16</v>
      </c>
      <c r="M9" s="136"/>
      <c r="O9" s="234"/>
      <c r="P9" s="234"/>
      <c r="Q9" s="153" t="s">
        <v>5</v>
      </c>
      <c r="T9" s="140" t="str">
        <v>ISIC 17T18</v>
      </c>
      <c r="U9" s="140" t="str">
        <f t="shared" si="1"/>
        <v>ISIC 19</v>
      </c>
    </row>
    <row r="10" spans="1:21" ht="15" customHeight="1" x14ac:dyDescent="0.35">
      <c r="A10" s="86" t="s">
        <v>336</v>
      </c>
      <c r="B10" s="141">
        <v>8</v>
      </c>
      <c r="C10" s="142" t="s">
        <v>449</v>
      </c>
      <c r="D10" s="154">
        <v>17</v>
      </c>
      <c r="E10" s="216"/>
      <c r="F10" s="216"/>
      <c r="G10" s="214"/>
      <c r="I10" s="136"/>
      <c r="J10" s="137" t="s">
        <v>448</v>
      </c>
      <c r="K10" s="137" t="str">
        <f t="shared" si="0"/>
        <v>ISIC 17</v>
      </c>
      <c r="L10" s="138" t="str">
        <f>'Correspondance tables'!P13</f>
        <v>ISIC 17T18</v>
      </c>
      <c r="M10" s="136"/>
      <c r="O10" s="155" t="s">
        <v>110</v>
      </c>
      <c r="P10" s="156" t="s">
        <v>6</v>
      </c>
      <c r="Q10" s="156" t="s">
        <v>6</v>
      </c>
      <c r="T10" s="140" t="str">
        <v>ISIC 19</v>
      </c>
      <c r="U10" s="140" t="str">
        <f t="shared" si="1"/>
        <v>ISIC 20</v>
      </c>
    </row>
    <row r="11" spans="1:21" ht="14.15" customHeight="1" x14ac:dyDescent="0.35">
      <c r="A11" s="86" t="s">
        <v>337</v>
      </c>
      <c r="B11" s="144">
        <v>9</v>
      </c>
      <c r="C11" s="127" t="s">
        <v>450</v>
      </c>
      <c r="D11" s="157">
        <v>18</v>
      </c>
      <c r="E11" s="212"/>
      <c r="F11" s="216"/>
      <c r="G11" s="214"/>
      <c r="I11" s="136"/>
      <c r="J11" s="137" t="s">
        <v>448</v>
      </c>
      <c r="K11" s="137" t="str">
        <f t="shared" si="0"/>
        <v>ISIC 18</v>
      </c>
      <c r="L11" s="138" t="str">
        <f>'Correspondance tables'!P14</f>
        <v>ISIC 17T18</v>
      </c>
      <c r="M11" s="136"/>
      <c r="O11" s="139" t="s">
        <v>111</v>
      </c>
      <c r="P11" s="158" t="s">
        <v>7</v>
      </c>
      <c r="Q11" s="158" t="s">
        <v>7</v>
      </c>
      <c r="T11" s="140" t="str">
        <v>ISIC 20</v>
      </c>
      <c r="U11" s="140" t="str">
        <f t="shared" si="1"/>
        <v>ISIC 21</v>
      </c>
    </row>
    <row r="12" spans="1:21" ht="15" customHeight="1" x14ac:dyDescent="0.35">
      <c r="A12" s="86" t="s">
        <v>338</v>
      </c>
      <c r="B12" s="147">
        <v>10</v>
      </c>
      <c r="C12" s="148" t="s">
        <v>451</v>
      </c>
      <c r="D12" s="159">
        <v>19</v>
      </c>
      <c r="E12" s="149" t="s">
        <v>452</v>
      </c>
      <c r="F12" s="216"/>
      <c r="G12" s="214"/>
      <c r="I12" s="136"/>
      <c r="J12" s="137" t="s">
        <v>453</v>
      </c>
      <c r="K12" s="137" t="str">
        <f t="shared" si="0"/>
        <v>ISIC 19</v>
      </c>
      <c r="L12" s="138" t="str">
        <f>'Correspondance tables'!P15</f>
        <v>ISIC 19</v>
      </c>
      <c r="M12" s="136"/>
      <c r="O12" s="139" t="s">
        <v>8</v>
      </c>
      <c r="P12" s="158" t="s">
        <v>8</v>
      </c>
      <c r="Q12" s="158" t="s">
        <v>8</v>
      </c>
      <c r="T12" s="140" t="str">
        <v>ISIC 21</v>
      </c>
      <c r="U12" s="140" t="str">
        <f t="shared" si="1"/>
        <v>ISIC 22</v>
      </c>
    </row>
    <row r="13" spans="1:21" ht="14.15" customHeight="1" x14ac:dyDescent="0.35">
      <c r="A13" s="86" t="s">
        <v>339</v>
      </c>
      <c r="B13" s="147">
        <v>11</v>
      </c>
      <c r="C13" s="148" t="s">
        <v>454</v>
      </c>
      <c r="D13" s="159">
        <v>20</v>
      </c>
      <c r="E13" s="149" t="s">
        <v>455</v>
      </c>
      <c r="F13" s="216"/>
      <c r="G13" s="214"/>
      <c r="I13" s="136"/>
      <c r="J13" s="137" t="s">
        <v>456</v>
      </c>
      <c r="K13" s="137" t="str">
        <f t="shared" si="0"/>
        <v>ISIC 20</v>
      </c>
      <c r="L13" s="138" t="str">
        <f>'Correspondance tables'!P16</f>
        <v>ISIC 20</v>
      </c>
      <c r="M13" s="136"/>
      <c r="O13" s="139" t="s">
        <v>112</v>
      </c>
      <c r="P13" s="139" t="str">
        <f>Q13</f>
        <v>ISIC 17T18</v>
      </c>
      <c r="Q13" s="207" t="s">
        <v>9</v>
      </c>
      <c r="T13" s="140" t="str">
        <v>ISIC 22</v>
      </c>
      <c r="U13" s="140" t="str">
        <f t="shared" si="1"/>
        <v>ISIC 23</v>
      </c>
    </row>
    <row r="14" spans="1:21" ht="15" customHeight="1" x14ac:dyDescent="0.35">
      <c r="A14" s="86" t="s">
        <v>340</v>
      </c>
      <c r="B14" s="147">
        <v>12</v>
      </c>
      <c r="C14" s="148" t="s">
        <v>457</v>
      </c>
      <c r="D14" s="159">
        <v>21</v>
      </c>
      <c r="E14" s="149" t="s">
        <v>458</v>
      </c>
      <c r="F14" s="216"/>
      <c r="G14" s="214"/>
      <c r="I14" s="136"/>
      <c r="J14" s="137" t="s">
        <v>456</v>
      </c>
      <c r="K14" s="137" t="str">
        <f t="shared" si="0"/>
        <v>ISIC 21</v>
      </c>
      <c r="L14" s="138" t="str">
        <f>'Correspondance tables'!P17</f>
        <v>ISIC 21</v>
      </c>
      <c r="M14" s="136"/>
      <c r="O14" s="139" t="s">
        <v>113</v>
      </c>
      <c r="P14" s="139" t="str">
        <f>Q13</f>
        <v>ISIC 17T18</v>
      </c>
      <c r="Q14" s="207"/>
      <c r="T14" s="140" t="str">
        <v>ISIC 23</v>
      </c>
      <c r="U14" s="140" t="str">
        <f t="shared" si="1"/>
        <v>ISIC 24</v>
      </c>
    </row>
    <row r="15" spans="1:21" ht="15" customHeight="1" x14ac:dyDescent="0.35">
      <c r="A15" s="86" t="s">
        <v>341</v>
      </c>
      <c r="B15" s="133">
        <v>13</v>
      </c>
      <c r="C15" s="134" t="s">
        <v>459</v>
      </c>
      <c r="D15" s="152">
        <v>22</v>
      </c>
      <c r="E15" s="209" t="s">
        <v>460</v>
      </c>
      <c r="F15" s="216"/>
      <c r="G15" s="214"/>
      <c r="I15" s="136"/>
      <c r="J15" s="137" t="s">
        <v>461</v>
      </c>
      <c r="K15" s="137" t="str">
        <f t="shared" si="0"/>
        <v>ISIC 22</v>
      </c>
      <c r="L15" s="138" t="str">
        <f>'Correspondance tables'!P18</f>
        <v>ISIC 22</v>
      </c>
      <c r="M15" s="136"/>
      <c r="O15" s="139" t="s">
        <v>10</v>
      </c>
      <c r="P15" s="158" t="s">
        <v>10</v>
      </c>
      <c r="Q15" s="158" t="s">
        <v>10</v>
      </c>
      <c r="T15" s="140" t="str">
        <v>ISIC 24</v>
      </c>
      <c r="U15" s="140" t="str">
        <f t="shared" si="1"/>
        <v>ISIC 25</v>
      </c>
    </row>
    <row r="16" spans="1:21" ht="14.15" customHeight="1" x14ac:dyDescent="0.35">
      <c r="A16" s="86" t="s">
        <v>342</v>
      </c>
      <c r="B16" s="144">
        <v>14</v>
      </c>
      <c r="C16" s="127" t="s">
        <v>462</v>
      </c>
      <c r="D16" s="157">
        <v>23</v>
      </c>
      <c r="E16" s="210"/>
      <c r="F16" s="216"/>
      <c r="G16" s="214"/>
      <c r="I16" s="136"/>
      <c r="J16" s="137" t="s">
        <v>461</v>
      </c>
      <c r="K16" s="137" t="str">
        <f t="shared" si="0"/>
        <v>ISIC 23</v>
      </c>
      <c r="L16" s="138" t="str">
        <f>'Correspondance tables'!P19</f>
        <v>ISIC 23</v>
      </c>
      <c r="M16" s="136"/>
      <c r="O16" s="139" t="s">
        <v>49</v>
      </c>
      <c r="P16" s="158" t="s">
        <v>49</v>
      </c>
      <c r="Q16" s="158" t="s">
        <v>49</v>
      </c>
      <c r="T16" s="140" t="str">
        <v>ISIC 25</v>
      </c>
      <c r="U16" s="140" t="str">
        <f t="shared" si="1"/>
        <v>ISIC 26</v>
      </c>
    </row>
    <row r="17" spans="1:21" ht="15" customHeight="1" x14ac:dyDescent="0.35">
      <c r="A17" s="86" t="s">
        <v>343</v>
      </c>
      <c r="B17" s="133">
        <v>15</v>
      </c>
      <c r="C17" s="134" t="s">
        <v>463</v>
      </c>
      <c r="D17" s="152">
        <v>24</v>
      </c>
      <c r="E17" s="209" t="s">
        <v>464</v>
      </c>
      <c r="F17" s="216"/>
      <c r="G17" s="214"/>
      <c r="I17" s="136"/>
      <c r="J17" s="137" t="s">
        <v>465</v>
      </c>
      <c r="K17" s="137" t="str">
        <f t="shared" si="0"/>
        <v>ISIC 24</v>
      </c>
      <c r="L17" s="138" t="str">
        <f>'Correspondance tables'!P21</f>
        <v>ISIC 24</v>
      </c>
      <c r="M17" s="136"/>
      <c r="O17" s="139" t="s">
        <v>50</v>
      </c>
      <c r="P17" s="158" t="s">
        <v>50</v>
      </c>
      <c r="Q17" s="158" t="s">
        <v>50</v>
      </c>
      <c r="T17" s="140" t="str">
        <v>ISIC 26</v>
      </c>
      <c r="U17" s="140" t="str">
        <f t="shared" si="1"/>
        <v>ISIC 27</v>
      </c>
    </row>
    <row r="18" spans="1:21" ht="15" customHeight="1" thickBot="1" x14ac:dyDescent="0.4">
      <c r="A18" s="86" t="s">
        <v>344</v>
      </c>
      <c r="B18" s="144">
        <v>16</v>
      </c>
      <c r="C18" s="127" t="s">
        <v>466</v>
      </c>
      <c r="D18" s="157">
        <v>25</v>
      </c>
      <c r="E18" s="210"/>
      <c r="F18" s="216"/>
      <c r="G18" s="214"/>
      <c r="I18" s="136"/>
      <c r="J18" s="137" t="s">
        <v>465</v>
      </c>
      <c r="K18" s="137" t="str">
        <f t="shared" si="0"/>
        <v>ISIC 25</v>
      </c>
      <c r="L18" s="138" t="str">
        <f>'Correspondance tables'!P23</f>
        <v>ISIC 25</v>
      </c>
      <c r="M18" s="136"/>
      <c r="O18" s="146" t="s">
        <v>11</v>
      </c>
      <c r="P18" s="160" t="s">
        <v>11</v>
      </c>
      <c r="Q18" s="160" t="s">
        <v>11</v>
      </c>
      <c r="T18" s="140" t="str">
        <v>ISIC 27</v>
      </c>
      <c r="U18" s="140" t="str">
        <f t="shared" si="1"/>
        <v>ISIC 28</v>
      </c>
    </row>
    <row r="19" spans="1:21" ht="14.15" customHeight="1" x14ac:dyDescent="0.35">
      <c r="A19" s="86" t="s">
        <v>345</v>
      </c>
      <c r="B19" s="147">
        <v>17</v>
      </c>
      <c r="C19" s="148" t="s">
        <v>467</v>
      </c>
      <c r="D19" s="159">
        <v>26</v>
      </c>
      <c r="E19" s="149" t="s">
        <v>468</v>
      </c>
      <c r="F19" s="216"/>
      <c r="G19" s="214"/>
      <c r="I19" s="136"/>
      <c r="J19" s="137" t="s">
        <v>469</v>
      </c>
      <c r="K19" s="137" t="str">
        <f t="shared" si="0"/>
        <v>ISIC 26</v>
      </c>
      <c r="L19" s="138" t="str">
        <f>'Correspondance tables'!P24</f>
        <v>ISIC 26</v>
      </c>
      <c r="M19" s="136"/>
      <c r="O19" s="232" t="s">
        <v>12</v>
      </c>
      <c r="P19" s="232" t="s">
        <v>12</v>
      </c>
      <c r="Q19" s="150" t="s">
        <v>93</v>
      </c>
      <c r="T19" s="140" t="str">
        <v>ISIC 28</v>
      </c>
      <c r="U19" s="140" t="str">
        <f t="shared" si="1"/>
        <v>ISIC 29</v>
      </c>
    </row>
    <row r="20" spans="1:21" ht="15" customHeight="1" thickBot="1" x14ac:dyDescent="0.4">
      <c r="A20" s="86" t="s">
        <v>346</v>
      </c>
      <c r="B20" s="147">
        <v>18</v>
      </c>
      <c r="C20" s="148" t="s">
        <v>470</v>
      </c>
      <c r="D20" s="159">
        <v>27</v>
      </c>
      <c r="E20" s="149" t="s">
        <v>471</v>
      </c>
      <c r="F20" s="216"/>
      <c r="G20" s="214"/>
      <c r="I20" s="136"/>
      <c r="J20" s="137" t="s">
        <v>469</v>
      </c>
      <c r="K20" s="137" t="str">
        <f t="shared" si="0"/>
        <v>ISIC 27</v>
      </c>
      <c r="L20" s="138" t="str">
        <f>'Correspondance tables'!P25</f>
        <v>ISIC 27</v>
      </c>
      <c r="M20" s="136"/>
      <c r="O20" s="235"/>
      <c r="P20" s="235"/>
      <c r="Q20" s="161" t="s">
        <v>94</v>
      </c>
      <c r="T20" s="140" t="str">
        <v>ISIC 29</v>
      </c>
      <c r="U20" s="140" t="str">
        <f t="shared" si="1"/>
        <v>ISIC 30</v>
      </c>
    </row>
    <row r="21" spans="1:21" ht="15" customHeight="1" x14ac:dyDescent="0.35">
      <c r="A21" s="86" t="s">
        <v>347</v>
      </c>
      <c r="B21" s="147">
        <v>19</v>
      </c>
      <c r="C21" s="148" t="s">
        <v>472</v>
      </c>
      <c r="D21" s="159">
        <v>28</v>
      </c>
      <c r="E21" s="149" t="s">
        <v>473</v>
      </c>
      <c r="F21" s="216"/>
      <c r="G21" s="214"/>
      <c r="I21" s="136"/>
      <c r="J21" s="137" t="s">
        <v>474</v>
      </c>
      <c r="K21" s="137" t="str">
        <f t="shared" si="0"/>
        <v>ISIC 28</v>
      </c>
      <c r="L21" s="138" t="str">
        <f>'Correspondance tables'!P26</f>
        <v>ISIC 28</v>
      </c>
      <c r="M21" s="136"/>
      <c r="O21" s="232" t="s">
        <v>13</v>
      </c>
      <c r="P21" s="232" t="s">
        <v>13</v>
      </c>
      <c r="Q21" s="150" t="s">
        <v>95</v>
      </c>
      <c r="T21" s="140" t="str">
        <v>ISIC 30</v>
      </c>
      <c r="U21" s="140" t="str">
        <f t="shared" si="1"/>
        <v>ISIC 31T33</v>
      </c>
    </row>
    <row r="22" spans="1:21" ht="14.15" customHeight="1" thickBot="1" x14ac:dyDescent="0.4">
      <c r="A22" s="86" t="s">
        <v>348</v>
      </c>
      <c r="B22" s="133">
        <v>20</v>
      </c>
      <c r="C22" s="134" t="s">
        <v>475</v>
      </c>
      <c r="D22" s="152">
        <v>29</v>
      </c>
      <c r="E22" s="209" t="s">
        <v>476</v>
      </c>
      <c r="F22" s="216"/>
      <c r="G22" s="214"/>
      <c r="I22" s="136"/>
      <c r="J22" s="137" t="s">
        <v>477</v>
      </c>
      <c r="K22" s="137" t="str">
        <f t="shared" si="0"/>
        <v>ISIC 29</v>
      </c>
      <c r="L22" s="138" t="str">
        <f>'Correspondance tables'!P27</f>
        <v>ISIC 29</v>
      </c>
      <c r="M22" s="136"/>
      <c r="O22" s="234"/>
      <c r="P22" s="234"/>
      <c r="Q22" s="153" t="s">
        <v>96</v>
      </c>
      <c r="T22" s="140" t="str">
        <v>ISIC 31T33</v>
      </c>
      <c r="U22" s="140" t="str">
        <f t="shared" si="1"/>
        <v>ISIC 35</v>
      </c>
    </row>
    <row r="23" spans="1:21" ht="15" customHeight="1" x14ac:dyDescent="0.35">
      <c r="A23" s="86" t="s">
        <v>349</v>
      </c>
      <c r="B23" s="144">
        <v>21</v>
      </c>
      <c r="C23" s="127" t="s">
        <v>478</v>
      </c>
      <c r="D23" s="157">
        <v>30</v>
      </c>
      <c r="E23" s="210"/>
      <c r="F23" s="216"/>
      <c r="G23" s="214"/>
      <c r="I23" s="136"/>
      <c r="J23" s="137" t="s">
        <v>477</v>
      </c>
      <c r="K23" s="137" t="str">
        <f t="shared" si="0"/>
        <v>ISIC 30</v>
      </c>
      <c r="L23" s="138" t="str">
        <f>'Correspondance tables'!P28</f>
        <v>ISIC 30</v>
      </c>
      <c r="M23" s="136"/>
      <c r="O23" s="155" t="s">
        <v>14</v>
      </c>
      <c r="P23" s="156" t="s">
        <v>14</v>
      </c>
      <c r="Q23" s="156" t="s">
        <v>14</v>
      </c>
      <c r="T23" s="140" t="str">
        <v>ISIC 35</v>
      </c>
      <c r="U23" s="140" t="str">
        <f t="shared" si="1"/>
        <v>ISIC 36T39</v>
      </c>
    </row>
    <row r="24" spans="1:21" ht="15" customHeight="1" x14ac:dyDescent="0.35">
      <c r="A24" s="86" t="s">
        <v>350</v>
      </c>
      <c r="B24" s="133">
        <v>22</v>
      </c>
      <c r="C24" s="134" t="s">
        <v>479</v>
      </c>
      <c r="D24" s="162" t="s">
        <v>480</v>
      </c>
      <c r="E24" s="209" t="s">
        <v>481</v>
      </c>
      <c r="F24" s="216"/>
      <c r="G24" s="214"/>
      <c r="I24" s="136"/>
      <c r="J24" s="137" t="s">
        <v>482</v>
      </c>
      <c r="K24" s="137" t="str">
        <f t="shared" si="0"/>
        <v>ISIC 31-32</v>
      </c>
      <c r="L24" s="138" t="str">
        <f>'Correspondance tables'!P29</f>
        <v>ISIC 31T33</v>
      </c>
      <c r="M24" s="136"/>
      <c r="O24" s="139" t="s">
        <v>15</v>
      </c>
      <c r="P24" s="158" t="s">
        <v>15</v>
      </c>
      <c r="Q24" s="158" t="s">
        <v>15</v>
      </c>
      <c r="T24" s="140" t="str">
        <v>ISIC 36T39</v>
      </c>
      <c r="U24" s="140" t="str">
        <f t="shared" si="1"/>
        <v>ISIC 41T43</v>
      </c>
    </row>
    <row r="25" spans="1:21" ht="14.15" customHeight="1" x14ac:dyDescent="0.35">
      <c r="A25" s="86" t="s">
        <v>351</v>
      </c>
      <c r="B25" s="144">
        <v>23</v>
      </c>
      <c r="C25" s="127" t="s">
        <v>483</v>
      </c>
      <c r="D25" s="157">
        <v>33</v>
      </c>
      <c r="E25" s="210"/>
      <c r="F25" s="212"/>
      <c r="G25" s="214"/>
      <c r="I25" s="136"/>
      <c r="J25" s="137" t="s">
        <v>482</v>
      </c>
      <c r="K25" s="137" t="str">
        <f t="shared" si="0"/>
        <v>ISIC 33</v>
      </c>
      <c r="L25" s="138" t="str">
        <f>'Correspondance tables'!P30</f>
        <v>ISIC 31T33</v>
      </c>
      <c r="M25" s="136"/>
      <c r="O25" s="139" t="s">
        <v>16</v>
      </c>
      <c r="P25" s="158" t="s">
        <v>16</v>
      </c>
      <c r="Q25" s="158" t="s">
        <v>16</v>
      </c>
      <c r="T25" s="140" t="str">
        <v>ISIC 41T43</v>
      </c>
      <c r="U25" s="140" t="str">
        <f t="shared" si="1"/>
        <v>ISIC 45T47</v>
      </c>
    </row>
    <row r="26" spans="1:21" ht="15" customHeight="1" x14ac:dyDescent="0.35">
      <c r="A26" s="86" t="s">
        <v>352</v>
      </c>
      <c r="B26" s="147">
        <v>24</v>
      </c>
      <c r="C26" s="148" t="s">
        <v>484</v>
      </c>
      <c r="D26" s="159">
        <v>35</v>
      </c>
      <c r="E26" s="149" t="s">
        <v>485</v>
      </c>
      <c r="F26" s="149" t="s">
        <v>485</v>
      </c>
      <c r="G26" s="214"/>
      <c r="I26" s="136"/>
      <c r="J26" s="137" t="s">
        <v>486</v>
      </c>
      <c r="K26" s="137" t="str">
        <f t="shared" si="0"/>
        <v>ISIC 35</v>
      </c>
      <c r="L26" s="138" t="str">
        <f>'Correspondance tables'!P31</f>
        <v>ISIC 35</v>
      </c>
      <c r="M26" s="136"/>
      <c r="O26" s="139" t="s">
        <v>17</v>
      </c>
      <c r="P26" s="158" t="s">
        <v>17</v>
      </c>
      <c r="Q26" s="158" t="s">
        <v>17</v>
      </c>
      <c r="T26" s="140" t="str">
        <v>ISIC 45T47</v>
      </c>
      <c r="U26" s="140" t="str">
        <f t="shared" si="1"/>
        <v>ISIC 49T53</v>
      </c>
    </row>
    <row r="27" spans="1:21" ht="15" customHeight="1" x14ac:dyDescent="0.35">
      <c r="A27" s="86" t="s">
        <v>353</v>
      </c>
      <c r="B27" s="133">
        <v>25</v>
      </c>
      <c r="C27" s="134" t="s">
        <v>487</v>
      </c>
      <c r="D27" s="152">
        <v>36</v>
      </c>
      <c r="E27" s="211" t="s">
        <v>488</v>
      </c>
      <c r="F27" s="211" t="s">
        <v>488</v>
      </c>
      <c r="G27" s="214"/>
      <c r="I27" s="136"/>
      <c r="J27" s="137" t="s">
        <v>486</v>
      </c>
      <c r="K27" s="137" t="str">
        <f t="shared" si="0"/>
        <v>ISIC 36</v>
      </c>
      <c r="L27" s="138" t="str">
        <f>'Correspondance tables'!P33</f>
        <v>ISIC 36T39</v>
      </c>
      <c r="M27" s="136"/>
      <c r="O27" s="139" t="s">
        <v>18</v>
      </c>
      <c r="P27" s="158" t="s">
        <v>18</v>
      </c>
      <c r="Q27" s="158" t="s">
        <v>18</v>
      </c>
      <c r="T27" s="140" t="str">
        <v>ISIC 49T53</v>
      </c>
      <c r="U27" s="140" t="str">
        <f t="shared" si="1"/>
        <v>ISIC 55T56</v>
      </c>
    </row>
    <row r="28" spans="1:21" ht="27" customHeight="1" x14ac:dyDescent="0.35">
      <c r="A28" s="86" t="s">
        <v>354</v>
      </c>
      <c r="B28" s="144">
        <v>26</v>
      </c>
      <c r="C28" s="127" t="s">
        <v>489</v>
      </c>
      <c r="D28" s="163" t="s">
        <v>490</v>
      </c>
      <c r="E28" s="212"/>
      <c r="F28" s="212"/>
      <c r="G28" s="215"/>
      <c r="I28" s="136"/>
      <c r="J28" s="137" t="s">
        <v>486</v>
      </c>
      <c r="K28" s="137" t="str">
        <f t="shared" si="0"/>
        <v>ISIC 37-39</v>
      </c>
      <c r="L28" s="138" t="str">
        <f>'Correspondance tables'!P34</f>
        <v>ISIC 36T39</v>
      </c>
      <c r="M28" s="136"/>
      <c r="O28" s="139" t="s">
        <v>19</v>
      </c>
      <c r="P28" s="158" t="s">
        <v>19</v>
      </c>
      <c r="Q28" s="158" t="s">
        <v>19</v>
      </c>
      <c r="T28" s="140" t="str">
        <v>ISIC 55T56</v>
      </c>
      <c r="U28" s="140" t="str">
        <f t="shared" si="1"/>
        <v>ISIC 58T60</v>
      </c>
    </row>
    <row r="29" spans="1:21" ht="14.15" customHeight="1" x14ac:dyDescent="0.35">
      <c r="A29" s="86" t="s">
        <v>355</v>
      </c>
      <c r="B29" s="147">
        <v>27</v>
      </c>
      <c r="C29" s="148" t="s">
        <v>491</v>
      </c>
      <c r="D29" s="149" t="s">
        <v>492</v>
      </c>
      <c r="E29" s="149" t="s">
        <v>493</v>
      </c>
      <c r="F29" s="149" t="s">
        <v>493</v>
      </c>
      <c r="G29" s="164" t="s">
        <v>493</v>
      </c>
      <c r="I29" s="165"/>
      <c r="J29" s="137" t="s">
        <v>101</v>
      </c>
      <c r="K29" s="137" t="str">
        <f t="shared" si="0"/>
        <v>ISIC 41-43</v>
      </c>
      <c r="L29" s="138" t="str">
        <f>'Correspondance tables'!P35</f>
        <v>ISIC 41T43</v>
      </c>
      <c r="M29" s="136"/>
      <c r="O29" s="139" t="s">
        <v>114</v>
      </c>
      <c r="P29" s="139" t="str">
        <f>Q29</f>
        <v>ISIC 31T33</v>
      </c>
      <c r="Q29" s="224" t="s">
        <v>20</v>
      </c>
      <c r="T29" s="140" t="str">
        <v>ISIC 58T60</v>
      </c>
      <c r="U29" s="140" t="str">
        <f t="shared" si="1"/>
        <v>ISIC 61</v>
      </c>
    </row>
    <row r="30" spans="1:21" ht="15" customHeight="1" thickBot="1" x14ac:dyDescent="0.4">
      <c r="A30" s="86" t="s">
        <v>356</v>
      </c>
      <c r="B30" s="133">
        <v>28</v>
      </c>
      <c r="C30" s="134" t="s">
        <v>494</v>
      </c>
      <c r="D30" s="152">
        <v>45</v>
      </c>
      <c r="E30" s="211" t="s">
        <v>495</v>
      </c>
      <c r="F30" s="211" t="s">
        <v>495</v>
      </c>
      <c r="G30" s="213" t="s">
        <v>496</v>
      </c>
      <c r="I30" s="136"/>
      <c r="J30" s="137" t="s">
        <v>497</v>
      </c>
      <c r="K30" s="137" t="str">
        <f t="shared" si="0"/>
        <v>ISIC 45</v>
      </c>
      <c r="L30" s="138" t="str">
        <f>'Correspondance tables'!P36</f>
        <v>ISIC 45T47</v>
      </c>
      <c r="M30" s="136"/>
      <c r="O30" s="146" t="s">
        <v>115</v>
      </c>
      <c r="P30" s="146" t="str">
        <f>Q29</f>
        <v>ISIC 31T33</v>
      </c>
      <c r="Q30" s="225"/>
      <c r="T30" s="140" t="str">
        <v>ISIC 61</v>
      </c>
      <c r="U30" s="140" t="str">
        <f t="shared" si="1"/>
        <v>ISIC 62T63</v>
      </c>
    </row>
    <row r="31" spans="1:21" ht="15" customHeight="1" x14ac:dyDescent="0.35">
      <c r="A31" s="86" t="s">
        <v>357</v>
      </c>
      <c r="B31" s="141">
        <v>29</v>
      </c>
      <c r="C31" s="142" t="s">
        <v>498</v>
      </c>
      <c r="D31" s="154">
        <v>46</v>
      </c>
      <c r="E31" s="216"/>
      <c r="F31" s="216"/>
      <c r="G31" s="214"/>
      <c r="I31" s="136"/>
      <c r="J31" s="137" t="s">
        <v>499</v>
      </c>
      <c r="K31" s="137" t="str">
        <f t="shared" si="0"/>
        <v>ISIC 46</v>
      </c>
      <c r="L31" s="138" t="str">
        <f>'Correspondance tables'!P37</f>
        <v>ISIC 45T47</v>
      </c>
      <c r="M31" s="136"/>
      <c r="O31" s="226" t="s">
        <v>116</v>
      </c>
      <c r="P31" s="226" t="s">
        <v>116</v>
      </c>
      <c r="Q31" s="150" t="s">
        <v>98</v>
      </c>
      <c r="T31" s="140" t="str">
        <v>ISIC 62T63</v>
      </c>
      <c r="U31" s="140" t="str">
        <f t="shared" si="1"/>
        <v>ISIC 64T66</v>
      </c>
    </row>
    <row r="32" spans="1:21" ht="14.15" customHeight="1" thickBot="1" x14ac:dyDescent="0.4">
      <c r="A32" s="86" t="s">
        <v>358</v>
      </c>
      <c r="B32" s="144">
        <v>30</v>
      </c>
      <c r="C32" s="127" t="s">
        <v>500</v>
      </c>
      <c r="D32" s="157">
        <v>47</v>
      </c>
      <c r="E32" s="212"/>
      <c r="F32" s="212"/>
      <c r="G32" s="214"/>
      <c r="I32" s="136"/>
      <c r="J32" s="137" t="s">
        <v>501</v>
      </c>
      <c r="K32" s="137" t="str">
        <f t="shared" si="0"/>
        <v>ISIC 47</v>
      </c>
      <c r="L32" s="138" t="str">
        <f>'Correspondance tables'!P38</f>
        <v>ISIC 45T47</v>
      </c>
      <c r="M32" s="136"/>
      <c r="O32" s="227"/>
      <c r="P32" s="227"/>
      <c r="Q32" s="153" t="s">
        <v>99</v>
      </c>
      <c r="T32" s="140" t="str">
        <v>ISIC 64T66</v>
      </c>
      <c r="U32" s="140" t="str">
        <f t="shared" si="1"/>
        <v>ISIC 68</v>
      </c>
    </row>
    <row r="33" spans="1:21" ht="15" customHeight="1" x14ac:dyDescent="0.35">
      <c r="A33" s="86" t="s">
        <v>359</v>
      </c>
      <c r="B33" s="133">
        <v>31</v>
      </c>
      <c r="C33" s="134" t="s">
        <v>502</v>
      </c>
      <c r="D33" s="152">
        <v>49</v>
      </c>
      <c r="E33" s="211" t="s">
        <v>503</v>
      </c>
      <c r="F33" s="211" t="s">
        <v>503</v>
      </c>
      <c r="G33" s="214"/>
      <c r="I33" s="136"/>
      <c r="J33" s="137" t="s">
        <v>504</v>
      </c>
      <c r="K33" s="137" t="str">
        <f t="shared" si="0"/>
        <v>ISIC 49</v>
      </c>
      <c r="L33" s="138" t="str">
        <f>'Correspondance tables'!P39</f>
        <v>ISIC 49T53</v>
      </c>
      <c r="M33" s="136"/>
      <c r="O33" s="166" t="s">
        <v>117</v>
      </c>
      <c r="P33" s="167" t="str">
        <f>Q33</f>
        <v>ISIC 36T39</v>
      </c>
      <c r="Q33" s="228" t="s">
        <v>97</v>
      </c>
      <c r="T33" s="140" t="str">
        <v>ISIC 68</v>
      </c>
      <c r="U33" s="140" t="str">
        <f t="shared" si="1"/>
        <v>ISIC 69T82</v>
      </c>
    </row>
    <row r="34" spans="1:21" ht="15" customHeight="1" thickBot="1" x14ac:dyDescent="0.4">
      <c r="A34" s="86" t="s">
        <v>360</v>
      </c>
      <c r="B34" s="141">
        <v>32</v>
      </c>
      <c r="C34" s="142" t="s">
        <v>505</v>
      </c>
      <c r="D34" s="154">
        <v>50</v>
      </c>
      <c r="E34" s="216"/>
      <c r="F34" s="216"/>
      <c r="G34" s="214"/>
      <c r="I34" s="136"/>
      <c r="J34" s="137" t="s">
        <v>504</v>
      </c>
      <c r="K34" s="137" t="str">
        <f t="shared" si="0"/>
        <v>ISIC 50</v>
      </c>
      <c r="L34" s="138" t="str">
        <f>'Correspondance tables'!P40</f>
        <v>ISIC 49T53</v>
      </c>
      <c r="M34" s="136"/>
      <c r="O34" s="168" t="s">
        <v>118</v>
      </c>
      <c r="P34" s="169" t="str">
        <f>Q33</f>
        <v>ISIC 36T39</v>
      </c>
      <c r="Q34" s="229"/>
      <c r="T34" s="140" t="str">
        <v>ISIC 69T82</v>
      </c>
      <c r="U34" s="140" t="str">
        <f t="shared" si="1"/>
        <v>ISIC 84</v>
      </c>
    </row>
    <row r="35" spans="1:21" ht="14.15" customHeight="1" x14ac:dyDescent="0.35">
      <c r="A35" s="86" t="s">
        <v>361</v>
      </c>
      <c r="B35" s="141">
        <v>33</v>
      </c>
      <c r="C35" s="142" t="s">
        <v>506</v>
      </c>
      <c r="D35" s="154">
        <v>51</v>
      </c>
      <c r="E35" s="216"/>
      <c r="F35" s="216"/>
      <c r="G35" s="214"/>
      <c r="I35" s="136"/>
      <c r="J35" s="137" t="s">
        <v>504</v>
      </c>
      <c r="K35" s="137" t="str">
        <f t="shared" si="0"/>
        <v>ISIC 51</v>
      </c>
      <c r="L35" s="138" t="str">
        <f>'Correspondance tables'!P41</f>
        <v>ISIC 49T53</v>
      </c>
      <c r="M35" s="136"/>
      <c r="O35" s="155" t="s">
        <v>119</v>
      </c>
      <c r="P35" s="155" t="str">
        <f>Q35</f>
        <v>ISIC 41T43</v>
      </c>
      <c r="Q35" s="156" t="s">
        <v>21</v>
      </c>
      <c r="T35" s="140" t="str">
        <v>ISIC 84</v>
      </c>
      <c r="U35" s="140" t="str">
        <f t="shared" si="1"/>
        <v>ISIC 85</v>
      </c>
    </row>
    <row r="36" spans="1:21" ht="15" customHeight="1" x14ac:dyDescent="0.35">
      <c r="A36" s="86" t="s">
        <v>362</v>
      </c>
      <c r="B36" s="141">
        <v>34</v>
      </c>
      <c r="C36" s="142" t="s">
        <v>507</v>
      </c>
      <c r="D36" s="154">
        <v>52</v>
      </c>
      <c r="E36" s="216"/>
      <c r="F36" s="216"/>
      <c r="G36" s="214"/>
      <c r="I36" s="136"/>
      <c r="J36" s="137" t="s">
        <v>504</v>
      </c>
      <c r="K36" s="137" t="str">
        <f t="shared" si="0"/>
        <v>ISIC 52</v>
      </c>
      <c r="L36" s="138" t="str">
        <f>'Correspondance tables'!P42</f>
        <v>ISIC 49T53</v>
      </c>
      <c r="M36" s="136"/>
      <c r="O36" s="139" t="s">
        <v>120</v>
      </c>
      <c r="P36" s="139" t="str">
        <f>Q36</f>
        <v>ISIC 45T47</v>
      </c>
      <c r="Q36" s="207" t="s">
        <v>22</v>
      </c>
      <c r="T36" s="140" t="str">
        <v>ISIC 85</v>
      </c>
      <c r="U36" s="140" t="str">
        <f t="shared" si="1"/>
        <v>ISIC 86T88</v>
      </c>
    </row>
    <row r="37" spans="1:21" ht="14.15" customHeight="1" x14ac:dyDescent="0.35">
      <c r="A37" s="86" t="s">
        <v>363</v>
      </c>
      <c r="B37" s="144">
        <v>35</v>
      </c>
      <c r="C37" s="127" t="s">
        <v>508</v>
      </c>
      <c r="D37" s="157">
        <v>53</v>
      </c>
      <c r="E37" s="212"/>
      <c r="F37" s="212"/>
      <c r="G37" s="214"/>
      <c r="I37" s="136"/>
      <c r="J37" s="137" t="s">
        <v>509</v>
      </c>
      <c r="K37" s="137" t="str">
        <f t="shared" si="0"/>
        <v>ISIC 53</v>
      </c>
      <c r="L37" s="138" t="str">
        <f>'Correspondance tables'!P43</f>
        <v>ISIC 49T53</v>
      </c>
      <c r="M37" s="136"/>
      <c r="O37" s="139" t="s">
        <v>121</v>
      </c>
      <c r="P37" s="139" t="str">
        <f>Q36</f>
        <v>ISIC 45T47</v>
      </c>
      <c r="Q37" s="207"/>
      <c r="T37" s="140" t="str">
        <v>ISIC 86T88</v>
      </c>
      <c r="U37" s="140" t="str">
        <f t="shared" si="1"/>
        <v>ISIC 90T96</v>
      </c>
    </row>
    <row r="38" spans="1:21" ht="15" customHeight="1" x14ac:dyDescent="0.35">
      <c r="A38" s="86" t="s">
        <v>364</v>
      </c>
      <c r="B38" s="147">
        <v>36</v>
      </c>
      <c r="C38" s="148" t="s">
        <v>510</v>
      </c>
      <c r="D38" s="149" t="s">
        <v>511</v>
      </c>
      <c r="E38" s="149" t="s">
        <v>512</v>
      </c>
      <c r="F38" s="149" t="s">
        <v>512</v>
      </c>
      <c r="G38" s="215"/>
      <c r="I38" s="136"/>
      <c r="J38" s="137" t="s">
        <v>102</v>
      </c>
      <c r="K38" s="137" t="str">
        <f t="shared" si="0"/>
        <v>ISIC 55-56</v>
      </c>
      <c r="L38" s="138" t="str">
        <f>'Correspondance tables'!P44</f>
        <v>ISIC 55T56</v>
      </c>
      <c r="M38" s="136"/>
      <c r="O38" s="139" t="s">
        <v>122</v>
      </c>
      <c r="P38" s="139" t="str">
        <f>Q36</f>
        <v>ISIC 45T47</v>
      </c>
      <c r="Q38" s="207"/>
      <c r="T38" s="140" t="str">
        <v>ISIC 90T96</v>
      </c>
      <c r="U38" s="140" t="str">
        <f t="shared" si="1"/>
        <v>ISIC 97T98</v>
      </c>
    </row>
    <row r="39" spans="1:21" ht="15" customHeight="1" x14ac:dyDescent="0.35">
      <c r="A39" s="86" t="s">
        <v>365</v>
      </c>
      <c r="B39" s="133">
        <v>37</v>
      </c>
      <c r="C39" s="134" t="s">
        <v>513</v>
      </c>
      <c r="D39" s="152">
        <v>58</v>
      </c>
      <c r="E39" s="209" t="s">
        <v>514</v>
      </c>
      <c r="F39" s="209" t="s">
        <v>515</v>
      </c>
      <c r="G39" s="221" t="s">
        <v>515</v>
      </c>
      <c r="I39" s="165"/>
      <c r="J39" s="137" t="s">
        <v>516</v>
      </c>
      <c r="K39" s="137" t="str">
        <f t="shared" si="0"/>
        <v>ISIC 58</v>
      </c>
      <c r="L39" s="138" t="str">
        <f>'Correspondance tables'!P45</f>
        <v>ISIC 58T60</v>
      </c>
      <c r="M39" s="136"/>
      <c r="O39" s="139" t="s">
        <v>123</v>
      </c>
      <c r="P39" s="139" t="str">
        <f>Q39</f>
        <v>ISIC 49T53</v>
      </c>
      <c r="Q39" s="207" t="s">
        <v>23</v>
      </c>
      <c r="T39" s="140" t="str">
        <v>ISIC 97T98</v>
      </c>
      <c r="U39" s="140" t="str">
        <f t="shared" si="1"/>
        <v>ISIC 99</v>
      </c>
    </row>
    <row r="40" spans="1:21" ht="14.15" customHeight="1" x14ac:dyDescent="0.35">
      <c r="A40" s="86" t="s">
        <v>366</v>
      </c>
      <c r="B40" s="144">
        <v>38</v>
      </c>
      <c r="C40" s="127" t="s">
        <v>517</v>
      </c>
      <c r="D40" s="163" t="s">
        <v>518</v>
      </c>
      <c r="E40" s="210"/>
      <c r="F40" s="220"/>
      <c r="G40" s="222"/>
      <c r="I40" s="165"/>
      <c r="J40" s="137" t="s">
        <v>516</v>
      </c>
      <c r="K40" s="137" t="str">
        <f t="shared" si="0"/>
        <v>ISIC 59-60</v>
      </c>
      <c r="L40" s="138" t="str">
        <f>'Correspondance tables'!P46</f>
        <v>ISIC 58T60</v>
      </c>
      <c r="M40" s="136"/>
      <c r="O40" s="139" t="s">
        <v>124</v>
      </c>
      <c r="P40" s="139" t="str">
        <f>Q39</f>
        <v>ISIC 49T53</v>
      </c>
      <c r="Q40" s="207"/>
      <c r="T40" s="124" t="str">
        <v>ISIC 99</v>
      </c>
    </row>
    <row r="41" spans="1:21" ht="12.75" customHeight="1" x14ac:dyDescent="0.35">
      <c r="A41" s="86" t="s">
        <v>367</v>
      </c>
      <c r="B41" s="147">
        <v>39</v>
      </c>
      <c r="C41" s="148" t="s">
        <v>519</v>
      </c>
      <c r="D41" s="159">
        <v>61</v>
      </c>
      <c r="E41" s="149" t="s">
        <v>520</v>
      </c>
      <c r="F41" s="220"/>
      <c r="G41" s="222"/>
      <c r="I41" s="165"/>
      <c r="J41" s="137" t="s">
        <v>521</v>
      </c>
      <c r="K41" s="137" t="str">
        <f t="shared" si="0"/>
        <v>ISIC 61</v>
      </c>
      <c r="L41" s="138" t="str">
        <f>'Correspondance tables'!P48</f>
        <v>ISIC 61</v>
      </c>
      <c r="M41" s="136"/>
      <c r="O41" s="139" t="s">
        <v>125</v>
      </c>
      <c r="P41" s="139" t="str">
        <f>Q39</f>
        <v>ISIC 49T53</v>
      </c>
      <c r="Q41" s="207"/>
    </row>
    <row r="42" spans="1:21" ht="12.75" customHeight="1" x14ac:dyDescent="0.35">
      <c r="A42" s="86" t="s">
        <v>368</v>
      </c>
      <c r="B42" s="147">
        <v>40</v>
      </c>
      <c r="C42" s="148" t="s">
        <v>522</v>
      </c>
      <c r="D42" s="149" t="s">
        <v>523</v>
      </c>
      <c r="E42" s="149" t="s">
        <v>524</v>
      </c>
      <c r="F42" s="210"/>
      <c r="G42" s="223"/>
      <c r="I42" s="165"/>
      <c r="J42" s="137" t="s">
        <v>525</v>
      </c>
      <c r="K42" s="137" t="str">
        <f t="shared" si="0"/>
        <v>ISIC 62-63</v>
      </c>
      <c r="L42" s="138" t="str">
        <f>'Correspondance tables'!P49</f>
        <v>ISIC 62T63</v>
      </c>
      <c r="M42" s="136"/>
      <c r="O42" s="139" t="s">
        <v>126</v>
      </c>
      <c r="P42" s="139" t="str">
        <f>Q39</f>
        <v>ISIC 49T53</v>
      </c>
      <c r="Q42" s="207"/>
    </row>
    <row r="43" spans="1:21" ht="12.75" customHeight="1" x14ac:dyDescent="0.35">
      <c r="A43" s="86" t="s">
        <v>369</v>
      </c>
      <c r="B43" s="133">
        <v>41</v>
      </c>
      <c r="C43" s="134" t="s">
        <v>526</v>
      </c>
      <c r="D43" s="152">
        <v>64</v>
      </c>
      <c r="E43" s="211" t="s">
        <v>527</v>
      </c>
      <c r="F43" s="211" t="s">
        <v>527</v>
      </c>
      <c r="G43" s="213" t="s">
        <v>527</v>
      </c>
      <c r="I43" s="136"/>
      <c r="J43" s="137" t="s">
        <v>127</v>
      </c>
      <c r="K43" s="137" t="str">
        <f t="shared" si="0"/>
        <v>ISIC 64</v>
      </c>
      <c r="L43" s="138" t="str">
        <f>'Correspondance tables'!P50</f>
        <v>ISIC 64T66</v>
      </c>
      <c r="M43" s="136"/>
      <c r="O43" s="139" t="s">
        <v>128</v>
      </c>
      <c r="P43" s="139" t="str">
        <f>Q39</f>
        <v>ISIC 49T53</v>
      </c>
      <c r="Q43" s="207"/>
    </row>
    <row r="44" spans="1:21" ht="13" customHeight="1" x14ac:dyDescent="0.35">
      <c r="A44" s="86" t="s">
        <v>370</v>
      </c>
      <c r="B44" s="141">
        <v>42</v>
      </c>
      <c r="C44" s="142" t="s">
        <v>528</v>
      </c>
      <c r="D44" s="154">
        <v>65</v>
      </c>
      <c r="E44" s="216"/>
      <c r="F44" s="216"/>
      <c r="G44" s="214"/>
      <c r="I44" s="136"/>
      <c r="J44" s="137" t="s">
        <v>127</v>
      </c>
      <c r="K44" s="137" t="str">
        <f t="shared" si="0"/>
        <v>ISIC 65</v>
      </c>
      <c r="L44" s="138" t="str">
        <f>'Correspondance tables'!P51</f>
        <v>ISIC 64T66</v>
      </c>
      <c r="M44" s="136"/>
      <c r="O44" s="139" t="s">
        <v>129</v>
      </c>
      <c r="P44" s="139" t="str">
        <f>Q44</f>
        <v>ISIC 55T56</v>
      </c>
      <c r="Q44" s="158" t="s">
        <v>24</v>
      </c>
    </row>
    <row r="45" spans="1:21" ht="13" customHeight="1" x14ac:dyDescent="0.35">
      <c r="A45" s="86" t="s">
        <v>371</v>
      </c>
      <c r="B45" s="144">
        <v>43</v>
      </c>
      <c r="C45" s="127" t="s">
        <v>529</v>
      </c>
      <c r="D45" s="157">
        <v>66</v>
      </c>
      <c r="E45" s="212"/>
      <c r="F45" s="212"/>
      <c r="G45" s="215"/>
      <c r="I45" s="136"/>
      <c r="J45" s="137" t="s">
        <v>127</v>
      </c>
      <c r="K45" s="137" t="str">
        <f t="shared" si="0"/>
        <v>ISIC 66</v>
      </c>
      <c r="L45" s="138" t="str">
        <f>'Correspondance tables'!P52</f>
        <v>ISIC 64T66</v>
      </c>
      <c r="M45" s="136"/>
      <c r="O45" s="139" t="s">
        <v>130</v>
      </c>
      <c r="P45" s="139" t="str">
        <f>Q45</f>
        <v>ISIC 58T60</v>
      </c>
      <c r="Q45" s="207" t="s">
        <v>25</v>
      </c>
    </row>
    <row r="46" spans="1:21" ht="12.75" customHeight="1" x14ac:dyDescent="0.35">
      <c r="A46" s="86" t="s">
        <v>372</v>
      </c>
      <c r="B46" s="147">
        <v>44</v>
      </c>
      <c r="C46" s="148" t="s">
        <v>530</v>
      </c>
      <c r="D46" s="159">
        <v>68</v>
      </c>
      <c r="E46" s="149" t="s">
        <v>531</v>
      </c>
      <c r="F46" s="149" t="s">
        <v>531</v>
      </c>
      <c r="G46" s="164" t="s">
        <v>531</v>
      </c>
      <c r="I46" s="165"/>
      <c r="J46" s="137" t="s">
        <v>131</v>
      </c>
      <c r="K46" s="137" t="str">
        <f t="shared" si="0"/>
        <v>ISIC 68</v>
      </c>
      <c r="L46" s="138" t="str">
        <f>'Correspondance tables'!P53</f>
        <v>ISIC 68</v>
      </c>
      <c r="M46" s="136"/>
      <c r="O46" s="139" t="s">
        <v>132</v>
      </c>
      <c r="P46" s="139" t="str">
        <f>Q45</f>
        <v>ISIC 58T60</v>
      </c>
      <c r="Q46" s="207"/>
    </row>
    <row r="47" spans="1:21" s="181" customFormat="1" ht="12.75" customHeight="1" x14ac:dyDescent="0.35">
      <c r="A47" s="170" t="s">
        <v>411</v>
      </c>
      <c r="B47" s="171"/>
      <c r="C47" s="172"/>
      <c r="D47" s="173"/>
      <c r="E47" s="174"/>
      <c r="F47" s="174"/>
      <c r="G47" s="175"/>
      <c r="H47" s="176"/>
      <c r="I47" s="177"/>
      <c r="J47" s="178" t="s">
        <v>131</v>
      </c>
      <c r="K47" s="178" t="s">
        <v>29</v>
      </c>
      <c r="L47" s="179" t="s">
        <v>29</v>
      </c>
      <c r="M47" s="180"/>
      <c r="O47" s="182"/>
      <c r="P47" s="182"/>
      <c r="Q47" s="183"/>
    </row>
    <row r="48" spans="1:21" ht="12.75" customHeight="1" x14ac:dyDescent="0.35">
      <c r="A48" s="86" t="s">
        <v>373</v>
      </c>
      <c r="B48" s="133">
        <v>45</v>
      </c>
      <c r="C48" s="134" t="s">
        <v>532</v>
      </c>
      <c r="D48" s="162" t="s">
        <v>533</v>
      </c>
      <c r="E48" s="209" t="s">
        <v>534</v>
      </c>
      <c r="F48" s="211" t="s">
        <v>535</v>
      </c>
      <c r="G48" s="217" t="s">
        <v>536</v>
      </c>
      <c r="I48" s="184"/>
      <c r="J48" s="137" t="s">
        <v>537</v>
      </c>
      <c r="K48" s="137" t="str">
        <f t="shared" ref="K48:K67" si="2">"ISIC "&amp;D48</f>
        <v>ISIC 69-70</v>
      </c>
      <c r="L48" s="138" t="str">
        <f>'Correspondance tables'!P54</f>
        <v>ISIC 69T82</v>
      </c>
      <c r="M48" s="136"/>
      <c r="O48" s="139" t="s">
        <v>26</v>
      </c>
      <c r="P48" s="139" t="str">
        <f>Q48</f>
        <v>ISIC 61</v>
      </c>
      <c r="Q48" s="158" t="s">
        <v>26</v>
      </c>
    </row>
    <row r="49" spans="1:17" ht="12.75" customHeight="1" x14ac:dyDescent="0.35">
      <c r="A49" s="86" t="s">
        <v>374</v>
      </c>
      <c r="B49" s="144">
        <v>46</v>
      </c>
      <c r="C49" s="127" t="s">
        <v>538</v>
      </c>
      <c r="D49" s="157">
        <v>71</v>
      </c>
      <c r="E49" s="210"/>
      <c r="F49" s="216"/>
      <c r="G49" s="218"/>
      <c r="I49" s="184"/>
      <c r="J49" s="137" t="s">
        <v>537</v>
      </c>
      <c r="K49" s="137" t="str">
        <f t="shared" si="2"/>
        <v>ISIC 71</v>
      </c>
      <c r="L49" s="138" t="str">
        <f>'Correspondance tables'!P55</f>
        <v>ISIC 69T82</v>
      </c>
      <c r="M49" s="136"/>
      <c r="O49" s="139" t="s">
        <v>133</v>
      </c>
      <c r="P49" s="139" t="str">
        <f>Q49</f>
        <v>ISIC 62T63</v>
      </c>
      <c r="Q49" s="158" t="s">
        <v>27</v>
      </c>
    </row>
    <row r="50" spans="1:17" ht="12.75" customHeight="1" x14ac:dyDescent="0.35">
      <c r="A50" s="86" t="s">
        <v>375</v>
      </c>
      <c r="B50" s="147">
        <v>47</v>
      </c>
      <c r="C50" s="148" t="s">
        <v>539</v>
      </c>
      <c r="D50" s="159">
        <v>72</v>
      </c>
      <c r="E50" s="149" t="s">
        <v>540</v>
      </c>
      <c r="F50" s="216"/>
      <c r="G50" s="218"/>
      <c r="I50" s="184"/>
      <c r="J50" s="137" t="s">
        <v>537</v>
      </c>
      <c r="K50" s="137" t="str">
        <f t="shared" si="2"/>
        <v>ISIC 72</v>
      </c>
      <c r="L50" s="138" t="str">
        <f>'Correspondance tables'!P56</f>
        <v>ISIC 69T82</v>
      </c>
      <c r="M50" s="136"/>
      <c r="O50" s="139" t="s">
        <v>134</v>
      </c>
      <c r="P50" s="139" t="str">
        <f>Q50</f>
        <v>ISIC 64T66</v>
      </c>
      <c r="Q50" s="207" t="s">
        <v>28</v>
      </c>
    </row>
    <row r="51" spans="1:17" ht="12.75" customHeight="1" x14ac:dyDescent="0.35">
      <c r="A51" s="86" t="s">
        <v>376</v>
      </c>
      <c r="B51" s="133">
        <v>48</v>
      </c>
      <c r="C51" s="134" t="s">
        <v>541</v>
      </c>
      <c r="D51" s="152">
        <v>73</v>
      </c>
      <c r="E51" s="209" t="s">
        <v>542</v>
      </c>
      <c r="F51" s="216"/>
      <c r="G51" s="218"/>
      <c r="I51" s="184"/>
      <c r="J51" s="137" t="s">
        <v>537</v>
      </c>
      <c r="K51" s="137" t="str">
        <f t="shared" si="2"/>
        <v>ISIC 73</v>
      </c>
      <c r="L51" s="138" t="str">
        <f>'Correspondance tables'!P57</f>
        <v>ISIC 69T82</v>
      </c>
      <c r="M51" s="136"/>
      <c r="O51" s="139" t="s">
        <v>135</v>
      </c>
      <c r="P51" s="139" t="str">
        <f>Q50</f>
        <v>ISIC 64T66</v>
      </c>
      <c r="Q51" s="207"/>
    </row>
    <row r="52" spans="1:17" ht="12.75" customHeight="1" x14ac:dyDescent="0.35">
      <c r="A52" s="86" t="s">
        <v>377</v>
      </c>
      <c r="B52" s="144">
        <v>49</v>
      </c>
      <c r="C52" s="127" t="s">
        <v>543</v>
      </c>
      <c r="D52" s="163" t="s">
        <v>544</v>
      </c>
      <c r="E52" s="210"/>
      <c r="F52" s="212"/>
      <c r="G52" s="218"/>
      <c r="I52" s="184"/>
      <c r="J52" s="137" t="s">
        <v>537</v>
      </c>
      <c r="K52" s="137" t="str">
        <f t="shared" si="2"/>
        <v>ISIC 74-75</v>
      </c>
      <c r="L52" s="138" t="str">
        <f>'Correspondance tables'!P58</f>
        <v>ISIC 69T82</v>
      </c>
      <c r="M52" s="136"/>
      <c r="O52" s="139" t="s">
        <v>136</v>
      </c>
      <c r="P52" s="139" t="str">
        <f>Q50</f>
        <v>ISIC 64T66</v>
      </c>
      <c r="Q52" s="207"/>
    </row>
    <row r="53" spans="1:17" ht="12.75" customHeight="1" x14ac:dyDescent="0.35">
      <c r="A53" s="86" t="s">
        <v>378</v>
      </c>
      <c r="B53" s="133">
        <v>50</v>
      </c>
      <c r="C53" s="134" t="s">
        <v>545</v>
      </c>
      <c r="D53" s="152">
        <v>77</v>
      </c>
      <c r="E53" s="211" t="s">
        <v>546</v>
      </c>
      <c r="F53" s="211" t="s">
        <v>546</v>
      </c>
      <c r="G53" s="218"/>
      <c r="I53" s="184"/>
      <c r="J53" s="137" t="s">
        <v>537</v>
      </c>
      <c r="K53" s="137" t="str">
        <f t="shared" si="2"/>
        <v>ISIC 77</v>
      </c>
      <c r="L53" s="138" t="str">
        <f>'Correspondance tables'!P59</f>
        <v>ISIC 69T82</v>
      </c>
      <c r="M53" s="136"/>
      <c r="O53" s="139" t="s">
        <v>29</v>
      </c>
      <c r="P53" s="139" t="str">
        <f>Q53</f>
        <v>ISIC 68</v>
      </c>
      <c r="Q53" s="158" t="s">
        <v>29</v>
      </c>
    </row>
    <row r="54" spans="1:17" ht="12.75" customHeight="1" x14ac:dyDescent="0.35">
      <c r="A54" s="86" t="s">
        <v>379</v>
      </c>
      <c r="B54" s="141">
        <v>51</v>
      </c>
      <c r="C54" s="142" t="s">
        <v>547</v>
      </c>
      <c r="D54" s="154">
        <v>78</v>
      </c>
      <c r="E54" s="216"/>
      <c r="F54" s="216"/>
      <c r="G54" s="218"/>
      <c r="I54" s="184"/>
      <c r="J54" s="137" t="s">
        <v>537</v>
      </c>
      <c r="K54" s="137" t="str">
        <f t="shared" si="2"/>
        <v>ISIC 78</v>
      </c>
      <c r="L54" s="138" t="str">
        <f>'Correspondance tables'!P60</f>
        <v>ISIC 69T82</v>
      </c>
      <c r="M54" s="136"/>
      <c r="O54" s="139" t="s">
        <v>137</v>
      </c>
      <c r="P54" s="139" t="str">
        <f>Q54</f>
        <v>ISIC 69T82</v>
      </c>
      <c r="Q54" s="207" t="s">
        <v>30</v>
      </c>
    </row>
    <row r="55" spans="1:17" ht="13" customHeight="1" x14ac:dyDescent="0.35">
      <c r="A55" s="86" t="s">
        <v>380</v>
      </c>
      <c r="B55" s="141">
        <v>52</v>
      </c>
      <c r="C55" s="142" t="s">
        <v>548</v>
      </c>
      <c r="D55" s="154">
        <v>79</v>
      </c>
      <c r="E55" s="216"/>
      <c r="F55" s="216"/>
      <c r="G55" s="218"/>
      <c r="I55" s="184"/>
      <c r="J55" s="137" t="s">
        <v>537</v>
      </c>
      <c r="K55" s="137" t="str">
        <f t="shared" si="2"/>
        <v>ISIC 79</v>
      </c>
      <c r="L55" s="138" t="str">
        <f>'Correspondance tables'!P61</f>
        <v>ISIC 69T82</v>
      </c>
      <c r="M55" s="136"/>
      <c r="O55" s="139" t="s">
        <v>138</v>
      </c>
      <c r="P55" s="139" t="str">
        <f>Q54</f>
        <v>ISIC 69T82</v>
      </c>
      <c r="Q55" s="207"/>
    </row>
    <row r="56" spans="1:17" ht="28" customHeight="1" x14ac:dyDescent="0.35">
      <c r="A56" s="86" t="s">
        <v>381</v>
      </c>
      <c r="B56" s="144">
        <v>53</v>
      </c>
      <c r="C56" s="127" t="s">
        <v>549</v>
      </c>
      <c r="D56" s="163" t="s">
        <v>550</v>
      </c>
      <c r="E56" s="212"/>
      <c r="F56" s="212"/>
      <c r="G56" s="219"/>
      <c r="I56" s="184"/>
      <c r="J56" s="137" t="s">
        <v>537</v>
      </c>
      <c r="K56" s="137" t="str">
        <f t="shared" si="2"/>
        <v>ISIC 80-82</v>
      </c>
      <c r="L56" s="138" t="str">
        <f>'Correspondance tables'!P62</f>
        <v>ISIC 69T82</v>
      </c>
      <c r="M56" s="136"/>
      <c r="O56" s="139" t="s">
        <v>139</v>
      </c>
      <c r="P56" s="139" t="str">
        <f>Q54</f>
        <v>ISIC 69T82</v>
      </c>
      <c r="Q56" s="207"/>
    </row>
    <row r="57" spans="1:17" ht="12.75" customHeight="1" x14ac:dyDescent="0.35">
      <c r="A57" s="86" t="s">
        <v>382</v>
      </c>
      <c r="B57" s="147">
        <v>54</v>
      </c>
      <c r="C57" s="148" t="s">
        <v>551</v>
      </c>
      <c r="D57" s="159">
        <v>84</v>
      </c>
      <c r="E57" s="149" t="s">
        <v>552</v>
      </c>
      <c r="F57" s="149" t="s">
        <v>552</v>
      </c>
      <c r="G57" s="217" t="s">
        <v>553</v>
      </c>
      <c r="I57" s="184"/>
      <c r="J57" s="137" t="s">
        <v>554</v>
      </c>
      <c r="K57" s="137" t="str">
        <f t="shared" si="2"/>
        <v>ISIC 84</v>
      </c>
      <c r="L57" s="138" t="str">
        <f>'Correspondance tables'!P63</f>
        <v>ISIC 84</v>
      </c>
      <c r="M57" s="136"/>
      <c r="O57" s="139" t="s">
        <v>140</v>
      </c>
      <c r="P57" s="139" t="str">
        <f>Q54</f>
        <v>ISIC 69T82</v>
      </c>
      <c r="Q57" s="207"/>
    </row>
    <row r="58" spans="1:17" ht="12.75" customHeight="1" x14ac:dyDescent="0.35">
      <c r="A58" s="86" t="s">
        <v>383</v>
      </c>
      <c r="B58" s="147">
        <v>55</v>
      </c>
      <c r="C58" s="148" t="s">
        <v>555</v>
      </c>
      <c r="D58" s="159">
        <v>85</v>
      </c>
      <c r="E58" s="149" t="s">
        <v>556</v>
      </c>
      <c r="F58" s="149" t="s">
        <v>556</v>
      </c>
      <c r="G58" s="218"/>
      <c r="I58" s="184"/>
      <c r="J58" s="137" t="s">
        <v>557</v>
      </c>
      <c r="K58" s="137" t="str">
        <f t="shared" si="2"/>
        <v>ISIC 85</v>
      </c>
      <c r="L58" s="138" t="str">
        <f>'Correspondance tables'!P64</f>
        <v>ISIC 85</v>
      </c>
      <c r="M58" s="136"/>
      <c r="O58" s="139" t="s">
        <v>141</v>
      </c>
      <c r="P58" s="139" t="str">
        <f>Q54</f>
        <v>ISIC 69T82</v>
      </c>
      <c r="Q58" s="207"/>
    </row>
    <row r="59" spans="1:17" ht="12.75" customHeight="1" x14ac:dyDescent="0.35">
      <c r="A59" s="86" t="s">
        <v>384</v>
      </c>
      <c r="B59" s="147">
        <v>56</v>
      </c>
      <c r="C59" s="148" t="s">
        <v>558</v>
      </c>
      <c r="D59" s="159">
        <v>86</v>
      </c>
      <c r="E59" s="149" t="s">
        <v>559</v>
      </c>
      <c r="F59" s="209" t="s">
        <v>560</v>
      </c>
      <c r="G59" s="218"/>
      <c r="I59" s="184"/>
      <c r="J59" s="137" t="s">
        <v>561</v>
      </c>
      <c r="K59" s="137" t="str">
        <f t="shared" si="2"/>
        <v>ISIC 86</v>
      </c>
      <c r="L59" s="138" t="str">
        <f>'Correspondance tables'!P65</f>
        <v>ISIC 86T88</v>
      </c>
      <c r="M59" s="136"/>
      <c r="O59" s="139" t="s">
        <v>142</v>
      </c>
      <c r="P59" s="139" t="str">
        <f>Q54</f>
        <v>ISIC 69T82</v>
      </c>
      <c r="Q59" s="207"/>
    </row>
    <row r="60" spans="1:17" ht="12.75" customHeight="1" x14ac:dyDescent="0.35">
      <c r="A60" s="86" t="s">
        <v>385</v>
      </c>
      <c r="B60" s="147">
        <v>57</v>
      </c>
      <c r="C60" s="148" t="s">
        <v>562</v>
      </c>
      <c r="D60" s="149" t="s">
        <v>563</v>
      </c>
      <c r="E60" s="149" t="s">
        <v>564</v>
      </c>
      <c r="F60" s="210"/>
      <c r="G60" s="219"/>
      <c r="I60" s="184"/>
      <c r="J60" s="137" t="s">
        <v>561</v>
      </c>
      <c r="K60" s="137" t="str">
        <f t="shared" si="2"/>
        <v>ISIC 87-88</v>
      </c>
      <c r="L60" s="138" t="str">
        <f>'Correspondance tables'!P66</f>
        <v>ISIC 86T88</v>
      </c>
      <c r="M60" s="136"/>
      <c r="O60" s="139" t="s">
        <v>143</v>
      </c>
      <c r="P60" s="139" t="str">
        <f>Q54</f>
        <v>ISIC 69T82</v>
      </c>
      <c r="Q60" s="207"/>
    </row>
    <row r="61" spans="1:17" ht="25.5" customHeight="1" x14ac:dyDescent="0.35">
      <c r="A61" s="86" t="s">
        <v>386</v>
      </c>
      <c r="B61" s="133">
        <v>58</v>
      </c>
      <c r="C61" s="185" t="s">
        <v>565</v>
      </c>
      <c r="D61" s="162" t="s">
        <v>566</v>
      </c>
      <c r="E61" s="211" t="s">
        <v>567</v>
      </c>
      <c r="F61" s="211" t="s">
        <v>567</v>
      </c>
      <c r="G61" s="213" t="s">
        <v>568</v>
      </c>
      <c r="I61" s="136"/>
      <c r="J61" s="137" t="s">
        <v>569</v>
      </c>
      <c r="K61" s="137" t="str">
        <f t="shared" si="2"/>
        <v>ISIC 90-92</v>
      </c>
      <c r="L61" s="138" t="str">
        <f>'Correspondance tables'!P67</f>
        <v>ISIC 90T96</v>
      </c>
      <c r="M61" s="136"/>
      <c r="O61" s="139" t="s">
        <v>144</v>
      </c>
      <c r="P61" s="139" t="str">
        <f>Q54</f>
        <v>ISIC 69T82</v>
      </c>
      <c r="Q61" s="207"/>
    </row>
    <row r="62" spans="1:17" ht="12.75" customHeight="1" x14ac:dyDescent="0.35">
      <c r="A62" s="86" t="s">
        <v>387</v>
      </c>
      <c r="B62" s="144">
        <v>59</v>
      </c>
      <c r="C62" s="127" t="s">
        <v>570</v>
      </c>
      <c r="D62" s="157">
        <v>93</v>
      </c>
      <c r="E62" s="212"/>
      <c r="F62" s="212"/>
      <c r="G62" s="214"/>
      <c r="I62" s="136"/>
      <c r="J62" s="137" t="s">
        <v>569</v>
      </c>
      <c r="K62" s="137" t="str">
        <f t="shared" si="2"/>
        <v>ISIC 93</v>
      </c>
      <c r="L62" s="138" t="str">
        <f>'Correspondance tables'!P68</f>
        <v>ISIC 90T96</v>
      </c>
      <c r="M62" s="136"/>
      <c r="O62" s="139" t="s">
        <v>145</v>
      </c>
      <c r="P62" s="139" t="str">
        <f>Q54</f>
        <v>ISIC 69T82</v>
      </c>
      <c r="Q62" s="207"/>
    </row>
    <row r="63" spans="1:17" ht="12.75" customHeight="1" x14ac:dyDescent="0.35">
      <c r="A63" s="86" t="s">
        <v>388</v>
      </c>
      <c r="B63" s="133">
        <v>60</v>
      </c>
      <c r="C63" s="134" t="s">
        <v>571</v>
      </c>
      <c r="D63" s="152">
        <v>94</v>
      </c>
      <c r="E63" s="211" t="s">
        <v>572</v>
      </c>
      <c r="F63" s="211" t="s">
        <v>572</v>
      </c>
      <c r="G63" s="214"/>
      <c r="I63" s="136"/>
      <c r="J63" s="137" t="s">
        <v>573</v>
      </c>
      <c r="K63" s="137" t="str">
        <f t="shared" si="2"/>
        <v>ISIC 94</v>
      </c>
      <c r="L63" s="138" t="str">
        <f>'Correspondance tables'!P69</f>
        <v>ISIC 90T96</v>
      </c>
      <c r="M63" s="136"/>
      <c r="O63" s="139" t="s">
        <v>31</v>
      </c>
      <c r="P63" s="139" t="str">
        <f>Q63</f>
        <v>ISIC 84</v>
      </c>
      <c r="Q63" s="158" t="s">
        <v>31</v>
      </c>
    </row>
    <row r="64" spans="1:17" ht="12.75" customHeight="1" x14ac:dyDescent="0.35">
      <c r="A64" s="86" t="s">
        <v>389</v>
      </c>
      <c r="B64" s="141">
        <v>61</v>
      </c>
      <c r="C64" s="142" t="s">
        <v>574</v>
      </c>
      <c r="D64" s="154">
        <v>95</v>
      </c>
      <c r="E64" s="216"/>
      <c r="F64" s="216"/>
      <c r="G64" s="214"/>
      <c r="I64" s="136"/>
      <c r="J64" s="137" t="s">
        <v>573</v>
      </c>
      <c r="K64" s="137" t="str">
        <f t="shared" si="2"/>
        <v>ISIC 95</v>
      </c>
      <c r="L64" s="138" t="str">
        <f>'Correspondance tables'!P70</f>
        <v>ISIC 90T96</v>
      </c>
      <c r="M64" s="136"/>
      <c r="O64" s="139" t="s">
        <v>32</v>
      </c>
      <c r="P64" s="139" t="str">
        <f>Q64</f>
        <v>ISIC 85</v>
      </c>
      <c r="Q64" s="158" t="s">
        <v>32</v>
      </c>
    </row>
    <row r="65" spans="1:17" ht="12.75" customHeight="1" x14ac:dyDescent="0.35">
      <c r="A65" s="86" t="s">
        <v>390</v>
      </c>
      <c r="B65" s="144">
        <v>62</v>
      </c>
      <c r="C65" s="127" t="s">
        <v>575</v>
      </c>
      <c r="D65" s="157">
        <v>96</v>
      </c>
      <c r="E65" s="212"/>
      <c r="F65" s="212"/>
      <c r="G65" s="214"/>
      <c r="I65" s="136"/>
      <c r="J65" s="137" t="s">
        <v>573</v>
      </c>
      <c r="K65" s="137" t="str">
        <f t="shared" si="2"/>
        <v>ISIC 96</v>
      </c>
      <c r="L65" s="138" t="str">
        <f>'Correspondance tables'!P71</f>
        <v>ISIC 90T96</v>
      </c>
      <c r="M65" s="136"/>
      <c r="O65" s="139" t="s">
        <v>146</v>
      </c>
      <c r="P65" s="139" t="str">
        <f>Q65</f>
        <v>ISIC 86T88</v>
      </c>
      <c r="Q65" s="207" t="s">
        <v>33</v>
      </c>
    </row>
    <row r="66" spans="1:17" ht="25.5" customHeight="1" x14ac:dyDescent="0.35">
      <c r="A66" s="186" t="s">
        <v>391</v>
      </c>
      <c r="B66" s="147">
        <v>63</v>
      </c>
      <c r="C66" s="187" t="s">
        <v>576</v>
      </c>
      <c r="D66" s="149" t="s">
        <v>577</v>
      </c>
      <c r="E66" s="149" t="s">
        <v>578</v>
      </c>
      <c r="F66" s="149" t="s">
        <v>578</v>
      </c>
      <c r="G66" s="214"/>
      <c r="I66" s="136"/>
      <c r="J66" s="137" t="s">
        <v>579</v>
      </c>
      <c r="K66" s="137" t="str">
        <f t="shared" si="2"/>
        <v>ISIC 97-98</v>
      </c>
      <c r="L66" s="138" t="str">
        <f>'Correspondance tables'!P72</f>
        <v>ISIC 97T98</v>
      </c>
      <c r="M66" s="136"/>
      <c r="O66" s="139" t="s">
        <v>147</v>
      </c>
      <c r="P66" s="139" t="str">
        <f>Q65</f>
        <v>ISIC 86T88</v>
      </c>
      <c r="Q66" s="207"/>
    </row>
    <row r="67" spans="1:17" ht="12.75" customHeight="1" x14ac:dyDescent="0.35">
      <c r="A67" s="104" t="s">
        <v>392</v>
      </c>
      <c r="B67" s="147">
        <v>64</v>
      </c>
      <c r="C67" s="148" t="s">
        <v>580</v>
      </c>
      <c r="D67" s="159">
        <v>99</v>
      </c>
      <c r="E67" s="149" t="s">
        <v>581</v>
      </c>
      <c r="F67" s="149" t="s">
        <v>581</v>
      </c>
      <c r="G67" s="215"/>
      <c r="I67" s="136"/>
      <c r="J67" s="137" t="s">
        <v>582</v>
      </c>
      <c r="K67" s="137" t="str">
        <f t="shared" si="2"/>
        <v>ISIC 99</v>
      </c>
      <c r="L67" s="138" t="s">
        <v>148</v>
      </c>
      <c r="M67" s="136"/>
      <c r="O67" s="139" t="s">
        <v>149</v>
      </c>
      <c r="P67" s="139" t="str">
        <f>Q67</f>
        <v>ISIC 90T96</v>
      </c>
      <c r="Q67" s="207" t="s">
        <v>34</v>
      </c>
    </row>
    <row r="68" spans="1:17" ht="27.75" customHeight="1" x14ac:dyDescent="0.35">
      <c r="B68" s="208" t="s">
        <v>583</v>
      </c>
      <c r="C68" s="208"/>
      <c r="D68" s="208"/>
      <c r="E68" s="208"/>
      <c r="F68" s="208"/>
      <c r="G68" s="208"/>
      <c r="I68" s="188"/>
      <c r="J68" s="188"/>
      <c r="K68" s="188"/>
      <c r="L68" s="188"/>
      <c r="M68" s="188"/>
      <c r="O68" s="139" t="s">
        <v>150</v>
      </c>
      <c r="P68" s="139" t="str">
        <f>Q67</f>
        <v>ISIC 90T96</v>
      </c>
      <c r="Q68" s="207"/>
    </row>
    <row r="69" spans="1:17" x14ac:dyDescent="0.35">
      <c r="O69" s="139" t="s">
        <v>151</v>
      </c>
      <c r="P69" s="139" t="str">
        <f>Q67</f>
        <v>ISIC 90T96</v>
      </c>
      <c r="Q69" s="207"/>
    </row>
    <row r="70" spans="1:17" x14ac:dyDescent="0.35">
      <c r="O70" s="139" t="s">
        <v>152</v>
      </c>
      <c r="P70" s="139" t="str">
        <f>Q67</f>
        <v>ISIC 90T96</v>
      </c>
      <c r="Q70" s="207"/>
    </row>
    <row r="71" spans="1:17" x14ac:dyDescent="0.35">
      <c r="O71" s="139" t="s">
        <v>153</v>
      </c>
      <c r="P71" s="139" t="str">
        <f>Q67</f>
        <v>ISIC 90T96</v>
      </c>
      <c r="Q71" s="207"/>
    </row>
    <row r="72" spans="1:17" ht="12.75" customHeight="1" x14ac:dyDescent="0.35">
      <c r="O72" s="139" t="s">
        <v>154</v>
      </c>
      <c r="P72" s="139" t="str">
        <f>Q72</f>
        <v>ISIC 97T98</v>
      </c>
      <c r="Q72" s="189" t="s">
        <v>35</v>
      </c>
    </row>
    <row r="73" spans="1:17" ht="12.75" customHeight="1" x14ac:dyDescent="0.35">
      <c r="O73" s="139" t="s">
        <v>148</v>
      </c>
      <c r="P73" s="139" t="str">
        <f>O73</f>
        <v>ISIC 99</v>
      </c>
      <c r="Q73" s="189" t="s">
        <v>148</v>
      </c>
    </row>
  </sheetData>
  <mergeCells count="57"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  <mergeCell ref="E22:E23"/>
    <mergeCell ref="B1:G1"/>
    <mergeCell ref="E3:E5"/>
    <mergeCell ref="F3:F5"/>
    <mergeCell ref="G3:G5"/>
    <mergeCell ref="E9:E11"/>
    <mergeCell ref="E15:E16"/>
    <mergeCell ref="E17:E18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39:E40"/>
    <mergeCell ref="F39:F42"/>
    <mergeCell ref="G39:G42"/>
    <mergeCell ref="Q39:Q43"/>
    <mergeCell ref="E43:E45"/>
    <mergeCell ref="F43:F45"/>
    <mergeCell ref="G43:G45"/>
    <mergeCell ref="Q45:Q46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</mergeCells>
  <hyperlinks>
    <hyperlink ref="B68" r:id="rId1" display="http://eur-lex.europa.eu/LexUriServ/LexUriServ.do?uri=OJ%3AL%3A2010%3A210%3A0001%3A0021%3AEN%3APDF" xr:uid="{00000000-0004-0000-02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2:OM545"/>
  <sheetViews>
    <sheetView topLeftCell="U333" zoomScale="70" zoomScaleNormal="70" workbookViewId="0">
      <selection activeCell="AF352" sqref="AF352"/>
    </sheetView>
  </sheetViews>
  <sheetFormatPr defaultRowHeight="14.5" x14ac:dyDescent="0.35"/>
  <cols>
    <col min="1" max="4" width="25.26953125" customWidth="1"/>
    <col min="5" max="5" width="25" customWidth="1"/>
    <col min="6" max="6" width="17.36328125" customWidth="1"/>
    <col min="7" max="7" width="10.7265625" bestFit="1" customWidth="1"/>
    <col min="8" max="8" width="11.6328125" bestFit="1" customWidth="1"/>
    <col min="9" max="9" width="10.7265625" bestFit="1" customWidth="1"/>
    <col min="10" max="10" width="11.6328125" bestFit="1" customWidth="1"/>
    <col min="11" max="15" width="10.7265625" bestFit="1" customWidth="1"/>
    <col min="16" max="16" width="11.6328125" bestFit="1" customWidth="1"/>
    <col min="17" max="24" width="10.7265625" bestFit="1" customWidth="1"/>
    <col min="25" max="25" width="11.6328125" bestFit="1" customWidth="1"/>
    <col min="26" max="28" width="10.7265625" bestFit="1" customWidth="1"/>
    <col min="29" max="29" width="11.6328125" bestFit="1" customWidth="1"/>
    <col min="30" max="31" width="10.7265625" bestFit="1" customWidth="1"/>
    <col min="32" max="32" width="11.6328125" bestFit="1" customWidth="1"/>
    <col min="33" max="38" width="10.7265625" bestFit="1" customWidth="1"/>
    <col min="39" max="39" width="11.6328125" bestFit="1" customWidth="1"/>
    <col min="40" max="40" width="11.36328125" bestFit="1" customWidth="1"/>
    <col min="41" max="41" width="11.6328125" bestFit="1" customWidth="1"/>
    <col min="42" max="44" width="10.7265625" bestFit="1" customWidth="1"/>
    <col min="45" max="46" width="11.6328125" bestFit="1" customWidth="1"/>
    <col min="47" max="48" width="10.7265625" bestFit="1" customWidth="1"/>
    <col min="49" max="50" width="11.6328125" bestFit="1" customWidth="1"/>
    <col min="51" max="69" width="10.7265625" bestFit="1" customWidth="1"/>
  </cols>
  <sheetData>
    <row r="2" spans="5:69" x14ac:dyDescent="0.35">
      <c r="F2" t="str" cm="1">
        <f t="array" ref="F2:BQ2">TRANSPOSE(E3:E66)</f>
        <v>ISIC 1</v>
      </c>
      <c r="G2" t="str">
        <v>ISIC 2</v>
      </c>
      <c r="H2" t="str">
        <v>ISIC 3</v>
      </c>
      <c r="I2" t="str">
        <v>ISIC 05-09</v>
      </c>
      <c r="J2" t="str">
        <v>ISIC 10-12</v>
      </c>
      <c r="K2" t="str">
        <v>ISIC 13-15</v>
      </c>
      <c r="L2" t="str">
        <v>ISIC 16</v>
      </c>
      <c r="M2" t="str">
        <v>ISIC 17</v>
      </c>
      <c r="N2" t="str">
        <v>ISIC 18</v>
      </c>
      <c r="O2" t="str">
        <v>ISIC 19</v>
      </c>
      <c r="P2" t="str">
        <v>ISIC 20</v>
      </c>
      <c r="Q2" t="str">
        <v>ISIC 21</v>
      </c>
      <c r="R2" t="str">
        <v>ISIC 22</v>
      </c>
      <c r="S2" t="str">
        <v>ISIC 23</v>
      </c>
      <c r="T2" t="str">
        <v>ISIC 24</v>
      </c>
      <c r="U2" t="str">
        <v>ISIC 25</v>
      </c>
      <c r="V2" t="str">
        <v>ISIC 26</v>
      </c>
      <c r="W2" t="str">
        <v>ISIC 27</v>
      </c>
      <c r="X2" t="str">
        <v>ISIC 28</v>
      </c>
      <c r="Y2" t="str">
        <v>ISIC 29</v>
      </c>
      <c r="Z2" t="str">
        <v>ISIC 30</v>
      </c>
      <c r="AA2" t="str">
        <v>ISIC 31-32</v>
      </c>
      <c r="AB2" t="str">
        <v>ISIC 33</v>
      </c>
      <c r="AC2" t="str">
        <v>ISIC 35</v>
      </c>
      <c r="AD2" t="str">
        <v>ISIC 36</v>
      </c>
      <c r="AE2" t="str">
        <v>ISIC 37-39</v>
      </c>
      <c r="AF2" t="str">
        <v>ISIC 41-43</v>
      </c>
      <c r="AG2" t="str">
        <v>ISIC 45</v>
      </c>
      <c r="AH2" t="str">
        <v>ISIC 46</v>
      </c>
      <c r="AI2" t="str">
        <v>ISIC 47</v>
      </c>
      <c r="AJ2" t="str">
        <v>ISIC 49</v>
      </c>
      <c r="AK2" t="str">
        <v>ISIC 50</v>
      </c>
      <c r="AL2" t="str">
        <v>ISIC 51</v>
      </c>
      <c r="AM2" t="str">
        <v>ISIC 52</v>
      </c>
      <c r="AN2" t="str">
        <v>ISIC 53</v>
      </c>
      <c r="AO2" t="str">
        <v>ISIC 55-56</v>
      </c>
      <c r="AP2" t="str">
        <v>ISIC 58</v>
      </c>
      <c r="AQ2" t="str">
        <v>ISIC 59-60</v>
      </c>
      <c r="AR2" t="str">
        <v>ISIC 61</v>
      </c>
      <c r="AS2" t="str">
        <v>ISIC 62-63</v>
      </c>
      <c r="AT2" t="str">
        <v>ISIC 64</v>
      </c>
      <c r="AU2" t="str">
        <v>ISIC 65</v>
      </c>
      <c r="AV2" t="str">
        <v>ISIC 66</v>
      </c>
      <c r="AW2" t="str">
        <v>ISIC 68</v>
      </c>
      <c r="AX2" t="str">
        <v>ISIC 69-70</v>
      </c>
      <c r="AY2" t="str">
        <v>ISIC 71</v>
      </c>
      <c r="AZ2" t="str">
        <v>ISIC 72</v>
      </c>
      <c r="BA2" t="str">
        <v>ISIC 73</v>
      </c>
      <c r="BB2" t="str">
        <v>ISIC 74-75</v>
      </c>
      <c r="BC2" t="str">
        <v>ISIC 77</v>
      </c>
      <c r="BD2" t="str">
        <v>ISIC 78</v>
      </c>
      <c r="BE2" t="str">
        <v>ISIC 79</v>
      </c>
      <c r="BF2" t="str">
        <v>ISIC 80-82</v>
      </c>
      <c r="BG2" t="str">
        <v>ISIC 84</v>
      </c>
      <c r="BH2" t="str">
        <v>ISIC 85</v>
      </c>
      <c r="BI2" t="str">
        <v>ISIC 86</v>
      </c>
      <c r="BJ2" t="str">
        <v>ISIC 87-88</v>
      </c>
      <c r="BK2" t="str">
        <v>ISIC 90-92</v>
      </c>
      <c r="BL2" t="str">
        <v>ISIC 93</v>
      </c>
      <c r="BM2" t="str">
        <v>ISIC 94</v>
      </c>
      <c r="BN2" t="str">
        <v>ISIC 95</v>
      </c>
      <c r="BO2" t="str">
        <v>ISIC 96</v>
      </c>
      <c r="BP2" t="str">
        <v>ISIC 97-98</v>
      </c>
      <c r="BQ2" t="str">
        <v>ISIC 99</v>
      </c>
    </row>
    <row r="3" spans="5:69" ht="35.25" customHeight="1" x14ac:dyDescent="0.35">
      <c r="E3" t="str">
        <f>'EUROSTAT data 2015 EU27'!C180</f>
        <v>ISIC 1</v>
      </c>
      <c r="F3" s="20">
        <f>'EUROSTAT data 2015 EU27'!E180</f>
        <v>48810.25</v>
      </c>
      <c r="G3" s="20">
        <f>'EUROSTAT data 2015 EU27'!F180</f>
        <v>536.80999999999995</v>
      </c>
      <c r="H3" s="20">
        <f>'EUROSTAT data 2015 EU27'!G180</f>
        <v>54.27</v>
      </c>
      <c r="I3" s="20">
        <f>'EUROSTAT data 2015 EU27'!H180</f>
        <v>8.3000000000000007</v>
      </c>
      <c r="J3" s="20">
        <f>'EUROSTAT data 2015 EU27'!I180</f>
        <v>179031.94</v>
      </c>
      <c r="K3" s="20">
        <f>'EUROSTAT data 2015 EU27'!J180</f>
        <v>1466.41</v>
      </c>
      <c r="L3" s="20">
        <f>'EUROSTAT data 2015 EU27'!K180</f>
        <v>33.79</v>
      </c>
      <c r="M3" s="20">
        <f>'EUROSTAT data 2015 EU27'!L180</f>
        <v>34.9</v>
      </c>
      <c r="N3" s="20">
        <f>'EUROSTAT data 2015 EU27'!M180</f>
        <v>2.33</v>
      </c>
      <c r="O3" s="20">
        <f>'EUROSTAT data 2015 EU27'!N180</f>
        <v>11.17</v>
      </c>
      <c r="P3" s="20">
        <f>'EUROSTAT data 2015 EU27'!O180</f>
        <v>1049.55</v>
      </c>
      <c r="Q3" s="20">
        <f>'EUROSTAT data 2015 EU27'!P180</f>
        <v>162.43</v>
      </c>
      <c r="R3" s="20">
        <f>'EUROSTAT data 2015 EU27'!Q180</f>
        <v>1194.25</v>
      </c>
      <c r="S3" s="20">
        <f>'EUROSTAT data 2015 EU27'!R180</f>
        <v>7.24</v>
      </c>
      <c r="T3" s="20">
        <f>'EUROSTAT data 2015 EU27'!S180</f>
        <v>2.14</v>
      </c>
      <c r="U3" s="20">
        <f>'EUROSTAT data 2015 EU27'!T180</f>
        <v>13.58</v>
      </c>
      <c r="V3" s="20">
        <f>'EUROSTAT data 2015 EU27'!U180</f>
        <v>108.11</v>
      </c>
      <c r="W3" s="20">
        <f>'EUROSTAT data 2015 EU27'!V180</f>
        <v>3.19</v>
      </c>
      <c r="X3" s="20">
        <f>'EUROSTAT data 2015 EU27'!W180</f>
        <v>14.36</v>
      </c>
      <c r="Y3" s="20">
        <f>'EUROSTAT data 2015 EU27'!X180</f>
        <v>11.78</v>
      </c>
      <c r="Z3" s="20">
        <f>'EUROSTAT data 2015 EU27'!Y180</f>
        <v>0.51</v>
      </c>
      <c r="AA3" s="20">
        <f>'EUROSTAT data 2015 EU27'!Z180</f>
        <v>87.5</v>
      </c>
      <c r="AB3" s="20">
        <f>'EUROSTAT data 2015 EU27'!AA180</f>
        <v>2.84</v>
      </c>
      <c r="AC3" s="20">
        <f>'EUROSTAT data 2015 EU27'!AB180</f>
        <v>353.93</v>
      </c>
      <c r="AD3" s="20">
        <f>'EUROSTAT data 2015 EU27'!AC180</f>
        <v>14.62</v>
      </c>
      <c r="AE3" s="20">
        <f>'EUROSTAT data 2015 EU27'!AD180</f>
        <v>31.26</v>
      </c>
      <c r="AF3" s="20">
        <f>'EUROSTAT data 2015 EU27'!AE180</f>
        <v>257.83999999999997</v>
      </c>
      <c r="AG3" s="20">
        <f>'EUROSTAT data 2015 EU27'!AF180</f>
        <v>8.68</v>
      </c>
      <c r="AH3" s="20">
        <f>'EUROSTAT data 2015 EU27'!AG180</f>
        <v>3101.7</v>
      </c>
      <c r="AI3" s="20">
        <f>'EUROSTAT data 2015 EU27'!AH180</f>
        <v>1866.44</v>
      </c>
      <c r="AJ3" s="20">
        <f>'EUROSTAT data 2015 EU27'!AI180</f>
        <v>44.03</v>
      </c>
      <c r="AK3" s="20">
        <f>'EUROSTAT data 2015 EU27'!AJ180</f>
        <v>45.9</v>
      </c>
      <c r="AL3" s="20">
        <f>'EUROSTAT data 2015 EU27'!AK180</f>
        <v>3.58</v>
      </c>
      <c r="AM3" s="20">
        <f>'EUROSTAT data 2015 EU27'!AL180</f>
        <v>28.96</v>
      </c>
      <c r="AN3" s="20">
        <f>'EUROSTAT data 2015 EU27'!AM180</f>
        <v>0.14000000000000001</v>
      </c>
      <c r="AO3" s="20">
        <f>'EUROSTAT data 2015 EU27'!AN180</f>
        <v>7522.38</v>
      </c>
      <c r="AP3" s="20">
        <f>'EUROSTAT data 2015 EU27'!AO180</f>
        <v>0.15</v>
      </c>
      <c r="AQ3" s="20">
        <f>'EUROSTAT data 2015 EU27'!AP180</f>
        <v>18.46</v>
      </c>
      <c r="AR3" s="20">
        <f>'EUROSTAT data 2015 EU27'!AQ180</f>
        <v>3.1</v>
      </c>
      <c r="AS3" s="20">
        <f>'EUROSTAT data 2015 EU27'!AR180</f>
        <v>2.11</v>
      </c>
      <c r="AT3" s="20">
        <f>'EUROSTAT data 2015 EU27'!AS180</f>
        <v>2.64</v>
      </c>
      <c r="AU3" s="20">
        <f>'EUROSTAT data 2015 EU27'!AT180</f>
        <v>14.77</v>
      </c>
      <c r="AV3" s="20">
        <f>'EUROSTAT data 2015 EU27'!AU180</f>
        <v>0.43</v>
      </c>
      <c r="AW3" s="20">
        <f>'EUROSTAT data 2015 EU27'!AV180</f>
        <v>39.39</v>
      </c>
      <c r="AX3" s="20">
        <f>'EUROSTAT data 2015 EU27'!AW180</f>
        <v>28.21</v>
      </c>
      <c r="AY3" s="20">
        <f>'EUROSTAT data 2015 EU27'!AX180</f>
        <v>96.07</v>
      </c>
      <c r="AZ3" s="20">
        <f>'EUROSTAT data 2015 EU27'!AY180</f>
        <v>55.29</v>
      </c>
      <c r="BA3" s="20">
        <f>'EUROSTAT data 2015 EU27'!AZ180</f>
        <v>4.21</v>
      </c>
      <c r="BB3" s="20">
        <f>'EUROSTAT data 2015 EU27'!BA180</f>
        <v>21.77</v>
      </c>
      <c r="BC3" s="20">
        <f>'EUROSTAT data 2015 EU27'!BB180</f>
        <v>5.14</v>
      </c>
      <c r="BD3" s="20">
        <f>'EUROSTAT data 2015 EU27'!BC180</f>
        <v>3.4</v>
      </c>
      <c r="BE3" s="20">
        <f>'EUROSTAT data 2015 EU27'!BD180</f>
        <v>2.2400000000000002</v>
      </c>
      <c r="BF3" s="20">
        <f>'EUROSTAT data 2015 EU27'!BE180</f>
        <v>1457.74</v>
      </c>
      <c r="BG3" s="20">
        <f>'EUROSTAT data 2015 EU27'!BF180</f>
        <v>706.36</v>
      </c>
      <c r="BH3" s="20">
        <f>'EUROSTAT data 2015 EU27'!BG180</f>
        <v>147.22999999999999</v>
      </c>
      <c r="BI3" s="20">
        <f>'EUROSTAT data 2015 EU27'!BH180</f>
        <v>508.43</v>
      </c>
      <c r="BJ3" s="20">
        <f>'EUROSTAT data 2015 EU27'!BI180</f>
        <v>474.5</v>
      </c>
      <c r="BK3" s="20">
        <f>'EUROSTAT data 2015 EU27'!BJ180</f>
        <v>118</v>
      </c>
      <c r="BL3" s="20">
        <f>'EUROSTAT data 2015 EU27'!BK180</f>
        <v>204.03</v>
      </c>
      <c r="BM3" s="20">
        <f>'EUROSTAT data 2015 EU27'!BL180</f>
        <v>57.11</v>
      </c>
      <c r="BN3" s="20">
        <f>'EUROSTAT data 2015 EU27'!BM180</f>
        <v>2.14</v>
      </c>
      <c r="BO3" s="20">
        <f>'EUROSTAT data 2015 EU27'!BN180</f>
        <v>98.84</v>
      </c>
      <c r="BP3" s="20">
        <f>'EUROSTAT data 2015 EU27'!BO180</f>
        <v>0</v>
      </c>
      <c r="BQ3" s="20">
        <f>'EUROSTAT data 2015 EU27'!BP180</f>
        <v>0</v>
      </c>
    </row>
    <row r="4" spans="5:69" x14ac:dyDescent="0.35">
      <c r="E4" t="str">
        <f>'EUROSTAT data 2015 EU27'!C181</f>
        <v>ISIC 2</v>
      </c>
      <c r="F4" s="20">
        <f>'EUROSTAT data 2015 EU27'!E181</f>
        <v>567.44000000000005</v>
      </c>
      <c r="G4" s="20">
        <f>'EUROSTAT data 2015 EU27'!F181</f>
        <v>11130.68</v>
      </c>
      <c r="H4" s="20">
        <f>'EUROSTAT data 2015 EU27'!G181</f>
        <v>11.47</v>
      </c>
      <c r="I4" s="20">
        <f>'EUROSTAT data 2015 EU27'!H181</f>
        <v>58.74</v>
      </c>
      <c r="J4" s="20">
        <f>'EUROSTAT data 2015 EU27'!I181</f>
        <v>352.15</v>
      </c>
      <c r="K4" s="20">
        <f>'EUROSTAT data 2015 EU27'!J181</f>
        <v>7.23</v>
      </c>
      <c r="L4" s="20">
        <f>'EUROSTAT data 2015 EU27'!K181</f>
        <v>14136.24</v>
      </c>
      <c r="M4" s="20">
        <f>'EUROSTAT data 2015 EU27'!L181</f>
        <v>5103.07</v>
      </c>
      <c r="N4" s="20">
        <f>'EUROSTAT data 2015 EU27'!M181</f>
        <v>20.22</v>
      </c>
      <c r="O4" s="20">
        <f>'EUROSTAT data 2015 EU27'!N181</f>
        <v>2.3199999999999998</v>
      </c>
      <c r="P4" s="20">
        <f>'EUROSTAT data 2015 EU27'!O181</f>
        <v>98.56</v>
      </c>
      <c r="Q4" s="20">
        <f>'EUROSTAT data 2015 EU27'!P181</f>
        <v>16.72</v>
      </c>
      <c r="R4" s="20">
        <f>'EUROSTAT data 2015 EU27'!Q181</f>
        <v>101.77</v>
      </c>
      <c r="S4" s="20">
        <f>'EUROSTAT data 2015 EU27'!R181</f>
        <v>18.78</v>
      </c>
      <c r="T4" s="20">
        <f>'EUROSTAT data 2015 EU27'!S181</f>
        <v>20.73</v>
      </c>
      <c r="U4" s="20">
        <f>'EUROSTAT data 2015 EU27'!T181</f>
        <v>14.99</v>
      </c>
      <c r="V4" s="20">
        <f>'EUROSTAT data 2015 EU27'!U181</f>
        <v>0.2</v>
      </c>
      <c r="W4" s="20">
        <f>'EUROSTAT data 2015 EU27'!V181</f>
        <v>3.41</v>
      </c>
      <c r="X4" s="20">
        <f>'EUROSTAT data 2015 EU27'!W181</f>
        <v>5.87</v>
      </c>
      <c r="Y4" s="20">
        <f>'EUROSTAT data 2015 EU27'!X181</f>
        <v>5.0999999999999996</v>
      </c>
      <c r="Z4" s="20">
        <f>'EUROSTAT data 2015 EU27'!Y181</f>
        <v>6.46</v>
      </c>
      <c r="AA4" s="20">
        <f>'EUROSTAT data 2015 EU27'!Z181</f>
        <v>273.77</v>
      </c>
      <c r="AB4" s="20">
        <f>'EUROSTAT data 2015 EU27'!AA181</f>
        <v>1.48</v>
      </c>
      <c r="AC4" s="20">
        <f>'EUROSTAT data 2015 EU27'!AB181</f>
        <v>669.64</v>
      </c>
      <c r="AD4" s="20">
        <f>'EUROSTAT data 2015 EU27'!AC181</f>
        <v>3.45</v>
      </c>
      <c r="AE4" s="20">
        <f>'EUROSTAT data 2015 EU27'!AD181</f>
        <v>3.33</v>
      </c>
      <c r="AF4" s="20">
        <f>'EUROSTAT data 2015 EU27'!AE181</f>
        <v>409.65</v>
      </c>
      <c r="AG4" s="20">
        <f>'EUROSTAT data 2015 EU27'!AF181</f>
        <v>11.16</v>
      </c>
      <c r="AH4" s="20">
        <f>'EUROSTAT data 2015 EU27'!AG181</f>
        <v>192.09</v>
      </c>
      <c r="AI4" s="20">
        <f>'EUROSTAT data 2015 EU27'!AH181</f>
        <v>38.299999999999997</v>
      </c>
      <c r="AJ4" s="20">
        <f>'EUROSTAT data 2015 EU27'!AI181</f>
        <v>33.340000000000003</v>
      </c>
      <c r="AK4" s="20">
        <f>'EUROSTAT data 2015 EU27'!AJ181</f>
        <v>0.24</v>
      </c>
      <c r="AL4" s="20">
        <f>'EUROSTAT data 2015 EU27'!AK181</f>
        <v>0.06</v>
      </c>
      <c r="AM4" s="20">
        <f>'EUROSTAT data 2015 EU27'!AL181</f>
        <v>9.5500000000000007</v>
      </c>
      <c r="AN4" s="20">
        <f>'EUROSTAT data 2015 EU27'!AM181</f>
        <v>0.16</v>
      </c>
      <c r="AO4" s="20">
        <f>'EUROSTAT data 2015 EU27'!AN181</f>
        <v>37.28</v>
      </c>
      <c r="AP4" s="20">
        <f>'EUROSTAT data 2015 EU27'!AO181</f>
        <v>0.7</v>
      </c>
      <c r="AQ4" s="20">
        <f>'EUROSTAT data 2015 EU27'!AP181</f>
        <v>5.33</v>
      </c>
      <c r="AR4" s="20">
        <f>'EUROSTAT data 2015 EU27'!AQ181</f>
        <v>0.09</v>
      </c>
      <c r="AS4" s="20">
        <f>'EUROSTAT data 2015 EU27'!AR181</f>
        <v>1.42</v>
      </c>
      <c r="AT4" s="20">
        <f>'EUROSTAT data 2015 EU27'!AS181</f>
        <v>1.43</v>
      </c>
      <c r="AU4" s="20">
        <f>'EUROSTAT data 2015 EU27'!AT181</f>
        <v>0.01</v>
      </c>
      <c r="AV4" s="20">
        <f>'EUROSTAT data 2015 EU27'!AU181</f>
        <v>1.83</v>
      </c>
      <c r="AW4" s="20">
        <f>'EUROSTAT data 2015 EU27'!AV181</f>
        <v>32.96</v>
      </c>
      <c r="AX4" s="20">
        <f>'EUROSTAT data 2015 EU27'!AW181</f>
        <v>8.3000000000000007</v>
      </c>
      <c r="AY4" s="20">
        <f>'EUROSTAT data 2015 EU27'!AX181</f>
        <v>17.649999999999999</v>
      </c>
      <c r="AZ4" s="20">
        <f>'EUROSTAT data 2015 EU27'!AY181</f>
        <v>4.33</v>
      </c>
      <c r="BA4" s="20">
        <f>'EUROSTAT data 2015 EU27'!AZ181</f>
        <v>3.45</v>
      </c>
      <c r="BB4" s="20">
        <f>'EUROSTAT data 2015 EU27'!BA181</f>
        <v>3.45</v>
      </c>
      <c r="BC4" s="20">
        <f>'EUROSTAT data 2015 EU27'!BB181</f>
        <v>1.2</v>
      </c>
      <c r="BD4" s="20">
        <f>'EUROSTAT data 2015 EU27'!BC181</f>
        <v>1.08</v>
      </c>
      <c r="BE4" s="20">
        <f>'EUROSTAT data 2015 EU27'!BD181</f>
        <v>0.04</v>
      </c>
      <c r="BF4" s="20">
        <f>'EUROSTAT data 2015 EU27'!BE181</f>
        <v>236.67</v>
      </c>
      <c r="BG4" s="20">
        <f>'EUROSTAT data 2015 EU27'!BF181</f>
        <v>153.61000000000001</v>
      </c>
      <c r="BH4" s="20">
        <f>'EUROSTAT data 2015 EU27'!BG181</f>
        <v>14.16</v>
      </c>
      <c r="BI4" s="20">
        <f>'EUROSTAT data 2015 EU27'!BH181</f>
        <v>11.75</v>
      </c>
      <c r="BJ4" s="20">
        <f>'EUROSTAT data 2015 EU27'!BI181</f>
        <v>3.81</v>
      </c>
      <c r="BK4" s="20">
        <f>'EUROSTAT data 2015 EU27'!BJ181</f>
        <v>13.17</v>
      </c>
      <c r="BL4" s="20">
        <f>'EUROSTAT data 2015 EU27'!BK181</f>
        <v>36.71</v>
      </c>
      <c r="BM4" s="20">
        <f>'EUROSTAT data 2015 EU27'!BL181</f>
        <v>8.5500000000000007</v>
      </c>
      <c r="BN4" s="20">
        <f>'EUROSTAT data 2015 EU27'!BM181</f>
        <v>2.76</v>
      </c>
      <c r="BO4" s="20">
        <f>'EUROSTAT data 2015 EU27'!BN181</f>
        <v>15.83</v>
      </c>
      <c r="BP4" s="20">
        <f>'EUROSTAT data 2015 EU27'!BO181</f>
        <v>0</v>
      </c>
      <c r="BQ4" s="20">
        <f>'EUROSTAT data 2015 EU27'!BP181</f>
        <v>0</v>
      </c>
    </row>
    <row r="5" spans="5:69" x14ac:dyDescent="0.35">
      <c r="E5" t="str">
        <f>'EUROSTAT data 2015 EU27'!C182</f>
        <v>ISIC 3</v>
      </c>
      <c r="F5" s="20">
        <f>'EUROSTAT data 2015 EU27'!E182</f>
        <v>5.6</v>
      </c>
      <c r="G5" s="20">
        <f>'EUROSTAT data 2015 EU27'!F182</f>
        <v>3.67</v>
      </c>
      <c r="H5" s="20">
        <f>'EUROSTAT data 2015 EU27'!G182</f>
        <v>475.67</v>
      </c>
      <c r="I5" s="20">
        <f>'EUROSTAT data 2015 EU27'!H182</f>
        <v>6.42</v>
      </c>
      <c r="J5" s="20">
        <f>'EUROSTAT data 2015 EU27'!I182</f>
        <v>2768.28</v>
      </c>
      <c r="K5" s="20">
        <f>'EUROSTAT data 2015 EU27'!J182</f>
        <v>5.49</v>
      </c>
      <c r="L5" s="20">
        <f>'EUROSTAT data 2015 EU27'!K182</f>
        <v>0.1</v>
      </c>
      <c r="M5" s="20">
        <f>'EUROSTAT data 2015 EU27'!L182</f>
        <v>0</v>
      </c>
      <c r="N5" s="20">
        <f>'EUROSTAT data 2015 EU27'!M182</f>
        <v>0</v>
      </c>
      <c r="O5" s="20">
        <f>'EUROSTAT data 2015 EU27'!N182</f>
        <v>0</v>
      </c>
      <c r="P5" s="20">
        <f>'EUROSTAT data 2015 EU27'!O182</f>
        <v>22.28</v>
      </c>
      <c r="Q5" s="20">
        <f>'EUROSTAT data 2015 EU27'!P182</f>
        <v>4.6399999999999997</v>
      </c>
      <c r="R5" s="20">
        <f>'EUROSTAT data 2015 EU27'!Q182</f>
        <v>0</v>
      </c>
      <c r="S5" s="20">
        <f>'EUROSTAT data 2015 EU27'!R182</f>
        <v>0.1</v>
      </c>
      <c r="T5" s="20">
        <f>'EUROSTAT data 2015 EU27'!S182</f>
        <v>0</v>
      </c>
      <c r="U5" s="20">
        <f>'EUROSTAT data 2015 EU27'!T182</f>
        <v>0.42</v>
      </c>
      <c r="V5" s="20">
        <f>'EUROSTAT data 2015 EU27'!U182</f>
        <v>0.02</v>
      </c>
      <c r="W5" s="20">
        <f>'EUROSTAT data 2015 EU27'!V182</f>
        <v>0</v>
      </c>
      <c r="X5" s="20">
        <f>'EUROSTAT data 2015 EU27'!W182</f>
        <v>0.02</v>
      </c>
      <c r="Y5" s="20">
        <f>'EUROSTAT data 2015 EU27'!X182</f>
        <v>0.03</v>
      </c>
      <c r="Z5" s="20">
        <f>'EUROSTAT data 2015 EU27'!Y182</f>
        <v>0.01</v>
      </c>
      <c r="AA5" s="20">
        <f>'EUROSTAT data 2015 EU27'!Z182</f>
        <v>19.29</v>
      </c>
      <c r="AB5" s="20">
        <f>'EUROSTAT data 2015 EU27'!AA182</f>
        <v>0</v>
      </c>
      <c r="AC5" s="20">
        <f>'EUROSTAT data 2015 EU27'!AB182</f>
        <v>12.44</v>
      </c>
      <c r="AD5" s="20">
        <f>'EUROSTAT data 2015 EU27'!AC182</f>
        <v>0.03</v>
      </c>
      <c r="AE5" s="20">
        <f>'EUROSTAT data 2015 EU27'!AD182</f>
        <v>1.77</v>
      </c>
      <c r="AF5" s="20">
        <f>'EUROSTAT data 2015 EU27'!AE182</f>
        <v>70.02</v>
      </c>
      <c r="AG5" s="20">
        <f>'EUROSTAT data 2015 EU27'!AF182</f>
        <v>0.28999999999999998</v>
      </c>
      <c r="AH5" s="20">
        <f>'EUROSTAT data 2015 EU27'!AG182</f>
        <v>31.71</v>
      </c>
      <c r="AI5" s="20">
        <f>'EUROSTAT data 2015 EU27'!AH182</f>
        <v>8.75</v>
      </c>
      <c r="AJ5" s="20">
        <f>'EUROSTAT data 2015 EU27'!AI182</f>
        <v>0.93</v>
      </c>
      <c r="AK5" s="20">
        <f>'EUROSTAT data 2015 EU27'!AJ182</f>
        <v>85.14</v>
      </c>
      <c r="AL5" s="20">
        <f>'EUROSTAT data 2015 EU27'!AK182</f>
        <v>0.18</v>
      </c>
      <c r="AM5" s="20">
        <f>'EUROSTAT data 2015 EU27'!AL182</f>
        <v>4.63</v>
      </c>
      <c r="AN5" s="20">
        <f>'EUROSTAT data 2015 EU27'!AM182</f>
        <v>0.03</v>
      </c>
      <c r="AO5" s="20">
        <f>'EUROSTAT data 2015 EU27'!AN182</f>
        <v>1743.94</v>
      </c>
      <c r="AP5" s="20">
        <f>'EUROSTAT data 2015 EU27'!AO182</f>
        <v>0.16</v>
      </c>
      <c r="AQ5" s="20">
        <f>'EUROSTAT data 2015 EU27'!AP182</f>
        <v>3.62</v>
      </c>
      <c r="AR5" s="20">
        <f>'EUROSTAT data 2015 EU27'!AQ182</f>
        <v>0.89</v>
      </c>
      <c r="AS5" s="20">
        <f>'EUROSTAT data 2015 EU27'!AR182</f>
        <v>1.07</v>
      </c>
      <c r="AT5" s="20">
        <f>'EUROSTAT data 2015 EU27'!AS182</f>
        <v>0.5</v>
      </c>
      <c r="AU5" s="20">
        <f>'EUROSTAT data 2015 EU27'!AT182</f>
        <v>0.48</v>
      </c>
      <c r="AV5" s="20">
        <f>'EUROSTAT data 2015 EU27'!AU182</f>
        <v>0.25</v>
      </c>
      <c r="AW5" s="20">
        <f>'EUROSTAT data 2015 EU27'!AV182</f>
        <v>3.49</v>
      </c>
      <c r="AX5" s="20">
        <f>'EUROSTAT data 2015 EU27'!AW182</f>
        <v>0.66</v>
      </c>
      <c r="AY5" s="20">
        <f>'EUROSTAT data 2015 EU27'!AX182</f>
        <v>0.65</v>
      </c>
      <c r="AZ5" s="20">
        <f>'EUROSTAT data 2015 EU27'!AY182</f>
        <v>0.54</v>
      </c>
      <c r="BA5" s="20">
        <f>'EUROSTAT data 2015 EU27'!AZ182</f>
        <v>0.56999999999999995</v>
      </c>
      <c r="BB5" s="20">
        <f>'EUROSTAT data 2015 EU27'!BA182</f>
        <v>4.5</v>
      </c>
      <c r="BC5" s="20">
        <f>'EUROSTAT data 2015 EU27'!BB182</f>
        <v>0.98</v>
      </c>
      <c r="BD5" s="20">
        <f>'EUROSTAT data 2015 EU27'!BC182</f>
        <v>0.06</v>
      </c>
      <c r="BE5" s="20">
        <f>'EUROSTAT data 2015 EU27'!BD182</f>
        <v>0.24</v>
      </c>
      <c r="BF5" s="20">
        <f>'EUROSTAT data 2015 EU27'!BE182</f>
        <v>3.77</v>
      </c>
      <c r="BG5" s="20">
        <f>'EUROSTAT data 2015 EU27'!BF182</f>
        <v>15.67</v>
      </c>
      <c r="BH5" s="20">
        <f>'EUROSTAT data 2015 EU27'!BG182</f>
        <v>16.04</v>
      </c>
      <c r="BI5" s="20">
        <f>'EUROSTAT data 2015 EU27'!BH182</f>
        <v>24.37</v>
      </c>
      <c r="BJ5" s="20">
        <f>'EUROSTAT data 2015 EU27'!BI182</f>
        <v>23.97</v>
      </c>
      <c r="BK5" s="20">
        <f>'EUROSTAT data 2015 EU27'!BJ182</f>
        <v>2.96</v>
      </c>
      <c r="BL5" s="20">
        <f>'EUROSTAT data 2015 EU27'!BK182</f>
        <v>5.32</v>
      </c>
      <c r="BM5" s="20">
        <f>'EUROSTAT data 2015 EU27'!BL182</f>
        <v>16.16</v>
      </c>
      <c r="BN5" s="20">
        <f>'EUROSTAT data 2015 EU27'!BM182</f>
        <v>0</v>
      </c>
      <c r="BO5" s="20">
        <f>'EUROSTAT data 2015 EU27'!BN182</f>
        <v>2.0099999999999998</v>
      </c>
      <c r="BP5" s="20">
        <f>'EUROSTAT data 2015 EU27'!BO182</f>
        <v>0</v>
      </c>
      <c r="BQ5" s="20">
        <f>'EUROSTAT data 2015 EU27'!BP182</f>
        <v>0</v>
      </c>
    </row>
    <row r="6" spans="5:69" x14ac:dyDescent="0.35">
      <c r="E6" t="str">
        <f>'EUROSTAT data 2015 EU27'!C183</f>
        <v>ISIC 05-09</v>
      </c>
      <c r="F6" s="20">
        <f>'EUROSTAT data 2015 EU27'!E183</f>
        <v>838.06</v>
      </c>
      <c r="G6" s="20">
        <f>'EUROSTAT data 2015 EU27'!F183</f>
        <v>26.1</v>
      </c>
      <c r="H6" s="20">
        <f>'EUROSTAT data 2015 EU27'!G183</f>
        <v>52.2</v>
      </c>
      <c r="I6" s="20">
        <f>'EUROSTAT data 2015 EU27'!H183</f>
        <v>4293.9799999999996</v>
      </c>
      <c r="J6" s="20">
        <f>'EUROSTAT data 2015 EU27'!I183</f>
        <v>1310.76</v>
      </c>
      <c r="K6" s="20">
        <f>'EUROSTAT data 2015 EU27'!J183</f>
        <v>82.24</v>
      </c>
      <c r="L6" s="20">
        <f>'EUROSTAT data 2015 EU27'!K183</f>
        <v>26.92</v>
      </c>
      <c r="M6" s="20">
        <f>'EUROSTAT data 2015 EU27'!L183</f>
        <v>530.13</v>
      </c>
      <c r="N6" s="20">
        <f>'EUROSTAT data 2015 EU27'!M183</f>
        <v>32.22</v>
      </c>
      <c r="O6" s="20">
        <f>'EUROSTAT data 2015 EU27'!N183</f>
        <v>18154.37</v>
      </c>
      <c r="P6" s="20">
        <f>'EUROSTAT data 2015 EU27'!O183</f>
        <v>3248.31</v>
      </c>
      <c r="Q6" s="20">
        <f>'EUROSTAT data 2015 EU27'!P183</f>
        <v>104.74</v>
      </c>
      <c r="R6" s="20">
        <f>'EUROSTAT data 2015 EU27'!Q183</f>
        <v>170.66</v>
      </c>
      <c r="S6" s="20">
        <f>'EUROSTAT data 2015 EU27'!R183</f>
        <v>7258.65</v>
      </c>
      <c r="T6" s="20">
        <f>'EUROSTAT data 2015 EU27'!S183</f>
        <v>4513.5</v>
      </c>
      <c r="U6" s="20">
        <f>'EUROSTAT data 2015 EU27'!T183</f>
        <v>290.99</v>
      </c>
      <c r="V6" s="20">
        <f>'EUROSTAT data 2015 EU27'!U183</f>
        <v>30.17</v>
      </c>
      <c r="W6" s="20">
        <f>'EUROSTAT data 2015 EU27'!V183</f>
        <v>120.53</v>
      </c>
      <c r="X6" s="20">
        <f>'EUROSTAT data 2015 EU27'!W183</f>
        <v>172.98</v>
      </c>
      <c r="Y6" s="20">
        <f>'EUROSTAT data 2015 EU27'!X183</f>
        <v>133.18</v>
      </c>
      <c r="Z6" s="20">
        <f>'EUROSTAT data 2015 EU27'!Y183</f>
        <v>67.819999999999993</v>
      </c>
      <c r="AA6" s="20">
        <f>'EUROSTAT data 2015 EU27'!Z183</f>
        <v>186.93</v>
      </c>
      <c r="AB6" s="20">
        <f>'EUROSTAT data 2015 EU27'!AA183</f>
        <v>75</v>
      </c>
      <c r="AC6" s="20">
        <f>'EUROSTAT data 2015 EU27'!AB183</f>
        <v>12328.88</v>
      </c>
      <c r="AD6" s="20">
        <f>'EUROSTAT data 2015 EU27'!AC183</f>
        <v>110.87</v>
      </c>
      <c r="AE6" s="20">
        <f>'EUROSTAT data 2015 EU27'!AD183</f>
        <v>266.39</v>
      </c>
      <c r="AF6" s="20">
        <f>'EUROSTAT data 2015 EU27'!AE183</f>
        <v>8468.98</v>
      </c>
      <c r="AG6" s="20">
        <f>'EUROSTAT data 2015 EU27'!AF183</f>
        <v>44.14</v>
      </c>
      <c r="AH6" s="20">
        <f>'EUROSTAT data 2015 EU27'!AG183</f>
        <v>439.37</v>
      </c>
      <c r="AI6" s="20">
        <f>'EUROSTAT data 2015 EU27'!AH183</f>
        <v>122.25</v>
      </c>
      <c r="AJ6" s="20">
        <f>'EUROSTAT data 2015 EU27'!AI183</f>
        <v>360.69</v>
      </c>
      <c r="AK6" s="20">
        <f>'EUROSTAT data 2015 EU27'!AJ183</f>
        <v>5.65</v>
      </c>
      <c r="AL6" s="20">
        <f>'EUROSTAT data 2015 EU27'!AK183</f>
        <v>6.43</v>
      </c>
      <c r="AM6" s="20">
        <f>'EUROSTAT data 2015 EU27'!AL183</f>
        <v>326.18</v>
      </c>
      <c r="AN6" s="20">
        <f>'EUROSTAT data 2015 EU27'!AM183</f>
        <v>10.199999999999999</v>
      </c>
      <c r="AO6" s="20">
        <f>'EUROSTAT data 2015 EU27'!AN183</f>
        <v>343.73</v>
      </c>
      <c r="AP6" s="20">
        <f>'EUROSTAT data 2015 EU27'!AO183</f>
        <v>3.49</v>
      </c>
      <c r="AQ6" s="20">
        <f>'EUROSTAT data 2015 EU27'!AP183</f>
        <v>9.08</v>
      </c>
      <c r="AR6" s="20">
        <f>'EUROSTAT data 2015 EU27'!AQ183</f>
        <v>13.05</v>
      </c>
      <c r="AS6" s="20">
        <f>'EUROSTAT data 2015 EU27'!AR183</f>
        <v>20.77</v>
      </c>
      <c r="AT6" s="20">
        <f>'EUROSTAT data 2015 EU27'!AS183</f>
        <v>44.13</v>
      </c>
      <c r="AU6" s="20">
        <f>'EUROSTAT data 2015 EU27'!AT183</f>
        <v>8.6300000000000008</v>
      </c>
      <c r="AV6" s="20">
        <f>'EUROSTAT data 2015 EU27'!AU183</f>
        <v>6.54</v>
      </c>
      <c r="AW6" s="20">
        <f>'EUROSTAT data 2015 EU27'!AV183</f>
        <v>250.44</v>
      </c>
      <c r="AX6" s="20">
        <f>'EUROSTAT data 2015 EU27'!AW183</f>
        <v>52.57</v>
      </c>
      <c r="AY6" s="20">
        <f>'EUROSTAT data 2015 EU27'!AX183</f>
        <v>123.08</v>
      </c>
      <c r="AZ6" s="20">
        <f>'EUROSTAT data 2015 EU27'!AY183</f>
        <v>28.41</v>
      </c>
      <c r="BA6" s="20">
        <f>'EUROSTAT data 2015 EU27'!AZ183</f>
        <v>7.39</v>
      </c>
      <c r="BB6" s="20">
        <f>'EUROSTAT data 2015 EU27'!BA183</f>
        <v>18.170000000000002</v>
      </c>
      <c r="BC6" s="20">
        <f>'EUROSTAT data 2015 EU27'!BB183</f>
        <v>26.35</v>
      </c>
      <c r="BD6" s="20">
        <f>'EUROSTAT data 2015 EU27'!BC183</f>
        <v>12.38</v>
      </c>
      <c r="BE6" s="20">
        <f>'EUROSTAT data 2015 EU27'!BD183</f>
        <v>2.8</v>
      </c>
      <c r="BF6" s="20">
        <f>'EUROSTAT data 2015 EU27'!BE183</f>
        <v>211.05</v>
      </c>
      <c r="BG6" s="20">
        <f>'EUROSTAT data 2015 EU27'!BF183</f>
        <v>687.5</v>
      </c>
      <c r="BH6" s="20">
        <f>'EUROSTAT data 2015 EU27'!BG183</f>
        <v>144.44999999999999</v>
      </c>
      <c r="BI6" s="20">
        <f>'EUROSTAT data 2015 EU27'!BH183</f>
        <v>93.47</v>
      </c>
      <c r="BJ6" s="20">
        <f>'EUROSTAT data 2015 EU27'!BI183</f>
        <v>124.21</v>
      </c>
      <c r="BK6" s="20">
        <f>'EUROSTAT data 2015 EU27'!BJ183</f>
        <v>41.29</v>
      </c>
      <c r="BL6" s="20">
        <f>'EUROSTAT data 2015 EU27'!BK183</f>
        <v>55.67</v>
      </c>
      <c r="BM6" s="20">
        <f>'EUROSTAT data 2015 EU27'!BL183</f>
        <v>57.72</v>
      </c>
      <c r="BN6" s="20">
        <f>'EUROSTAT data 2015 EU27'!BM183</f>
        <v>7.77</v>
      </c>
      <c r="BO6" s="20">
        <f>'EUROSTAT data 2015 EU27'!BN183</f>
        <v>29.94</v>
      </c>
      <c r="BP6" s="20">
        <f>'EUROSTAT data 2015 EU27'!BO183</f>
        <v>0</v>
      </c>
      <c r="BQ6" s="20">
        <f>'EUROSTAT data 2015 EU27'!BP183</f>
        <v>0</v>
      </c>
    </row>
    <row r="7" spans="5:69" x14ac:dyDescent="0.35">
      <c r="E7" t="str">
        <f>'EUROSTAT data 2015 EU27'!C184</f>
        <v>ISIC 10-12</v>
      </c>
      <c r="F7" s="20">
        <f>'EUROSTAT data 2015 EU27'!E184</f>
        <v>42255.78</v>
      </c>
      <c r="G7" s="20">
        <f>'EUROSTAT data 2015 EU27'!F184</f>
        <v>49.99</v>
      </c>
      <c r="H7" s="20">
        <f>'EUROSTAT data 2015 EU27'!G184</f>
        <v>508.78</v>
      </c>
      <c r="I7" s="20">
        <f>'EUROSTAT data 2015 EU27'!H184</f>
        <v>119.27</v>
      </c>
      <c r="J7" s="20">
        <f>'EUROSTAT data 2015 EU27'!I184</f>
        <v>196488.61</v>
      </c>
      <c r="K7" s="20">
        <f>'EUROSTAT data 2015 EU27'!J184</f>
        <v>1967.52</v>
      </c>
      <c r="L7" s="20">
        <f>'EUROSTAT data 2015 EU27'!K184</f>
        <v>63.44</v>
      </c>
      <c r="M7" s="20">
        <f>'EUROSTAT data 2015 EU27'!L184</f>
        <v>648.51</v>
      </c>
      <c r="N7" s="20">
        <f>'EUROSTAT data 2015 EU27'!M184</f>
        <v>21.55</v>
      </c>
      <c r="O7" s="20">
        <f>'EUROSTAT data 2015 EU27'!N184</f>
        <v>807.4</v>
      </c>
      <c r="P7" s="20">
        <f>'EUROSTAT data 2015 EU27'!O184</f>
        <v>8035.92</v>
      </c>
      <c r="Q7" s="20">
        <f>'EUROSTAT data 2015 EU27'!P184</f>
        <v>2239.91</v>
      </c>
      <c r="R7" s="20">
        <f>'EUROSTAT data 2015 EU27'!Q184</f>
        <v>206.46</v>
      </c>
      <c r="S7" s="20">
        <f>'EUROSTAT data 2015 EU27'!R184</f>
        <v>84.14</v>
      </c>
      <c r="T7" s="20">
        <f>'EUROSTAT data 2015 EU27'!S184</f>
        <v>249.75</v>
      </c>
      <c r="U7" s="20">
        <f>'EUROSTAT data 2015 EU27'!T184</f>
        <v>134.53</v>
      </c>
      <c r="V7" s="20">
        <f>'EUROSTAT data 2015 EU27'!U184</f>
        <v>66.040000000000006</v>
      </c>
      <c r="W7" s="20">
        <f>'EUROSTAT data 2015 EU27'!V184</f>
        <v>79.319999999999993</v>
      </c>
      <c r="X7" s="20">
        <f>'EUROSTAT data 2015 EU27'!W184</f>
        <v>193</v>
      </c>
      <c r="Y7" s="20">
        <f>'EUROSTAT data 2015 EU27'!X184</f>
        <v>135.47999999999999</v>
      </c>
      <c r="Z7" s="20">
        <f>'EUROSTAT data 2015 EU27'!Y184</f>
        <v>27.89</v>
      </c>
      <c r="AA7" s="20">
        <f>'EUROSTAT data 2015 EU27'!Z184</f>
        <v>394.31</v>
      </c>
      <c r="AB7" s="20">
        <f>'EUROSTAT data 2015 EU27'!AA184</f>
        <v>121.77</v>
      </c>
      <c r="AC7" s="20">
        <f>'EUROSTAT data 2015 EU27'!AB184</f>
        <v>732.85</v>
      </c>
      <c r="AD7" s="20">
        <f>'EUROSTAT data 2015 EU27'!AC184</f>
        <v>21.57</v>
      </c>
      <c r="AE7" s="20">
        <f>'EUROSTAT data 2015 EU27'!AD184</f>
        <v>659.54</v>
      </c>
      <c r="AF7" s="20">
        <f>'EUROSTAT data 2015 EU27'!AE184</f>
        <v>823.12</v>
      </c>
      <c r="AG7" s="20">
        <f>'EUROSTAT data 2015 EU27'!AF184</f>
        <v>313.42</v>
      </c>
      <c r="AH7" s="20">
        <f>'EUROSTAT data 2015 EU27'!AG184</f>
        <v>6393.76</v>
      </c>
      <c r="AI7" s="20">
        <f>'EUROSTAT data 2015 EU27'!AH184</f>
        <v>3991.94</v>
      </c>
      <c r="AJ7" s="20">
        <f>'EUROSTAT data 2015 EU27'!AI184</f>
        <v>792.64</v>
      </c>
      <c r="AK7" s="20">
        <f>'EUROSTAT data 2015 EU27'!AJ184</f>
        <v>975.33</v>
      </c>
      <c r="AL7" s="20">
        <f>'EUROSTAT data 2015 EU27'!AK184</f>
        <v>380.39</v>
      </c>
      <c r="AM7" s="20">
        <f>'EUROSTAT data 2015 EU27'!AL184</f>
        <v>457.61</v>
      </c>
      <c r="AN7" s="20">
        <f>'EUROSTAT data 2015 EU27'!AM184</f>
        <v>57.83</v>
      </c>
      <c r="AO7" s="20">
        <f>'EUROSTAT data 2015 EU27'!AN184</f>
        <v>93827.97</v>
      </c>
      <c r="AP7" s="20">
        <f>'EUROSTAT data 2015 EU27'!AO184</f>
        <v>77.55</v>
      </c>
      <c r="AQ7" s="20">
        <f>'EUROSTAT data 2015 EU27'!AP184</f>
        <v>456.5</v>
      </c>
      <c r="AR7" s="20">
        <f>'EUROSTAT data 2015 EU27'!AQ184</f>
        <v>290.99</v>
      </c>
      <c r="AS7" s="20">
        <f>'EUROSTAT data 2015 EU27'!AR184</f>
        <v>422.35</v>
      </c>
      <c r="AT7" s="20">
        <f>'EUROSTAT data 2015 EU27'!AS184</f>
        <v>150.66999999999999</v>
      </c>
      <c r="AU7" s="20">
        <f>'EUROSTAT data 2015 EU27'!AT184</f>
        <v>100.79</v>
      </c>
      <c r="AV7" s="20">
        <f>'EUROSTAT data 2015 EU27'!AU184</f>
        <v>71.73</v>
      </c>
      <c r="AW7" s="20">
        <f>'EUROSTAT data 2015 EU27'!AV184</f>
        <v>443.26</v>
      </c>
      <c r="AX7" s="20">
        <f>'EUROSTAT data 2015 EU27'!AW184</f>
        <v>876.67</v>
      </c>
      <c r="AY7" s="20">
        <f>'EUROSTAT data 2015 EU27'!AX184</f>
        <v>373.46</v>
      </c>
      <c r="AZ7" s="20">
        <f>'EUROSTAT data 2015 EU27'!AY184</f>
        <v>753.93</v>
      </c>
      <c r="BA7" s="20">
        <f>'EUROSTAT data 2015 EU27'!AZ184</f>
        <v>304.5</v>
      </c>
      <c r="BB7" s="20">
        <f>'EUROSTAT data 2015 EU27'!BA184</f>
        <v>232.1</v>
      </c>
      <c r="BC7" s="20">
        <f>'EUROSTAT data 2015 EU27'!BB184</f>
        <v>459.46</v>
      </c>
      <c r="BD7" s="20">
        <f>'EUROSTAT data 2015 EU27'!BC184</f>
        <v>128.72</v>
      </c>
      <c r="BE7" s="20">
        <f>'EUROSTAT data 2015 EU27'!BD184</f>
        <v>59.61</v>
      </c>
      <c r="BF7" s="20">
        <f>'EUROSTAT data 2015 EU27'!BE184</f>
        <v>1041.9100000000001</v>
      </c>
      <c r="BG7" s="20">
        <f>'EUROSTAT data 2015 EU27'!BF184</f>
        <v>4491.03</v>
      </c>
      <c r="BH7" s="20">
        <f>'EUROSTAT data 2015 EU27'!BG184</f>
        <v>4195.83</v>
      </c>
      <c r="BI7" s="20">
        <f>'EUROSTAT data 2015 EU27'!BH184</f>
        <v>9460.82</v>
      </c>
      <c r="BJ7" s="20">
        <f>'EUROSTAT data 2015 EU27'!BI184</f>
        <v>5224.6899999999996</v>
      </c>
      <c r="BK7" s="20">
        <f>'EUROSTAT data 2015 EU27'!BJ184</f>
        <v>497.47</v>
      </c>
      <c r="BL7" s="20">
        <f>'EUROSTAT data 2015 EU27'!BK184</f>
        <v>1742.38</v>
      </c>
      <c r="BM7" s="20">
        <f>'EUROSTAT data 2015 EU27'!BL184</f>
        <v>752.16</v>
      </c>
      <c r="BN7" s="20">
        <f>'EUROSTAT data 2015 EU27'!BM184</f>
        <v>52.74</v>
      </c>
      <c r="BO7" s="20">
        <f>'EUROSTAT data 2015 EU27'!BN184</f>
        <v>307.22000000000003</v>
      </c>
      <c r="BP7" s="20">
        <f>'EUROSTAT data 2015 EU27'!BO184</f>
        <v>0</v>
      </c>
      <c r="BQ7" s="20">
        <f>'EUROSTAT data 2015 EU27'!BP184</f>
        <v>0</v>
      </c>
    </row>
    <row r="8" spans="5:69" x14ac:dyDescent="0.35">
      <c r="E8" t="str">
        <f>'EUROSTAT data 2015 EU27'!C185</f>
        <v>ISIC 13-15</v>
      </c>
      <c r="F8" s="20">
        <f>'EUROSTAT data 2015 EU27'!E185</f>
        <v>458.41</v>
      </c>
      <c r="G8" s="20">
        <f>'EUROSTAT data 2015 EU27'!F185</f>
        <v>45.71</v>
      </c>
      <c r="H8" s="20">
        <f>'EUROSTAT data 2015 EU27'!G185</f>
        <v>176.97</v>
      </c>
      <c r="I8" s="20">
        <f>'EUROSTAT data 2015 EU27'!H185</f>
        <v>79.239999999999995</v>
      </c>
      <c r="J8" s="20">
        <f>'EUROSTAT data 2015 EU27'!I185</f>
        <v>515.45000000000005</v>
      </c>
      <c r="K8" s="20">
        <f>'EUROSTAT data 2015 EU27'!J185</f>
        <v>42630.18</v>
      </c>
      <c r="L8" s="20">
        <f>'EUROSTAT data 2015 EU27'!K185</f>
        <v>287.75</v>
      </c>
      <c r="M8" s="20">
        <f>'EUROSTAT data 2015 EU27'!L185</f>
        <v>858.79</v>
      </c>
      <c r="N8" s="20">
        <f>'EUROSTAT data 2015 EU27'!M185</f>
        <v>237.42</v>
      </c>
      <c r="O8" s="20">
        <f>'EUROSTAT data 2015 EU27'!N185</f>
        <v>91.35</v>
      </c>
      <c r="P8" s="20">
        <f>'EUROSTAT data 2015 EU27'!O185</f>
        <v>541.62</v>
      </c>
      <c r="Q8" s="20">
        <f>'EUROSTAT data 2015 EU27'!P185</f>
        <v>271.63</v>
      </c>
      <c r="R8" s="20">
        <f>'EUROSTAT data 2015 EU27'!Q185</f>
        <v>1719.43</v>
      </c>
      <c r="S8" s="20">
        <f>'EUROSTAT data 2015 EU27'!R185</f>
        <v>236.7</v>
      </c>
      <c r="T8" s="20">
        <f>'EUROSTAT data 2015 EU27'!S185</f>
        <v>236.95</v>
      </c>
      <c r="U8" s="20">
        <f>'EUROSTAT data 2015 EU27'!T185</f>
        <v>609.58000000000004</v>
      </c>
      <c r="V8" s="20">
        <f>'EUROSTAT data 2015 EU27'!U185</f>
        <v>190.34</v>
      </c>
      <c r="W8" s="20">
        <f>'EUROSTAT data 2015 EU27'!V185</f>
        <v>211.75</v>
      </c>
      <c r="X8" s="20">
        <f>'EUROSTAT data 2015 EU27'!W185</f>
        <v>587.37</v>
      </c>
      <c r="Y8" s="20">
        <f>'EUROSTAT data 2015 EU27'!X185</f>
        <v>3025.19</v>
      </c>
      <c r="Z8" s="20">
        <f>'EUROSTAT data 2015 EU27'!Y185</f>
        <v>444.31</v>
      </c>
      <c r="AA8" s="20">
        <f>'EUROSTAT data 2015 EU27'!Z185</f>
        <v>2419.6799999999998</v>
      </c>
      <c r="AB8" s="20">
        <f>'EUROSTAT data 2015 EU27'!AA185</f>
        <v>271.88</v>
      </c>
      <c r="AC8" s="20">
        <f>'EUROSTAT data 2015 EU27'!AB185</f>
        <v>163.28</v>
      </c>
      <c r="AD8" s="20">
        <f>'EUROSTAT data 2015 EU27'!AC185</f>
        <v>25.37</v>
      </c>
      <c r="AE8" s="20">
        <f>'EUROSTAT data 2015 EU27'!AD185</f>
        <v>185.5</v>
      </c>
      <c r="AF8" s="20">
        <f>'EUROSTAT data 2015 EU27'!AE185</f>
        <v>1740.99</v>
      </c>
      <c r="AG8" s="20">
        <f>'EUROSTAT data 2015 EU27'!AF185</f>
        <v>289.32</v>
      </c>
      <c r="AH8" s="20">
        <f>'EUROSTAT data 2015 EU27'!AG185</f>
        <v>1795.28</v>
      </c>
      <c r="AI8" s="20">
        <f>'EUROSTAT data 2015 EU27'!AH185</f>
        <v>954.87</v>
      </c>
      <c r="AJ8" s="20">
        <f>'EUROSTAT data 2015 EU27'!AI185</f>
        <v>206.57</v>
      </c>
      <c r="AK8" s="20">
        <f>'EUROSTAT data 2015 EU27'!AJ185</f>
        <v>49.37</v>
      </c>
      <c r="AL8" s="20">
        <f>'EUROSTAT data 2015 EU27'!AK185</f>
        <v>35.72</v>
      </c>
      <c r="AM8" s="20">
        <f>'EUROSTAT data 2015 EU27'!AL185</f>
        <v>174.7</v>
      </c>
      <c r="AN8" s="20">
        <f>'EUROSTAT data 2015 EU27'!AM185</f>
        <v>45.07</v>
      </c>
      <c r="AO8" s="20">
        <f>'EUROSTAT data 2015 EU27'!AN185</f>
        <v>928.49</v>
      </c>
      <c r="AP8" s="20">
        <f>'EUROSTAT data 2015 EU27'!AO185</f>
        <v>31.31</v>
      </c>
      <c r="AQ8" s="20">
        <f>'EUROSTAT data 2015 EU27'!AP185</f>
        <v>405.54</v>
      </c>
      <c r="AR8" s="20">
        <f>'EUROSTAT data 2015 EU27'!AQ185</f>
        <v>141.99</v>
      </c>
      <c r="AS8" s="20">
        <f>'EUROSTAT data 2015 EU27'!AR185</f>
        <v>76.83</v>
      </c>
      <c r="AT8" s="20">
        <f>'EUROSTAT data 2015 EU27'!AS185</f>
        <v>102</v>
      </c>
      <c r="AU8" s="20">
        <f>'EUROSTAT data 2015 EU27'!AT185</f>
        <v>13.46</v>
      </c>
      <c r="AV8" s="20">
        <f>'EUROSTAT data 2015 EU27'!AU185</f>
        <v>15.07</v>
      </c>
      <c r="AW8" s="20">
        <f>'EUROSTAT data 2015 EU27'!AV185</f>
        <v>297.48</v>
      </c>
      <c r="AX8" s="20">
        <f>'EUROSTAT data 2015 EU27'!AW185</f>
        <v>282.98</v>
      </c>
      <c r="AY8" s="20">
        <f>'EUROSTAT data 2015 EU27'!AX185</f>
        <v>354.21</v>
      </c>
      <c r="AZ8" s="20">
        <f>'EUROSTAT data 2015 EU27'!AY185</f>
        <v>81.36</v>
      </c>
      <c r="BA8" s="20">
        <f>'EUROSTAT data 2015 EU27'!AZ185</f>
        <v>69.010000000000005</v>
      </c>
      <c r="BB8" s="20">
        <f>'EUROSTAT data 2015 EU27'!BA185</f>
        <v>180.99</v>
      </c>
      <c r="BC8" s="20">
        <f>'EUROSTAT data 2015 EU27'!BB185</f>
        <v>117.48</v>
      </c>
      <c r="BD8" s="20">
        <f>'EUROSTAT data 2015 EU27'!BC185</f>
        <v>49.4</v>
      </c>
      <c r="BE8" s="20">
        <f>'EUROSTAT data 2015 EU27'!BD185</f>
        <v>33.42</v>
      </c>
      <c r="BF8" s="20">
        <f>'EUROSTAT data 2015 EU27'!BE185</f>
        <v>728.03</v>
      </c>
      <c r="BG8" s="20">
        <f>'EUROSTAT data 2015 EU27'!BF185</f>
        <v>917.54</v>
      </c>
      <c r="BH8" s="20">
        <f>'EUROSTAT data 2015 EU27'!BG185</f>
        <v>228.96</v>
      </c>
      <c r="BI8" s="20">
        <f>'EUROSTAT data 2015 EU27'!BH185</f>
        <v>1203.99</v>
      </c>
      <c r="BJ8" s="20">
        <f>'EUROSTAT data 2015 EU27'!BI185</f>
        <v>335.49</v>
      </c>
      <c r="BK8" s="20">
        <f>'EUROSTAT data 2015 EU27'!BJ185</f>
        <v>176.12</v>
      </c>
      <c r="BL8" s="20">
        <f>'EUROSTAT data 2015 EU27'!BK185</f>
        <v>280.63</v>
      </c>
      <c r="BM8" s="20">
        <f>'EUROSTAT data 2015 EU27'!BL185</f>
        <v>126.99</v>
      </c>
      <c r="BN8" s="20">
        <f>'EUROSTAT data 2015 EU27'!BM185</f>
        <v>189.29</v>
      </c>
      <c r="BO8" s="20">
        <f>'EUROSTAT data 2015 EU27'!BN185</f>
        <v>560.99</v>
      </c>
      <c r="BP8" s="20">
        <f>'EUROSTAT data 2015 EU27'!BO185</f>
        <v>0</v>
      </c>
      <c r="BQ8" s="20">
        <f>'EUROSTAT data 2015 EU27'!BP185</f>
        <v>0</v>
      </c>
    </row>
    <row r="9" spans="5:69" x14ac:dyDescent="0.35">
      <c r="E9" t="str">
        <f>'EUROSTAT data 2015 EU27'!C186</f>
        <v>ISIC 16</v>
      </c>
      <c r="F9" s="20">
        <f>'EUROSTAT data 2015 EU27'!E186</f>
        <v>975.78</v>
      </c>
      <c r="G9" s="20">
        <f>'EUROSTAT data 2015 EU27'!F186</f>
        <v>196.6</v>
      </c>
      <c r="H9" s="20">
        <f>'EUROSTAT data 2015 EU27'!G186</f>
        <v>64.37</v>
      </c>
      <c r="I9" s="20">
        <f>'EUROSTAT data 2015 EU27'!H186</f>
        <v>236.49</v>
      </c>
      <c r="J9" s="20">
        <f>'EUROSTAT data 2015 EU27'!I186</f>
        <v>1769.07</v>
      </c>
      <c r="K9" s="20">
        <f>'EUROSTAT data 2015 EU27'!J186</f>
        <v>150.19999999999999</v>
      </c>
      <c r="L9" s="20">
        <f>'EUROSTAT data 2015 EU27'!K186</f>
        <v>24814.23</v>
      </c>
      <c r="M9" s="20">
        <f>'EUROSTAT data 2015 EU27'!L186</f>
        <v>3017.5</v>
      </c>
      <c r="N9" s="20">
        <f>'EUROSTAT data 2015 EU27'!M186</f>
        <v>87</v>
      </c>
      <c r="O9" s="20">
        <f>'EUROSTAT data 2015 EU27'!N186</f>
        <v>59.83</v>
      </c>
      <c r="P9" s="20">
        <f>'EUROSTAT data 2015 EU27'!O186</f>
        <v>628.75</v>
      </c>
      <c r="Q9" s="20">
        <f>'EUROSTAT data 2015 EU27'!P186</f>
        <v>169.11</v>
      </c>
      <c r="R9" s="20">
        <f>'EUROSTAT data 2015 EU27'!Q186</f>
        <v>468.53</v>
      </c>
      <c r="S9" s="20">
        <f>'EUROSTAT data 2015 EU27'!R186</f>
        <v>981.76</v>
      </c>
      <c r="T9" s="20">
        <f>'EUROSTAT data 2015 EU27'!S186</f>
        <v>610.72</v>
      </c>
      <c r="U9" s="20">
        <f>'EUROSTAT data 2015 EU27'!T186</f>
        <v>1184.03</v>
      </c>
      <c r="V9" s="20">
        <f>'EUROSTAT data 2015 EU27'!U186</f>
        <v>279.97000000000003</v>
      </c>
      <c r="W9" s="20">
        <f>'EUROSTAT data 2015 EU27'!V186</f>
        <v>434.69</v>
      </c>
      <c r="X9" s="20">
        <f>'EUROSTAT data 2015 EU27'!W186</f>
        <v>888.32</v>
      </c>
      <c r="Y9" s="20">
        <f>'EUROSTAT data 2015 EU27'!X186</f>
        <v>1377.25</v>
      </c>
      <c r="Z9" s="20">
        <f>'EUROSTAT data 2015 EU27'!Y186</f>
        <v>865.62</v>
      </c>
      <c r="AA9" s="20">
        <f>'EUROSTAT data 2015 EU27'!Z186</f>
        <v>12808.51</v>
      </c>
      <c r="AB9" s="20">
        <f>'EUROSTAT data 2015 EU27'!AA186</f>
        <v>305.42</v>
      </c>
      <c r="AC9" s="20">
        <f>'EUROSTAT data 2015 EU27'!AB186</f>
        <v>1606.21</v>
      </c>
      <c r="AD9" s="20">
        <f>'EUROSTAT data 2015 EU27'!AC186</f>
        <v>21.74</v>
      </c>
      <c r="AE9" s="20">
        <f>'EUROSTAT data 2015 EU27'!AD186</f>
        <v>267.06</v>
      </c>
      <c r="AF9" s="20">
        <f>'EUROSTAT data 2015 EU27'!AE186</f>
        <v>24241.77</v>
      </c>
      <c r="AG9" s="20">
        <f>'EUROSTAT data 2015 EU27'!AF186</f>
        <v>96.62</v>
      </c>
      <c r="AH9" s="20">
        <f>'EUROSTAT data 2015 EU27'!AG186</f>
        <v>1263.3</v>
      </c>
      <c r="AI9" s="20">
        <f>'EUROSTAT data 2015 EU27'!AH186</f>
        <v>519.63</v>
      </c>
      <c r="AJ9" s="20">
        <f>'EUROSTAT data 2015 EU27'!AI186</f>
        <v>255.35</v>
      </c>
      <c r="AK9" s="20">
        <f>'EUROSTAT data 2015 EU27'!AJ186</f>
        <v>21.33</v>
      </c>
      <c r="AL9" s="20">
        <f>'EUROSTAT data 2015 EU27'!AK186</f>
        <v>9.6</v>
      </c>
      <c r="AM9" s="20">
        <f>'EUROSTAT data 2015 EU27'!AL186</f>
        <v>352.36</v>
      </c>
      <c r="AN9" s="20">
        <f>'EUROSTAT data 2015 EU27'!AM186</f>
        <v>11.21</v>
      </c>
      <c r="AO9" s="20">
        <f>'EUROSTAT data 2015 EU27'!AN186</f>
        <v>415.12</v>
      </c>
      <c r="AP9" s="20">
        <f>'EUROSTAT data 2015 EU27'!AO186</f>
        <v>76.319999999999993</v>
      </c>
      <c r="AQ9" s="20">
        <f>'EUROSTAT data 2015 EU27'!AP186</f>
        <v>267.89999999999998</v>
      </c>
      <c r="AR9" s="20">
        <f>'EUROSTAT data 2015 EU27'!AQ186</f>
        <v>150.54</v>
      </c>
      <c r="AS9" s="20">
        <f>'EUROSTAT data 2015 EU27'!AR186</f>
        <v>49.38</v>
      </c>
      <c r="AT9" s="20">
        <f>'EUROSTAT data 2015 EU27'!AS186</f>
        <v>22.25</v>
      </c>
      <c r="AU9" s="20">
        <f>'EUROSTAT data 2015 EU27'!AT186</f>
        <v>9.64</v>
      </c>
      <c r="AV9" s="20">
        <f>'EUROSTAT data 2015 EU27'!AU186</f>
        <v>11.69</v>
      </c>
      <c r="AW9" s="20">
        <f>'EUROSTAT data 2015 EU27'!AV186</f>
        <v>1768.21</v>
      </c>
      <c r="AX9" s="20">
        <f>'EUROSTAT data 2015 EU27'!AW186</f>
        <v>133.36000000000001</v>
      </c>
      <c r="AY9" s="20">
        <f>'EUROSTAT data 2015 EU27'!AX186</f>
        <v>219.25</v>
      </c>
      <c r="AZ9" s="20">
        <f>'EUROSTAT data 2015 EU27'!AY186</f>
        <v>42.56</v>
      </c>
      <c r="BA9" s="20">
        <f>'EUROSTAT data 2015 EU27'!AZ186</f>
        <v>98.73</v>
      </c>
      <c r="BB9" s="20">
        <f>'EUROSTAT data 2015 EU27'!BA186</f>
        <v>114.87</v>
      </c>
      <c r="BC9" s="20">
        <f>'EUROSTAT data 2015 EU27'!BB186</f>
        <v>80.930000000000007</v>
      </c>
      <c r="BD9" s="20">
        <f>'EUROSTAT data 2015 EU27'!BC186</f>
        <v>14.31</v>
      </c>
      <c r="BE9" s="20">
        <f>'EUROSTAT data 2015 EU27'!BD186</f>
        <v>7.57</v>
      </c>
      <c r="BF9" s="20">
        <f>'EUROSTAT data 2015 EU27'!BE186</f>
        <v>895.44</v>
      </c>
      <c r="BG9" s="20">
        <f>'EUROSTAT data 2015 EU27'!BF186</f>
        <v>237.46</v>
      </c>
      <c r="BH9" s="20">
        <f>'EUROSTAT data 2015 EU27'!BG186</f>
        <v>212.16</v>
      </c>
      <c r="BI9" s="20">
        <f>'EUROSTAT data 2015 EU27'!BH186</f>
        <v>55.76</v>
      </c>
      <c r="BJ9" s="20">
        <f>'EUROSTAT data 2015 EU27'!BI186</f>
        <v>72.930000000000007</v>
      </c>
      <c r="BK9" s="20">
        <f>'EUROSTAT data 2015 EU27'!BJ186</f>
        <v>146.16999999999999</v>
      </c>
      <c r="BL9" s="20">
        <f>'EUROSTAT data 2015 EU27'!BK186</f>
        <v>103.53</v>
      </c>
      <c r="BM9" s="20">
        <f>'EUROSTAT data 2015 EU27'!BL186</f>
        <v>58.81</v>
      </c>
      <c r="BN9" s="20">
        <f>'EUROSTAT data 2015 EU27'!BM186</f>
        <v>120.12</v>
      </c>
      <c r="BO9" s="20">
        <f>'EUROSTAT data 2015 EU27'!BN186</f>
        <v>1112.72</v>
      </c>
      <c r="BP9" s="20">
        <f>'EUROSTAT data 2015 EU27'!BO186</f>
        <v>0</v>
      </c>
      <c r="BQ9" s="20">
        <f>'EUROSTAT data 2015 EU27'!BP186</f>
        <v>0</v>
      </c>
    </row>
    <row r="10" spans="5:69" x14ac:dyDescent="0.35">
      <c r="E10" t="str">
        <f>'EUROSTAT data 2015 EU27'!C187</f>
        <v>ISIC 17</v>
      </c>
      <c r="F10" s="20">
        <f>'EUROSTAT data 2015 EU27'!E187</f>
        <v>442.48</v>
      </c>
      <c r="G10" s="20">
        <f>'EUROSTAT data 2015 EU27'!F187</f>
        <v>28.18</v>
      </c>
      <c r="H10" s="20">
        <f>'EUROSTAT data 2015 EU27'!G187</f>
        <v>36.78</v>
      </c>
      <c r="I10" s="20">
        <f>'EUROSTAT data 2015 EU27'!H187</f>
        <v>155.12</v>
      </c>
      <c r="J10" s="20">
        <f>'EUROSTAT data 2015 EU27'!I187</f>
        <v>12065</v>
      </c>
      <c r="K10" s="20">
        <f>'EUROSTAT data 2015 EU27'!J187</f>
        <v>893.57</v>
      </c>
      <c r="L10" s="20">
        <f>'EUROSTAT data 2015 EU27'!K187</f>
        <v>977.13</v>
      </c>
      <c r="M10" s="20">
        <f>'EUROSTAT data 2015 EU27'!L187</f>
        <v>37056.5</v>
      </c>
      <c r="N10" s="20">
        <f>'EUROSTAT data 2015 EU27'!M187</f>
        <v>10216.18</v>
      </c>
      <c r="O10" s="20">
        <f>'EUROSTAT data 2015 EU27'!N187</f>
        <v>193.77</v>
      </c>
      <c r="P10" s="20">
        <f>'EUROSTAT data 2015 EU27'!O187</f>
        <v>3532.26</v>
      </c>
      <c r="Q10" s="20">
        <f>'EUROSTAT data 2015 EU27'!P187</f>
        <v>1622.59</v>
      </c>
      <c r="R10" s="20">
        <f>'EUROSTAT data 2015 EU27'!Q187</f>
        <v>2209.6</v>
      </c>
      <c r="S10" s="20">
        <f>'EUROSTAT data 2015 EU27'!R187</f>
        <v>1230.98</v>
      </c>
      <c r="T10" s="20">
        <f>'EUROSTAT data 2015 EU27'!S187</f>
        <v>506.96</v>
      </c>
      <c r="U10" s="20">
        <f>'EUROSTAT data 2015 EU27'!T187</f>
        <v>1001.21</v>
      </c>
      <c r="V10" s="20">
        <f>'EUROSTAT data 2015 EU27'!U187</f>
        <v>802.3</v>
      </c>
      <c r="W10" s="20">
        <f>'EUROSTAT data 2015 EU27'!V187</f>
        <v>1318.52</v>
      </c>
      <c r="X10" s="20">
        <f>'EUROSTAT data 2015 EU27'!W187</f>
        <v>1216.01</v>
      </c>
      <c r="Y10" s="20">
        <f>'EUROSTAT data 2015 EU27'!X187</f>
        <v>858.6</v>
      </c>
      <c r="Z10" s="20">
        <f>'EUROSTAT data 2015 EU27'!Y187</f>
        <v>225.25</v>
      </c>
      <c r="AA10" s="20">
        <f>'EUROSTAT data 2015 EU27'!Z187</f>
        <v>1695.09</v>
      </c>
      <c r="AB10" s="20">
        <f>'EUROSTAT data 2015 EU27'!AA187</f>
        <v>285.08</v>
      </c>
      <c r="AC10" s="20">
        <f>'EUROSTAT data 2015 EU27'!AB187</f>
        <v>413.93</v>
      </c>
      <c r="AD10" s="20">
        <f>'EUROSTAT data 2015 EU27'!AC187</f>
        <v>61</v>
      </c>
      <c r="AE10" s="20">
        <f>'EUROSTAT data 2015 EU27'!AD187</f>
        <v>1101.57</v>
      </c>
      <c r="AF10" s="20">
        <f>'EUROSTAT data 2015 EU27'!AE187</f>
        <v>1285.95</v>
      </c>
      <c r="AG10" s="20">
        <f>'EUROSTAT data 2015 EU27'!AF187</f>
        <v>371.45</v>
      </c>
      <c r="AH10" s="20">
        <f>'EUROSTAT data 2015 EU27'!AG187</f>
        <v>3585.28</v>
      </c>
      <c r="AI10" s="20">
        <f>'EUROSTAT data 2015 EU27'!AH187</f>
        <v>1950.13</v>
      </c>
      <c r="AJ10" s="20">
        <f>'EUROSTAT data 2015 EU27'!AI187</f>
        <v>527.84</v>
      </c>
      <c r="AK10" s="20">
        <f>'EUROSTAT data 2015 EU27'!AJ187</f>
        <v>62.71</v>
      </c>
      <c r="AL10" s="20">
        <f>'EUROSTAT data 2015 EU27'!AK187</f>
        <v>27.04</v>
      </c>
      <c r="AM10" s="20">
        <f>'EUROSTAT data 2015 EU27'!AL187</f>
        <v>882.81</v>
      </c>
      <c r="AN10" s="20">
        <f>'EUROSTAT data 2015 EU27'!AM187</f>
        <v>112.64</v>
      </c>
      <c r="AO10" s="20">
        <f>'EUROSTAT data 2015 EU27'!AN187</f>
        <v>1319.26</v>
      </c>
      <c r="AP10" s="20">
        <f>'EUROSTAT data 2015 EU27'!AO187</f>
        <v>3768.43</v>
      </c>
      <c r="AQ10" s="20">
        <f>'EUROSTAT data 2015 EU27'!AP187</f>
        <v>1062.26</v>
      </c>
      <c r="AR10" s="20">
        <f>'EUROSTAT data 2015 EU27'!AQ187</f>
        <v>408.72</v>
      </c>
      <c r="AS10" s="20">
        <f>'EUROSTAT data 2015 EU27'!AR187</f>
        <v>404.6</v>
      </c>
      <c r="AT10" s="20">
        <f>'EUROSTAT data 2015 EU27'!AS187</f>
        <v>930.92</v>
      </c>
      <c r="AU10" s="20">
        <f>'EUROSTAT data 2015 EU27'!AT187</f>
        <v>308.99</v>
      </c>
      <c r="AV10" s="20">
        <f>'EUROSTAT data 2015 EU27'!AU187</f>
        <v>623.16</v>
      </c>
      <c r="AW10" s="20">
        <f>'EUROSTAT data 2015 EU27'!AV187</f>
        <v>647.62</v>
      </c>
      <c r="AX10" s="20">
        <f>'EUROSTAT data 2015 EU27'!AW187</f>
        <v>1843.1</v>
      </c>
      <c r="AY10" s="20">
        <f>'EUROSTAT data 2015 EU27'!AX187</f>
        <v>1389.11</v>
      </c>
      <c r="AZ10" s="20">
        <f>'EUROSTAT data 2015 EU27'!AY187</f>
        <v>282.08</v>
      </c>
      <c r="BA10" s="20">
        <f>'EUROSTAT data 2015 EU27'!AZ187</f>
        <v>683.91</v>
      </c>
      <c r="BB10" s="20">
        <f>'EUROSTAT data 2015 EU27'!BA187</f>
        <v>685.16</v>
      </c>
      <c r="BC10" s="20">
        <f>'EUROSTAT data 2015 EU27'!BB187</f>
        <v>355.33</v>
      </c>
      <c r="BD10" s="20">
        <f>'EUROSTAT data 2015 EU27'!BC187</f>
        <v>62.77</v>
      </c>
      <c r="BE10" s="20">
        <f>'EUROSTAT data 2015 EU27'!BD187</f>
        <v>511.97</v>
      </c>
      <c r="BF10" s="20">
        <f>'EUROSTAT data 2015 EU27'!BE187</f>
        <v>3356.69</v>
      </c>
      <c r="BG10" s="20">
        <f>'EUROSTAT data 2015 EU27'!BF187</f>
        <v>1422.08</v>
      </c>
      <c r="BH10" s="20">
        <f>'EUROSTAT data 2015 EU27'!BG187</f>
        <v>982.17</v>
      </c>
      <c r="BI10" s="20">
        <f>'EUROSTAT data 2015 EU27'!BH187</f>
        <v>1083.1400000000001</v>
      </c>
      <c r="BJ10" s="20">
        <f>'EUROSTAT data 2015 EU27'!BI187</f>
        <v>655.87</v>
      </c>
      <c r="BK10" s="20">
        <f>'EUROSTAT data 2015 EU27'!BJ187</f>
        <v>369.8</v>
      </c>
      <c r="BL10" s="20">
        <f>'EUROSTAT data 2015 EU27'!BK187</f>
        <v>274.57</v>
      </c>
      <c r="BM10" s="20">
        <f>'EUROSTAT data 2015 EU27'!BL187</f>
        <v>305.83999999999997</v>
      </c>
      <c r="BN10" s="20">
        <f>'EUROSTAT data 2015 EU27'!BM187</f>
        <v>78.58</v>
      </c>
      <c r="BO10" s="20">
        <f>'EUROSTAT data 2015 EU27'!BN187</f>
        <v>219.84</v>
      </c>
      <c r="BP10" s="20">
        <f>'EUROSTAT data 2015 EU27'!BO187</f>
        <v>0</v>
      </c>
      <c r="BQ10" s="20">
        <f>'EUROSTAT data 2015 EU27'!BP187</f>
        <v>0</v>
      </c>
    </row>
    <row r="11" spans="5:69" x14ac:dyDescent="0.35">
      <c r="E11" t="str">
        <f>'EUROSTAT data 2015 EU27'!C188</f>
        <v>ISIC 18</v>
      </c>
      <c r="F11" s="20">
        <f>'EUROSTAT data 2015 EU27'!E188</f>
        <v>68.92</v>
      </c>
      <c r="G11" s="20">
        <f>'EUROSTAT data 2015 EU27'!F188</f>
        <v>13.08</v>
      </c>
      <c r="H11" s="20">
        <f>'EUROSTAT data 2015 EU27'!G188</f>
        <v>9.77</v>
      </c>
      <c r="I11" s="20">
        <f>'EUROSTAT data 2015 EU27'!H188</f>
        <v>39.22</v>
      </c>
      <c r="J11" s="20">
        <f>'EUROSTAT data 2015 EU27'!I188</f>
        <v>1026.1099999999999</v>
      </c>
      <c r="K11" s="20">
        <f>'EUROSTAT data 2015 EU27'!J188</f>
        <v>247.67</v>
      </c>
      <c r="L11" s="20">
        <f>'EUROSTAT data 2015 EU27'!K188</f>
        <v>96.18</v>
      </c>
      <c r="M11" s="20">
        <f>'EUROSTAT data 2015 EU27'!L188</f>
        <v>869.87</v>
      </c>
      <c r="N11" s="20">
        <f>'EUROSTAT data 2015 EU27'!M188</f>
        <v>5787.13</v>
      </c>
      <c r="O11" s="20">
        <f>'EUROSTAT data 2015 EU27'!N188</f>
        <v>71.47</v>
      </c>
      <c r="P11" s="20">
        <f>'EUROSTAT data 2015 EU27'!O188</f>
        <v>760.63</v>
      </c>
      <c r="Q11" s="20">
        <f>'EUROSTAT data 2015 EU27'!P188</f>
        <v>580.63</v>
      </c>
      <c r="R11" s="20">
        <f>'EUROSTAT data 2015 EU27'!Q188</f>
        <v>347.84</v>
      </c>
      <c r="S11" s="20">
        <f>'EUROSTAT data 2015 EU27'!R188</f>
        <v>173.84</v>
      </c>
      <c r="T11" s="20">
        <f>'EUROSTAT data 2015 EU27'!S188</f>
        <v>205.09</v>
      </c>
      <c r="U11" s="20">
        <f>'EUROSTAT data 2015 EU27'!T188</f>
        <v>368.56</v>
      </c>
      <c r="V11" s="20">
        <f>'EUROSTAT data 2015 EU27'!U188</f>
        <v>273.31</v>
      </c>
      <c r="W11" s="20">
        <f>'EUROSTAT data 2015 EU27'!V188</f>
        <v>280.14999999999998</v>
      </c>
      <c r="X11" s="20">
        <f>'EUROSTAT data 2015 EU27'!W188</f>
        <v>527.62</v>
      </c>
      <c r="Y11" s="20">
        <f>'EUROSTAT data 2015 EU27'!X188</f>
        <v>709.1</v>
      </c>
      <c r="Z11" s="20">
        <f>'EUROSTAT data 2015 EU27'!Y188</f>
        <v>115.08</v>
      </c>
      <c r="AA11" s="20">
        <f>'EUROSTAT data 2015 EU27'!Z188</f>
        <v>337.02</v>
      </c>
      <c r="AB11" s="20">
        <f>'EUROSTAT data 2015 EU27'!AA188</f>
        <v>124.68</v>
      </c>
      <c r="AC11" s="20">
        <f>'EUROSTAT data 2015 EU27'!AB188</f>
        <v>284.67</v>
      </c>
      <c r="AD11" s="20">
        <f>'EUROSTAT data 2015 EU27'!AC188</f>
        <v>54.92</v>
      </c>
      <c r="AE11" s="20">
        <f>'EUROSTAT data 2015 EU27'!AD188</f>
        <v>162.30000000000001</v>
      </c>
      <c r="AF11" s="20">
        <f>'EUROSTAT data 2015 EU27'!AE188</f>
        <v>520.22</v>
      </c>
      <c r="AG11" s="20">
        <f>'EUROSTAT data 2015 EU27'!AF188</f>
        <v>564.21</v>
      </c>
      <c r="AH11" s="20">
        <f>'EUROSTAT data 2015 EU27'!AG188</f>
        <v>2448.8000000000002</v>
      </c>
      <c r="AI11" s="20">
        <f>'EUROSTAT data 2015 EU27'!AH188</f>
        <v>3224.02</v>
      </c>
      <c r="AJ11" s="20">
        <f>'EUROSTAT data 2015 EU27'!AI188</f>
        <v>432.23</v>
      </c>
      <c r="AK11" s="20">
        <f>'EUROSTAT data 2015 EU27'!AJ188</f>
        <v>44.61</v>
      </c>
      <c r="AL11" s="20">
        <f>'EUROSTAT data 2015 EU27'!AK188</f>
        <v>39.92</v>
      </c>
      <c r="AM11" s="20">
        <f>'EUROSTAT data 2015 EU27'!AL188</f>
        <v>406.07</v>
      </c>
      <c r="AN11" s="20">
        <f>'EUROSTAT data 2015 EU27'!AM188</f>
        <v>281.86</v>
      </c>
      <c r="AO11" s="20">
        <f>'EUROSTAT data 2015 EU27'!AN188</f>
        <v>661.87</v>
      </c>
      <c r="AP11" s="20">
        <f>'EUROSTAT data 2015 EU27'!AO188</f>
        <v>9030.58</v>
      </c>
      <c r="AQ11" s="20">
        <f>'EUROSTAT data 2015 EU27'!AP188</f>
        <v>2093.83</v>
      </c>
      <c r="AR11" s="20">
        <f>'EUROSTAT data 2015 EU27'!AQ188</f>
        <v>1264.8499999999999</v>
      </c>
      <c r="AS11" s="20">
        <f>'EUROSTAT data 2015 EU27'!AR188</f>
        <v>1748.19</v>
      </c>
      <c r="AT11" s="20">
        <f>'EUROSTAT data 2015 EU27'!AS188</f>
        <v>2050.19</v>
      </c>
      <c r="AU11" s="20">
        <f>'EUROSTAT data 2015 EU27'!AT188</f>
        <v>807.91</v>
      </c>
      <c r="AV11" s="20">
        <f>'EUROSTAT data 2015 EU27'!AU188</f>
        <v>665.61</v>
      </c>
      <c r="AW11" s="20">
        <f>'EUROSTAT data 2015 EU27'!AV188</f>
        <v>584.70000000000005</v>
      </c>
      <c r="AX11" s="20">
        <f>'EUROSTAT data 2015 EU27'!AW188</f>
        <v>2479.4</v>
      </c>
      <c r="AY11" s="20">
        <f>'EUROSTAT data 2015 EU27'!AX188</f>
        <v>2091.41</v>
      </c>
      <c r="AZ11" s="20">
        <f>'EUROSTAT data 2015 EU27'!AY188</f>
        <v>747.41</v>
      </c>
      <c r="BA11" s="20">
        <f>'EUROSTAT data 2015 EU27'!AZ188</f>
        <v>1953.49</v>
      </c>
      <c r="BB11" s="20">
        <f>'EUROSTAT data 2015 EU27'!BA188</f>
        <v>849.75</v>
      </c>
      <c r="BC11" s="20">
        <f>'EUROSTAT data 2015 EU27'!BB188</f>
        <v>409.87</v>
      </c>
      <c r="BD11" s="20">
        <f>'EUROSTAT data 2015 EU27'!BC188</f>
        <v>105.91</v>
      </c>
      <c r="BE11" s="20">
        <f>'EUROSTAT data 2015 EU27'!BD188</f>
        <v>2104.23</v>
      </c>
      <c r="BF11" s="20">
        <f>'EUROSTAT data 2015 EU27'!BE188</f>
        <v>2907.77</v>
      </c>
      <c r="BG11" s="20">
        <f>'EUROSTAT data 2015 EU27'!BF188</f>
        <v>2332.39</v>
      </c>
      <c r="BH11" s="20">
        <f>'EUROSTAT data 2015 EU27'!BG188</f>
        <v>1519.93</v>
      </c>
      <c r="BI11" s="20">
        <f>'EUROSTAT data 2015 EU27'!BH188</f>
        <v>425.08</v>
      </c>
      <c r="BJ11" s="20">
        <f>'EUROSTAT data 2015 EU27'!BI188</f>
        <v>487.23</v>
      </c>
      <c r="BK11" s="20">
        <f>'EUROSTAT data 2015 EU27'!BJ188</f>
        <v>986.47</v>
      </c>
      <c r="BL11" s="20">
        <f>'EUROSTAT data 2015 EU27'!BK188</f>
        <v>666.5</v>
      </c>
      <c r="BM11" s="20">
        <f>'EUROSTAT data 2015 EU27'!BL188</f>
        <v>727.65</v>
      </c>
      <c r="BN11" s="20">
        <f>'EUROSTAT data 2015 EU27'!BM188</f>
        <v>61.33</v>
      </c>
      <c r="BO11" s="20">
        <f>'EUROSTAT data 2015 EU27'!BN188</f>
        <v>266.08999999999997</v>
      </c>
      <c r="BP11" s="20">
        <f>'EUROSTAT data 2015 EU27'!BO188</f>
        <v>0</v>
      </c>
      <c r="BQ11" s="20">
        <f>'EUROSTAT data 2015 EU27'!BP188</f>
        <v>0</v>
      </c>
    </row>
    <row r="12" spans="5:69" x14ac:dyDescent="0.35">
      <c r="E12" t="str">
        <f>'EUROSTAT data 2015 EU27'!C189</f>
        <v>ISIC 19</v>
      </c>
      <c r="F12" s="20">
        <f>'EUROSTAT data 2015 EU27'!E189</f>
        <v>6753.79</v>
      </c>
      <c r="G12" s="20">
        <f>'EUROSTAT data 2015 EU27'!F189</f>
        <v>429.62</v>
      </c>
      <c r="H12" s="20">
        <f>'EUROSTAT data 2015 EU27'!G189</f>
        <v>435.29</v>
      </c>
      <c r="I12" s="20">
        <f>'EUROSTAT data 2015 EU27'!H189</f>
        <v>908.11</v>
      </c>
      <c r="J12" s="20">
        <f>'EUROSTAT data 2015 EU27'!I189</f>
        <v>1536.37</v>
      </c>
      <c r="K12" s="20">
        <f>'EUROSTAT data 2015 EU27'!J189</f>
        <v>246.07</v>
      </c>
      <c r="L12" s="20">
        <f>'EUROSTAT data 2015 EU27'!K189</f>
        <v>289.79000000000002</v>
      </c>
      <c r="M12" s="20">
        <f>'EUROSTAT data 2015 EU27'!L189</f>
        <v>342.11</v>
      </c>
      <c r="N12" s="20">
        <f>'EUROSTAT data 2015 EU27'!M189</f>
        <v>83.97</v>
      </c>
      <c r="O12" s="20">
        <f>'EUROSTAT data 2015 EU27'!N189</f>
        <v>30554.22</v>
      </c>
      <c r="P12" s="20">
        <f>'EUROSTAT data 2015 EU27'!O189</f>
        <v>13813.25</v>
      </c>
      <c r="Q12" s="20">
        <f>'EUROSTAT data 2015 EU27'!P189</f>
        <v>258.26</v>
      </c>
      <c r="R12" s="20">
        <f>'EUROSTAT data 2015 EU27'!Q189</f>
        <v>405.08</v>
      </c>
      <c r="S12" s="20">
        <f>'EUROSTAT data 2015 EU27'!R189</f>
        <v>1808.37</v>
      </c>
      <c r="T12" s="20">
        <f>'EUROSTAT data 2015 EU27'!S189</f>
        <v>3369.8</v>
      </c>
      <c r="U12" s="20">
        <f>'EUROSTAT data 2015 EU27'!T189</f>
        <v>577.08000000000004</v>
      </c>
      <c r="V12" s="20">
        <f>'EUROSTAT data 2015 EU27'!U189</f>
        <v>115.97</v>
      </c>
      <c r="W12" s="20">
        <f>'EUROSTAT data 2015 EU27'!V189</f>
        <v>364.1</v>
      </c>
      <c r="X12" s="20">
        <f>'EUROSTAT data 2015 EU27'!W189</f>
        <v>661.11</v>
      </c>
      <c r="Y12" s="20">
        <f>'EUROSTAT data 2015 EU27'!X189</f>
        <v>598.36</v>
      </c>
      <c r="Z12" s="20">
        <f>'EUROSTAT data 2015 EU27'!Y189</f>
        <v>138.91</v>
      </c>
      <c r="AA12" s="20">
        <f>'EUROSTAT data 2015 EU27'!Z189</f>
        <v>426.43</v>
      </c>
      <c r="AB12" s="20">
        <f>'EUROSTAT data 2015 EU27'!AA189</f>
        <v>304.32</v>
      </c>
      <c r="AC12" s="20">
        <f>'EUROSTAT data 2015 EU27'!AB189</f>
        <v>7254.74</v>
      </c>
      <c r="AD12" s="20">
        <f>'EUROSTAT data 2015 EU27'!AC189</f>
        <v>145.71</v>
      </c>
      <c r="AE12" s="20">
        <f>'EUROSTAT data 2015 EU27'!AD189</f>
        <v>1092.42</v>
      </c>
      <c r="AF12" s="20">
        <f>'EUROSTAT data 2015 EU27'!AE189</f>
        <v>7747.18</v>
      </c>
      <c r="AG12" s="20">
        <f>'EUROSTAT data 2015 EU27'!AF189</f>
        <v>994.16</v>
      </c>
      <c r="AH12" s="20">
        <f>'EUROSTAT data 2015 EU27'!AG189</f>
        <v>5624.14</v>
      </c>
      <c r="AI12" s="20">
        <f>'EUROSTAT data 2015 EU27'!AH189</f>
        <v>2104.4</v>
      </c>
      <c r="AJ12" s="20">
        <f>'EUROSTAT data 2015 EU27'!AI189</f>
        <v>19513.37</v>
      </c>
      <c r="AK12" s="20">
        <f>'EUROSTAT data 2015 EU27'!AJ189</f>
        <v>4124.2</v>
      </c>
      <c r="AL12" s="20">
        <f>'EUROSTAT data 2015 EU27'!AK189</f>
        <v>12423.83</v>
      </c>
      <c r="AM12" s="20">
        <f>'EUROSTAT data 2015 EU27'!AL189</f>
        <v>3047.05</v>
      </c>
      <c r="AN12" s="20">
        <f>'EUROSTAT data 2015 EU27'!AM189</f>
        <v>483.48</v>
      </c>
      <c r="AO12" s="20">
        <f>'EUROSTAT data 2015 EU27'!AN189</f>
        <v>807.25</v>
      </c>
      <c r="AP12" s="20">
        <f>'EUROSTAT data 2015 EU27'!AO189</f>
        <v>94.12</v>
      </c>
      <c r="AQ12" s="20">
        <f>'EUROSTAT data 2015 EU27'!AP189</f>
        <v>241.04</v>
      </c>
      <c r="AR12" s="20">
        <f>'EUROSTAT data 2015 EU27'!AQ189</f>
        <v>270.52</v>
      </c>
      <c r="AS12" s="20">
        <f>'EUROSTAT data 2015 EU27'!AR189</f>
        <v>350.63</v>
      </c>
      <c r="AT12" s="20">
        <f>'EUROSTAT data 2015 EU27'!AS189</f>
        <v>354.26</v>
      </c>
      <c r="AU12" s="20">
        <f>'EUROSTAT data 2015 EU27'!AT189</f>
        <v>345.79</v>
      </c>
      <c r="AV12" s="20">
        <f>'EUROSTAT data 2015 EU27'!AU189</f>
        <v>201.76</v>
      </c>
      <c r="AW12" s="20">
        <f>'EUROSTAT data 2015 EU27'!AV189</f>
        <v>671.91</v>
      </c>
      <c r="AX12" s="20">
        <f>'EUROSTAT data 2015 EU27'!AW189</f>
        <v>760.99</v>
      </c>
      <c r="AY12" s="20">
        <f>'EUROSTAT data 2015 EU27'!AX189</f>
        <v>409.5</v>
      </c>
      <c r="AZ12" s="20">
        <f>'EUROSTAT data 2015 EU27'!AY189</f>
        <v>233.56</v>
      </c>
      <c r="BA12" s="20">
        <f>'EUROSTAT data 2015 EU27'!AZ189</f>
        <v>209.48</v>
      </c>
      <c r="BB12" s="20">
        <f>'EUROSTAT data 2015 EU27'!BA189</f>
        <v>212.98</v>
      </c>
      <c r="BC12" s="20">
        <f>'EUROSTAT data 2015 EU27'!BB189</f>
        <v>737.47</v>
      </c>
      <c r="BD12" s="20">
        <f>'EUROSTAT data 2015 EU27'!BC189</f>
        <v>86.32</v>
      </c>
      <c r="BE12" s="20">
        <f>'EUROSTAT data 2015 EU27'!BD189</f>
        <v>159.05000000000001</v>
      </c>
      <c r="BF12" s="20">
        <f>'EUROSTAT data 2015 EU27'!BE189</f>
        <v>923.57</v>
      </c>
      <c r="BG12" s="20">
        <f>'EUROSTAT data 2015 EU27'!BF189</f>
        <v>2576.08</v>
      </c>
      <c r="BH12" s="20">
        <f>'EUROSTAT data 2015 EU27'!BG189</f>
        <v>739.35</v>
      </c>
      <c r="BI12" s="20">
        <f>'EUROSTAT data 2015 EU27'!BH189</f>
        <v>744.37</v>
      </c>
      <c r="BJ12" s="20">
        <f>'EUROSTAT data 2015 EU27'!BI189</f>
        <v>402.14</v>
      </c>
      <c r="BK12" s="20">
        <f>'EUROSTAT data 2015 EU27'!BJ189</f>
        <v>260.11</v>
      </c>
      <c r="BL12" s="20">
        <f>'EUROSTAT data 2015 EU27'!BK189</f>
        <v>295.81</v>
      </c>
      <c r="BM12" s="20">
        <f>'EUROSTAT data 2015 EU27'!BL189</f>
        <v>245.28</v>
      </c>
      <c r="BN12" s="20">
        <f>'EUROSTAT data 2015 EU27'!BM189</f>
        <v>72.650000000000006</v>
      </c>
      <c r="BO12" s="20">
        <f>'EUROSTAT data 2015 EU27'!BN189</f>
        <v>401.13</v>
      </c>
      <c r="BP12" s="20">
        <f>'EUROSTAT data 2015 EU27'!BO189</f>
        <v>0</v>
      </c>
      <c r="BQ12" s="20">
        <f>'EUROSTAT data 2015 EU27'!BP189</f>
        <v>0</v>
      </c>
    </row>
    <row r="13" spans="5:69" x14ac:dyDescent="0.35">
      <c r="E13" t="str">
        <f>'EUROSTAT data 2015 EU27'!C190</f>
        <v>ISIC 20</v>
      </c>
      <c r="F13" s="20">
        <f>'EUROSTAT data 2015 EU27'!E190</f>
        <v>15604.9</v>
      </c>
      <c r="G13" s="20">
        <f>'EUROSTAT data 2015 EU27'!F190</f>
        <v>182.3</v>
      </c>
      <c r="H13" s="20">
        <f>'EUROSTAT data 2015 EU27'!G190</f>
        <v>241.14</v>
      </c>
      <c r="I13" s="20">
        <f>'EUROSTAT data 2015 EU27'!H190</f>
        <v>1105.1500000000001</v>
      </c>
      <c r="J13" s="20">
        <f>'EUROSTAT data 2015 EU27'!I190</f>
        <v>7174.73</v>
      </c>
      <c r="K13" s="20">
        <f>'EUROSTAT data 2015 EU27'!J190</f>
        <v>6965.16</v>
      </c>
      <c r="L13" s="20">
        <f>'EUROSTAT data 2015 EU27'!K190</f>
        <v>3056.56</v>
      </c>
      <c r="M13" s="20">
        <f>'EUROSTAT data 2015 EU27'!L190</f>
        <v>6576.87</v>
      </c>
      <c r="N13" s="20">
        <f>'EUROSTAT data 2015 EU27'!M190</f>
        <v>2245.41</v>
      </c>
      <c r="O13" s="20">
        <f>'EUROSTAT data 2015 EU27'!N190</f>
        <v>15056.02</v>
      </c>
      <c r="P13" s="20">
        <f>'EUROSTAT data 2015 EU27'!O190</f>
        <v>110404.58</v>
      </c>
      <c r="Q13" s="20">
        <f>'EUROSTAT data 2015 EU27'!P190</f>
        <v>10232.709999999999</v>
      </c>
      <c r="R13" s="20">
        <f>'EUROSTAT data 2015 EU27'!Q190</f>
        <v>43815.98</v>
      </c>
      <c r="S13" s="20">
        <f>'EUROSTAT data 2015 EU27'!R190</f>
        <v>3981.33</v>
      </c>
      <c r="T13" s="20">
        <f>'EUROSTAT data 2015 EU27'!S190</f>
        <v>6437.52</v>
      </c>
      <c r="U13" s="20">
        <f>'EUROSTAT data 2015 EU27'!T190</f>
        <v>4976.07</v>
      </c>
      <c r="V13" s="20">
        <f>'EUROSTAT data 2015 EU27'!U190</f>
        <v>2264.4899999999998</v>
      </c>
      <c r="W13" s="20">
        <f>'EUROSTAT data 2015 EU27'!V190</f>
        <v>3740.56</v>
      </c>
      <c r="X13" s="20">
        <f>'EUROSTAT data 2015 EU27'!W190</f>
        <v>3504.5</v>
      </c>
      <c r="Y13" s="20">
        <f>'EUROSTAT data 2015 EU27'!X190</f>
        <v>7115.23</v>
      </c>
      <c r="Z13" s="20">
        <f>'EUROSTAT data 2015 EU27'!Y190</f>
        <v>1657.89</v>
      </c>
      <c r="AA13" s="20">
        <f>'EUROSTAT data 2015 EU27'!Z190</f>
        <v>4296.76</v>
      </c>
      <c r="AB13" s="20">
        <f>'EUROSTAT data 2015 EU27'!AA190</f>
        <v>1339.38</v>
      </c>
      <c r="AC13" s="20">
        <f>'EUROSTAT data 2015 EU27'!AB190</f>
        <v>5614.91</v>
      </c>
      <c r="AD13" s="20">
        <f>'EUROSTAT data 2015 EU27'!AC190</f>
        <v>979.23</v>
      </c>
      <c r="AE13" s="20">
        <f>'EUROSTAT data 2015 EU27'!AD190</f>
        <v>1068.2</v>
      </c>
      <c r="AF13" s="20">
        <f>'EUROSTAT data 2015 EU27'!AE190</f>
        <v>11201.36</v>
      </c>
      <c r="AG13" s="20">
        <f>'EUROSTAT data 2015 EU27'!AF190</f>
        <v>1625.49</v>
      </c>
      <c r="AH13" s="20">
        <f>'EUROSTAT data 2015 EU27'!AG190</f>
        <v>2332.31</v>
      </c>
      <c r="AI13" s="20">
        <f>'EUROSTAT data 2015 EU27'!AH190</f>
        <v>610.5</v>
      </c>
      <c r="AJ13" s="20">
        <f>'EUROSTAT data 2015 EU27'!AI190</f>
        <v>775.91</v>
      </c>
      <c r="AK13" s="20">
        <f>'EUROSTAT data 2015 EU27'!AJ190</f>
        <v>76.58</v>
      </c>
      <c r="AL13" s="20">
        <f>'EUROSTAT data 2015 EU27'!AK190</f>
        <v>102.77</v>
      </c>
      <c r="AM13" s="20">
        <f>'EUROSTAT data 2015 EU27'!AL190</f>
        <v>466.21</v>
      </c>
      <c r="AN13" s="20">
        <f>'EUROSTAT data 2015 EU27'!AM190</f>
        <v>32.24</v>
      </c>
      <c r="AO13" s="20">
        <f>'EUROSTAT data 2015 EU27'!AN190</f>
        <v>2047.7</v>
      </c>
      <c r="AP13" s="20">
        <f>'EUROSTAT data 2015 EU27'!AO190</f>
        <v>300.23</v>
      </c>
      <c r="AQ13" s="20">
        <f>'EUROSTAT data 2015 EU27'!AP190</f>
        <v>519.41</v>
      </c>
      <c r="AR13" s="20">
        <f>'EUROSTAT data 2015 EU27'!AQ190</f>
        <v>96.7</v>
      </c>
      <c r="AS13" s="20">
        <f>'EUROSTAT data 2015 EU27'!AR190</f>
        <v>260.87</v>
      </c>
      <c r="AT13" s="20">
        <f>'EUROSTAT data 2015 EU27'!AS190</f>
        <v>110.5</v>
      </c>
      <c r="AU13" s="20">
        <f>'EUROSTAT data 2015 EU27'!AT190</f>
        <v>24.78</v>
      </c>
      <c r="AV13" s="20">
        <f>'EUROSTAT data 2015 EU27'!AU190</f>
        <v>35.909999999999997</v>
      </c>
      <c r="AW13" s="20">
        <f>'EUROSTAT data 2015 EU27'!AV190</f>
        <v>1698.38</v>
      </c>
      <c r="AX13" s="20">
        <f>'EUROSTAT data 2015 EU27'!AW190</f>
        <v>329.81</v>
      </c>
      <c r="AY13" s="20">
        <f>'EUROSTAT data 2015 EU27'!AX190</f>
        <v>903.63</v>
      </c>
      <c r="AZ13" s="20">
        <f>'EUROSTAT data 2015 EU27'!AY190</f>
        <v>958.55</v>
      </c>
      <c r="BA13" s="20">
        <f>'EUROSTAT data 2015 EU27'!AZ190</f>
        <v>150.54</v>
      </c>
      <c r="BB13" s="20">
        <f>'EUROSTAT data 2015 EU27'!BA190</f>
        <v>500.87</v>
      </c>
      <c r="BC13" s="20">
        <f>'EUROSTAT data 2015 EU27'!BB190</f>
        <v>234.59</v>
      </c>
      <c r="BD13" s="20">
        <f>'EUROSTAT data 2015 EU27'!BC190</f>
        <v>45.37</v>
      </c>
      <c r="BE13" s="20">
        <f>'EUROSTAT data 2015 EU27'!BD190</f>
        <v>52.79</v>
      </c>
      <c r="BF13" s="20">
        <f>'EUROSTAT data 2015 EU27'!BE190</f>
        <v>2282.13</v>
      </c>
      <c r="BG13" s="20">
        <f>'EUROSTAT data 2015 EU27'!BF190</f>
        <v>1140.17</v>
      </c>
      <c r="BH13" s="20">
        <f>'EUROSTAT data 2015 EU27'!BG190</f>
        <v>574.96</v>
      </c>
      <c r="BI13" s="20">
        <f>'EUROSTAT data 2015 EU27'!BH190</f>
        <v>6132.73</v>
      </c>
      <c r="BJ13" s="20">
        <f>'EUROSTAT data 2015 EU27'!BI190</f>
        <v>607.9</v>
      </c>
      <c r="BK13" s="20">
        <f>'EUROSTAT data 2015 EU27'!BJ190</f>
        <v>292.5</v>
      </c>
      <c r="BL13" s="20">
        <f>'EUROSTAT data 2015 EU27'!BK190</f>
        <v>292.3</v>
      </c>
      <c r="BM13" s="20">
        <f>'EUROSTAT data 2015 EU27'!BL190</f>
        <v>218.77</v>
      </c>
      <c r="BN13" s="20">
        <f>'EUROSTAT data 2015 EU27'!BM190</f>
        <v>90.82</v>
      </c>
      <c r="BO13" s="20">
        <f>'EUROSTAT data 2015 EU27'!BN190</f>
        <v>1900.1</v>
      </c>
      <c r="BP13" s="20">
        <f>'EUROSTAT data 2015 EU27'!BO190</f>
        <v>0</v>
      </c>
      <c r="BQ13" s="20">
        <f>'EUROSTAT data 2015 EU27'!BP190</f>
        <v>0</v>
      </c>
    </row>
    <row r="14" spans="5:69" x14ac:dyDescent="0.35">
      <c r="E14" t="str">
        <f>'EUROSTAT data 2015 EU27'!C191</f>
        <v>ISIC 21</v>
      </c>
      <c r="F14" s="20">
        <f>'EUROSTAT data 2015 EU27'!E191</f>
        <v>961.03</v>
      </c>
      <c r="G14" s="20">
        <f>'EUROSTAT data 2015 EU27'!F191</f>
        <v>0.26</v>
      </c>
      <c r="H14" s="20">
        <f>'EUROSTAT data 2015 EU27'!G191</f>
        <v>24.91</v>
      </c>
      <c r="I14" s="20">
        <f>'EUROSTAT data 2015 EU27'!H191</f>
        <v>0.78</v>
      </c>
      <c r="J14" s="20">
        <f>'EUROSTAT data 2015 EU27'!I191</f>
        <v>949.94</v>
      </c>
      <c r="K14" s="20">
        <f>'EUROSTAT data 2015 EU27'!J191</f>
        <v>12.57</v>
      </c>
      <c r="L14" s="20">
        <f>'EUROSTAT data 2015 EU27'!K191</f>
        <v>0.92</v>
      </c>
      <c r="M14" s="20">
        <f>'EUROSTAT data 2015 EU27'!L191</f>
        <v>5.15</v>
      </c>
      <c r="N14" s="20">
        <f>'EUROSTAT data 2015 EU27'!M191</f>
        <v>0.14000000000000001</v>
      </c>
      <c r="O14" s="20">
        <f>'EUROSTAT data 2015 EU27'!N191</f>
        <v>5.16</v>
      </c>
      <c r="P14" s="20">
        <f>'EUROSTAT data 2015 EU27'!O191</f>
        <v>914.35</v>
      </c>
      <c r="Q14" s="20">
        <f>'EUROSTAT data 2015 EU27'!P191</f>
        <v>14392.5</v>
      </c>
      <c r="R14" s="20">
        <f>'EUROSTAT data 2015 EU27'!Q191</f>
        <v>158.07</v>
      </c>
      <c r="S14" s="20">
        <f>'EUROSTAT data 2015 EU27'!R191</f>
        <v>41.92</v>
      </c>
      <c r="T14" s="20">
        <f>'EUROSTAT data 2015 EU27'!S191</f>
        <v>1.62</v>
      </c>
      <c r="U14" s="20">
        <f>'EUROSTAT data 2015 EU27'!T191</f>
        <v>2.2799999999999998</v>
      </c>
      <c r="V14" s="20">
        <f>'EUROSTAT data 2015 EU27'!U191</f>
        <v>4.78</v>
      </c>
      <c r="W14" s="20">
        <f>'EUROSTAT data 2015 EU27'!V191</f>
        <v>3.8</v>
      </c>
      <c r="X14" s="20">
        <f>'EUROSTAT data 2015 EU27'!W191</f>
        <v>2.78</v>
      </c>
      <c r="Y14" s="20">
        <f>'EUROSTAT data 2015 EU27'!X191</f>
        <v>38.82</v>
      </c>
      <c r="Z14" s="20">
        <f>'EUROSTAT data 2015 EU27'!Y191</f>
        <v>0.94</v>
      </c>
      <c r="AA14" s="20">
        <f>'EUROSTAT data 2015 EU27'!Z191</f>
        <v>44.24</v>
      </c>
      <c r="AB14" s="20">
        <f>'EUROSTAT data 2015 EU27'!AA191</f>
        <v>1.1399999999999999</v>
      </c>
      <c r="AC14" s="20">
        <f>'EUROSTAT data 2015 EU27'!AB191</f>
        <v>3.28</v>
      </c>
      <c r="AD14" s="20">
        <f>'EUROSTAT data 2015 EU27'!AC191</f>
        <v>4.4000000000000004</v>
      </c>
      <c r="AE14" s="20">
        <f>'EUROSTAT data 2015 EU27'!AD191</f>
        <v>13.13</v>
      </c>
      <c r="AF14" s="20">
        <f>'EUROSTAT data 2015 EU27'!AE191</f>
        <v>5.0199999999999996</v>
      </c>
      <c r="AG14" s="20">
        <f>'EUROSTAT data 2015 EU27'!AF191</f>
        <v>2.15</v>
      </c>
      <c r="AH14" s="20">
        <f>'EUROSTAT data 2015 EU27'!AG191</f>
        <v>240.27</v>
      </c>
      <c r="AI14" s="20">
        <f>'EUROSTAT data 2015 EU27'!AH191</f>
        <v>30.63</v>
      </c>
      <c r="AJ14" s="20">
        <f>'EUROSTAT data 2015 EU27'!AI191</f>
        <v>4.88</v>
      </c>
      <c r="AK14" s="20">
        <f>'EUROSTAT data 2015 EU27'!AJ191</f>
        <v>1.99</v>
      </c>
      <c r="AL14" s="20">
        <f>'EUROSTAT data 2015 EU27'!AK191</f>
        <v>2.3199999999999998</v>
      </c>
      <c r="AM14" s="20">
        <f>'EUROSTAT data 2015 EU27'!AL191</f>
        <v>8.32</v>
      </c>
      <c r="AN14" s="20">
        <f>'EUROSTAT data 2015 EU27'!AM191</f>
        <v>0.43</v>
      </c>
      <c r="AO14" s="20">
        <f>'EUROSTAT data 2015 EU27'!AN191</f>
        <v>6.79</v>
      </c>
      <c r="AP14" s="20">
        <f>'EUROSTAT data 2015 EU27'!AO191</f>
        <v>0.34</v>
      </c>
      <c r="AQ14" s="20">
        <f>'EUROSTAT data 2015 EU27'!AP191</f>
        <v>1.08</v>
      </c>
      <c r="AR14" s="20">
        <f>'EUROSTAT data 2015 EU27'!AQ191</f>
        <v>0.78</v>
      </c>
      <c r="AS14" s="20">
        <f>'EUROSTAT data 2015 EU27'!AR191</f>
        <v>5.45</v>
      </c>
      <c r="AT14" s="20">
        <f>'EUROSTAT data 2015 EU27'!AS191</f>
        <v>6.28</v>
      </c>
      <c r="AU14" s="20">
        <f>'EUROSTAT data 2015 EU27'!AT191</f>
        <v>2.36</v>
      </c>
      <c r="AV14" s="20">
        <f>'EUROSTAT data 2015 EU27'!AU191</f>
        <v>0.37</v>
      </c>
      <c r="AW14" s="20">
        <f>'EUROSTAT data 2015 EU27'!AV191</f>
        <v>3.4</v>
      </c>
      <c r="AX14" s="20">
        <f>'EUROSTAT data 2015 EU27'!AW191</f>
        <v>45.48</v>
      </c>
      <c r="AY14" s="20">
        <f>'EUROSTAT data 2015 EU27'!AX191</f>
        <v>25.11</v>
      </c>
      <c r="AZ14" s="20">
        <f>'EUROSTAT data 2015 EU27'!AY191</f>
        <v>304.5</v>
      </c>
      <c r="BA14" s="20">
        <f>'EUROSTAT data 2015 EU27'!AZ191</f>
        <v>17.329999999999998</v>
      </c>
      <c r="BB14" s="20">
        <f>'EUROSTAT data 2015 EU27'!BA191</f>
        <v>528.59</v>
      </c>
      <c r="BC14" s="20">
        <f>'EUROSTAT data 2015 EU27'!BB191</f>
        <v>12.74</v>
      </c>
      <c r="BD14" s="20">
        <f>'EUROSTAT data 2015 EU27'!BC191</f>
        <v>1.59</v>
      </c>
      <c r="BE14" s="20">
        <f>'EUROSTAT data 2015 EU27'!BD191</f>
        <v>0.36</v>
      </c>
      <c r="BF14" s="20">
        <f>'EUROSTAT data 2015 EU27'!BE191</f>
        <v>25.69</v>
      </c>
      <c r="BG14" s="20">
        <f>'EUROSTAT data 2015 EU27'!BF191</f>
        <v>299.87</v>
      </c>
      <c r="BH14" s="20">
        <f>'EUROSTAT data 2015 EU27'!BG191</f>
        <v>228.91</v>
      </c>
      <c r="BI14" s="20">
        <f>'EUROSTAT data 2015 EU27'!BH191</f>
        <v>25426.47</v>
      </c>
      <c r="BJ14" s="20">
        <f>'EUROSTAT data 2015 EU27'!BI191</f>
        <v>1262.8399999999999</v>
      </c>
      <c r="BK14" s="20">
        <f>'EUROSTAT data 2015 EU27'!BJ191</f>
        <v>5.87</v>
      </c>
      <c r="BL14" s="20">
        <f>'EUROSTAT data 2015 EU27'!BK191</f>
        <v>13.36</v>
      </c>
      <c r="BM14" s="20">
        <f>'EUROSTAT data 2015 EU27'!BL191</f>
        <v>19.43</v>
      </c>
      <c r="BN14" s="20">
        <f>'EUROSTAT data 2015 EU27'!BM191</f>
        <v>0.28999999999999998</v>
      </c>
      <c r="BO14" s="20">
        <f>'EUROSTAT data 2015 EU27'!BN191</f>
        <v>9.5399999999999991</v>
      </c>
      <c r="BP14" s="20">
        <f>'EUROSTAT data 2015 EU27'!BO191</f>
        <v>0</v>
      </c>
      <c r="BQ14" s="20">
        <f>'EUROSTAT data 2015 EU27'!BP191</f>
        <v>0</v>
      </c>
    </row>
    <row r="15" spans="5:69" x14ac:dyDescent="0.35">
      <c r="E15" t="str">
        <f>'EUROSTAT data 2015 EU27'!C192</f>
        <v>ISIC 22</v>
      </c>
      <c r="F15" s="20">
        <f>'EUROSTAT data 2015 EU27'!E192</f>
        <v>1550.94</v>
      </c>
      <c r="G15" s="20">
        <f>'EUROSTAT data 2015 EU27'!F192</f>
        <v>67.319999999999993</v>
      </c>
      <c r="H15" s="20">
        <f>'EUROSTAT data 2015 EU27'!G192</f>
        <v>97.24</v>
      </c>
      <c r="I15" s="20">
        <f>'EUROSTAT data 2015 EU27'!H192</f>
        <v>392.35</v>
      </c>
      <c r="J15" s="20">
        <f>'EUROSTAT data 2015 EU27'!I192</f>
        <v>11595.48</v>
      </c>
      <c r="K15" s="20">
        <f>'EUROSTAT data 2015 EU27'!J192</f>
        <v>2404.0300000000002</v>
      </c>
      <c r="L15" s="20">
        <f>'EUROSTAT data 2015 EU27'!K192</f>
        <v>969.29</v>
      </c>
      <c r="M15" s="20">
        <f>'EUROSTAT data 2015 EU27'!L192</f>
        <v>2239.7600000000002</v>
      </c>
      <c r="N15" s="20">
        <f>'EUROSTAT data 2015 EU27'!M192</f>
        <v>815.95</v>
      </c>
      <c r="O15" s="20">
        <f>'EUROSTAT data 2015 EU27'!N192</f>
        <v>1639.36</v>
      </c>
      <c r="P15" s="20">
        <f>'EUROSTAT data 2015 EU27'!O192</f>
        <v>6370.73</v>
      </c>
      <c r="Q15" s="20">
        <f>'EUROSTAT data 2015 EU27'!P192</f>
        <v>2450.14</v>
      </c>
      <c r="R15" s="20">
        <f>'EUROSTAT data 2015 EU27'!Q192</f>
        <v>32588.78</v>
      </c>
      <c r="S15" s="20">
        <f>'EUROSTAT data 2015 EU27'!R192</f>
        <v>2115.33</v>
      </c>
      <c r="T15" s="20">
        <f>'EUROSTAT data 2015 EU27'!S192</f>
        <v>1341.17</v>
      </c>
      <c r="U15" s="20">
        <f>'EUROSTAT data 2015 EU27'!T192</f>
        <v>5290.8</v>
      </c>
      <c r="V15" s="20">
        <f>'EUROSTAT data 2015 EU27'!U192</f>
        <v>3225.25</v>
      </c>
      <c r="W15" s="20">
        <f>'EUROSTAT data 2015 EU27'!V192</f>
        <v>6427.08</v>
      </c>
      <c r="X15" s="20">
        <f>'EUROSTAT data 2015 EU27'!W192</f>
        <v>10709.43</v>
      </c>
      <c r="Y15" s="20">
        <f>'EUROSTAT data 2015 EU27'!X192</f>
        <v>29566.81</v>
      </c>
      <c r="Z15" s="20">
        <f>'EUROSTAT data 2015 EU27'!Y192</f>
        <v>2985.29</v>
      </c>
      <c r="AA15" s="20">
        <f>'EUROSTAT data 2015 EU27'!Z192</f>
        <v>4133.05</v>
      </c>
      <c r="AB15" s="20">
        <f>'EUROSTAT data 2015 EU27'!AA192</f>
        <v>2618.7600000000002</v>
      </c>
      <c r="AC15" s="20">
        <f>'EUROSTAT data 2015 EU27'!AB192</f>
        <v>1015.07</v>
      </c>
      <c r="AD15" s="20">
        <f>'EUROSTAT data 2015 EU27'!AC192</f>
        <v>138.15</v>
      </c>
      <c r="AE15" s="20">
        <f>'EUROSTAT data 2015 EU27'!AD192</f>
        <v>941.49</v>
      </c>
      <c r="AF15" s="20">
        <f>'EUROSTAT data 2015 EU27'!AE192</f>
        <v>29970.27</v>
      </c>
      <c r="AG15" s="20">
        <f>'EUROSTAT data 2015 EU27'!AF192</f>
        <v>3568.05</v>
      </c>
      <c r="AH15" s="20">
        <f>'EUROSTAT data 2015 EU27'!AG192</f>
        <v>4456.7700000000004</v>
      </c>
      <c r="AI15" s="20">
        <f>'EUROSTAT data 2015 EU27'!AH192</f>
        <v>2826.03</v>
      </c>
      <c r="AJ15" s="20">
        <f>'EUROSTAT data 2015 EU27'!AI192</f>
        <v>3314.66</v>
      </c>
      <c r="AK15" s="20">
        <f>'EUROSTAT data 2015 EU27'!AJ192</f>
        <v>113.02</v>
      </c>
      <c r="AL15" s="20">
        <f>'EUROSTAT data 2015 EU27'!AK192</f>
        <v>179.22</v>
      </c>
      <c r="AM15" s="20">
        <f>'EUROSTAT data 2015 EU27'!AL192</f>
        <v>861.12</v>
      </c>
      <c r="AN15" s="20">
        <f>'EUROSTAT data 2015 EU27'!AM192</f>
        <v>145.13</v>
      </c>
      <c r="AO15" s="20">
        <f>'EUROSTAT data 2015 EU27'!AN192</f>
        <v>700.43</v>
      </c>
      <c r="AP15" s="20">
        <f>'EUROSTAT data 2015 EU27'!AO192</f>
        <v>288.04000000000002</v>
      </c>
      <c r="AQ15" s="20">
        <f>'EUROSTAT data 2015 EU27'!AP192</f>
        <v>308.94</v>
      </c>
      <c r="AR15" s="20">
        <f>'EUROSTAT data 2015 EU27'!AQ192</f>
        <v>851.14</v>
      </c>
      <c r="AS15" s="20">
        <f>'EUROSTAT data 2015 EU27'!AR192</f>
        <v>426.25</v>
      </c>
      <c r="AT15" s="20">
        <f>'EUROSTAT data 2015 EU27'!AS192</f>
        <v>327.18</v>
      </c>
      <c r="AU15" s="20">
        <f>'EUROSTAT data 2015 EU27'!AT192</f>
        <v>146.96</v>
      </c>
      <c r="AV15" s="20">
        <f>'EUROSTAT data 2015 EU27'!AU192</f>
        <v>144.11000000000001</v>
      </c>
      <c r="AW15" s="20">
        <f>'EUROSTAT data 2015 EU27'!AV192</f>
        <v>1172.1099999999999</v>
      </c>
      <c r="AX15" s="20">
        <f>'EUROSTAT data 2015 EU27'!AW192</f>
        <v>751.86</v>
      </c>
      <c r="AY15" s="20">
        <f>'EUROSTAT data 2015 EU27'!AX192</f>
        <v>1152.3599999999999</v>
      </c>
      <c r="AZ15" s="20">
        <f>'EUROSTAT data 2015 EU27'!AY192</f>
        <v>276.77999999999997</v>
      </c>
      <c r="BA15" s="20">
        <f>'EUROSTAT data 2015 EU27'!AZ192</f>
        <v>300.56</v>
      </c>
      <c r="BB15" s="20">
        <f>'EUROSTAT data 2015 EU27'!BA192</f>
        <v>370.16</v>
      </c>
      <c r="BC15" s="20">
        <f>'EUROSTAT data 2015 EU27'!BB192</f>
        <v>415.15</v>
      </c>
      <c r="BD15" s="20">
        <f>'EUROSTAT data 2015 EU27'!BC192</f>
        <v>41.36</v>
      </c>
      <c r="BE15" s="20">
        <f>'EUROSTAT data 2015 EU27'!BD192</f>
        <v>143.04</v>
      </c>
      <c r="BF15" s="20">
        <f>'EUROSTAT data 2015 EU27'!BE192</f>
        <v>2335.04</v>
      </c>
      <c r="BG15" s="20">
        <f>'EUROSTAT data 2015 EU27'!BF192</f>
        <v>639.67999999999995</v>
      </c>
      <c r="BH15" s="20">
        <f>'EUROSTAT data 2015 EU27'!BG192</f>
        <v>213.3</v>
      </c>
      <c r="BI15" s="20">
        <f>'EUROSTAT data 2015 EU27'!BH192</f>
        <v>1629.36</v>
      </c>
      <c r="BJ15" s="20">
        <f>'EUROSTAT data 2015 EU27'!BI192</f>
        <v>484.24</v>
      </c>
      <c r="BK15" s="20">
        <f>'EUROSTAT data 2015 EU27'!BJ192</f>
        <v>210.05</v>
      </c>
      <c r="BL15" s="20">
        <f>'EUROSTAT data 2015 EU27'!BK192</f>
        <v>179.44</v>
      </c>
      <c r="BM15" s="20">
        <f>'EUROSTAT data 2015 EU27'!BL192</f>
        <v>158.78</v>
      </c>
      <c r="BN15" s="20">
        <f>'EUROSTAT data 2015 EU27'!BM192</f>
        <v>268.89</v>
      </c>
      <c r="BO15" s="20">
        <f>'EUROSTAT data 2015 EU27'!BN192</f>
        <v>390.11</v>
      </c>
      <c r="BP15" s="20">
        <f>'EUROSTAT data 2015 EU27'!BO192</f>
        <v>0</v>
      </c>
      <c r="BQ15" s="20">
        <f>'EUROSTAT data 2015 EU27'!BP192</f>
        <v>0</v>
      </c>
    </row>
    <row r="16" spans="5:69" x14ac:dyDescent="0.35">
      <c r="E16" t="str">
        <f>'EUROSTAT data 2015 EU27'!C193</f>
        <v>ISIC 23</v>
      </c>
      <c r="F16" s="20">
        <f>'EUROSTAT data 2015 EU27'!E193</f>
        <v>1314.03</v>
      </c>
      <c r="G16" s="20">
        <f>'EUROSTAT data 2015 EU27'!F193</f>
        <v>45.31</v>
      </c>
      <c r="H16" s="20">
        <f>'EUROSTAT data 2015 EU27'!G193</f>
        <v>58.27</v>
      </c>
      <c r="I16" s="20">
        <f>'EUROSTAT data 2015 EU27'!H193</f>
        <v>552.41</v>
      </c>
      <c r="J16" s="20">
        <f>'EUROSTAT data 2015 EU27'!I193</f>
        <v>3968.4</v>
      </c>
      <c r="K16" s="20">
        <f>'EUROSTAT data 2015 EU27'!J193</f>
        <v>325.56</v>
      </c>
      <c r="L16" s="20">
        <f>'EUROSTAT data 2015 EU27'!K193</f>
        <v>1441.77</v>
      </c>
      <c r="M16" s="20">
        <f>'EUROSTAT data 2015 EU27'!L193</f>
        <v>129.77000000000001</v>
      </c>
      <c r="N16" s="20">
        <f>'EUROSTAT data 2015 EU27'!M193</f>
        <v>27.05</v>
      </c>
      <c r="O16" s="20">
        <f>'EUROSTAT data 2015 EU27'!N193</f>
        <v>152.11000000000001</v>
      </c>
      <c r="P16" s="20">
        <f>'EUROSTAT data 2015 EU27'!O193</f>
        <v>1932.61</v>
      </c>
      <c r="Q16" s="20">
        <f>'EUROSTAT data 2015 EU27'!P193</f>
        <v>705.65</v>
      </c>
      <c r="R16" s="20">
        <f>'EUROSTAT data 2015 EU27'!Q193</f>
        <v>1316.34</v>
      </c>
      <c r="S16" s="20">
        <f>'EUROSTAT data 2015 EU27'!R193</f>
        <v>22426.53</v>
      </c>
      <c r="T16" s="20">
        <f>'EUROSTAT data 2015 EU27'!S193</f>
        <v>2094.63</v>
      </c>
      <c r="U16" s="20">
        <f>'EUROSTAT data 2015 EU27'!T193</f>
        <v>2286.61</v>
      </c>
      <c r="V16" s="20">
        <f>'EUROSTAT data 2015 EU27'!U193</f>
        <v>1184.02</v>
      </c>
      <c r="W16" s="20">
        <f>'EUROSTAT data 2015 EU27'!V193</f>
        <v>1670.63</v>
      </c>
      <c r="X16" s="20">
        <f>'EUROSTAT data 2015 EU27'!W193</f>
        <v>1612.16</v>
      </c>
      <c r="Y16" s="20">
        <f>'EUROSTAT data 2015 EU27'!X193</f>
        <v>3970.39</v>
      </c>
      <c r="Z16" s="20">
        <f>'EUROSTAT data 2015 EU27'!Y193</f>
        <v>672.38</v>
      </c>
      <c r="AA16" s="20">
        <f>'EUROSTAT data 2015 EU27'!Z193</f>
        <v>1288.26</v>
      </c>
      <c r="AB16" s="20">
        <f>'EUROSTAT data 2015 EU27'!AA193</f>
        <v>677.87</v>
      </c>
      <c r="AC16" s="20">
        <f>'EUROSTAT data 2015 EU27'!AB193</f>
        <v>1791.83</v>
      </c>
      <c r="AD16" s="20">
        <f>'EUROSTAT data 2015 EU27'!AC193</f>
        <v>250.13</v>
      </c>
      <c r="AE16" s="20">
        <f>'EUROSTAT data 2015 EU27'!AD193</f>
        <v>554.87</v>
      </c>
      <c r="AF16" s="20">
        <f>'EUROSTAT data 2015 EU27'!AE193</f>
        <v>71610.48</v>
      </c>
      <c r="AG16" s="20">
        <f>'EUROSTAT data 2015 EU27'!AF193</f>
        <v>816.75</v>
      </c>
      <c r="AH16" s="20">
        <f>'EUROSTAT data 2015 EU27'!AG193</f>
        <v>1553.27</v>
      </c>
      <c r="AI16" s="20">
        <f>'EUROSTAT data 2015 EU27'!AH193</f>
        <v>574.19000000000005</v>
      </c>
      <c r="AJ16" s="20">
        <f>'EUROSTAT data 2015 EU27'!AI193</f>
        <v>421.22</v>
      </c>
      <c r="AK16" s="20">
        <f>'EUROSTAT data 2015 EU27'!AJ193</f>
        <v>53.41</v>
      </c>
      <c r="AL16" s="20">
        <f>'EUROSTAT data 2015 EU27'!AK193</f>
        <v>17.7</v>
      </c>
      <c r="AM16" s="20">
        <f>'EUROSTAT data 2015 EU27'!AL193</f>
        <v>269.10000000000002</v>
      </c>
      <c r="AN16" s="20">
        <f>'EUROSTAT data 2015 EU27'!AM193</f>
        <v>7.34</v>
      </c>
      <c r="AO16" s="20">
        <f>'EUROSTAT data 2015 EU27'!AN193</f>
        <v>847.95</v>
      </c>
      <c r="AP16" s="20">
        <f>'EUROSTAT data 2015 EU27'!AO193</f>
        <v>21.45</v>
      </c>
      <c r="AQ16" s="20">
        <f>'EUROSTAT data 2015 EU27'!AP193</f>
        <v>23.96</v>
      </c>
      <c r="AR16" s="20">
        <f>'EUROSTAT data 2015 EU27'!AQ193</f>
        <v>249.51</v>
      </c>
      <c r="AS16" s="20">
        <f>'EUROSTAT data 2015 EU27'!AR193</f>
        <v>73.63</v>
      </c>
      <c r="AT16" s="20">
        <f>'EUROSTAT data 2015 EU27'!AS193</f>
        <v>55.49</v>
      </c>
      <c r="AU16" s="20">
        <f>'EUROSTAT data 2015 EU27'!AT193</f>
        <v>2.4</v>
      </c>
      <c r="AV16" s="20">
        <f>'EUROSTAT data 2015 EU27'!AU193</f>
        <v>14.96</v>
      </c>
      <c r="AW16" s="20">
        <f>'EUROSTAT data 2015 EU27'!AV193</f>
        <v>2607.36</v>
      </c>
      <c r="AX16" s="20">
        <f>'EUROSTAT data 2015 EU27'!AW193</f>
        <v>206.42</v>
      </c>
      <c r="AY16" s="20">
        <f>'EUROSTAT data 2015 EU27'!AX193</f>
        <v>307.55</v>
      </c>
      <c r="AZ16" s="20">
        <f>'EUROSTAT data 2015 EU27'!AY193</f>
        <v>316.32</v>
      </c>
      <c r="BA16" s="20">
        <f>'EUROSTAT data 2015 EU27'!AZ193</f>
        <v>72.56</v>
      </c>
      <c r="BB16" s="20">
        <f>'EUROSTAT data 2015 EU27'!BA193</f>
        <v>100.77</v>
      </c>
      <c r="BC16" s="20">
        <f>'EUROSTAT data 2015 EU27'!BB193</f>
        <v>132.31</v>
      </c>
      <c r="BD16" s="20">
        <f>'EUROSTAT data 2015 EU27'!BC193</f>
        <v>21.78</v>
      </c>
      <c r="BE16" s="20">
        <f>'EUROSTAT data 2015 EU27'!BD193</f>
        <v>5.63</v>
      </c>
      <c r="BF16" s="20">
        <f>'EUROSTAT data 2015 EU27'!BE193</f>
        <v>1107.07</v>
      </c>
      <c r="BG16" s="20">
        <f>'EUROSTAT data 2015 EU27'!BF193</f>
        <v>545.89</v>
      </c>
      <c r="BH16" s="20">
        <f>'EUROSTAT data 2015 EU27'!BG193</f>
        <v>289.14999999999998</v>
      </c>
      <c r="BI16" s="20">
        <f>'EUROSTAT data 2015 EU27'!BH193</f>
        <v>770.38</v>
      </c>
      <c r="BJ16" s="20">
        <f>'EUROSTAT data 2015 EU27'!BI193</f>
        <v>124.07</v>
      </c>
      <c r="BK16" s="20">
        <f>'EUROSTAT data 2015 EU27'!BJ193</f>
        <v>133.30000000000001</v>
      </c>
      <c r="BL16" s="20">
        <f>'EUROSTAT data 2015 EU27'!BK193</f>
        <v>125.25</v>
      </c>
      <c r="BM16" s="20">
        <f>'EUROSTAT data 2015 EU27'!BL193</f>
        <v>144.49</v>
      </c>
      <c r="BN16" s="20">
        <f>'EUROSTAT data 2015 EU27'!BM193</f>
        <v>80.25</v>
      </c>
      <c r="BO16" s="20">
        <f>'EUROSTAT data 2015 EU27'!BN193</f>
        <v>279.23</v>
      </c>
      <c r="BP16" s="20">
        <f>'EUROSTAT data 2015 EU27'!BO193</f>
        <v>0</v>
      </c>
      <c r="BQ16" s="20">
        <f>'EUROSTAT data 2015 EU27'!BP193</f>
        <v>0</v>
      </c>
    </row>
    <row r="17" spans="5:69" x14ac:dyDescent="0.35">
      <c r="E17" t="str">
        <f>'EUROSTAT data 2015 EU27'!C194</f>
        <v>ISIC 24</v>
      </c>
      <c r="F17" s="20">
        <f>'EUROSTAT data 2015 EU27'!E194</f>
        <v>134.13</v>
      </c>
      <c r="G17" s="20">
        <f>'EUROSTAT data 2015 EU27'!F194</f>
        <v>19.52</v>
      </c>
      <c r="H17" s="20">
        <f>'EUROSTAT data 2015 EU27'!G194</f>
        <v>5.65</v>
      </c>
      <c r="I17" s="20">
        <f>'EUROSTAT data 2015 EU27'!H194</f>
        <v>717.05</v>
      </c>
      <c r="J17" s="20">
        <f>'EUROSTAT data 2015 EU27'!I194</f>
        <v>780.23</v>
      </c>
      <c r="K17" s="20">
        <f>'EUROSTAT data 2015 EU27'!J194</f>
        <v>201.29</v>
      </c>
      <c r="L17" s="20">
        <f>'EUROSTAT data 2015 EU27'!K194</f>
        <v>339.71</v>
      </c>
      <c r="M17" s="20">
        <f>'EUROSTAT data 2015 EU27'!L194</f>
        <v>314.79000000000002</v>
      </c>
      <c r="N17" s="20">
        <f>'EUROSTAT data 2015 EU27'!M194</f>
        <v>153.32</v>
      </c>
      <c r="O17" s="20">
        <f>'EUROSTAT data 2015 EU27'!N194</f>
        <v>473.88</v>
      </c>
      <c r="P17" s="20">
        <f>'EUROSTAT data 2015 EU27'!O194</f>
        <v>3553.65</v>
      </c>
      <c r="Q17" s="20">
        <f>'EUROSTAT data 2015 EU27'!P194</f>
        <v>459.22</v>
      </c>
      <c r="R17" s="20">
        <f>'EUROSTAT data 2015 EU27'!Q194</f>
        <v>1800.37</v>
      </c>
      <c r="S17" s="20">
        <f>'EUROSTAT data 2015 EU27'!R194</f>
        <v>2006.96</v>
      </c>
      <c r="T17" s="20">
        <f>'EUROSTAT data 2015 EU27'!S194</f>
        <v>83888.33</v>
      </c>
      <c r="U17" s="20">
        <f>'EUROSTAT data 2015 EU27'!T194</f>
        <v>50277.97</v>
      </c>
      <c r="V17" s="20">
        <f>'EUROSTAT data 2015 EU27'!U194</f>
        <v>3114.7</v>
      </c>
      <c r="W17" s="20">
        <f>'EUROSTAT data 2015 EU27'!V194</f>
        <v>17055.18</v>
      </c>
      <c r="X17" s="20">
        <f>'EUROSTAT data 2015 EU27'!W194</f>
        <v>26387.43</v>
      </c>
      <c r="Y17" s="20">
        <f>'EUROSTAT data 2015 EU27'!X194</f>
        <v>27586.77</v>
      </c>
      <c r="Z17" s="20">
        <f>'EUROSTAT data 2015 EU27'!Y194</f>
        <v>4195.8900000000003</v>
      </c>
      <c r="AA17" s="20">
        <f>'EUROSTAT data 2015 EU27'!Z194</f>
        <v>4257.6899999999996</v>
      </c>
      <c r="AB17" s="20">
        <f>'EUROSTAT data 2015 EU27'!AA194</f>
        <v>5358.53</v>
      </c>
      <c r="AC17" s="20">
        <f>'EUROSTAT data 2015 EU27'!AB194</f>
        <v>781.28</v>
      </c>
      <c r="AD17" s="20">
        <f>'EUROSTAT data 2015 EU27'!AC194</f>
        <v>221.05</v>
      </c>
      <c r="AE17" s="20">
        <f>'EUROSTAT data 2015 EU27'!AD194</f>
        <v>2350.48</v>
      </c>
      <c r="AF17" s="20">
        <f>'EUROSTAT data 2015 EU27'!AE194</f>
        <v>16414.669999999998</v>
      </c>
      <c r="AG17" s="20">
        <f>'EUROSTAT data 2015 EU27'!AF194</f>
        <v>645.80999999999995</v>
      </c>
      <c r="AH17" s="20">
        <f>'EUROSTAT data 2015 EU27'!AG194</f>
        <v>1232.4100000000001</v>
      </c>
      <c r="AI17" s="20">
        <f>'EUROSTAT data 2015 EU27'!AH194</f>
        <v>228.92</v>
      </c>
      <c r="AJ17" s="20">
        <f>'EUROSTAT data 2015 EU27'!AI194</f>
        <v>462.25</v>
      </c>
      <c r="AK17" s="20">
        <f>'EUROSTAT data 2015 EU27'!AJ194</f>
        <v>8.93</v>
      </c>
      <c r="AL17" s="20">
        <f>'EUROSTAT data 2015 EU27'!AK194</f>
        <v>3.17</v>
      </c>
      <c r="AM17" s="20">
        <f>'EUROSTAT data 2015 EU27'!AL194</f>
        <v>235.58</v>
      </c>
      <c r="AN17" s="20">
        <f>'EUROSTAT data 2015 EU27'!AM194</f>
        <v>4.33</v>
      </c>
      <c r="AO17" s="20">
        <f>'EUROSTAT data 2015 EU27'!AN194</f>
        <v>42.06</v>
      </c>
      <c r="AP17" s="20">
        <f>'EUROSTAT data 2015 EU27'!AO194</f>
        <v>46.93</v>
      </c>
      <c r="AQ17" s="20">
        <f>'EUROSTAT data 2015 EU27'!AP194</f>
        <v>20.36</v>
      </c>
      <c r="AR17" s="20">
        <f>'EUROSTAT data 2015 EU27'!AQ194</f>
        <v>172.38</v>
      </c>
      <c r="AS17" s="20">
        <f>'EUROSTAT data 2015 EU27'!AR194</f>
        <v>49.64</v>
      </c>
      <c r="AT17" s="20">
        <f>'EUROSTAT data 2015 EU27'!AS194</f>
        <v>16.239999999999998</v>
      </c>
      <c r="AU17" s="20">
        <f>'EUROSTAT data 2015 EU27'!AT194</f>
        <v>0.43</v>
      </c>
      <c r="AV17" s="20">
        <f>'EUROSTAT data 2015 EU27'!AU194</f>
        <v>2.78</v>
      </c>
      <c r="AW17" s="20">
        <f>'EUROSTAT data 2015 EU27'!AV194</f>
        <v>662.92</v>
      </c>
      <c r="AX17" s="20">
        <f>'EUROSTAT data 2015 EU27'!AW194</f>
        <v>181.54</v>
      </c>
      <c r="AY17" s="20">
        <f>'EUROSTAT data 2015 EU27'!AX194</f>
        <v>747.61</v>
      </c>
      <c r="AZ17" s="20">
        <f>'EUROSTAT data 2015 EU27'!AY194</f>
        <v>158.31</v>
      </c>
      <c r="BA17" s="20">
        <f>'EUROSTAT data 2015 EU27'!AZ194</f>
        <v>65.569999999999993</v>
      </c>
      <c r="BB17" s="20">
        <f>'EUROSTAT data 2015 EU27'!BA194</f>
        <v>151.05000000000001</v>
      </c>
      <c r="BC17" s="20">
        <f>'EUROSTAT data 2015 EU27'!BB194</f>
        <v>140.79</v>
      </c>
      <c r="BD17" s="20">
        <f>'EUROSTAT data 2015 EU27'!BC194</f>
        <v>9.85</v>
      </c>
      <c r="BE17" s="20">
        <f>'EUROSTAT data 2015 EU27'!BD194</f>
        <v>0.7</v>
      </c>
      <c r="BF17" s="20">
        <f>'EUROSTAT data 2015 EU27'!BE194</f>
        <v>296.74</v>
      </c>
      <c r="BG17" s="20">
        <f>'EUROSTAT data 2015 EU27'!BF194</f>
        <v>149.99</v>
      </c>
      <c r="BH17" s="20">
        <f>'EUROSTAT data 2015 EU27'!BG194</f>
        <v>33.770000000000003</v>
      </c>
      <c r="BI17" s="20">
        <f>'EUROSTAT data 2015 EU27'!BH194</f>
        <v>1010.52</v>
      </c>
      <c r="BJ17" s="20">
        <f>'EUROSTAT data 2015 EU27'!BI194</f>
        <v>2.4500000000000002</v>
      </c>
      <c r="BK17" s="20">
        <f>'EUROSTAT data 2015 EU27'!BJ194</f>
        <v>37.450000000000003</v>
      </c>
      <c r="BL17" s="20">
        <f>'EUROSTAT data 2015 EU27'!BK194</f>
        <v>9.51</v>
      </c>
      <c r="BM17" s="20">
        <f>'EUROSTAT data 2015 EU27'!BL194</f>
        <v>9.2899999999999991</v>
      </c>
      <c r="BN17" s="20">
        <f>'EUROSTAT data 2015 EU27'!BM194</f>
        <v>156.25</v>
      </c>
      <c r="BO17" s="20">
        <f>'EUROSTAT data 2015 EU27'!BN194</f>
        <v>79.599999999999994</v>
      </c>
      <c r="BP17" s="20">
        <f>'EUROSTAT data 2015 EU27'!BO194</f>
        <v>0</v>
      </c>
      <c r="BQ17" s="20">
        <f>'EUROSTAT data 2015 EU27'!BP194</f>
        <v>0</v>
      </c>
    </row>
    <row r="18" spans="5:69" x14ac:dyDescent="0.35">
      <c r="E18" t="str">
        <f>'EUROSTAT data 2015 EU27'!C195</f>
        <v>ISIC 25</v>
      </c>
      <c r="F18" s="20">
        <f>'EUROSTAT data 2015 EU27'!E195</f>
        <v>1736.04</v>
      </c>
      <c r="G18" s="20">
        <f>'EUROSTAT data 2015 EU27'!F195</f>
        <v>110.87</v>
      </c>
      <c r="H18" s="20">
        <f>'EUROSTAT data 2015 EU27'!G195</f>
        <v>79.36</v>
      </c>
      <c r="I18" s="20">
        <f>'EUROSTAT data 2015 EU27'!H195</f>
        <v>954.88</v>
      </c>
      <c r="J18" s="20">
        <f>'EUROSTAT data 2015 EU27'!I195</f>
        <v>5944.79</v>
      </c>
      <c r="K18" s="20">
        <f>'EUROSTAT data 2015 EU27'!J195</f>
        <v>831.72</v>
      </c>
      <c r="L18" s="20">
        <f>'EUROSTAT data 2015 EU27'!K195</f>
        <v>1391.77</v>
      </c>
      <c r="M18" s="20">
        <f>'EUROSTAT data 2015 EU27'!L195</f>
        <v>772.63</v>
      </c>
      <c r="N18" s="20">
        <f>'EUROSTAT data 2015 EU27'!M195</f>
        <v>241.04</v>
      </c>
      <c r="O18" s="20">
        <f>'EUROSTAT data 2015 EU27'!N195</f>
        <v>1693.38</v>
      </c>
      <c r="P18" s="20">
        <f>'EUROSTAT data 2015 EU27'!O195</f>
        <v>3041.03</v>
      </c>
      <c r="Q18" s="20">
        <f>'EUROSTAT data 2015 EU27'!P195</f>
        <v>485.02</v>
      </c>
      <c r="R18" s="20">
        <f>'EUROSTAT data 2015 EU27'!Q195</f>
        <v>3383.77</v>
      </c>
      <c r="S18" s="20">
        <f>'EUROSTAT data 2015 EU27'!R195</f>
        <v>1747.41</v>
      </c>
      <c r="T18" s="20">
        <f>'EUROSTAT data 2015 EU27'!S195</f>
        <v>8606.2000000000007</v>
      </c>
      <c r="U18" s="20">
        <f>'EUROSTAT data 2015 EU27'!T195</f>
        <v>73762.850000000006</v>
      </c>
      <c r="V18" s="20">
        <f>'EUROSTAT data 2015 EU27'!U195</f>
        <v>4597.66</v>
      </c>
      <c r="W18" s="20">
        <f>'EUROSTAT data 2015 EU27'!V195</f>
        <v>10429.69</v>
      </c>
      <c r="X18" s="20">
        <f>'EUROSTAT data 2015 EU27'!W195</f>
        <v>52687.97</v>
      </c>
      <c r="Y18" s="20">
        <f>'EUROSTAT data 2015 EU27'!X195</f>
        <v>39881.17</v>
      </c>
      <c r="Z18" s="20">
        <f>'EUROSTAT data 2015 EU27'!Y195</f>
        <v>9005.6299999999992</v>
      </c>
      <c r="AA18" s="20">
        <f>'EUROSTAT data 2015 EU27'!Z195</f>
        <v>4997.8999999999996</v>
      </c>
      <c r="AB18" s="20">
        <f>'EUROSTAT data 2015 EU27'!AA195</f>
        <v>9929.2099999999991</v>
      </c>
      <c r="AC18" s="20">
        <f>'EUROSTAT data 2015 EU27'!AB195</f>
        <v>3313.61</v>
      </c>
      <c r="AD18" s="20">
        <f>'EUROSTAT data 2015 EU27'!AC195</f>
        <v>621.04999999999995</v>
      </c>
      <c r="AE18" s="20">
        <f>'EUROSTAT data 2015 EU27'!AD195</f>
        <v>2553.8000000000002</v>
      </c>
      <c r="AF18" s="20">
        <f>'EUROSTAT data 2015 EU27'!AE195</f>
        <v>49612.480000000003</v>
      </c>
      <c r="AG18" s="20">
        <f>'EUROSTAT data 2015 EU27'!AF195</f>
        <v>1922.22</v>
      </c>
      <c r="AH18" s="20">
        <f>'EUROSTAT data 2015 EU27'!AG195</f>
        <v>2467.54</v>
      </c>
      <c r="AI18" s="20">
        <f>'EUROSTAT data 2015 EU27'!AH195</f>
        <v>756.16</v>
      </c>
      <c r="AJ18" s="20">
        <f>'EUROSTAT data 2015 EU27'!AI195</f>
        <v>1389.49</v>
      </c>
      <c r="AK18" s="20">
        <f>'EUROSTAT data 2015 EU27'!AJ195</f>
        <v>348.43</v>
      </c>
      <c r="AL18" s="20">
        <f>'EUROSTAT data 2015 EU27'!AK195</f>
        <v>66.41</v>
      </c>
      <c r="AM18" s="20">
        <f>'EUROSTAT data 2015 EU27'!AL195</f>
        <v>1089.8</v>
      </c>
      <c r="AN18" s="20">
        <f>'EUROSTAT data 2015 EU27'!AM195</f>
        <v>48.36</v>
      </c>
      <c r="AO18" s="20">
        <f>'EUROSTAT data 2015 EU27'!AN195</f>
        <v>741.41</v>
      </c>
      <c r="AP18" s="20">
        <f>'EUROSTAT data 2015 EU27'!AO195</f>
        <v>96.22</v>
      </c>
      <c r="AQ18" s="20">
        <f>'EUROSTAT data 2015 EU27'!AP195</f>
        <v>86.55</v>
      </c>
      <c r="AR18" s="20">
        <f>'EUROSTAT data 2015 EU27'!AQ195</f>
        <v>611.24</v>
      </c>
      <c r="AS18" s="20">
        <f>'EUROSTAT data 2015 EU27'!AR195</f>
        <v>454.34</v>
      </c>
      <c r="AT18" s="20">
        <f>'EUROSTAT data 2015 EU27'!AS195</f>
        <v>133.6</v>
      </c>
      <c r="AU18" s="20">
        <f>'EUROSTAT data 2015 EU27'!AT195</f>
        <v>38.020000000000003</v>
      </c>
      <c r="AV18" s="20">
        <f>'EUROSTAT data 2015 EU27'!AU195</f>
        <v>56.7</v>
      </c>
      <c r="AW18" s="20">
        <f>'EUROSTAT data 2015 EU27'!AV195</f>
        <v>1676.64</v>
      </c>
      <c r="AX18" s="20">
        <f>'EUROSTAT data 2015 EU27'!AW195</f>
        <v>512.34</v>
      </c>
      <c r="AY18" s="20">
        <f>'EUROSTAT data 2015 EU27'!AX195</f>
        <v>1166.6600000000001</v>
      </c>
      <c r="AZ18" s="20">
        <f>'EUROSTAT data 2015 EU27'!AY195</f>
        <v>223.99</v>
      </c>
      <c r="BA18" s="20">
        <f>'EUROSTAT data 2015 EU27'!AZ195</f>
        <v>235.64</v>
      </c>
      <c r="BB18" s="20">
        <f>'EUROSTAT data 2015 EU27'!BA195</f>
        <v>212.5</v>
      </c>
      <c r="BC18" s="20">
        <f>'EUROSTAT data 2015 EU27'!BB195</f>
        <v>446.86</v>
      </c>
      <c r="BD18" s="20">
        <f>'EUROSTAT data 2015 EU27'!BC195</f>
        <v>56.71</v>
      </c>
      <c r="BE18" s="20">
        <f>'EUROSTAT data 2015 EU27'!BD195</f>
        <v>59.78</v>
      </c>
      <c r="BF18" s="20">
        <f>'EUROSTAT data 2015 EU27'!BE195</f>
        <v>1918.29</v>
      </c>
      <c r="BG18" s="20">
        <f>'EUROSTAT data 2015 EU27'!BF195</f>
        <v>2244.54</v>
      </c>
      <c r="BH18" s="20">
        <f>'EUROSTAT data 2015 EU27'!BG195</f>
        <v>358.33</v>
      </c>
      <c r="BI18" s="20">
        <f>'EUROSTAT data 2015 EU27'!BH195</f>
        <v>429.18</v>
      </c>
      <c r="BJ18" s="20">
        <f>'EUROSTAT data 2015 EU27'!BI195</f>
        <v>212.16</v>
      </c>
      <c r="BK18" s="20">
        <f>'EUROSTAT data 2015 EU27'!BJ195</f>
        <v>195.05</v>
      </c>
      <c r="BL18" s="20">
        <f>'EUROSTAT data 2015 EU27'!BK195</f>
        <v>145.54</v>
      </c>
      <c r="BM18" s="20">
        <f>'EUROSTAT data 2015 EU27'!BL195</f>
        <v>108.94</v>
      </c>
      <c r="BN18" s="20">
        <f>'EUROSTAT data 2015 EU27'!BM195</f>
        <v>264.89</v>
      </c>
      <c r="BO18" s="20">
        <f>'EUROSTAT data 2015 EU27'!BN195</f>
        <v>218.4</v>
      </c>
      <c r="BP18" s="20">
        <f>'EUROSTAT data 2015 EU27'!BO195</f>
        <v>0</v>
      </c>
      <c r="BQ18" s="20">
        <f>'EUROSTAT data 2015 EU27'!BP195</f>
        <v>0</v>
      </c>
    </row>
    <row r="19" spans="5:69" x14ac:dyDescent="0.35">
      <c r="E19" t="str">
        <f>'EUROSTAT data 2015 EU27'!C196</f>
        <v>ISIC 26</v>
      </c>
      <c r="F19" s="20">
        <f>'EUROSTAT data 2015 EU27'!E196</f>
        <v>38.229999999999997</v>
      </c>
      <c r="G19" s="20">
        <f>'EUROSTAT data 2015 EU27'!F196</f>
        <v>9.9</v>
      </c>
      <c r="H19" s="20">
        <f>'EUROSTAT data 2015 EU27'!G196</f>
        <v>30.17</v>
      </c>
      <c r="I19" s="20">
        <f>'EUROSTAT data 2015 EU27'!H196</f>
        <v>58.82</v>
      </c>
      <c r="J19" s="20">
        <f>'EUROSTAT data 2015 EU27'!I196</f>
        <v>282.61</v>
      </c>
      <c r="K19" s="20">
        <f>'EUROSTAT data 2015 EU27'!J196</f>
        <v>44.5</v>
      </c>
      <c r="L19" s="20">
        <f>'EUROSTAT data 2015 EU27'!K196</f>
        <v>58.18</v>
      </c>
      <c r="M19" s="20">
        <f>'EUROSTAT data 2015 EU27'!L196</f>
        <v>85.44</v>
      </c>
      <c r="N19" s="20">
        <f>'EUROSTAT data 2015 EU27'!M196</f>
        <v>238.38</v>
      </c>
      <c r="O19" s="20">
        <f>'EUROSTAT data 2015 EU27'!N196</f>
        <v>180.39</v>
      </c>
      <c r="P19" s="20">
        <f>'EUROSTAT data 2015 EU27'!O196</f>
        <v>353.67</v>
      </c>
      <c r="Q19" s="20">
        <f>'EUROSTAT data 2015 EU27'!P196</f>
        <v>340.75</v>
      </c>
      <c r="R19" s="20">
        <f>'EUROSTAT data 2015 EU27'!Q196</f>
        <v>255.99</v>
      </c>
      <c r="S19" s="20">
        <f>'EUROSTAT data 2015 EU27'!R196</f>
        <v>171.18</v>
      </c>
      <c r="T19" s="20">
        <f>'EUROSTAT data 2015 EU27'!S196</f>
        <v>252.8</v>
      </c>
      <c r="U19" s="20">
        <f>'EUROSTAT data 2015 EU27'!T196</f>
        <v>757.96</v>
      </c>
      <c r="V19" s="20">
        <f>'EUROSTAT data 2015 EU27'!U196</f>
        <v>27975.4</v>
      </c>
      <c r="W19" s="20">
        <f>'EUROSTAT data 2015 EU27'!V196</f>
        <v>4939.2</v>
      </c>
      <c r="X19" s="20">
        <f>'EUROSTAT data 2015 EU27'!W196</f>
        <v>3650.99</v>
      </c>
      <c r="Y19" s="20">
        <f>'EUROSTAT data 2015 EU27'!X196</f>
        <v>4626.6899999999996</v>
      </c>
      <c r="Z19" s="20">
        <f>'EUROSTAT data 2015 EU27'!Y196</f>
        <v>3391.17</v>
      </c>
      <c r="AA19" s="20">
        <f>'EUROSTAT data 2015 EU27'!Z196</f>
        <v>1421.55</v>
      </c>
      <c r="AB19" s="20">
        <f>'EUROSTAT data 2015 EU27'!AA196</f>
        <v>2277.11</v>
      </c>
      <c r="AC19" s="20">
        <f>'EUROSTAT data 2015 EU27'!AB196</f>
        <v>1630.07</v>
      </c>
      <c r="AD19" s="20">
        <f>'EUROSTAT data 2015 EU27'!AC196</f>
        <v>115.16</v>
      </c>
      <c r="AE19" s="20">
        <f>'EUROSTAT data 2015 EU27'!AD196</f>
        <v>134.13999999999999</v>
      </c>
      <c r="AF19" s="20">
        <f>'EUROSTAT data 2015 EU27'!AE196</f>
        <v>3418.85</v>
      </c>
      <c r="AG19" s="20">
        <f>'EUROSTAT data 2015 EU27'!AF196</f>
        <v>355.78</v>
      </c>
      <c r="AH19" s="20">
        <f>'EUROSTAT data 2015 EU27'!AG196</f>
        <v>1362.09</v>
      </c>
      <c r="AI19" s="20">
        <f>'EUROSTAT data 2015 EU27'!AH196</f>
        <v>264.67</v>
      </c>
      <c r="AJ19" s="20">
        <f>'EUROSTAT data 2015 EU27'!AI196</f>
        <v>376.42</v>
      </c>
      <c r="AK19" s="20">
        <f>'EUROSTAT data 2015 EU27'!AJ196</f>
        <v>30.22</v>
      </c>
      <c r="AL19" s="20">
        <f>'EUROSTAT data 2015 EU27'!AK196</f>
        <v>100.2</v>
      </c>
      <c r="AM19" s="20">
        <f>'EUROSTAT data 2015 EU27'!AL196</f>
        <v>264.60000000000002</v>
      </c>
      <c r="AN19" s="20">
        <f>'EUROSTAT data 2015 EU27'!AM196</f>
        <v>154.38</v>
      </c>
      <c r="AO19" s="20">
        <f>'EUROSTAT data 2015 EU27'!AN196</f>
        <v>260.16000000000003</v>
      </c>
      <c r="AP19" s="20">
        <f>'EUROSTAT data 2015 EU27'!AO196</f>
        <v>261.57</v>
      </c>
      <c r="AQ19" s="20">
        <f>'EUROSTAT data 2015 EU27'!AP196</f>
        <v>387.42</v>
      </c>
      <c r="AR19" s="20">
        <f>'EUROSTAT data 2015 EU27'!AQ196</f>
        <v>5288.63</v>
      </c>
      <c r="AS19" s="20">
        <f>'EUROSTAT data 2015 EU27'!AR196</f>
        <v>2748.06</v>
      </c>
      <c r="AT19" s="20">
        <f>'EUROSTAT data 2015 EU27'!AS196</f>
        <v>357.97</v>
      </c>
      <c r="AU19" s="20">
        <f>'EUROSTAT data 2015 EU27'!AT196</f>
        <v>86.43</v>
      </c>
      <c r="AV19" s="20">
        <f>'EUROSTAT data 2015 EU27'!AU196</f>
        <v>173.77</v>
      </c>
      <c r="AW19" s="20">
        <f>'EUROSTAT data 2015 EU27'!AV196</f>
        <v>232.82</v>
      </c>
      <c r="AX19" s="20">
        <f>'EUROSTAT data 2015 EU27'!AW196</f>
        <v>635.38</v>
      </c>
      <c r="AY19" s="20">
        <f>'EUROSTAT data 2015 EU27'!AX196</f>
        <v>1517.72</v>
      </c>
      <c r="AZ19" s="20">
        <f>'EUROSTAT data 2015 EU27'!AY196</f>
        <v>1080.48</v>
      </c>
      <c r="BA19" s="20">
        <f>'EUROSTAT data 2015 EU27'!AZ196</f>
        <v>173.09</v>
      </c>
      <c r="BB19" s="20">
        <f>'EUROSTAT data 2015 EU27'!BA196</f>
        <v>449.38</v>
      </c>
      <c r="BC19" s="20">
        <f>'EUROSTAT data 2015 EU27'!BB196</f>
        <v>213.92</v>
      </c>
      <c r="BD19" s="20">
        <f>'EUROSTAT data 2015 EU27'!BC196</f>
        <v>72.42</v>
      </c>
      <c r="BE19" s="20">
        <f>'EUROSTAT data 2015 EU27'!BD196</f>
        <v>30.79</v>
      </c>
      <c r="BF19" s="20">
        <f>'EUROSTAT data 2015 EU27'!BE196</f>
        <v>938.63</v>
      </c>
      <c r="BG19" s="20">
        <f>'EUROSTAT data 2015 EU27'!BF196</f>
        <v>1470.56</v>
      </c>
      <c r="BH19" s="20">
        <f>'EUROSTAT data 2015 EU27'!BG196</f>
        <v>439.76</v>
      </c>
      <c r="BI19" s="20">
        <f>'EUROSTAT data 2015 EU27'!BH196</f>
        <v>2240.08</v>
      </c>
      <c r="BJ19" s="20">
        <f>'EUROSTAT data 2015 EU27'!BI196</f>
        <v>394.44</v>
      </c>
      <c r="BK19" s="20">
        <f>'EUROSTAT data 2015 EU27'!BJ196</f>
        <v>454.49</v>
      </c>
      <c r="BL19" s="20">
        <f>'EUROSTAT data 2015 EU27'!BK196</f>
        <v>129.21</v>
      </c>
      <c r="BM19" s="20">
        <f>'EUROSTAT data 2015 EU27'!BL196</f>
        <v>130.16</v>
      </c>
      <c r="BN19" s="20">
        <f>'EUROSTAT data 2015 EU27'!BM196</f>
        <v>634.94000000000005</v>
      </c>
      <c r="BO19" s="20">
        <f>'EUROSTAT data 2015 EU27'!BN196</f>
        <v>110.48</v>
      </c>
      <c r="BP19" s="20">
        <f>'EUROSTAT data 2015 EU27'!BO196</f>
        <v>0</v>
      </c>
      <c r="BQ19" s="20">
        <f>'EUROSTAT data 2015 EU27'!BP196</f>
        <v>0</v>
      </c>
    </row>
    <row r="20" spans="5:69" x14ac:dyDescent="0.35">
      <c r="E20" t="str">
        <f>'EUROSTAT data 2015 EU27'!C197</f>
        <v>ISIC 27</v>
      </c>
      <c r="F20" s="20">
        <f>'EUROSTAT data 2015 EU27'!E197</f>
        <v>240.02</v>
      </c>
      <c r="G20" s="20">
        <f>'EUROSTAT data 2015 EU27'!F197</f>
        <v>17.3</v>
      </c>
      <c r="H20" s="20">
        <f>'EUROSTAT data 2015 EU27'!G197</f>
        <v>32.92</v>
      </c>
      <c r="I20" s="20">
        <f>'EUROSTAT data 2015 EU27'!H197</f>
        <v>183.49</v>
      </c>
      <c r="J20" s="20">
        <f>'EUROSTAT data 2015 EU27'!I197</f>
        <v>576.70000000000005</v>
      </c>
      <c r="K20" s="20">
        <f>'EUROSTAT data 2015 EU27'!J197</f>
        <v>120.53</v>
      </c>
      <c r="L20" s="20">
        <f>'EUROSTAT data 2015 EU27'!K197</f>
        <v>100.91</v>
      </c>
      <c r="M20" s="20">
        <f>'EUROSTAT data 2015 EU27'!L197</f>
        <v>154.41999999999999</v>
      </c>
      <c r="N20" s="20">
        <f>'EUROSTAT data 2015 EU27'!M197</f>
        <v>58.61</v>
      </c>
      <c r="O20" s="20">
        <f>'EUROSTAT data 2015 EU27'!N197</f>
        <v>355.65</v>
      </c>
      <c r="P20" s="20">
        <f>'EUROSTAT data 2015 EU27'!O197</f>
        <v>549.07000000000005</v>
      </c>
      <c r="Q20" s="20">
        <f>'EUROSTAT data 2015 EU27'!P197</f>
        <v>75.8</v>
      </c>
      <c r="R20" s="20">
        <f>'EUROSTAT data 2015 EU27'!Q197</f>
        <v>488.96</v>
      </c>
      <c r="S20" s="20">
        <f>'EUROSTAT data 2015 EU27'!R197</f>
        <v>306.02</v>
      </c>
      <c r="T20" s="20">
        <f>'EUROSTAT data 2015 EU27'!S197</f>
        <v>1007.23</v>
      </c>
      <c r="U20" s="20">
        <f>'EUROSTAT data 2015 EU27'!T197</f>
        <v>2429.1999999999998</v>
      </c>
      <c r="V20" s="20">
        <f>'EUROSTAT data 2015 EU27'!U197</f>
        <v>5159.33</v>
      </c>
      <c r="W20" s="20">
        <f>'EUROSTAT data 2015 EU27'!V197</f>
        <v>32538.21</v>
      </c>
      <c r="X20" s="20">
        <f>'EUROSTAT data 2015 EU27'!W197</f>
        <v>10833.03</v>
      </c>
      <c r="Y20" s="20">
        <f>'EUROSTAT data 2015 EU27'!X197</f>
        <v>12416</v>
      </c>
      <c r="Z20" s="20">
        <f>'EUROSTAT data 2015 EU27'!Y197</f>
        <v>2453.37</v>
      </c>
      <c r="AA20" s="20">
        <f>'EUROSTAT data 2015 EU27'!Z197</f>
        <v>1142.0999999999999</v>
      </c>
      <c r="AB20" s="20">
        <f>'EUROSTAT data 2015 EU27'!AA197</f>
        <v>3393.02</v>
      </c>
      <c r="AC20" s="20">
        <f>'EUROSTAT data 2015 EU27'!AB197</f>
        <v>5534.19</v>
      </c>
      <c r="AD20" s="20">
        <f>'EUROSTAT data 2015 EU27'!AC197</f>
        <v>261.32</v>
      </c>
      <c r="AE20" s="20">
        <f>'EUROSTAT data 2015 EU27'!AD197</f>
        <v>228.33</v>
      </c>
      <c r="AF20" s="20">
        <f>'EUROSTAT data 2015 EU27'!AE197</f>
        <v>22059.55</v>
      </c>
      <c r="AG20" s="20">
        <f>'EUROSTAT data 2015 EU27'!AF197</f>
        <v>791.86</v>
      </c>
      <c r="AH20" s="20">
        <f>'EUROSTAT data 2015 EU27'!AG197</f>
        <v>1268.83</v>
      </c>
      <c r="AI20" s="20">
        <f>'EUROSTAT data 2015 EU27'!AH197</f>
        <v>456.56</v>
      </c>
      <c r="AJ20" s="20">
        <f>'EUROSTAT data 2015 EU27'!AI197</f>
        <v>763.95</v>
      </c>
      <c r="AK20" s="20">
        <f>'EUROSTAT data 2015 EU27'!AJ197</f>
        <v>41.72</v>
      </c>
      <c r="AL20" s="20">
        <f>'EUROSTAT data 2015 EU27'!AK197</f>
        <v>62.01</v>
      </c>
      <c r="AM20" s="20">
        <f>'EUROSTAT data 2015 EU27'!AL197</f>
        <v>581.83000000000004</v>
      </c>
      <c r="AN20" s="20">
        <f>'EUROSTAT data 2015 EU27'!AM197</f>
        <v>84.69</v>
      </c>
      <c r="AO20" s="20">
        <f>'EUROSTAT data 2015 EU27'!AN197</f>
        <v>1007.41</v>
      </c>
      <c r="AP20" s="20">
        <f>'EUROSTAT data 2015 EU27'!AO197</f>
        <v>55.05</v>
      </c>
      <c r="AQ20" s="20">
        <f>'EUROSTAT data 2015 EU27'!AP197</f>
        <v>97.28</v>
      </c>
      <c r="AR20" s="20">
        <f>'EUROSTAT data 2015 EU27'!AQ197</f>
        <v>1938.06</v>
      </c>
      <c r="AS20" s="20">
        <f>'EUROSTAT data 2015 EU27'!AR197</f>
        <v>738.36</v>
      </c>
      <c r="AT20" s="20">
        <f>'EUROSTAT data 2015 EU27'!AS197</f>
        <v>64.98</v>
      </c>
      <c r="AU20" s="20">
        <f>'EUROSTAT data 2015 EU27'!AT197</f>
        <v>23.01</v>
      </c>
      <c r="AV20" s="20">
        <f>'EUROSTAT data 2015 EU27'!AU197</f>
        <v>36.33</v>
      </c>
      <c r="AW20" s="20">
        <f>'EUROSTAT data 2015 EU27'!AV197</f>
        <v>855.82</v>
      </c>
      <c r="AX20" s="20">
        <f>'EUROSTAT data 2015 EU27'!AW197</f>
        <v>600.70000000000005</v>
      </c>
      <c r="AY20" s="20">
        <f>'EUROSTAT data 2015 EU27'!AX197</f>
        <v>867</v>
      </c>
      <c r="AZ20" s="20">
        <f>'EUROSTAT data 2015 EU27'!AY197</f>
        <v>379.58</v>
      </c>
      <c r="BA20" s="20">
        <f>'EUROSTAT data 2015 EU27'!AZ197</f>
        <v>107.79</v>
      </c>
      <c r="BB20" s="20">
        <f>'EUROSTAT data 2015 EU27'!BA197</f>
        <v>120.95</v>
      </c>
      <c r="BC20" s="20">
        <f>'EUROSTAT data 2015 EU27'!BB197</f>
        <v>328.04</v>
      </c>
      <c r="BD20" s="20">
        <f>'EUROSTAT data 2015 EU27'!BC197</f>
        <v>30.36</v>
      </c>
      <c r="BE20" s="20">
        <f>'EUROSTAT data 2015 EU27'!BD197</f>
        <v>28.36</v>
      </c>
      <c r="BF20" s="20">
        <f>'EUROSTAT data 2015 EU27'!BE197</f>
        <v>854.28</v>
      </c>
      <c r="BG20" s="20">
        <f>'EUROSTAT data 2015 EU27'!BF197</f>
        <v>469.25</v>
      </c>
      <c r="BH20" s="20">
        <f>'EUROSTAT data 2015 EU27'!BG197</f>
        <v>181.83</v>
      </c>
      <c r="BI20" s="20">
        <f>'EUROSTAT data 2015 EU27'!BH197</f>
        <v>230.01</v>
      </c>
      <c r="BJ20" s="20">
        <f>'EUROSTAT data 2015 EU27'!BI197</f>
        <v>142</v>
      </c>
      <c r="BK20" s="20">
        <f>'EUROSTAT data 2015 EU27'!BJ197</f>
        <v>171.83</v>
      </c>
      <c r="BL20" s="20">
        <f>'EUROSTAT data 2015 EU27'!BK197</f>
        <v>141.18</v>
      </c>
      <c r="BM20" s="20">
        <f>'EUROSTAT data 2015 EU27'!BL197</f>
        <v>51.75</v>
      </c>
      <c r="BN20" s="20">
        <f>'EUROSTAT data 2015 EU27'!BM197</f>
        <v>327.86</v>
      </c>
      <c r="BO20" s="20">
        <f>'EUROSTAT data 2015 EU27'!BN197</f>
        <v>359.08</v>
      </c>
      <c r="BP20" s="20">
        <f>'EUROSTAT data 2015 EU27'!BO197</f>
        <v>0</v>
      </c>
      <c r="BQ20" s="20">
        <f>'EUROSTAT data 2015 EU27'!BP197</f>
        <v>0</v>
      </c>
    </row>
    <row r="21" spans="5:69" x14ac:dyDescent="0.35">
      <c r="E21" t="str">
        <f>'EUROSTAT data 2015 EU27'!C198</f>
        <v>ISIC 28</v>
      </c>
      <c r="F21" s="20">
        <f>'EUROSTAT data 2015 EU27'!E198</f>
        <v>1819.24</v>
      </c>
      <c r="G21" s="20">
        <f>'EUROSTAT data 2015 EU27'!F198</f>
        <v>387.12</v>
      </c>
      <c r="H21" s="20">
        <f>'EUROSTAT data 2015 EU27'!G198</f>
        <v>90.91</v>
      </c>
      <c r="I21" s="20">
        <f>'EUROSTAT data 2015 EU27'!H198</f>
        <v>1184.25</v>
      </c>
      <c r="J21" s="20">
        <f>'EUROSTAT data 2015 EU27'!I198</f>
        <v>2459.64</v>
      </c>
      <c r="K21" s="20">
        <f>'EUROSTAT data 2015 EU27'!J198</f>
        <v>657.58</v>
      </c>
      <c r="L21" s="20">
        <f>'EUROSTAT data 2015 EU27'!K198</f>
        <v>350.39</v>
      </c>
      <c r="M21" s="20">
        <f>'EUROSTAT data 2015 EU27'!L198</f>
        <v>704.08</v>
      </c>
      <c r="N21" s="20">
        <f>'EUROSTAT data 2015 EU27'!M198</f>
        <v>342.11</v>
      </c>
      <c r="O21" s="20">
        <f>'EUROSTAT data 2015 EU27'!N198</f>
        <v>1112.46</v>
      </c>
      <c r="P21" s="20">
        <f>'EUROSTAT data 2015 EU27'!O198</f>
        <v>1588.27</v>
      </c>
      <c r="Q21" s="20">
        <f>'EUROSTAT data 2015 EU27'!P198</f>
        <v>706.75</v>
      </c>
      <c r="R21" s="20">
        <f>'EUROSTAT data 2015 EU27'!Q198</f>
        <v>1516.18</v>
      </c>
      <c r="S21" s="20">
        <f>'EUROSTAT data 2015 EU27'!R198</f>
        <v>1047.81</v>
      </c>
      <c r="T21" s="20">
        <f>'EUROSTAT data 2015 EU27'!S198</f>
        <v>2355.4299999999998</v>
      </c>
      <c r="U21" s="20">
        <f>'EUROSTAT data 2015 EU27'!T198</f>
        <v>4771.8</v>
      </c>
      <c r="V21" s="20">
        <f>'EUROSTAT data 2015 EU27'!U198</f>
        <v>1654.24</v>
      </c>
      <c r="W21" s="20">
        <f>'EUROSTAT data 2015 EU27'!V198</f>
        <v>3609.17</v>
      </c>
      <c r="X21" s="20">
        <f>'EUROSTAT data 2015 EU27'!W198</f>
        <v>79144.3</v>
      </c>
      <c r="Y21" s="20">
        <f>'EUROSTAT data 2015 EU27'!X198</f>
        <v>26612.33</v>
      </c>
      <c r="Z21" s="20">
        <f>'EUROSTAT data 2015 EU27'!Y198</f>
        <v>5911.64</v>
      </c>
      <c r="AA21" s="20">
        <f>'EUROSTAT data 2015 EU27'!Z198</f>
        <v>909.3</v>
      </c>
      <c r="AB21" s="20">
        <f>'EUROSTAT data 2015 EU27'!AA198</f>
        <v>7813.09</v>
      </c>
      <c r="AC21" s="20">
        <f>'EUROSTAT data 2015 EU27'!AB198</f>
        <v>2389.08</v>
      </c>
      <c r="AD21" s="20">
        <f>'EUROSTAT data 2015 EU27'!AC198</f>
        <v>900.36</v>
      </c>
      <c r="AE21" s="20">
        <f>'EUROSTAT data 2015 EU27'!AD198</f>
        <v>818.64</v>
      </c>
      <c r="AF21" s="20">
        <f>'EUROSTAT data 2015 EU27'!AE198</f>
        <v>13887.27</v>
      </c>
      <c r="AG21" s="20">
        <f>'EUROSTAT data 2015 EU27'!AF198</f>
        <v>2074.13</v>
      </c>
      <c r="AH21" s="20">
        <f>'EUROSTAT data 2015 EU27'!AG198</f>
        <v>1335.41</v>
      </c>
      <c r="AI21" s="20">
        <f>'EUROSTAT data 2015 EU27'!AH198</f>
        <v>528.07000000000005</v>
      </c>
      <c r="AJ21" s="20">
        <f>'EUROSTAT data 2015 EU27'!AI198</f>
        <v>725.97</v>
      </c>
      <c r="AK21" s="20">
        <f>'EUROSTAT data 2015 EU27'!AJ198</f>
        <v>140.33000000000001</v>
      </c>
      <c r="AL21" s="20">
        <f>'EUROSTAT data 2015 EU27'!AK198</f>
        <v>130.24</v>
      </c>
      <c r="AM21" s="20">
        <f>'EUROSTAT data 2015 EU27'!AL198</f>
        <v>696.88</v>
      </c>
      <c r="AN21" s="20">
        <f>'EUROSTAT data 2015 EU27'!AM198</f>
        <v>57.12</v>
      </c>
      <c r="AO21" s="20">
        <f>'EUROSTAT data 2015 EU27'!AN198</f>
        <v>614.92999999999995</v>
      </c>
      <c r="AP21" s="20">
        <f>'EUROSTAT data 2015 EU27'!AO198</f>
        <v>99.85</v>
      </c>
      <c r="AQ21" s="20">
        <f>'EUROSTAT data 2015 EU27'!AP198</f>
        <v>126.29</v>
      </c>
      <c r="AR21" s="20">
        <f>'EUROSTAT data 2015 EU27'!AQ198</f>
        <v>509.9</v>
      </c>
      <c r="AS21" s="20">
        <f>'EUROSTAT data 2015 EU27'!AR198</f>
        <v>306.13</v>
      </c>
      <c r="AT21" s="20">
        <f>'EUROSTAT data 2015 EU27'!AS198</f>
        <v>176.53</v>
      </c>
      <c r="AU21" s="20">
        <f>'EUROSTAT data 2015 EU27'!AT198</f>
        <v>42.29</v>
      </c>
      <c r="AV21" s="20">
        <f>'EUROSTAT data 2015 EU27'!AU198</f>
        <v>33.68</v>
      </c>
      <c r="AW21" s="20">
        <f>'EUROSTAT data 2015 EU27'!AV198</f>
        <v>316.54000000000002</v>
      </c>
      <c r="AX21" s="20">
        <f>'EUROSTAT data 2015 EU27'!AW198</f>
        <v>412.05</v>
      </c>
      <c r="AY21" s="20">
        <f>'EUROSTAT data 2015 EU27'!AX198</f>
        <v>999.53</v>
      </c>
      <c r="AZ21" s="20">
        <f>'EUROSTAT data 2015 EU27'!AY198</f>
        <v>292.39999999999998</v>
      </c>
      <c r="BA21" s="20">
        <f>'EUROSTAT data 2015 EU27'!AZ198</f>
        <v>107.99</v>
      </c>
      <c r="BB21" s="20">
        <f>'EUROSTAT data 2015 EU27'!BA198</f>
        <v>163.43</v>
      </c>
      <c r="BC21" s="20">
        <f>'EUROSTAT data 2015 EU27'!BB198</f>
        <v>810.22</v>
      </c>
      <c r="BD21" s="20">
        <f>'EUROSTAT data 2015 EU27'!BC198</f>
        <v>44.45</v>
      </c>
      <c r="BE21" s="20">
        <f>'EUROSTAT data 2015 EU27'!BD198</f>
        <v>89.74</v>
      </c>
      <c r="BF21" s="20">
        <f>'EUROSTAT data 2015 EU27'!BE198</f>
        <v>693.25</v>
      </c>
      <c r="BG21" s="20">
        <f>'EUROSTAT data 2015 EU27'!BF198</f>
        <v>461.7</v>
      </c>
      <c r="BH21" s="20">
        <f>'EUROSTAT data 2015 EU27'!BG198</f>
        <v>131.4</v>
      </c>
      <c r="BI21" s="20">
        <f>'EUROSTAT data 2015 EU27'!BH198</f>
        <v>414.29</v>
      </c>
      <c r="BJ21" s="20">
        <f>'EUROSTAT data 2015 EU27'!BI198</f>
        <v>262.72000000000003</v>
      </c>
      <c r="BK21" s="20">
        <f>'EUROSTAT data 2015 EU27'!BJ198</f>
        <v>111.5</v>
      </c>
      <c r="BL21" s="20">
        <f>'EUROSTAT data 2015 EU27'!BK198</f>
        <v>114.52</v>
      </c>
      <c r="BM21" s="20">
        <f>'EUROSTAT data 2015 EU27'!BL198</f>
        <v>83.85</v>
      </c>
      <c r="BN21" s="20">
        <f>'EUROSTAT data 2015 EU27'!BM198</f>
        <v>207.36</v>
      </c>
      <c r="BO21" s="20">
        <f>'EUROSTAT data 2015 EU27'!BN198</f>
        <v>214.31</v>
      </c>
      <c r="BP21" s="20">
        <f>'EUROSTAT data 2015 EU27'!BO198</f>
        <v>0</v>
      </c>
      <c r="BQ21" s="20">
        <f>'EUROSTAT data 2015 EU27'!BP198</f>
        <v>0</v>
      </c>
    </row>
    <row r="22" spans="5:69" x14ac:dyDescent="0.35">
      <c r="E22" t="str">
        <f>'EUROSTAT data 2015 EU27'!C199</f>
        <v>ISIC 29</v>
      </c>
      <c r="F22" s="20">
        <f>'EUROSTAT data 2015 EU27'!E199</f>
        <v>538.32000000000005</v>
      </c>
      <c r="G22" s="20">
        <f>'EUROSTAT data 2015 EU27'!F199</f>
        <v>90.92</v>
      </c>
      <c r="H22" s="20">
        <f>'EUROSTAT data 2015 EU27'!G199</f>
        <v>2.82</v>
      </c>
      <c r="I22" s="20">
        <f>'EUROSTAT data 2015 EU27'!H199</f>
        <v>103.4</v>
      </c>
      <c r="J22" s="20">
        <f>'EUROSTAT data 2015 EU27'!I199</f>
        <v>316.01</v>
      </c>
      <c r="K22" s="20">
        <f>'EUROSTAT data 2015 EU27'!J199</f>
        <v>38.47</v>
      </c>
      <c r="L22" s="20">
        <f>'EUROSTAT data 2015 EU27'!K199</f>
        <v>112.91</v>
      </c>
      <c r="M22" s="20">
        <f>'EUROSTAT data 2015 EU27'!L199</f>
        <v>21.4</v>
      </c>
      <c r="N22" s="20">
        <f>'EUROSTAT data 2015 EU27'!M199</f>
        <v>6.04</v>
      </c>
      <c r="O22" s="20">
        <f>'EUROSTAT data 2015 EU27'!N199</f>
        <v>261.13</v>
      </c>
      <c r="P22" s="20">
        <f>'EUROSTAT data 2015 EU27'!O199</f>
        <v>741.34</v>
      </c>
      <c r="Q22" s="20">
        <f>'EUROSTAT data 2015 EU27'!P199</f>
        <v>9.1</v>
      </c>
      <c r="R22" s="20">
        <f>'EUROSTAT data 2015 EU27'!Q199</f>
        <v>489.07</v>
      </c>
      <c r="S22" s="20">
        <f>'EUROSTAT data 2015 EU27'!R199</f>
        <v>563.77</v>
      </c>
      <c r="T22" s="20">
        <f>'EUROSTAT data 2015 EU27'!S199</f>
        <v>184.84</v>
      </c>
      <c r="U22" s="20">
        <f>'EUROSTAT data 2015 EU27'!T199</f>
        <v>1234.52</v>
      </c>
      <c r="V22" s="20">
        <f>'EUROSTAT data 2015 EU27'!U199</f>
        <v>301.45</v>
      </c>
      <c r="W22" s="20">
        <f>'EUROSTAT data 2015 EU27'!V199</f>
        <v>1964.92</v>
      </c>
      <c r="X22" s="20">
        <f>'EUROSTAT data 2015 EU27'!W199</f>
        <v>11952.07</v>
      </c>
      <c r="Y22" s="20">
        <f>'EUROSTAT data 2015 EU27'!X199</f>
        <v>208787.14</v>
      </c>
      <c r="Z22" s="20">
        <f>'EUROSTAT data 2015 EU27'!Y199</f>
        <v>1214.69</v>
      </c>
      <c r="AA22" s="20">
        <f>'EUROSTAT data 2015 EU27'!Z199</f>
        <v>275.77999999999997</v>
      </c>
      <c r="AB22" s="20">
        <f>'EUROSTAT data 2015 EU27'!AA199</f>
        <v>2095.34</v>
      </c>
      <c r="AC22" s="20">
        <f>'EUROSTAT data 2015 EU27'!AB199</f>
        <v>254.55</v>
      </c>
      <c r="AD22" s="20">
        <f>'EUROSTAT data 2015 EU27'!AC199</f>
        <v>52.32</v>
      </c>
      <c r="AE22" s="20">
        <f>'EUROSTAT data 2015 EU27'!AD199</f>
        <v>932.5</v>
      </c>
      <c r="AF22" s="20">
        <f>'EUROSTAT data 2015 EU27'!AE199</f>
        <v>2094.0500000000002</v>
      </c>
      <c r="AG22" s="20">
        <f>'EUROSTAT data 2015 EU27'!AF199</f>
        <v>14065.97</v>
      </c>
      <c r="AH22" s="20">
        <f>'EUROSTAT data 2015 EU27'!AG199</f>
        <v>988.01</v>
      </c>
      <c r="AI22" s="20">
        <f>'EUROSTAT data 2015 EU27'!AH199</f>
        <v>340.03</v>
      </c>
      <c r="AJ22" s="20">
        <f>'EUROSTAT data 2015 EU27'!AI199</f>
        <v>5634.07</v>
      </c>
      <c r="AK22" s="20">
        <f>'EUROSTAT data 2015 EU27'!AJ199</f>
        <v>37.26</v>
      </c>
      <c r="AL22" s="20">
        <f>'EUROSTAT data 2015 EU27'!AK199</f>
        <v>75.78</v>
      </c>
      <c r="AM22" s="20">
        <f>'EUROSTAT data 2015 EU27'!AL199</f>
        <v>927.01</v>
      </c>
      <c r="AN22" s="20">
        <f>'EUROSTAT data 2015 EU27'!AM199</f>
        <v>35.04</v>
      </c>
      <c r="AO22" s="20">
        <f>'EUROSTAT data 2015 EU27'!AN199</f>
        <v>42.99</v>
      </c>
      <c r="AP22" s="20">
        <f>'EUROSTAT data 2015 EU27'!AO199</f>
        <v>11.92</v>
      </c>
      <c r="AQ22" s="20">
        <f>'EUROSTAT data 2015 EU27'!AP199</f>
        <v>74.39</v>
      </c>
      <c r="AR22" s="20">
        <f>'EUROSTAT data 2015 EU27'!AQ199</f>
        <v>95.51</v>
      </c>
      <c r="AS22" s="20">
        <f>'EUROSTAT data 2015 EU27'!AR199</f>
        <v>54.62</v>
      </c>
      <c r="AT22" s="20">
        <f>'EUROSTAT data 2015 EU27'!AS199</f>
        <v>111.13</v>
      </c>
      <c r="AU22" s="20">
        <f>'EUROSTAT data 2015 EU27'!AT199</f>
        <v>12.64</v>
      </c>
      <c r="AV22" s="20">
        <f>'EUROSTAT data 2015 EU27'!AU199</f>
        <v>20.29</v>
      </c>
      <c r="AW22" s="20">
        <f>'EUROSTAT data 2015 EU27'!AV199</f>
        <v>64.37</v>
      </c>
      <c r="AX22" s="20">
        <f>'EUROSTAT data 2015 EU27'!AW199</f>
        <v>206.18</v>
      </c>
      <c r="AY22" s="20">
        <f>'EUROSTAT data 2015 EU27'!AX199</f>
        <v>117.57</v>
      </c>
      <c r="AZ22" s="20">
        <f>'EUROSTAT data 2015 EU27'!AY199</f>
        <v>159.6</v>
      </c>
      <c r="BA22" s="20">
        <f>'EUROSTAT data 2015 EU27'!AZ199</f>
        <v>49.73</v>
      </c>
      <c r="BB22" s="20">
        <f>'EUROSTAT data 2015 EU27'!BA199</f>
        <v>88.2</v>
      </c>
      <c r="BC22" s="20">
        <f>'EUROSTAT data 2015 EU27'!BB199</f>
        <v>623.46</v>
      </c>
      <c r="BD22" s="20">
        <f>'EUROSTAT data 2015 EU27'!BC199</f>
        <v>26.94</v>
      </c>
      <c r="BE22" s="20">
        <f>'EUROSTAT data 2015 EU27'!BD199</f>
        <v>54.98</v>
      </c>
      <c r="BF22" s="20">
        <f>'EUROSTAT data 2015 EU27'!BE199</f>
        <v>226.78</v>
      </c>
      <c r="BG22" s="20">
        <f>'EUROSTAT data 2015 EU27'!BF199</f>
        <v>388.06</v>
      </c>
      <c r="BH22" s="20">
        <f>'EUROSTAT data 2015 EU27'!BG199</f>
        <v>42.87</v>
      </c>
      <c r="BI22" s="20">
        <f>'EUROSTAT data 2015 EU27'!BH199</f>
        <v>125.95</v>
      </c>
      <c r="BJ22" s="20">
        <f>'EUROSTAT data 2015 EU27'!BI199</f>
        <v>95</v>
      </c>
      <c r="BK22" s="20">
        <f>'EUROSTAT data 2015 EU27'!BJ199</f>
        <v>48.15</v>
      </c>
      <c r="BL22" s="20">
        <f>'EUROSTAT data 2015 EU27'!BK199</f>
        <v>93.79</v>
      </c>
      <c r="BM22" s="20">
        <f>'EUROSTAT data 2015 EU27'!BL199</f>
        <v>107.73</v>
      </c>
      <c r="BN22" s="20">
        <f>'EUROSTAT data 2015 EU27'!BM199</f>
        <v>10.94</v>
      </c>
      <c r="BO22" s="20">
        <f>'EUROSTAT data 2015 EU27'!BN199</f>
        <v>32.74</v>
      </c>
      <c r="BP22" s="20">
        <f>'EUROSTAT data 2015 EU27'!BO199</f>
        <v>0</v>
      </c>
      <c r="BQ22" s="20">
        <f>'EUROSTAT data 2015 EU27'!BP199</f>
        <v>0</v>
      </c>
    </row>
    <row r="23" spans="5:69" x14ac:dyDescent="0.35">
      <c r="E23" t="str">
        <f>'EUROSTAT data 2015 EU27'!C200</f>
        <v>ISIC 30</v>
      </c>
      <c r="F23" s="20">
        <f>'EUROSTAT data 2015 EU27'!E200</f>
        <v>15.3</v>
      </c>
      <c r="G23" s="20">
        <f>'EUROSTAT data 2015 EU27'!F200</f>
        <v>3.5</v>
      </c>
      <c r="H23" s="20">
        <f>'EUROSTAT data 2015 EU27'!G200</f>
        <v>160.03</v>
      </c>
      <c r="I23" s="20">
        <f>'EUROSTAT data 2015 EU27'!H200</f>
        <v>34.31</v>
      </c>
      <c r="J23" s="20">
        <f>'EUROSTAT data 2015 EU27'!I200</f>
        <v>23.19</v>
      </c>
      <c r="K23" s="20">
        <f>'EUROSTAT data 2015 EU27'!J200</f>
        <v>5.01</v>
      </c>
      <c r="L23" s="20">
        <f>'EUROSTAT data 2015 EU27'!K200</f>
        <v>13.75</v>
      </c>
      <c r="M23" s="20">
        <f>'EUROSTAT data 2015 EU27'!L200</f>
        <v>3.64</v>
      </c>
      <c r="N23" s="20">
        <f>'EUROSTAT data 2015 EU27'!M200</f>
        <v>2.2400000000000002</v>
      </c>
      <c r="O23" s="20">
        <f>'EUROSTAT data 2015 EU27'!N200</f>
        <v>4.6500000000000004</v>
      </c>
      <c r="P23" s="20">
        <f>'EUROSTAT data 2015 EU27'!O200</f>
        <v>7.54</v>
      </c>
      <c r="Q23" s="20">
        <f>'EUROSTAT data 2015 EU27'!P200</f>
        <v>2.5099999999999998</v>
      </c>
      <c r="R23" s="20">
        <f>'EUROSTAT data 2015 EU27'!Q200</f>
        <v>97.11</v>
      </c>
      <c r="S23" s="20">
        <f>'EUROSTAT data 2015 EU27'!R200</f>
        <v>10.55</v>
      </c>
      <c r="T23" s="20">
        <f>'EUROSTAT data 2015 EU27'!S200</f>
        <v>29.01</v>
      </c>
      <c r="U23" s="20">
        <f>'EUROSTAT data 2015 EU27'!T200</f>
        <v>103.45</v>
      </c>
      <c r="V23" s="20">
        <f>'EUROSTAT data 2015 EU27'!U200</f>
        <v>32.799999999999997</v>
      </c>
      <c r="W23" s="20">
        <f>'EUROSTAT data 2015 EU27'!V200</f>
        <v>287.16000000000003</v>
      </c>
      <c r="X23" s="20">
        <f>'EUROSTAT data 2015 EU27'!W200</f>
        <v>206.11</v>
      </c>
      <c r="Y23" s="20">
        <f>'EUROSTAT data 2015 EU27'!X200</f>
        <v>634.36</v>
      </c>
      <c r="Z23" s="20">
        <f>'EUROSTAT data 2015 EU27'!Y200</f>
        <v>30336.83</v>
      </c>
      <c r="AA23" s="20">
        <f>'EUROSTAT data 2015 EU27'!Z200</f>
        <v>335.09</v>
      </c>
      <c r="AB23" s="20">
        <f>'EUROSTAT data 2015 EU27'!AA200</f>
        <v>3330.36</v>
      </c>
      <c r="AC23" s="20">
        <f>'EUROSTAT data 2015 EU27'!AB200</f>
        <v>86.8</v>
      </c>
      <c r="AD23" s="20">
        <f>'EUROSTAT data 2015 EU27'!AC200</f>
        <v>1.1200000000000001</v>
      </c>
      <c r="AE23" s="20">
        <f>'EUROSTAT data 2015 EU27'!AD200</f>
        <v>13.96</v>
      </c>
      <c r="AF23" s="20">
        <f>'EUROSTAT data 2015 EU27'!AE200</f>
        <v>197.08</v>
      </c>
      <c r="AG23" s="20">
        <f>'EUROSTAT data 2015 EU27'!AF200</f>
        <v>307.66000000000003</v>
      </c>
      <c r="AH23" s="20">
        <f>'EUROSTAT data 2015 EU27'!AG200</f>
        <v>348.02</v>
      </c>
      <c r="AI23" s="20">
        <f>'EUROSTAT data 2015 EU27'!AH200</f>
        <v>32.61</v>
      </c>
      <c r="AJ23" s="20">
        <f>'EUROSTAT data 2015 EU27'!AI200</f>
        <v>1855.57</v>
      </c>
      <c r="AK23" s="20">
        <f>'EUROSTAT data 2015 EU27'!AJ200</f>
        <v>308.69</v>
      </c>
      <c r="AL23" s="20">
        <f>'EUROSTAT data 2015 EU27'!AK200</f>
        <v>1740.23</v>
      </c>
      <c r="AM23" s="20">
        <f>'EUROSTAT data 2015 EU27'!AL200</f>
        <v>185.33</v>
      </c>
      <c r="AN23" s="20">
        <f>'EUROSTAT data 2015 EU27'!AM200</f>
        <v>1.93</v>
      </c>
      <c r="AO23" s="20">
        <f>'EUROSTAT data 2015 EU27'!AN200</f>
        <v>41.12</v>
      </c>
      <c r="AP23" s="20">
        <f>'EUROSTAT data 2015 EU27'!AO200</f>
        <v>0.19</v>
      </c>
      <c r="AQ23" s="20">
        <f>'EUROSTAT data 2015 EU27'!AP200</f>
        <v>2.3199999999999998</v>
      </c>
      <c r="AR23" s="20">
        <f>'EUROSTAT data 2015 EU27'!AQ200</f>
        <v>5.47</v>
      </c>
      <c r="AS23" s="20">
        <f>'EUROSTAT data 2015 EU27'!AR200</f>
        <v>66.08</v>
      </c>
      <c r="AT23" s="20">
        <f>'EUROSTAT data 2015 EU27'!AS200</f>
        <v>3.19</v>
      </c>
      <c r="AU23" s="20">
        <f>'EUROSTAT data 2015 EU27'!AT200</f>
        <v>0.02</v>
      </c>
      <c r="AV23" s="20">
        <f>'EUROSTAT data 2015 EU27'!AU200</f>
        <v>0.2</v>
      </c>
      <c r="AW23" s="20">
        <f>'EUROSTAT data 2015 EU27'!AV200</f>
        <v>1.06</v>
      </c>
      <c r="AX23" s="20">
        <f>'EUROSTAT data 2015 EU27'!AW200</f>
        <v>4.46</v>
      </c>
      <c r="AY23" s="20">
        <f>'EUROSTAT data 2015 EU27'!AX200</f>
        <v>111.58</v>
      </c>
      <c r="AZ23" s="20">
        <f>'EUROSTAT data 2015 EU27'!AY200</f>
        <v>51.79</v>
      </c>
      <c r="BA23" s="20">
        <f>'EUROSTAT data 2015 EU27'!AZ200</f>
        <v>1.2</v>
      </c>
      <c r="BB23" s="20">
        <f>'EUROSTAT data 2015 EU27'!BA200</f>
        <v>49.45</v>
      </c>
      <c r="BC23" s="20">
        <f>'EUROSTAT data 2015 EU27'!BB200</f>
        <v>895.39</v>
      </c>
      <c r="BD23" s="20">
        <f>'EUROSTAT data 2015 EU27'!BC200</f>
        <v>0.62</v>
      </c>
      <c r="BE23" s="20">
        <f>'EUROSTAT data 2015 EU27'!BD200</f>
        <v>1.56</v>
      </c>
      <c r="BF23" s="20">
        <f>'EUROSTAT data 2015 EU27'!BE200</f>
        <v>147.94999999999999</v>
      </c>
      <c r="BG23" s="20">
        <f>'EUROSTAT data 2015 EU27'!BF200</f>
        <v>4138.38</v>
      </c>
      <c r="BH23" s="20">
        <f>'EUROSTAT data 2015 EU27'!BG200</f>
        <v>22.68</v>
      </c>
      <c r="BI23" s="20">
        <f>'EUROSTAT data 2015 EU27'!BH200</f>
        <v>108.48</v>
      </c>
      <c r="BJ23" s="20">
        <f>'EUROSTAT data 2015 EU27'!BI200</f>
        <v>30.89</v>
      </c>
      <c r="BK23" s="20">
        <f>'EUROSTAT data 2015 EU27'!BJ200</f>
        <v>14.08</v>
      </c>
      <c r="BL23" s="20">
        <f>'EUROSTAT data 2015 EU27'!BK200</f>
        <v>99.95</v>
      </c>
      <c r="BM23" s="20">
        <f>'EUROSTAT data 2015 EU27'!BL200</f>
        <v>14.77</v>
      </c>
      <c r="BN23" s="20">
        <f>'EUROSTAT data 2015 EU27'!BM200</f>
        <v>12.34</v>
      </c>
      <c r="BO23" s="20">
        <f>'EUROSTAT data 2015 EU27'!BN200</f>
        <v>92.99</v>
      </c>
      <c r="BP23" s="20">
        <f>'EUROSTAT data 2015 EU27'!BO200</f>
        <v>0</v>
      </c>
      <c r="BQ23" s="20">
        <f>'EUROSTAT data 2015 EU27'!BP200</f>
        <v>0</v>
      </c>
    </row>
    <row r="24" spans="5:69" x14ac:dyDescent="0.35">
      <c r="E24" t="str">
        <f>'EUROSTAT data 2015 EU27'!C201</f>
        <v>ISIC 31-32</v>
      </c>
      <c r="F24" s="20">
        <f>'EUROSTAT data 2015 EU27'!E201</f>
        <v>107.05</v>
      </c>
      <c r="G24" s="20">
        <f>'EUROSTAT data 2015 EU27'!F201</f>
        <v>20.91</v>
      </c>
      <c r="H24" s="20">
        <f>'EUROSTAT data 2015 EU27'!G201</f>
        <v>15.7</v>
      </c>
      <c r="I24" s="20">
        <f>'EUROSTAT data 2015 EU27'!H201</f>
        <v>36.869999999999997</v>
      </c>
      <c r="J24" s="20">
        <f>'EUROSTAT data 2015 EU27'!I201</f>
        <v>441.94</v>
      </c>
      <c r="K24" s="20">
        <f>'EUROSTAT data 2015 EU27'!J201</f>
        <v>366.1</v>
      </c>
      <c r="L24" s="20">
        <f>'EUROSTAT data 2015 EU27'!K201</f>
        <v>334.53</v>
      </c>
      <c r="M24" s="20">
        <f>'EUROSTAT data 2015 EU27'!L201</f>
        <v>66.34</v>
      </c>
      <c r="N24" s="20">
        <f>'EUROSTAT data 2015 EU27'!M201</f>
        <v>53.33</v>
      </c>
      <c r="O24" s="20">
        <f>'EUROSTAT data 2015 EU27'!N201</f>
        <v>73.62</v>
      </c>
      <c r="P24" s="20">
        <f>'EUROSTAT data 2015 EU27'!O201</f>
        <v>330.5</v>
      </c>
      <c r="Q24" s="20">
        <f>'EUROSTAT data 2015 EU27'!P201</f>
        <v>607.48</v>
      </c>
      <c r="R24" s="20">
        <f>'EUROSTAT data 2015 EU27'!Q201</f>
        <v>200.39</v>
      </c>
      <c r="S24" s="20">
        <f>'EUROSTAT data 2015 EU27'!R201</f>
        <v>142.15</v>
      </c>
      <c r="T24" s="20">
        <f>'EUROSTAT data 2015 EU27'!S201</f>
        <v>219.84</v>
      </c>
      <c r="U24" s="20">
        <f>'EUROSTAT data 2015 EU27'!T201</f>
        <v>338.75</v>
      </c>
      <c r="V24" s="20">
        <f>'EUROSTAT data 2015 EU27'!U201</f>
        <v>1154.77</v>
      </c>
      <c r="W24" s="20">
        <f>'EUROSTAT data 2015 EU27'!V201</f>
        <v>259.43</v>
      </c>
      <c r="X24" s="20">
        <f>'EUROSTAT data 2015 EU27'!W201</f>
        <v>400.91</v>
      </c>
      <c r="Y24" s="20">
        <f>'EUROSTAT data 2015 EU27'!X201</f>
        <v>1191.46</v>
      </c>
      <c r="Z24" s="20">
        <f>'EUROSTAT data 2015 EU27'!Y201</f>
        <v>290.7</v>
      </c>
      <c r="AA24" s="20">
        <f>'EUROSTAT data 2015 EU27'!Z201</f>
        <v>13399.55</v>
      </c>
      <c r="AB24" s="20">
        <f>'EUROSTAT data 2015 EU27'!AA201</f>
        <v>596.91999999999996</v>
      </c>
      <c r="AC24" s="20">
        <f>'EUROSTAT data 2015 EU27'!AB201</f>
        <v>202.51</v>
      </c>
      <c r="AD24" s="20">
        <f>'EUROSTAT data 2015 EU27'!AC201</f>
        <v>33.130000000000003</v>
      </c>
      <c r="AE24" s="20">
        <f>'EUROSTAT data 2015 EU27'!AD201</f>
        <v>134.4</v>
      </c>
      <c r="AF24" s="20">
        <f>'EUROSTAT data 2015 EU27'!AE201</f>
        <v>3521.26</v>
      </c>
      <c r="AG24" s="20">
        <f>'EUROSTAT data 2015 EU27'!AF201</f>
        <v>141.13</v>
      </c>
      <c r="AH24" s="20">
        <f>'EUROSTAT data 2015 EU27'!AG201</f>
        <v>810.16</v>
      </c>
      <c r="AI24" s="20">
        <f>'EUROSTAT data 2015 EU27'!AH201</f>
        <v>545.80999999999995</v>
      </c>
      <c r="AJ24" s="20">
        <f>'EUROSTAT data 2015 EU27'!AI201</f>
        <v>292.63</v>
      </c>
      <c r="AK24" s="20">
        <f>'EUROSTAT data 2015 EU27'!AJ201</f>
        <v>96.95</v>
      </c>
      <c r="AL24" s="20">
        <f>'EUROSTAT data 2015 EU27'!AK201</f>
        <v>70.8</v>
      </c>
      <c r="AM24" s="20">
        <f>'EUROSTAT data 2015 EU27'!AL201</f>
        <v>246.82</v>
      </c>
      <c r="AN24" s="20">
        <f>'EUROSTAT data 2015 EU27'!AM201</f>
        <v>18.559999999999999</v>
      </c>
      <c r="AO24" s="20">
        <f>'EUROSTAT data 2015 EU27'!AN201</f>
        <v>883.25</v>
      </c>
      <c r="AP24" s="20">
        <f>'EUROSTAT data 2015 EU27'!AO201</f>
        <v>85.18</v>
      </c>
      <c r="AQ24" s="20">
        <f>'EUROSTAT data 2015 EU27'!AP201</f>
        <v>249.39</v>
      </c>
      <c r="AR24" s="20">
        <f>'EUROSTAT data 2015 EU27'!AQ201</f>
        <v>232.91</v>
      </c>
      <c r="AS24" s="20">
        <f>'EUROSTAT data 2015 EU27'!AR201</f>
        <v>207.45</v>
      </c>
      <c r="AT24" s="20">
        <f>'EUROSTAT data 2015 EU27'!AS201</f>
        <v>260.24</v>
      </c>
      <c r="AU24" s="20">
        <f>'EUROSTAT data 2015 EU27'!AT201</f>
        <v>101.04</v>
      </c>
      <c r="AV24" s="20">
        <f>'EUROSTAT data 2015 EU27'!AU201</f>
        <v>97.88</v>
      </c>
      <c r="AW24" s="20">
        <f>'EUROSTAT data 2015 EU27'!AV201</f>
        <v>605.07000000000005</v>
      </c>
      <c r="AX24" s="20">
        <f>'EUROSTAT data 2015 EU27'!AW201</f>
        <v>323.77</v>
      </c>
      <c r="AY24" s="20">
        <f>'EUROSTAT data 2015 EU27'!AX201</f>
        <v>321.51</v>
      </c>
      <c r="AZ24" s="20">
        <f>'EUROSTAT data 2015 EU27'!AY201</f>
        <v>188.66</v>
      </c>
      <c r="BA24" s="20">
        <f>'EUROSTAT data 2015 EU27'!AZ201</f>
        <v>191.08</v>
      </c>
      <c r="BB24" s="20">
        <f>'EUROSTAT data 2015 EU27'!BA201</f>
        <v>283.43</v>
      </c>
      <c r="BC24" s="20">
        <f>'EUROSTAT data 2015 EU27'!BB201</f>
        <v>211.75</v>
      </c>
      <c r="BD24" s="20">
        <f>'EUROSTAT data 2015 EU27'!BC201</f>
        <v>32.229999999999997</v>
      </c>
      <c r="BE24" s="20">
        <f>'EUROSTAT data 2015 EU27'!BD201</f>
        <v>81.16</v>
      </c>
      <c r="BF24" s="20">
        <f>'EUROSTAT data 2015 EU27'!BE201</f>
        <v>531.77</v>
      </c>
      <c r="BG24" s="20">
        <f>'EUROSTAT data 2015 EU27'!BF201</f>
        <v>818.12</v>
      </c>
      <c r="BH24" s="20">
        <f>'EUROSTAT data 2015 EU27'!BG201</f>
        <v>689.26</v>
      </c>
      <c r="BI24" s="20">
        <f>'EUROSTAT data 2015 EU27'!BH201</f>
        <v>11695.99</v>
      </c>
      <c r="BJ24" s="20">
        <f>'EUROSTAT data 2015 EU27'!BI201</f>
        <v>658.96</v>
      </c>
      <c r="BK24" s="20">
        <f>'EUROSTAT data 2015 EU27'!BJ201</f>
        <v>652.74</v>
      </c>
      <c r="BL24" s="20">
        <f>'EUROSTAT data 2015 EU27'!BK201</f>
        <v>526.4</v>
      </c>
      <c r="BM24" s="20">
        <f>'EUROSTAT data 2015 EU27'!BL201</f>
        <v>295.25</v>
      </c>
      <c r="BN24" s="20">
        <f>'EUROSTAT data 2015 EU27'!BM201</f>
        <v>139.1</v>
      </c>
      <c r="BO24" s="20">
        <f>'EUROSTAT data 2015 EU27'!BN201</f>
        <v>217.07</v>
      </c>
      <c r="BP24" s="20">
        <f>'EUROSTAT data 2015 EU27'!BO201</f>
        <v>0</v>
      </c>
      <c r="BQ24" s="20">
        <f>'EUROSTAT data 2015 EU27'!BP201</f>
        <v>0</v>
      </c>
    </row>
    <row r="25" spans="5:69" x14ac:dyDescent="0.35">
      <c r="E25" t="str">
        <f>'EUROSTAT data 2015 EU27'!C202</f>
        <v>ISIC 33</v>
      </c>
      <c r="F25" s="20">
        <f>'EUROSTAT data 2015 EU27'!E202</f>
        <v>7084.33</v>
      </c>
      <c r="G25" s="20">
        <f>'EUROSTAT data 2015 EU27'!F202</f>
        <v>372.37</v>
      </c>
      <c r="H25" s="20">
        <f>'EUROSTAT data 2015 EU27'!G202</f>
        <v>273.98</v>
      </c>
      <c r="I25" s="20">
        <f>'EUROSTAT data 2015 EU27'!H202</f>
        <v>2720.98</v>
      </c>
      <c r="J25" s="20">
        <f>'EUROSTAT data 2015 EU27'!I202</f>
        <v>3986.99</v>
      </c>
      <c r="K25" s="20">
        <f>'EUROSTAT data 2015 EU27'!J202</f>
        <v>992.69</v>
      </c>
      <c r="L25" s="20">
        <f>'EUROSTAT data 2015 EU27'!K202</f>
        <v>1229.31</v>
      </c>
      <c r="M25" s="20">
        <f>'EUROSTAT data 2015 EU27'!L202</f>
        <v>2185.11</v>
      </c>
      <c r="N25" s="20">
        <f>'EUROSTAT data 2015 EU27'!M202</f>
        <v>577.66999999999996</v>
      </c>
      <c r="O25" s="20">
        <f>'EUROSTAT data 2015 EU27'!N202</f>
        <v>1497.93</v>
      </c>
      <c r="P25" s="20">
        <f>'EUROSTAT data 2015 EU27'!O202</f>
        <v>3854.04</v>
      </c>
      <c r="Q25" s="20">
        <f>'EUROSTAT data 2015 EU27'!P202</f>
        <v>544.88</v>
      </c>
      <c r="R25" s="20">
        <f>'EUROSTAT data 2015 EU27'!Q202</f>
        <v>1364.63</v>
      </c>
      <c r="S25" s="20">
        <f>'EUROSTAT data 2015 EU27'!R202</f>
        <v>2075.3200000000002</v>
      </c>
      <c r="T25" s="20">
        <f>'EUROSTAT data 2015 EU27'!S202</f>
        <v>5330.86</v>
      </c>
      <c r="U25" s="20">
        <f>'EUROSTAT data 2015 EU27'!T202</f>
        <v>4790.7</v>
      </c>
      <c r="V25" s="20">
        <f>'EUROSTAT data 2015 EU27'!U202</f>
        <v>1536.39</v>
      </c>
      <c r="W25" s="20">
        <f>'EUROSTAT data 2015 EU27'!V202</f>
        <v>2515.2600000000002</v>
      </c>
      <c r="X25" s="20">
        <f>'EUROSTAT data 2015 EU27'!W202</f>
        <v>7664.63</v>
      </c>
      <c r="Y25" s="20">
        <f>'EUROSTAT data 2015 EU27'!X202</f>
        <v>8384.3799999999992</v>
      </c>
      <c r="Z25" s="20">
        <f>'EUROSTAT data 2015 EU27'!Y202</f>
        <v>8996.33</v>
      </c>
      <c r="AA25" s="20">
        <f>'EUROSTAT data 2015 EU27'!Z202</f>
        <v>1004.16</v>
      </c>
      <c r="AB25" s="20">
        <f>'EUROSTAT data 2015 EU27'!AA202</f>
        <v>11801.09</v>
      </c>
      <c r="AC25" s="20">
        <f>'EUROSTAT data 2015 EU27'!AB202</f>
        <v>6593.94</v>
      </c>
      <c r="AD25" s="20">
        <f>'EUROSTAT data 2015 EU27'!AC202</f>
        <v>748.14</v>
      </c>
      <c r="AE25" s="20">
        <f>'EUROSTAT data 2015 EU27'!AD202</f>
        <v>1795.98</v>
      </c>
      <c r="AF25" s="20">
        <f>'EUROSTAT data 2015 EU27'!AE202</f>
        <v>9436.32</v>
      </c>
      <c r="AG25" s="20">
        <f>'EUROSTAT data 2015 EU27'!AF202</f>
        <v>1461.75</v>
      </c>
      <c r="AH25" s="20">
        <f>'EUROSTAT data 2015 EU27'!AG202</f>
        <v>4315.7700000000004</v>
      </c>
      <c r="AI25" s="20">
        <f>'EUROSTAT data 2015 EU27'!AH202</f>
        <v>1700.07</v>
      </c>
      <c r="AJ25" s="20">
        <f>'EUROSTAT data 2015 EU27'!AI202</f>
        <v>5536.38</v>
      </c>
      <c r="AK25" s="20">
        <f>'EUROSTAT data 2015 EU27'!AJ202</f>
        <v>2148.04</v>
      </c>
      <c r="AL25" s="20">
        <f>'EUROSTAT data 2015 EU27'!AK202</f>
        <v>4884.63</v>
      </c>
      <c r="AM25" s="20">
        <f>'EUROSTAT data 2015 EU27'!AL202</f>
        <v>2680.76</v>
      </c>
      <c r="AN25" s="20">
        <f>'EUROSTAT data 2015 EU27'!AM202</f>
        <v>260.73</v>
      </c>
      <c r="AO25" s="20">
        <f>'EUROSTAT data 2015 EU27'!AN202</f>
        <v>1422.04</v>
      </c>
      <c r="AP25" s="20">
        <f>'EUROSTAT data 2015 EU27'!AO202</f>
        <v>329.15</v>
      </c>
      <c r="AQ25" s="20">
        <f>'EUROSTAT data 2015 EU27'!AP202</f>
        <v>264.89</v>
      </c>
      <c r="AR25" s="20">
        <f>'EUROSTAT data 2015 EU27'!AQ202</f>
        <v>2579.59</v>
      </c>
      <c r="AS25" s="20">
        <f>'EUROSTAT data 2015 EU27'!AR202</f>
        <v>909.36</v>
      </c>
      <c r="AT25" s="20">
        <f>'EUROSTAT data 2015 EU27'!AS202</f>
        <v>380.3</v>
      </c>
      <c r="AU25" s="20">
        <f>'EUROSTAT data 2015 EU27'!AT202</f>
        <v>116.55</v>
      </c>
      <c r="AV25" s="20">
        <f>'EUROSTAT data 2015 EU27'!AU202</f>
        <v>159.93</v>
      </c>
      <c r="AW25" s="20">
        <f>'EUROSTAT data 2015 EU27'!AV202</f>
        <v>5195.16</v>
      </c>
      <c r="AX25" s="20">
        <f>'EUROSTAT data 2015 EU27'!AW202</f>
        <v>1081.8900000000001</v>
      </c>
      <c r="AY25" s="20">
        <f>'EUROSTAT data 2015 EU27'!AX202</f>
        <v>776.03</v>
      </c>
      <c r="AZ25" s="20">
        <f>'EUROSTAT data 2015 EU27'!AY202</f>
        <v>669.46</v>
      </c>
      <c r="BA25" s="20">
        <f>'EUROSTAT data 2015 EU27'!AZ202</f>
        <v>203.63</v>
      </c>
      <c r="BB25" s="20">
        <f>'EUROSTAT data 2015 EU27'!BA202</f>
        <v>423.94</v>
      </c>
      <c r="BC25" s="20">
        <f>'EUROSTAT data 2015 EU27'!BB202</f>
        <v>1337.06</v>
      </c>
      <c r="BD25" s="20">
        <f>'EUROSTAT data 2015 EU27'!BC202</f>
        <v>134.87</v>
      </c>
      <c r="BE25" s="20">
        <f>'EUROSTAT data 2015 EU27'!BD202</f>
        <v>205.07</v>
      </c>
      <c r="BF25" s="20">
        <f>'EUROSTAT data 2015 EU27'!BE202</f>
        <v>1676.9</v>
      </c>
      <c r="BG25" s="20">
        <f>'EUROSTAT data 2015 EU27'!BF202</f>
        <v>4909.8599999999997</v>
      </c>
      <c r="BH25" s="20">
        <f>'EUROSTAT data 2015 EU27'!BG202</f>
        <v>565.4</v>
      </c>
      <c r="BI25" s="20">
        <f>'EUROSTAT data 2015 EU27'!BH202</f>
        <v>3251.47</v>
      </c>
      <c r="BJ25" s="20">
        <f>'EUROSTAT data 2015 EU27'!BI202</f>
        <v>600.9</v>
      </c>
      <c r="BK25" s="20">
        <f>'EUROSTAT data 2015 EU27'!BJ202</f>
        <v>398.72</v>
      </c>
      <c r="BL25" s="20">
        <f>'EUROSTAT data 2015 EU27'!BK202</f>
        <v>633.04999999999995</v>
      </c>
      <c r="BM25" s="20">
        <f>'EUROSTAT data 2015 EU27'!BL202</f>
        <v>197.95</v>
      </c>
      <c r="BN25" s="20">
        <f>'EUROSTAT data 2015 EU27'!BM202</f>
        <v>97.53</v>
      </c>
      <c r="BO25" s="20">
        <f>'EUROSTAT data 2015 EU27'!BN202</f>
        <v>323.5</v>
      </c>
      <c r="BP25" s="20">
        <f>'EUROSTAT data 2015 EU27'!BO202</f>
        <v>0</v>
      </c>
      <c r="BQ25" s="20">
        <f>'EUROSTAT data 2015 EU27'!BP202</f>
        <v>0</v>
      </c>
    </row>
    <row r="26" spans="5:69" x14ac:dyDescent="0.35">
      <c r="E26" t="str">
        <f>'EUROSTAT data 2015 EU27'!C203</f>
        <v>ISIC 35</v>
      </c>
      <c r="F26" s="20">
        <f>'EUROSTAT data 2015 EU27'!E203</f>
        <v>6385.74</v>
      </c>
      <c r="G26" s="20">
        <f>'EUROSTAT data 2015 EU27'!F203</f>
        <v>146.29</v>
      </c>
      <c r="H26" s="20">
        <f>'EUROSTAT data 2015 EU27'!G203</f>
        <v>241.51</v>
      </c>
      <c r="I26" s="20">
        <f>'EUROSTAT data 2015 EU27'!H203</f>
        <v>4142.95</v>
      </c>
      <c r="J26" s="20">
        <f>'EUROSTAT data 2015 EU27'!I203</f>
        <v>14199.63</v>
      </c>
      <c r="K26" s="20">
        <f>'EUROSTAT data 2015 EU27'!J203</f>
        <v>2617.02</v>
      </c>
      <c r="L26" s="20">
        <f>'EUROSTAT data 2015 EU27'!K203</f>
        <v>2550.4</v>
      </c>
      <c r="M26" s="20">
        <f>'EUROSTAT data 2015 EU27'!L203</f>
        <v>7073.17</v>
      </c>
      <c r="N26" s="20">
        <f>'EUROSTAT data 2015 EU27'!M203</f>
        <v>1058.71</v>
      </c>
      <c r="O26" s="20">
        <f>'EUROSTAT data 2015 EU27'!N203</f>
        <v>4412.26</v>
      </c>
      <c r="P26" s="20">
        <f>'EUROSTAT data 2015 EU27'!O203</f>
        <v>15307.34</v>
      </c>
      <c r="Q26" s="20">
        <f>'EUROSTAT data 2015 EU27'!P203</f>
        <v>1610</v>
      </c>
      <c r="R26" s="20">
        <f>'EUROSTAT data 2015 EU27'!Q203</f>
        <v>5292.82</v>
      </c>
      <c r="S26" s="20">
        <f>'EUROSTAT data 2015 EU27'!R203</f>
        <v>8859.3700000000008</v>
      </c>
      <c r="T26" s="20">
        <f>'EUROSTAT data 2015 EU27'!S203</f>
        <v>17766.7</v>
      </c>
      <c r="U26" s="20">
        <f>'EUROSTAT data 2015 EU27'!T203</f>
        <v>5746.62</v>
      </c>
      <c r="V26" s="20">
        <f>'EUROSTAT data 2015 EU27'!U203</f>
        <v>1886.84</v>
      </c>
      <c r="W26" s="20">
        <f>'EUROSTAT data 2015 EU27'!V203</f>
        <v>2109.9699999999998</v>
      </c>
      <c r="X26" s="20">
        <f>'EUROSTAT data 2015 EU27'!W203</f>
        <v>4855.4799999999996</v>
      </c>
      <c r="Y26" s="20">
        <f>'EUROSTAT data 2015 EU27'!X203</f>
        <v>5350.85</v>
      </c>
      <c r="Z26" s="20">
        <f>'EUROSTAT data 2015 EU27'!Y203</f>
        <v>911.87</v>
      </c>
      <c r="AA26" s="20">
        <f>'EUROSTAT data 2015 EU27'!Z203</f>
        <v>1755.53</v>
      </c>
      <c r="AB26" s="20">
        <f>'EUROSTAT data 2015 EU27'!AA203</f>
        <v>1475.02</v>
      </c>
      <c r="AC26" s="20">
        <f>'EUROSTAT data 2015 EU27'!AB203</f>
        <v>171503.65</v>
      </c>
      <c r="AD26" s="20">
        <f>'EUROSTAT data 2015 EU27'!AC203</f>
        <v>2826.66</v>
      </c>
      <c r="AE26" s="20">
        <f>'EUROSTAT data 2015 EU27'!AD203</f>
        <v>2397.5300000000002</v>
      </c>
      <c r="AF26" s="20">
        <f>'EUROSTAT data 2015 EU27'!AE203</f>
        <v>6384.2</v>
      </c>
      <c r="AG26" s="20">
        <f>'EUROSTAT data 2015 EU27'!AF203</f>
        <v>2487.58</v>
      </c>
      <c r="AH26" s="20">
        <f>'EUROSTAT data 2015 EU27'!AG203</f>
        <v>8445.98</v>
      </c>
      <c r="AI26" s="20">
        <f>'EUROSTAT data 2015 EU27'!AH203</f>
        <v>14209.9</v>
      </c>
      <c r="AJ26" s="20">
        <f>'EUROSTAT data 2015 EU27'!AI203</f>
        <v>8916.65</v>
      </c>
      <c r="AK26" s="20">
        <f>'EUROSTAT data 2015 EU27'!AJ203</f>
        <v>241.77</v>
      </c>
      <c r="AL26" s="20">
        <f>'EUROSTAT data 2015 EU27'!AK203</f>
        <v>404.09</v>
      </c>
      <c r="AM26" s="20">
        <f>'EUROSTAT data 2015 EU27'!AL203</f>
        <v>4722.78</v>
      </c>
      <c r="AN26" s="20">
        <f>'EUROSTAT data 2015 EU27'!AM203</f>
        <v>873.58</v>
      </c>
      <c r="AO26" s="20">
        <f>'EUROSTAT data 2015 EU27'!AN203</f>
        <v>9915.02</v>
      </c>
      <c r="AP26" s="20">
        <f>'EUROSTAT data 2015 EU27'!AO203</f>
        <v>456.29</v>
      </c>
      <c r="AQ26" s="20">
        <f>'EUROSTAT data 2015 EU27'!AP203</f>
        <v>2114.08</v>
      </c>
      <c r="AR26" s="20">
        <f>'EUROSTAT data 2015 EU27'!AQ203</f>
        <v>3987.73</v>
      </c>
      <c r="AS26" s="20">
        <f>'EUROSTAT data 2015 EU27'!AR203</f>
        <v>1647.07</v>
      </c>
      <c r="AT26" s="20">
        <f>'EUROSTAT data 2015 EU27'!AS203</f>
        <v>2208.89</v>
      </c>
      <c r="AU26" s="20">
        <f>'EUROSTAT data 2015 EU27'!AT203</f>
        <v>768.8</v>
      </c>
      <c r="AV26" s="20">
        <f>'EUROSTAT data 2015 EU27'!AU203</f>
        <v>469.47</v>
      </c>
      <c r="AW26" s="20">
        <f>'EUROSTAT data 2015 EU27'!AV203</f>
        <v>8528</v>
      </c>
      <c r="AX26" s="20">
        <f>'EUROSTAT data 2015 EU27'!AW203</f>
        <v>3095.9</v>
      </c>
      <c r="AY26" s="20">
        <f>'EUROSTAT data 2015 EU27'!AX203</f>
        <v>1211.19</v>
      </c>
      <c r="AZ26" s="20">
        <f>'EUROSTAT data 2015 EU27'!AY203</f>
        <v>1417.8</v>
      </c>
      <c r="BA26" s="20">
        <f>'EUROSTAT data 2015 EU27'!AZ203</f>
        <v>610.29</v>
      </c>
      <c r="BB26" s="20">
        <f>'EUROSTAT data 2015 EU27'!BA203</f>
        <v>1483.4</v>
      </c>
      <c r="BC26" s="20">
        <f>'EUROSTAT data 2015 EU27'!BB203</f>
        <v>541.20000000000005</v>
      </c>
      <c r="BD26" s="20">
        <f>'EUROSTAT data 2015 EU27'!BC203</f>
        <v>379.59</v>
      </c>
      <c r="BE26" s="20">
        <f>'EUROSTAT data 2015 EU27'!BD203</f>
        <v>310.89999999999998</v>
      </c>
      <c r="BF26" s="20">
        <f>'EUROSTAT data 2015 EU27'!BE203</f>
        <v>2448.8000000000002</v>
      </c>
      <c r="BG26" s="20">
        <f>'EUROSTAT data 2015 EU27'!BF203</f>
        <v>9731.8700000000008</v>
      </c>
      <c r="BH26" s="20">
        <f>'EUROSTAT data 2015 EU27'!BG203</f>
        <v>5976.2</v>
      </c>
      <c r="BI26" s="20">
        <f>'EUROSTAT data 2015 EU27'!BH203</f>
        <v>7719.32</v>
      </c>
      <c r="BJ26" s="20">
        <f>'EUROSTAT data 2015 EU27'!BI203</f>
        <v>3258.52</v>
      </c>
      <c r="BK26" s="20">
        <f>'EUROSTAT data 2015 EU27'!BJ203</f>
        <v>1793.26</v>
      </c>
      <c r="BL26" s="20">
        <f>'EUROSTAT data 2015 EU27'!BK203</f>
        <v>2022.9</v>
      </c>
      <c r="BM26" s="20">
        <f>'EUROSTAT data 2015 EU27'!BL203</f>
        <v>1188.94</v>
      </c>
      <c r="BN26" s="20">
        <f>'EUROSTAT data 2015 EU27'!BM203</f>
        <v>188.32</v>
      </c>
      <c r="BO26" s="20">
        <f>'EUROSTAT data 2015 EU27'!BN203</f>
        <v>3758.47</v>
      </c>
      <c r="BP26" s="20">
        <f>'EUROSTAT data 2015 EU27'!BO203</f>
        <v>0</v>
      </c>
      <c r="BQ26" s="20">
        <f>'EUROSTAT data 2015 EU27'!BP203</f>
        <v>0</v>
      </c>
    </row>
    <row r="27" spans="5:69" x14ac:dyDescent="0.35">
      <c r="E27" t="str">
        <f>'EUROSTAT data 2015 EU27'!C204</f>
        <v>ISIC 36</v>
      </c>
      <c r="F27" s="20">
        <f>'EUROSTAT data 2015 EU27'!E204</f>
        <v>1683.32</v>
      </c>
      <c r="G27" s="20">
        <f>'EUROSTAT data 2015 EU27'!F204</f>
        <v>20.239999999999998</v>
      </c>
      <c r="H27" s="20">
        <f>'EUROSTAT data 2015 EU27'!G204</f>
        <v>43.88</v>
      </c>
      <c r="I27" s="20">
        <f>'EUROSTAT data 2015 EU27'!H204</f>
        <v>115.87</v>
      </c>
      <c r="J27" s="20">
        <f>'EUROSTAT data 2015 EU27'!I204</f>
        <v>1358.44</v>
      </c>
      <c r="K27" s="20">
        <f>'EUROSTAT data 2015 EU27'!J204</f>
        <v>146.44</v>
      </c>
      <c r="L27" s="20">
        <f>'EUROSTAT data 2015 EU27'!K204</f>
        <v>59.75</v>
      </c>
      <c r="M27" s="20">
        <f>'EUROSTAT data 2015 EU27'!L204</f>
        <v>207.97</v>
      </c>
      <c r="N27" s="20">
        <f>'EUROSTAT data 2015 EU27'!M204</f>
        <v>54.66</v>
      </c>
      <c r="O27" s="20">
        <f>'EUROSTAT data 2015 EU27'!N204</f>
        <v>195.07</v>
      </c>
      <c r="P27" s="20">
        <f>'EUROSTAT data 2015 EU27'!O204</f>
        <v>609.55999999999995</v>
      </c>
      <c r="Q27" s="20">
        <f>'EUROSTAT data 2015 EU27'!P204</f>
        <v>104.61</v>
      </c>
      <c r="R27" s="20">
        <f>'EUROSTAT data 2015 EU27'!Q204</f>
        <v>196.37</v>
      </c>
      <c r="S27" s="20">
        <f>'EUROSTAT data 2015 EU27'!R204</f>
        <v>220.71</v>
      </c>
      <c r="T27" s="20">
        <f>'EUROSTAT data 2015 EU27'!S204</f>
        <v>449.9</v>
      </c>
      <c r="U27" s="20">
        <f>'EUROSTAT data 2015 EU27'!T204</f>
        <v>342.13</v>
      </c>
      <c r="V27" s="20">
        <f>'EUROSTAT data 2015 EU27'!U204</f>
        <v>138.01</v>
      </c>
      <c r="W27" s="20">
        <f>'EUROSTAT data 2015 EU27'!V204</f>
        <v>119.22</v>
      </c>
      <c r="X27" s="20">
        <f>'EUROSTAT data 2015 EU27'!W204</f>
        <v>262.79000000000002</v>
      </c>
      <c r="Y27" s="20">
        <f>'EUROSTAT data 2015 EU27'!X204</f>
        <v>268.82</v>
      </c>
      <c r="Z27" s="20">
        <f>'EUROSTAT data 2015 EU27'!Y204</f>
        <v>77.56</v>
      </c>
      <c r="AA27" s="20">
        <f>'EUROSTAT data 2015 EU27'!Z204</f>
        <v>92.91</v>
      </c>
      <c r="AB27" s="20">
        <f>'EUROSTAT data 2015 EU27'!AA204</f>
        <v>81.39</v>
      </c>
      <c r="AC27" s="20">
        <f>'EUROSTAT data 2015 EU27'!AB204</f>
        <v>765.02</v>
      </c>
      <c r="AD27" s="20">
        <f>'EUROSTAT data 2015 EU27'!AC204</f>
        <v>2684.47</v>
      </c>
      <c r="AE27" s="20">
        <f>'EUROSTAT data 2015 EU27'!AD204</f>
        <v>501.58</v>
      </c>
      <c r="AF27" s="20">
        <f>'EUROSTAT data 2015 EU27'!AE204</f>
        <v>757.75</v>
      </c>
      <c r="AG27" s="20">
        <f>'EUROSTAT data 2015 EU27'!AF204</f>
        <v>169.51</v>
      </c>
      <c r="AH27" s="20">
        <f>'EUROSTAT data 2015 EU27'!AG204</f>
        <v>670.22</v>
      </c>
      <c r="AI27" s="20">
        <f>'EUROSTAT data 2015 EU27'!AH204</f>
        <v>765.3</v>
      </c>
      <c r="AJ27" s="20">
        <f>'EUROSTAT data 2015 EU27'!AI204</f>
        <v>255.01</v>
      </c>
      <c r="AK27" s="20">
        <f>'EUROSTAT data 2015 EU27'!AJ204</f>
        <v>31.74</v>
      </c>
      <c r="AL27" s="20">
        <f>'EUROSTAT data 2015 EU27'!AK204</f>
        <v>15.97</v>
      </c>
      <c r="AM27" s="20">
        <f>'EUROSTAT data 2015 EU27'!AL204</f>
        <v>301.54000000000002</v>
      </c>
      <c r="AN27" s="20">
        <f>'EUROSTAT data 2015 EU27'!AM204</f>
        <v>54.29</v>
      </c>
      <c r="AO27" s="20">
        <f>'EUROSTAT data 2015 EU27'!AN204</f>
        <v>1532.63</v>
      </c>
      <c r="AP27" s="20">
        <f>'EUROSTAT data 2015 EU27'!AO204</f>
        <v>45.65</v>
      </c>
      <c r="AQ27" s="20">
        <f>'EUROSTAT data 2015 EU27'!AP204</f>
        <v>339.66</v>
      </c>
      <c r="AR27" s="20">
        <f>'EUROSTAT data 2015 EU27'!AQ204</f>
        <v>536.45000000000005</v>
      </c>
      <c r="AS27" s="20">
        <f>'EUROSTAT data 2015 EU27'!AR204</f>
        <v>122.96</v>
      </c>
      <c r="AT27" s="20">
        <f>'EUROSTAT data 2015 EU27'!AS204</f>
        <v>188.51</v>
      </c>
      <c r="AU27" s="20">
        <f>'EUROSTAT data 2015 EU27'!AT204</f>
        <v>78.94</v>
      </c>
      <c r="AV27" s="20">
        <f>'EUROSTAT data 2015 EU27'!AU204</f>
        <v>129.83000000000001</v>
      </c>
      <c r="AW27" s="20">
        <f>'EUROSTAT data 2015 EU27'!AV204</f>
        <v>2075.2199999999998</v>
      </c>
      <c r="AX27" s="20">
        <f>'EUROSTAT data 2015 EU27'!AW204</f>
        <v>235.95</v>
      </c>
      <c r="AY27" s="20">
        <f>'EUROSTAT data 2015 EU27'!AX204</f>
        <v>119.76</v>
      </c>
      <c r="AZ27" s="20">
        <f>'EUROSTAT data 2015 EU27'!AY204</f>
        <v>202.67</v>
      </c>
      <c r="BA27" s="20">
        <f>'EUROSTAT data 2015 EU27'!AZ204</f>
        <v>31.16</v>
      </c>
      <c r="BB27" s="20">
        <f>'EUROSTAT data 2015 EU27'!BA204</f>
        <v>50.09</v>
      </c>
      <c r="BC27" s="20">
        <f>'EUROSTAT data 2015 EU27'!BB204</f>
        <v>68.91</v>
      </c>
      <c r="BD27" s="20">
        <f>'EUROSTAT data 2015 EU27'!BC204</f>
        <v>13.66</v>
      </c>
      <c r="BE27" s="20">
        <f>'EUROSTAT data 2015 EU27'!BD204</f>
        <v>39.049999999999997</v>
      </c>
      <c r="BF27" s="20">
        <f>'EUROSTAT data 2015 EU27'!BE204</f>
        <v>257.39</v>
      </c>
      <c r="BG27" s="20">
        <f>'EUROSTAT data 2015 EU27'!BF204</f>
        <v>1804.65</v>
      </c>
      <c r="BH27" s="20">
        <f>'EUROSTAT data 2015 EU27'!BG204</f>
        <v>1216.6300000000001</v>
      </c>
      <c r="BI27" s="20">
        <f>'EUROSTAT data 2015 EU27'!BH204</f>
        <v>1308.1500000000001</v>
      </c>
      <c r="BJ27" s="20">
        <f>'EUROSTAT data 2015 EU27'!BI204</f>
        <v>584.76</v>
      </c>
      <c r="BK27" s="20">
        <f>'EUROSTAT data 2015 EU27'!BJ204</f>
        <v>245.43</v>
      </c>
      <c r="BL27" s="20">
        <f>'EUROSTAT data 2015 EU27'!BK204</f>
        <v>433.07</v>
      </c>
      <c r="BM27" s="20">
        <f>'EUROSTAT data 2015 EU27'!BL204</f>
        <v>221.31</v>
      </c>
      <c r="BN27" s="20">
        <f>'EUROSTAT data 2015 EU27'!BM204</f>
        <v>13.41</v>
      </c>
      <c r="BO27" s="20">
        <f>'EUROSTAT data 2015 EU27'!BN204</f>
        <v>377.59</v>
      </c>
      <c r="BP27" s="20">
        <f>'EUROSTAT data 2015 EU27'!BO204</f>
        <v>0</v>
      </c>
      <c r="BQ27" s="20">
        <f>'EUROSTAT data 2015 EU27'!BP204</f>
        <v>0</v>
      </c>
    </row>
    <row r="28" spans="5:69" x14ac:dyDescent="0.35">
      <c r="E28" t="str">
        <f>'EUROSTAT data 2015 EU27'!C205</f>
        <v>ISIC 37-39</v>
      </c>
      <c r="F28" s="20">
        <f>'EUROSTAT data 2015 EU27'!E205</f>
        <v>1683.37</v>
      </c>
      <c r="G28" s="20">
        <f>'EUROSTAT data 2015 EU27'!F205</f>
        <v>52.63</v>
      </c>
      <c r="H28" s="20">
        <f>'EUROSTAT data 2015 EU27'!G205</f>
        <v>23.73</v>
      </c>
      <c r="I28" s="20">
        <f>'EUROSTAT data 2015 EU27'!H205</f>
        <v>683.8</v>
      </c>
      <c r="J28" s="20">
        <f>'EUROSTAT data 2015 EU27'!I205</f>
        <v>5023.67</v>
      </c>
      <c r="K28" s="20">
        <f>'EUROSTAT data 2015 EU27'!J205</f>
        <v>1279.6400000000001</v>
      </c>
      <c r="L28" s="20">
        <f>'EUROSTAT data 2015 EU27'!K205</f>
        <v>990.08</v>
      </c>
      <c r="M28" s="20">
        <f>'EUROSTAT data 2015 EU27'!L205</f>
        <v>4505.5600000000004</v>
      </c>
      <c r="N28" s="20">
        <f>'EUROSTAT data 2015 EU27'!M205</f>
        <v>251.94</v>
      </c>
      <c r="O28" s="20">
        <f>'EUROSTAT data 2015 EU27'!N205</f>
        <v>1229.22</v>
      </c>
      <c r="P28" s="20">
        <f>'EUROSTAT data 2015 EU27'!O205</f>
        <v>3345.6</v>
      </c>
      <c r="Q28" s="20">
        <f>'EUROSTAT data 2015 EU27'!P205</f>
        <v>631</v>
      </c>
      <c r="R28" s="20">
        <f>'EUROSTAT data 2015 EU27'!Q205</f>
        <v>3730.11</v>
      </c>
      <c r="S28" s="20">
        <f>'EUROSTAT data 2015 EU27'!R205</f>
        <v>1976.6</v>
      </c>
      <c r="T28" s="20">
        <f>'EUROSTAT data 2015 EU27'!S205</f>
        <v>23730.07</v>
      </c>
      <c r="U28" s="20">
        <f>'EUROSTAT data 2015 EU27'!T205</f>
        <v>5586.35</v>
      </c>
      <c r="V28" s="20">
        <f>'EUROSTAT data 2015 EU27'!U205</f>
        <v>436.99</v>
      </c>
      <c r="W28" s="20">
        <f>'EUROSTAT data 2015 EU27'!V205</f>
        <v>591.25</v>
      </c>
      <c r="X28" s="20">
        <f>'EUROSTAT data 2015 EU27'!W205</f>
        <v>1516.76</v>
      </c>
      <c r="Y28" s="20">
        <f>'EUROSTAT data 2015 EU27'!X205</f>
        <v>1462.11</v>
      </c>
      <c r="Z28" s="20">
        <f>'EUROSTAT data 2015 EU27'!Y205</f>
        <v>651.41999999999996</v>
      </c>
      <c r="AA28" s="20">
        <f>'EUROSTAT data 2015 EU27'!Z205</f>
        <v>664.56</v>
      </c>
      <c r="AB28" s="20">
        <f>'EUROSTAT data 2015 EU27'!AA205</f>
        <v>532.1</v>
      </c>
      <c r="AC28" s="20">
        <f>'EUROSTAT data 2015 EU27'!AB205</f>
        <v>2344.94</v>
      </c>
      <c r="AD28" s="20">
        <f>'EUROSTAT data 2015 EU27'!AC205</f>
        <v>2606.5700000000002</v>
      </c>
      <c r="AE28" s="20">
        <f>'EUROSTAT data 2015 EU27'!AD205</f>
        <v>34813.230000000003</v>
      </c>
      <c r="AF28" s="20">
        <f>'EUROSTAT data 2015 EU27'!AE205</f>
        <v>6084.43</v>
      </c>
      <c r="AG28" s="20">
        <f>'EUROSTAT data 2015 EU27'!AF205</f>
        <v>854.73</v>
      </c>
      <c r="AH28" s="20">
        <f>'EUROSTAT data 2015 EU27'!AG205</f>
        <v>3170.93</v>
      </c>
      <c r="AI28" s="20">
        <f>'EUROSTAT data 2015 EU27'!AH205</f>
        <v>3023.41</v>
      </c>
      <c r="AJ28" s="20">
        <f>'EUROSTAT data 2015 EU27'!AI205</f>
        <v>730.29</v>
      </c>
      <c r="AK28" s="20">
        <f>'EUROSTAT data 2015 EU27'!AJ205</f>
        <v>232.81</v>
      </c>
      <c r="AL28" s="20">
        <f>'EUROSTAT data 2015 EU27'!AK205</f>
        <v>175.51</v>
      </c>
      <c r="AM28" s="20">
        <f>'EUROSTAT data 2015 EU27'!AL205</f>
        <v>742.23</v>
      </c>
      <c r="AN28" s="20">
        <f>'EUROSTAT data 2015 EU27'!AM205</f>
        <v>232.77</v>
      </c>
      <c r="AO28" s="20">
        <f>'EUROSTAT data 2015 EU27'!AN205</f>
        <v>3163.5</v>
      </c>
      <c r="AP28" s="20">
        <f>'EUROSTAT data 2015 EU27'!AO205</f>
        <v>280.17</v>
      </c>
      <c r="AQ28" s="20">
        <f>'EUROSTAT data 2015 EU27'!AP205</f>
        <v>307.69</v>
      </c>
      <c r="AR28" s="20">
        <f>'EUROSTAT data 2015 EU27'!AQ205</f>
        <v>604.71</v>
      </c>
      <c r="AS28" s="20">
        <f>'EUROSTAT data 2015 EU27'!AR205</f>
        <v>914.55</v>
      </c>
      <c r="AT28" s="20">
        <f>'EUROSTAT data 2015 EU27'!AS205</f>
        <v>454.24</v>
      </c>
      <c r="AU28" s="20">
        <f>'EUROSTAT data 2015 EU27'!AT205</f>
        <v>236.98</v>
      </c>
      <c r="AV28" s="20">
        <f>'EUROSTAT data 2015 EU27'!AU205</f>
        <v>160.61000000000001</v>
      </c>
      <c r="AW28" s="20">
        <f>'EUROSTAT data 2015 EU27'!AV205</f>
        <v>7059.22</v>
      </c>
      <c r="AX28" s="20">
        <f>'EUROSTAT data 2015 EU27'!AW205</f>
        <v>1453.8</v>
      </c>
      <c r="AY28" s="20">
        <f>'EUROSTAT data 2015 EU27'!AX205</f>
        <v>706.28</v>
      </c>
      <c r="AZ28" s="20">
        <f>'EUROSTAT data 2015 EU27'!AY205</f>
        <v>544.6</v>
      </c>
      <c r="BA28" s="20">
        <f>'EUROSTAT data 2015 EU27'!AZ205</f>
        <v>366.17</v>
      </c>
      <c r="BB28" s="20">
        <f>'EUROSTAT data 2015 EU27'!BA205</f>
        <v>486.59</v>
      </c>
      <c r="BC28" s="20">
        <f>'EUROSTAT data 2015 EU27'!BB205</f>
        <v>466.79</v>
      </c>
      <c r="BD28" s="20">
        <f>'EUROSTAT data 2015 EU27'!BC205</f>
        <v>92.61</v>
      </c>
      <c r="BE28" s="20">
        <f>'EUROSTAT data 2015 EU27'!BD205</f>
        <v>153.82</v>
      </c>
      <c r="BF28" s="20">
        <f>'EUROSTAT data 2015 EU27'!BE205</f>
        <v>2314.5500000000002</v>
      </c>
      <c r="BG28" s="20">
        <f>'EUROSTAT data 2015 EU27'!BF205</f>
        <v>14121.82</v>
      </c>
      <c r="BH28" s="20">
        <f>'EUROSTAT data 2015 EU27'!BG205</f>
        <v>1110.02</v>
      </c>
      <c r="BI28" s="20">
        <f>'EUROSTAT data 2015 EU27'!BH205</f>
        <v>2326.54</v>
      </c>
      <c r="BJ28" s="20">
        <f>'EUROSTAT data 2015 EU27'!BI205</f>
        <v>986.36</v>
      </c>
      <c r="BK28" s="20">
        <f>'EUROSTAT data 2015 EU27'!BJ205</f>
        <v>432.64</v>
      </c>
      <c r="BL28" s="20">
        <f>'EUROSTAT data 2015 EU27'!BK205</f>
        <v>489.8</v>
      </c>
      <c r="BM28" s="20">
        <f>'EUROSTAT data 2015 EU27'!BL205</f>
        <v>279.26</v>
      </c>
      <c r="BN28" s="20">
        <f>'EUROSTAT data 2015 EU27'!BM205</f>
        <v>49.33</v>
      </c>
      <c r="BO28" s="20">
        <f>'EUROSTAT data 2015 EU27'!BN205</f>
        <v>660.46</v>
      </c>
      <c r="BP28" s="20">
        <f>'EUROSTAT data 2015 EU27'!BO205</f>
        <v>0</v>
      </c>
      <c r="BQ28" s="20">
        <f>'EUROSTAT data 2015 EU27'!BP205</f>
        <v>0</v>
      </c>
    </row>
    <row r="29" spans="5:69" x14ac:dyDescent="0.35">
      <c r="E29" t="str">
        <f>'EUROSTAT data 2015 EU27'!C206</f>
        <v>ISIC 41-43</v>
      </c>
      <c r="F29" s="20">
        <f>'EUROSTAT data 2015 EU27'!E206</f>
        <v>3536.94</v>
      </c>
      <c r="G29" s="20">
        <f>'EUROSTAT data 2015 EU27'!F206</f>
        <v>426.23</v>
      </c>
      <c r="H29" s="20">
        <f>'EUROSTAT data 2015 EU27'!G206</f>
        <v>82.56</v>
      </c>
      <c r="I29" s="20">
        <f>'EUROSTAT data 2015 EU27'!H206</f>
        <v>1476.62</v>
      </c>
      <c r="J29" s="20">
        <f>'EUROSTAT data 2015 EU27'!I206</f>
        <v>3469.97</v>
      </c>
      <c r="K29" s="20">
        <f>'EUROSTAT data 2015 EU27'!J206</f>
        <v>761.32</v>
      </c>
      <c r="L29" s="20">
        <f>'EUROSTAT data 2015 EU27'!K206</f>
        <v>767.95</v>
      </c>
      <c r="M29" s="20">
        <f>'EUROSTAT data 2015 EU27'!L206</f>
        <v>887.08</v>
      </c>
      <c r="N29" s="20">
        <f>'EUROSTAT data 2015 EU27'!M206</f>
        <v>547.20000000000005</v>
      </c>
      <c r="O29" s="20">
        <f>'EUROSTAT data 2015 EU27'!N206</f>
        <v>1333.7</v>
      </c>
      <c r="P29" s="20">
        <f>'EUROSTAT data 2015 EU27'!O206</f>
        <v>3121.98</v>
      </c>
      <c r="Q29" s="20">
        <f>'EUROSTAT data 2015 EU27'!P206</f>
        <v>1037.8800000000001</v>
      </c>
      <c r="R29" s="20">
        <f>'EUROSTAT data 2015 EU27'!Q206</f>
        <v>1287.44</v>
      </c>
      <c r="S29" s="20">
        <f>'EUROSTAT data 2015 EU27'!R206</f>
        <v>1701.01</v>
      </c>
      <c r="T29" s="20">
        <f>'EUROSTAT data 2015 EU27'!S206</f>
        <v>2396.9499999999998</v>
      </c>
      <c r="U29" s="20">
        <f>'EUROSTAT data 2015 EU27'!T206</f>
        <v>2844.19</v>
      </c>
      <c r="V29" s="20">
        <f>'EUROSTAT data 2015 EU27'!U206</f>
        <v>878.18</v>
      </c>
      <c r="W29" s="20">
        <f>'EUROSTAT data 2015 EU27'!V206</f>
        <v>1378.37</v>
      </c>
      <c r="X29" s="20">
        <f>'EUROSTAT data 2015 EU27'!W206</f>
        <v>2843.42</v>
      </c>
      <c r="Y29" s="20">
        <f>'EUROSTAT data 2015 EU27'!X206</f>
        <v>2375.65</v>
      </c>
      <c r="Z29" s="20">
        <f>'EUROSTAT data 2015 EU27'!Y206</f>
        <v>1143.73</v>
      </c>
      <c r="AA29" s="20">
        <f>'EUROSTAT data 2015 EU27'!Z206</f>
        <v>1061.7</v>
      </c>
      <c r="AB29" s="20">
        <f>'EUROSTAT data 2015 EU27'!AA206</f>
        <v>2284.35</v>
      </c>
      <c r="AC29" s="20">
        <f>'EUROSTAT data 2015 EU27'!AB206</f>
        <v>16001.93</v>
      </c>
      <c r="AD29" s="20">
        <f>'EUROSTAT data 2015 EU27'!AC206</f>
        <v>1355.9</v>
      </c>
      <c r="AE29" s="20">
        <f>'EUROSTAT data 2015 EU27'!AD206</f>
        <v>4486.3599999999997</v>
      </c>
      <c r="AF29" s="20">
        <f>'EUROSTAT data 2015 EU27'!AE206</f>
        <v>252120.66</v>
      </c>
      <c r="AG29" s="20">
        <f>'EUROSTAT data 2015 EU27'!AF206</f>
        <v>1434.08</v>
      </c>
      <c r="AH29" s="20">
        <f>'EUROSTAT data 2015 EU27'!AG206</f>
        <v>6374.1</v>
      </c>
      <c r="AI29" s="20">
        <f>'EUROSTAT data 2015 EU27'!AH206</f>
        <v>7384.28</v>
      </c>
      <c r="AJ29" s="20">
        <f>'EUROSTAT data 2015 EU27'!AI206</f>
        <v>5135.22</v>
      </c>
      <c r="AK29" s="20">
        <f>'EUROSTAT data 2015 EU27'!AJ206</f>
        <v>354.98</v>
      </c>
      <c r="AL29" s="20">
        <f>'EUROSTAT data 2015 EU27'!AK206</f>
        <v>451.23</v>
      </c>
      <c r="AM29" s="20">
        <f>'EUROSTAT data 2015 EU27'!AL206</f>
        <v>9821.49</v>
      </c>
      <c r="AN29" s="20">
        <f>'EUROSTAT data 2015 EU27'!AM206</f>
        <v>768.84</v>
      </c>
      <c r="AO29" s="20">
        <f>'EUROSTAT data 2015 EU27'!AN206</f>
        <v>4589.8</v>
      </c>
      <c r="AP29" s="20">
        <f>'EUROSTAT data 2015 EU27'!AO206</f>
        <v>535.46</v>
      </c>
      <c r="AQ29" s="20">
        <f>'EUROSTAT data 2015 EU27'!AP206</f>
        <v>1134.8800000000001</v>
      </c>
      <c r="AR29" s="20">
        <f>'EUROSTAT data 2015 EU27'!AQ206</f>
        <v>3873.35</v>
      </c>
      <c r="AS29" s="20">
        <f>'EUROSTAT data 2015 EU27'!AR206</f>
        <v>1871.26</v>
      </c>
      <c r="AT29" s="20">
        <f>'EUROSTAT data 2015 EU27'!AS206</f>
        <v>2862.97</v>
      </c>
      <c r="AU29" s="20">
        <f>'EUROSTAT data 2015 EU27'!AT206</f>
        <v>1789.06</v>
      </c>
      <c r="AV29" s="20">
        <f>'EUROSTAT data 2015 EU27'!AU206</f>
        <v>1107.67</v>
      </c>
      <c r="AW29" s="20">
        <f>'EUROSTAT data 2015 EU27'!AV206</f>
        <v>75648.240000000005</v>
      </c>
      <c r="AX29" s="20">
        <f>'EUROSTAT data 2015 EU27'!AW206</f>
        <v>3332.98</v>
      </c>
      <c r="AY29" s="20">
        <f>'EUROSTAT data 2015 EU27'!AX206</f>
        <v>5272.27</v>
      </c>
      <c r="AZ29" s="20">
        <f>'EUROSTAT data 2015 EU27'!AY206</f>
        <v>1890.98</v>
      </c>
      <c r="BA29" s="20">
        <f>'EUROSTAT data 2015 EU27'!AZ206</f>
        <v>553.51</v>
      </c>
      <c r="BB29" s="20">
        <f>'EUROSTAT data 2015 EU27'!BA206</f>
        <v>1325.36</v>
      </c>
      <c r="BC29" s="20">
        <f>'EUROSTAT data 2015 EU27'!BB206</f>
        <v>1023.79</v>
      </c>
      <c r="BD29" s="20">
        <f>'EUROSTAT data 2015 EU27'!BC206</f>
        <v>456.5</v>
      </c>
      <c r="BE29" s="20">
        <f>'EUROSTAT data 2015 EU27'!BD206</f>
        <v>368.37</v>
      </c>
      <c r="BF29" s="20">
        <f>'EUROSTAT data 2015 EU27'!BE206</f>
        <v>3745.97</v>
      </c>
      <c r="BG29" s="20">
        <f>'EUROSTAT data 2015 EU27'!BF206</f>
        <v>22525.94</v>
      </c>
      <c r="BH29" s="20">
        <f>'EUROSTAT data 2015 EU27'!BG206</f>
        <v>7300.39</v>
      </c>
      <c r="BI29" s="20">
        <f>'EUROSTAT data 2015 EU27'!BH206</f>
        <v>6430.4</v>
      </c>
      <c r="BJ29" s="20">
        <f>'EUROSTAT data 2015 EU27'!BI206</f>
        <v>3020.33</v>
      </c>
      <c r="BK29" s="20">
        <f>'EUROSTAT data 2015 EU27'!BJ206</f>
        <v>2131.42</v>
      </c>
      <c r="BL29" s="20">
        <f>'EUROSTAT data 2015 EU27'!BK206</f>
        <v>1431.08</v>
      </c>
      <c r="BM29" s="20">
        <f>'EUROSTAT data 2015 EU27'!BL206</f>
        <v>1399.87</v>
      </c>
      <c r="BN29" s="20">
        <f>'EUROSTAT data 2015 EU27'!BM206</f>
        <v>164.52</v>
      </c>
      <c r="BO29" s="20">
        <f>'EUROSTAT data 2015 EU27'!BN206</f>
        <v>875.5</v>
      </c>
      <c r="BP29" s="20">
        <f>'EUROSTAT data 2015 EU27'!BO206</f>
        <v>0</v>
      </c>
      <c r="BQ29" s="20">
        <f>'EUROSTAT data 2015 EU27'!BP206</f>
        <v>0</v>
      </c>
    </row>
    <row r="30" spans="5:69" x14ac:dyDescent="0.35">
      <c r="E30" t="str">
        <f>'EUROSTAT data 2015 EU27'!C207</f>
        <v>ISIC 45</v>
      </c>
      <c r="F30" s="20">
        <f>'EUROSTAT data 2015 EU27'!E207</f>
        <v>1232.3499999999999</v>
      </c>
      <c r="G30" s="20">
        <f>'EUROSTAT data 2015 EU27'!F207</f>
        <v>245.19</v>
      </c>
      <c r="H30" s="20">
        <f>'EUROSTAT data 2015 EU27'!G207</f>
        <v>52.36</v>
      </c>
      <c r="I30" s="20">
        <f>'EUROSTAT data 2015 EU27'!H207</f>
        <v>261.83999999999997</v>
      </c>
      <c r="J30" s="20">
        <f>'EUROSTAT data 2015 EU27'!I207</f>
        <v>1463.92</v>
      </c>
      <c r="K30" s="20">
        <f>'EUROSTAT data 2015 EU27'!J207</f>
        <v>300.91000000000003</v>
      </c>
      <c r="L30" s="20">
        <f>'EUROSTAT data 2015 EU27'!K207</f>
        <v>353.37</v>
      </c>
      <c r="M30" s="20">
        <f>'EUROSTAT data 2015 EU27'!L207</f>
        <v>247.04</v>
      </c>
      <c r="N30" s="20">
        <f>'EUROSTAT data 2015 EU27'!M207</f>
        <v>169.2</v>
      </c>
      <c r="O30" s="20">
        <f>'EUROSTAT data 2015 EU27'!N207</f>
        <v>469.39</v>
      </c>
      <c r="P30" s="20">
        <f>'EUROSTAT data 2015 EU27'!O207</f>
        <v>736.19</v>
      </c>
      <c r="Q30" s="20">
        <f>'EUROSTAT data 2015 EU27'!P207</f>
        <v>192.87</v>
      </c>
      <c r="R30" s="20">
        <f>'EUROSTAT data 2015 EU27'!Q207</f>
        <v>558.96</v>
      </c>
      <c r="S30" s="20">
        <f>'EUROSTAT data 2015 EU27'!R207</f>
        <v>857.71</v>
      </c>
      <c r="T30" s="20">
        <f>'EUROSTAT data 2015 EU27'!S207</f>
        <v>516.38</v>
      </c>
      <c r="U30" s="20">
        <f>'EUROSTAT data 2015 EU27'!T207</f>
        <v>1099.03</v>
      </c>
      <c r="V30" s="20">
        <f>'EUROSTAT data 2015 EU27'!U207</f>
        <v>468.67</v>
      </c>
      <c r="W30" s="20">
        <f>'EUROSTAT data 2015 EU27'!V207</f>
        <v>663.52</v>
      </c>
      <c r="X30" s="20">
        <f>'EUROSTAT data 2015 EU27'!W207</f>
        <v>3070.26</v>
      </c>
      <c r="Y30" s="20">
        <f>'EUROSTAT data 2015 EU27'!X207</f>
        <v>24022.89</v>
      </c>
      <c r="Z30" s="20">
        <f>'EUROSTAT data 2015 EU27'!Y207</f>
        <v>2275.3200000000002</v>
      </c>
      <c r="AA30" s="20">
        <f>'EUROSTAT data 2015 EU27'!Z207</f>
        <v>433.83</v>
      </c>
      <c r="AB30" s="20">
        <f>'EUROSTAT data 2015 EU27'!AA207</f>
        <v>902.42</v>
      </c>
      <c r="AC30" s="20">
        <f>'EUROSTAT data 2015 EU27'!AB207</f>
        <v>714.57</v>
      </c>
      <c r="AD30" s="20">
        <f>'EUROSTAT data 2015 EU27'!AC207</f>
        <v>172.91</v>
      </c>
      <c r="AE30" s="20">
        <f>'EUROSTAT data 2015 EU27'!AD207</f>
        <v>1702.12</v>
      </c>
      <c r="AF30" s="20">
        <f>'EUROSTAT data 2015 EU27'!AE207</f>
        <v>4134.6099999999997</v>
      </c>
      <c r="AG30" s="20">
        <f>'EUROSTAT data 2015 EU27'!AF207</f>
        <v>10886.46</v>
      </c>
      <c r="AH30" s="20">
        <f>'EUROSTAT data 2015 EU27'!AG207</f>
        <v>4807.72</v>
      </c>
      <c r="AI30" s="20">
        <f>'EUROSTAT data 2015 EU27'!AH207</f>
        <v>3245.81</v>
      </c>
      <c r="AJ30" s="20">
        <f>'EUROSTAT data 2015 EU27'!AI207</f>
        <v>12446.25</v>
      </c>
      <c r="AK30" s="20">
        <f>'EUROSTAT data 2015 EU27'!AJ207</f>
        <v>105.52</v>
      </c>
      <c r="AL30" s="20">
        <f>'EUROSTAT data 2015 EU27'!AK207</f>
        <v>379.25</v>
      </c>
      <c r="AM30" s="20">
        <f>'EUROSTAT data 2015 EU27'!AL207</f>
        <v>5378.2</v>
      </c>
      <c r="AN30" s="20">
        <f>'EUROSTAT data 2015 EU27'!AM207</f>
        <v>3703.62</v>
      </c>
      <c r="AO30" s="20">
        <f>'EUROSTAT data 2015 EU27'!AN207</f>
        <v>842.29</v>
      </c>
      <c r="AP30" s="20">
        <f>'EUROSTAT data 2015 EU27'!AO207</f>
        <v>224.54</v>
      </c>
      <c r="AQ30" s="20">
        <f>'EUROSTAT data 2015 EU27'!AP207</f>
        <v>314.43</v>
      </c>
      <c r="AR30" s="20">
        <f>'EUROSTAT data 2015 EU27'!AQ207</f>
        <v>676.77</v>
      </c>
      <c r="AS30" s="20">
        <f>'EUROSTAT data 2015 EU27'!AR207</f>
        <v>589.64</v>
      </c>
      <c r="AT30" s="20">
        <f>'EUROSTAT data 2015 EU27'!AS207</f>
        <v>390.63</v>
      </c>
      <c r="AU30" s="20">
        <f>'EUROSTAT data 2015 EU27'!AT207</f>
        <v>263.11</v>
      </c>
      <c r="AV30" s="20">
        <f>'EUROSTAT data 2015 EU27'!AU207</f>
        <v>201.04</v>
      </c>
      <c r="AW30" s="20">
        <f>'EUROSTAT data 2015 EU27'!AV207</f>
        <v>381.27</v>
      </c>
      <c r="AX30" s="20">
        <f>'EUROSTAT data 2015 EU27'!AW207</f>
        <v>1115.19</v>
      </c>
      <c r="AY30" s="20">
        <f>'EUROSTAT data 2015 EU27'!AX207</f>
        <v>506.66</v>
      </c>
      <c r="AZ30" s="20">
        <f>'EUROSTAT data 2015 EU27'!AY207</f>
        <v>295.54000000000002</v>
      </c>
      <c r="BA30" s="20">
        <f>'EUROSTAT data 2015 EU27'!AZ207</f>
        <v>215.79</v>
      </c>
      <c r="BB30" s="20">
        <f>'EUROSTAT data 2015 EU27'!BA207</f>
        <v>367.66</v>
      </c>
      <c r="BC30" s="20">
        <f>'EUROSTAT data 2015 EU27'!BB207</f>
        <v>3967.55</v>
      </c>
      <c r="BD30" s="20">
        <f>'EUROSTAT data 2015 EU27'!BC207</f>
        <v>123.14</v>
      </c>
      <c r="BE30" s="20">
        <f>'EUROSTAT data 2015 EU27'!BD207</f>
        <v>136.80000000000001</v>
      </c>
      <c r="BF30" s="20">
        <f>'EUROSTAT data 2015 EU27'!BE207</f>
        <v>981.94</v>
      </c>
      <c r="BG30" s="20">
        <f>'EUROSTAT data 2015 EU27'!BF207</f>
        <v>2831.25</v>
      </c>
      <c r="BH30" s="20">
        <f>'EUROSTAT data 2015 EU27'!BG207</f>
        <v>601.85</v>
      </c>
      <c r="BI30" s="20">
        <f>'EUROSTAT data 2015 EU27'!BH207</f>
        <v>1085.32</v>
      </c>
      <c r="BJ30" s="20">
        <f>'EUROSTAT data 2015 EU27'!BI207</f>
        <v>576.91</v>
      </c>
      <c r="BK30" s="20">
        <f>'EUROSTAT data 2015 EU27'!BJ207</f>
        <v>364.4</v>
      </c>
      <c r="BL30" s="20">
        <f>'EUROSTAT data 2015 EU27'!BK207</f>
        <v>250.56</v>
      </c>
      <c r="BM30" s="20">
        <f>'EUROSTAT data 2015 EU27'!BL207</f>
        <v>362.61</v>
      </c>
      <c r="BN30" s="20">
        <f>'EUROSTAT data 2015 EU27'!BM207</f>
        <v>41</v>
      </c>
      <c r="BO30" s="20">
        <f>'EUROSTAT data 2015 EU27'!BN207</f>
        <v>218.96</v>
      </c>
      <c r="BP30" s="20">
        <f>'EUROSTAT data 2015 EU27'!BO207</f>
        <v>0</v>
      </c>
      <c r="BQ30" s="20">
        <f>'EUROSTAT data 2015 EU27'!BP207</f>
        <v>0</v>
      </c>
    </row>
    <row r="31" spans="5:69" x14ac:dyDescent="0.35">
      <c r="E31" t="str">
        <f>'EUROSTAT data 2015 EU27'!C208</f>
        <v>ISIC 46</v>
      </c>
      <c r="F31" s="20">
        <f>'EUROSTAT data 2015 EU27'!E208</f>
        <v>20673.21</v>
      </c>
      <c r="G31" s="20">
        <f>'EUROSTAT data 2015 EU27'!F208</f>
        <v>1420.02</v>
      </c>
      <c r="H31" s="20">
        <f>'EUROSTAT data 2015 EU27'!G208</f>
        <v>552.63</v>
      </c>
      <c r="I31" s="20">
        <f>'EUROSTAT data 2015 EU27'!H208</f>
        <v>2079.48</v>
      </c>
      <c r="J31" s="20">
        <f>'EUROSTAT data 2015 EU27'!I208</f>
        <v>69396.11</v>
      </c>
      <c r="K31" s="20">
        <f>'EUROSTAT data 2015 EU27'!J208</f>
        <v>12011.05</v>
      </c>
      <c r="L31" s="20">
        <f>'EUROSTAT data 2015 EU27'!K208</f>
        <v>7401.83</v>
      </c>
      <c r="M31" s="20">
        <f>'EUROSTAT data 2015 EU27'!L208</f>
        <v>7416.01</v>
      </c>
      <c r="N31" s="20">
        <f>'EUROSTAT data 2015 EU27'!M208</f>
        <v>3627.94</v>
      </c>
      <c r="O31" s="20">
        <f>'EUROSTAT data 2015 EU27'!N208</f>
        <v>13188.82</v>
      </c>
      <c r="P31" s="20">
        <f>'EUROSTAT data 2015 EU27'!O208</f>
        <v>23302.46</v>
      </c>
      <c r="Q31" s="20">
        <f>'EUROSTAT data 2015 EU27'!P208</f>
        <v>17899.580000000002</v>
      </c>
      <c r="R31" s="20">
        <f>'EUROSTAT data 2015 EU27'!Q208</f>
        <v>11307.12</v>
      </c>
      <c r="S31" s="20">
        <f>'EUROSTAT data 2015 EU27'!R208</f>
        <v>9575.26</v>
      </c>
      <c r="T31" s="20">
        <f>'EUROSTAT data 2015 EU27'!S208</f>
        <v>14893.19</v>
      </c>
      <c r="U31" s="20">
        <f>'EUROSTAT data 2015 EU27'!T208</f>
        <v>17682.71</v>
      </c>
      <c r="V31" s="20">
        <f>'EUROSTAT data 2015 EU27'!U208</f>
        <v>26989.72</v>
      </c>
      <c r="W31" s="20">
        <f>'EUROSTAT data 2015 EU27'!V208</f>
        <v>13841.89</v>
      </c>
      <c r="X31" s="20">
        <f>'EUROSTAT data 2015 EU27'!W208</f>
        <v>28900.19</v>
      </c>
      <c r="Y31" s="20">
        <f>'EUROSTAT data 2015 EU27'!X208</f>
        <v>25723.27</v>
      </c>
      <c r="Z31" s="20">
        <f>'EUROSTAT data 2015 EU27'!Y208</f>
        <v>8155.47</v>
      </c>
      <c r="AA31" s="20">
        <f>'EUROSTAT data 2015 EU27'!Z208</f>
        <v>15532.19</v>
      </c>
      <c r="AB31" s="20">
        <f>'EUROSTAT data 2015 EU27'!AA208</f>
        <v>9162.8700000000008</v>
      </c>
      <c r="AC31" s="20">
        <f>'EUROSTAT data 2015 EU27'!AB208</f>
        <v>10052.16</v>
      </c>
      <c r="AD31" s="20">
        <f>'EUROSTAT data 2015 EU27'!AC208</f>
        <v>1118.55</v>
      </c>
      <c r="AE31" s="20">
        <f>'EUROSTAT data 2015 EU27'!AD208</f>
        <v>4651.25</v>
      </c>
      <c r="AF31" s="20">
        <f>'EUROSTAT data 2015 EU27'!AE208</f>
        <v>64717.93</v>
      </c>
      <c r="AG31" s="20">
        <f>'EUROSTAT data 2015 EU27'!AF208</f>
        <v>7050.06</v>
      </c>
      <c r="AH31" s="20">
        <f>'EUROSTAT data 2015 EU27'!AG208</f>
        <v>69742.89</v>
      </c>
      <c r="AI31" s="20">
        <f>'EUROSTAT data 2015 EU27'!AH208</f>
        <v>12680.78</v>
      </c>
      <c r="AJ31" s="20">
        <f>'EUROSTAT data 2015 EU27'!AI208</f>
        <v>6894.46</v>
      </c>
      <c r="AK31" s="20">
        <f>'EUROSTAT data 2015 EU27'!AJ208</f>
        <v>1952.65</v>
      </c>
      <c r="AL31" s="20">
        <f>'EUROSTAT data 2015 EU27'!AK208</f>
        <v>3588.62</v>
      </c>
      <c r="AM31" s="20">
        <f>'EUROSTAT data 2015 EU27'!AL208</f>
        <v>3996.12</v>
      </c>
      <c r="AN31" s="20">
        <f>'EUROSTAT data 2015 EU27'!AM208</f>
        <v>530.07000000000005</v>
      </c>
      <c r="AO31" s="20">
        <f>'EUROSTAT data 2015 EU27'!AN208</f>
        <v>31912.81</v>
      </c>
      <c r="AP31" s="20">
        <f>'EUROSTAT data 2015 EU27'!AO208</f>
        <v>6824.47</v>
      </c>
      <c r="AQ31" s="20">
        <f>'EUROSTAT data 2015 EU27'!AP208</f>
        <v>2363.36</v>
      </c>
      <c r="AR31" s="20">
        <f>'EUROSTAT data 2015 EU27'!AQ208</f>
        <v>6315.73</v>
      </c>
      <c r="AS31" s="20">
        <f>'EUROSTAT data 2015 EU27'!AR208</f>
        <v>18459.189999999999</v>
      </c>
      <c r="AT31" s="20">
        <f>'EUROSTAT data 2015 EU27'!AS208</f>
        <v>1328.42</v>
      </c>
      <c r="AU31" s="20">
        <f>'EUROSTAT data 2015 EU27'!AT208</f>
        <v>1097.2</v>
      </c>
      <c r="AV31" s="20">
        <f>'EUROSTAT data 2015 EU27'!AU208</f>
        <v>5367.86</v>
      </c>
      <c r="AW31" s="20">
        <f>'EUROSTAT data 2015 EU27'!AV208</f>
        <v>4103.1099999999997</v>
      </c>
      <c r="AX31" s="20">
        <f>'EUROSTAT data 2015 EU27'!AW208</f>
        <v>4314.42</v>
      </c>
      <c r="AY31" s="20">
        <f>'EUROSTAT data 2015 EU27'!AX208</f>
        <v>3623.24</v>
      </c>
      <c r="AZ31" s="20">
        <f>'EUROSTAT data 2015 EU27'!AY208</f>
        <v>2484.4</v>
      </c>
      <c r="BA31" s="20">
        <f>'EUROSTAT data 2015 EU27'!AZ208</f>
        <v>2639.71</v>
      </c>
      <c r="BB31" s="20">
        <f>'EUROSTAT data 2015 EU27'!BA208</f>
        <v>1974.12</v>
      </c>
      <c r="BC31" s="20">
        <f>'EUROSTAT data 2015 EU27'!BB208</f>
        <v>2362.58</v>
      </c>
      <c r="BD31" s="20">
        <f>'EUROSTAT data 2015 EU27'!BC208</f>
        <v>408.26</v>
      </c>
      <c r="BE31" s="20">
        <f>'EUROSTAT data 2015 EU27'!BD208</f>
        <v>2081.12</v>
      </c>
      <c r="BF31" s="20">
        <f>'EUROSTAT data 2015 EU27'!BE208</f>
        <v>6443.86</v>
      </c>
      <c r="BG31" s="20">
        <f>'EUROSTAT data 2015 EU27'!BF208</f>
        <v>6930.62</v>
      </c>
      <c r="BH31" s="20">
        <f>'EUROSTAT data 2015 EU27'!BG208</f>
        <v>4488.3500000000004</v>
      </c>
      <c r="BI31" s="20">
        <f>'EUROSTAT data 2015 EU27'!BH208</f>
        <v>24037.8</v>
      </c>
      <c r="BJ31" s="20">
        <f>'EUROSTAT data 2015 EU27'!BI208</f>
        <v>4800.46</v>
      </c>
      <c r="BK31" s="20">
        <f>'EUROSTAT data 2015 EU27'!BJ208</f>
        <v>3102.68</v>
      </c>
      <c r="BL31" s="20">
        <f>'EUROSTAT data 2015 EU27'!BK208</f>
        <v>1990.68</v>
      </c>
      <c r="BM31" s="20">
        <f>'EUROSTAT data 2015 EU27'!BL208</f>
        <v>1392.8</v>
      </c>
      <c r="BN31" s="20">
        <f>'EUROSTAT data 2015 EU27'!BM208</f>
        <v>1017.71</v>
      </c>
      <c r="BO31" s="20">
        <f>'EUROSTAT data 2015 EU27'!BN208</f>
        <v>1906.06</v>
      </c>
      <c r="BP31" s="20">
        <f>'EUROSTAT data 2015 EU27'!BO208</f>
        <v>0</v>
      </c>
      <c r="BQ31" s="20">
        <f>'EUROSTAT data 2015 EU27'!BP208</f>
        <v>0</v>
      </c>
    </row>
    <row r="32" spans="5:69" x14ac:dyDescent="0.35">
      <c r="E32" t="str">
        <f>'EUROSTAT data 2015 EU27'!C209</f>
        <v>ISIC 47</v>
      </c>
      <c r="F32" s="20">
        <f>'EUROSTAT data 2015 EU27'!E209</f>
        <v>6920.25</v>
      </c>
      <c r="G32" s="20">
        <f>'EUROSTAT data 2015 EU27'!F209</f>
        <v>273.14</v>
      </c>
      <c r="H32" s="20">
        <f>'EUROSTAT data 2015 EU27'!G209</f>
        <v>205.06</v>
      </c>
      <c r="I32" s="20">
        <f>'EUROSTAT data 2015 EU27'!H209</f>
        <v>605.61</v>
      </c>
      <c r="J32" s="20">
        <f>'EUROSTAT data 2015 EU27'!I209</f>
        <v>14530.74</v>
      </c>
      <c r="K32" s="20">
        <f>'EUROSTAT data 2015 EU27'!J209</f>
        <v>2849.21</v>
      </c>
      <c r="L32" s="20">
        <f>'EUROSTAT data 2015 EU27'!K209</f>
        <v>1488.15</v>
      </c>
      <c r="M32" s="20">
        <f>'EUROSTAT data 2015 EU27'!L209</f>
        <v>1336.97</v>
      </c>
      <c r="N32" s="20">
        <f>'EUROSTAT data 2015 EU27'!M209</f>
        <v>490.32</v>
      </c>
      <c r="O32" s="20">
        <f>'EUROSTAT data 2015 EU27'!N209</f>
        <v>1116.8900000000001</v>
      </c>
      <c r="P32" s="20">
        <f>'EUROSTAT data 2015 EU27'!O209</f>
        <v>3911.55</v>
      </c>
      <c r="Q32" s="20">
        <f>'EUROSTAT data 2015 EU27'!P209</f>
        <v>1354.44</v>
      </c>
      <c r="R32" s="20">
        <f>'EUROSTAT data 2015 EU27'!Q209</f>
        <v>2455.85</v>
      </c>
      <c r="S32" s="20">
        <f>'EUROSTAT data 2015 EU27'!R209</f>
        <v>1302.79</v>
      </c>
      <c r="T32" s="20">
        <f>'EUROSTAT data 2015 EU27'!S209</f>
        <v>1752.24</v>
      </c>
      <c r="U32" s="20">
        <f>'EUROSTAT data 2015 EU27'!T209</f>
        <v>2872.55</v>
      </c>
      <c r="V32" s="20">
        <f>'EUROSTAT data 2015 EU27'!U209</f>
        <v>3749.23</v>
      </c>
      <c r="W32" s="20">
        <f>'EUROSTAT data 2015 EU27'!V209</f>
        <v>3146.47</v>
      </c>
      <c r="X32" s="20">
        <f>'EUROSTAT data 2015 EU27'!W209</f>
        <v>4011.97</v>
      </c>
      <c r="Y32" s="20">
        <f>'EUROSTAT data 2015 EU27'!X209</f>
        <v>7118.53</v>
      </c>
      <c r="Z32" s="20">
        <f>'EUROSTAT data 2015 EU27'!Y209</f>
        <v>1805.73</v>
      </c>
      <c r="AA32" s="20">
        <f>'EUROSTAT data 2015 EU27'!Z209</f>
        <v>3428.78</v>
      </c>
      <c r="AB32" s="20">
        <f>'EUROSTAT data 2015 EU27'!AA209</f>
        <v>1456.99</v>
      </c>
      <c r="AC32" s="20">
        <f>'EUROSTAT data 2015 EU27'!AB209</f>
        <v>2384.62</v>
      </c>
      <c r="AD32" s="20">
        <f>'EUROSTAT data 2015 EU27'!AC209</f>
        <v>243.02</v>
      </c>
      <c r="AE32" s="20">
        <f>'EUROSTAT data 2015 EU27'!AD209</f>
        <v>670.75</v>
      </c>
      <c r="AF32" s="20">
        <f>'EUROSTAT data 2015 EU27'!AE209</f>
        <v>10715.52</v>
      </c>
      <c r="AG32" s="20">
        <f>'EUROSTAT data 2015 EU27'!AF209</f>
        <v>876.4</v>
      </c>
      <c r="AH32" s="20">
        <f>'EUROSTAT data 2015 EU27'!AG209</f>
        <v>3189.02</v>
      </c>
      <c r="AI32" s="20">
        <f>'EUROSTAT data 2015 EU27'!AH209</f>
        <v>24471.11</v>
      </c>
      <c r="AJ32" s="20">
        <f>'EUROSTAT data 2015 EU27'!AI209</f>
        <v>2905.82</v>
      </c>
      <c r="AK32" s="20">
        <f>'EUROSTAT data 2015 EU27'!AJ209</f>
        <v>413.87</v>
      </c>
      <c r="AL32" s="20">
        <f>'EUROSTAT data 2015 EU27'!AK209</f>
        <v>554.79999999999995</v>
      </c>
      <c r="AM32" s="20">
        <f>'EUROSTAT data 2015 EU27'!AL209</f>
        <v>814.26</v>
      </c>
      <c r="AN32" s="20">
        <f>'EUROSTAT data 2015 EU27'!AM209</f>
        <v>139.93</v>
      </c>
      <c r="AO32" s="20">
        <f>'EUROSTAT data 2015 EU27'!AN209</f>
        <v>8573.15</v>
      </c>
      <c r="AP32" s="20">
        <f>'EUROSTAT data 2015 EU27'!AO209</f>
        <v>491.59</v>
      </c>
      <c r="AQ32" s="20">
        <f>'EUROSTAT data 2015 EU27'!AP209</f>
        <v>337.12</v>
      </c>
      <c r="AR32" s="20">
        <f>'EUROSTAT data 2015 EU27'!AQ209</f>
        <v>1465.2</v>
      </c>
      <c r="AS32" s="20">
        <f>'EUROSTAT data 2015 EU27'!AR209</f>
        <v>654.84</v>
      </c>
      <c r="AT32" s="20">
        <f>'EUROSTAT data 2015 EU27'!AS209</f>
        <v>351.34</v>
      </c>
      <c r="AU32" s="20">
        <f>'EUROSTAT data 2015 EU27'!AT209</f>
        <v>235.83</v>
      </c>
      <c r="AV32" s="20">
        <f>'EUROSTAT data 2015 EU27'!AU209</f>
        <v>135.87</v>
      </c>
      <c r="AW32" s="20">
        <f>'EUROSTAT data 2015 EU27'!AV209</f>
        <v>799.51</v>
      </c>
      <c r="AX32" s="20">
        <f>'EUROSTAT data 2015 EU27'!AW209</f>
        <v>704.61</v>
      </c>
      <c r="AY32" s="20">
        <f>'EUROSTAT data 2015 EU27'!AX209</f>
        <v>999</v>
      </c>
      <c r="AZ32" s="20">
        <f>'EUROSTAT data 2015 EU27'!AY209</f>
        <v>514.61</v>
      </c>
      <c r="BA32" s="20">
        <f>'EUROSTAT data 2015 EU27'!AZ209</f>
        <v>504.54</v>
      </c>
      <c r="BB32" s="20">
        <f>'EUROSTAT data 2015 EU27'!BA209</f>
        <v>544.28</v>
      </c>
      <c r="BC32" s="20">
        <f>'EUROSTAT data 2015 EU27'!BB209</f>
        <v>235.59</v>
      </c>
      <c r="BD32" s="20">
        <f>'EUROSTAT data 2015 EU27'!BC209</f>
        <v>77.28</v>
      </c>
      <c r="BE32" s="20">
        <f>'EUROSTAT data 2015 EU27'!BD209</f>
        <v>86.6</v>
      </c>
      <c r="BF32" s="20">
        <f>'EUROSTAT data 2015 EU27'!BE209</f>
        <v>1329.34</v>
      </c>
      <c r="BG32" s="20">
        <f>'EUROSTAT data 2015 EU27'!BF209</f>
        <v>3853.19</v>
      </c>
      <c r="BH32" s="20">
        <f>'EUROSTAT data 2015 EU27'!BG209</f>
        <v>1401.11</v>
      </c>
      <c r="BI32" s="20">
        <f>'EUROSTAT data 2015 EU27'!BH209</f>
        <v>11060.53</v>
      </c>
      <c r="BJ32" s="20">
        <f>'EUROSTAT data 2015 EU27'!BI209</f>
        <v>2811.7</v>
      </c>
      <c r="BK32" s="20">
        <f>'EUROSTAT data 2015 EU27'!BJ209</f>
        <v>594.69000000000005</v>
      </c>
      <c r="BL32" s="20">
        <f>'EUROSTAT data 2015 EU27'!BK209</f>
        <v>390.66</v>
      </c>
      <c r="BM32" s="20">
        <f>'EUROSTAT data 2015 EU27'!BL209</f>
        <v>478.5</v>
      </c>
      <c r="BN32" s="20">
        <f>'EUROSTAT data 2015 EU27'!BM209</f>
        <v>197.81</v>
      </c>
      <c r="BO32" s="20">
        <f>'EUROSTAT data 2015 EU27'!BN209</f>
        <v>601.75</v>
      </c>
      <c r="BP32" s="20">
        <f>'EUROSTAT data 2015 EU27'!BO209</f>
        <v>0</v>
      </c>
      <c r="BQ32" s="20">
        <f>'EUROSTAT data 2015 EU27'!BP209</f>
        <v>0</v>
      </c>
    </row>
    <row r="33" spans="5:69" x14ac:dyDescent="0.35">
      <c r="E33" t="str">
        <f>'EUROSTAT data 2015 EU27'!C210</f>
        <v>ISIC 49</v>
      </c>
      <c r="F33" s="20">
        <f>'EUROSTAT data 2015 EU27'!E210</f>
        <v>3814.38</v>
      </c>
      <c r="G33" s="20">
        <f>'EUROSTAT data 2015 EU27'!F210</f>
        <v>1914.31</v>
      </c>
      <c r="H33" s="20">
        <f>'EUROSTAT data 2015 EU27'!G210</f>
        <v>129.34</v>
      </c>
      <c r="I33" s="20">
        <f>'EUROSTAT data 2015 EU27'!H210</f>
        <v>3161.89</v>
      </c>
      <c r="J33" s="20">
        <f>'EUROSTAT data 2015 EU27'!I210</f>
        <v>23813.25</v>
      </c>
      <c r="K33" s="20">
        <f>'EUROSTAT data 2015 EU27'!J210</f>
        <v>2709.38</v>
      </c>
      <c r="L33" s="20">
        <f>'EUROSTAT data 2015 EU27'!K210</f>
        <v>4112.47</v>
      </c>
      <c r="M33" s="20">
        <f>'EUROSTAT data 2015 EU27'!L210</f>
        <v>5548.65</v>
      </c>
      <c r="N33" s="20">
        <f>'EUROSTAT data 2015 EU27'!M210</f>
        <v>855.63</v>
      </c>
      <c r="O33" s="20">
        <f>'EUROSTAT data 2015 EU27'!N210</f>
        <v>7814.41</v>
      </c>
      <c r="P33" s="20">
        <f>'EUROSTAT data 2015 EU27'!O210</f>
        <v>10584.4</v>
      </c>
      <c r="Q33" s="20">
        <f>'EUROSTAT data 2015 EU27'!P210</f>
        <v>1386.21</v>
      </c>
      <c r="R33" s="20">
        <f>'EUROSTAT data 2015 EU27'!Q210</f>
        <v>5077.63</v>
      </c>
      <c r="S33" s="20">
        <f>'EUROSTAT data 2015 EU27'!R210</f>
        <v>7987.48</v>
      </c>
      <c r="T33" s="20">
        <f>'EUROSTAT data 2015 EU27'!S210</f>
        <v>9573.86</v>
      </c>
      <c r="U33" s="20">
        <f>'EUROSTAT data 2015 EU27'!T210</f>
        <v>4609.4399999999996</v>
      </c>
      <c r="V33" s="20">
        <f>'EUROSTAT data 2015 EU27'!U210</f>
        <v>2163.6999999999998</v>
      </c>
      <c r="W33" s="20">
        <f>'EUROSTAT data 2015 EU27'!V210</f>
        <v>3270.28</v>
      </c>
      <c r="X33" s="20">
        <f>'EUROSTAT data 2015 EU27'!W210</f>
        <v>6326.04</v>
      </c>
      <c r="Y33" s="20">
        <f>'EUROSTAT data 2015 EU27'!X210</f>
        <v>9643.74</v>
      </c>
      <c r="Z33" s="20">
        <f>'EUROSTAT data 2015 EU27'!Y210</f>
        <v>1224.92</v>
      </c>
      <c r="AA33" s="20">
        <f>'EUROSTAT data 2015 EU27'!Z210</f>
        <v>3423.88</v>
      </c>
      <c r="AB33" s="20">
        <f>'EUROSTAT data 2015 EU27'!AA210</f>
        <v>1297.58</v>
      </c>
      <c r="AC33" s="20">
        <f>'EUROSTAT data 2015 EU27'!AB210</f>
        <v>15622.7</v>
      </c>
      <c r="AD33" s="20">
        <f>'EUROSTAT data 2015 EU27'!AC210</f>
        <v>324.75</v>
      </c>
      <c r="AE33" s="20">
        <f>'EUROSTAT data 2015 EU27'!AD210</f>
        <v>3065.29</v>
      </c>
      <c r="AF33" s="20">
        <f>'EUROSTAT data 2015 EU27'!AE210</f>
        <v>13148.26</v>
      </c>
      <c r="AG33" s="20">
        <f>'EUROSTAT data 2015 EU27'!AF210</f>
        <v>5121.3999999999996</v>
      </c>
      <c r="AH33" s="20">
        <f>'EUROSTAT data 2015 EU27'!AG210</f>
        <v>57414.23</v>
      </c>
      <c r="AI33" s="20">
        <f>'EUROSTAT data 2015 EU27'!AH210</f>
        <v>13499</v>
      </c>
      <c r="AJ33" s="20">
        <f>'EUROSTAT data 2015 EU27'!AI210</f>
        <v>55787.51</v>
      </c>
      <c r="AK33" s="20">
        <f>'EUROSTAT data 2015 EU27'!AJ210</f>
        <v>1149.43</v>
      </c>
      <c r="AL33" s="20">
        <f>'EUROSTAT data 2015 EU27'!AK210</f>
        <v>573.01</v>
      </c>
      <c r="AM33" s="20">
        <f>'EUROSTAT data 2015 EU27'!AL210</f>
        <v>46741.8</v>
      </c>
      <c r="AN33" s="20">
        <f>'EUROSTAT data 2015 EU27'!AM210</f>
        <v>1999.55</v>
      </c>
      <c r="AO33" s="20">
        <f>'EUROSTAT data 2015 EU27'!AN210</f>
        <v>3182.47</v>
      </c>
      <c r="AP33" s="20">
        <f>'EUROSTAT data 2015 EU27'!AO210</f>
        <v>1738.33</v>
      </c>
      <c r="AQ33" s="20">
        <f>'EUROSTAT data 2015 EU27'!AP210</f>
        <v>1252.79</v>
      </c>
      <c r="AR33" s="20">
        <f>'EUROSTAT data 2015 EU27'!AQ210</f>
        <v>1028.98</v>
      </c>
      <c r="AS33" s="20">
        <f>'EUROSTAT data 2015 EU27'!AR210</f>
        <v>1329.11</v>
      </c>
      <c r="AT33" s="20">
        <f>'EUROSTAT data 2015 EU27'!AS210</f>
        <v>871.81</v>
      </c>
      <c r="AU33" s="20">
        <f>'EUROSTAT data 2015 EU27'!AT210</f>
        <v>372.65</v>
      </c>
      <c r="AV33" s="20">
        <f>'EUROSTAT data 2015 EU27'!AU210</f>
        <v>562.91999999999996</v>
      </c>
      <c r="AW33" s="20">
        <f>'EUROSTAT data 2015 EU27'!AV210</f>
        <v>780.36</v>
      </c>
      <c r="AX33" s="20">
        <f>'EUROSTAT data 2015 EU27'!AW210</f>
        <v>2000.23</v>
      </c>
      <c r="AY33" s="20">
        <f>'EUROSTAT data 2015 EU27'!AX210</f>
        <v>1033.1500000000001</v>
      </c>
      <c r="AZ33" s="20">
        <f>'EUROSTAT data 2015 EU27'!AY210</f>
        <v>1176.19</v>
      </c>
      <c r="BA33" s="20">
        <f>'EUROSTAT data 2015 EU27'!AZ210</f>
        <v>640.77</v>
      </c>
      <c r="BB33" s="20">
        <f>'EUROSTAT data 2015 EU27'!BA210</f>
        <v>591.48</v>
      </c>
      <c r="BC33" s="20">
        <f>'EUROSTAT data 2015 EU27'!BB210</f>
        <v>1289.8599999999999</v>
      </c>
      <c r="BD33" s="20">
        <f>'EUROSTAT data 2015 EU27'!BC210</f>
        <v>207.5</v>
      </c>
      <c r="BE33" s="20">
        <f>'EUROSTAT data 2015 EU27'!BD210</f>
        <v>2423.4</v>
      </c>
      <c r="BF33" s="20">
        <f>'EUROSTAT data 2015 EU27'!BE210</f>
        <v>1979.78</v>
      </c>
      <c r="BG33" s="20">
        <f>'EUROSTAT data 2015 EU27'!BF210</f>
        <v>9284.16</v>
      </c>
      <c r="BH33" s="20">
        <f>'EUROSTAT data 2015 EU27'!BG210</f>
        <v>10736.57</v>
      </c>
      <c r="BI33" s="20">
        <f>'EUROSTAT data 2015 EU27'!BH210</f>
        <v>2871.81</v>
      </c>
      <c r="BJ33" s="20">
        <f>'EUROSTAT data 2015 EU27'!BI210</f>
        <v>1725.57</v>
      </c>
      <c r="BK33" s="20">
        <f>'EUROSTAT data 2015 EU27'!BJ210</f>
        <v>688.34</v>
      </c>
      <c r="BL33" s="20">
        <f>'EUROSTAT data 2015 EU27'!BK210</f>
        <v>719.52</v>
      </c>
      <c r="BM33" s="20">
        <f>'EUROSTAT data 2015 EU27'!BL210</f>
        <v>1550.3</v>
      </c>
      <c r="BN33" s="20">
        <f>'EUROSTAT data 2015 EU27'!BM210</f>
        <v>228.56</v>
      </c>
      <c r="BO33" s="20">
        <f>'EUROSTAT data 2015 EU27'!BN210</f>
        <v>806.05</v>
      </c>
      <c r="BP33" s="20">
        <f>'EUROSTAT data 2015 EU27'!BO210</f>
        <v>0</v>
      </c>
      <c r="BQ33" s="20">
        <f>'EUROSTAT data 2015 EU27'!BP210</f>
        <v>0</v>
      </c>
    </row>
    <row r="34" spans="5:69" x14ac:dyDescent="0.35">
      <c r="E34" t="str">
        <f>'EUROSTAT data 2015 EU27'!C211</f>
        <v>ISIC 50</v>
      </c>
      <c r="F34" s="20">
        <f>'EUROSTAT data 2015 EU27'!E211</f>
        <v>134.04</v>
      </c>
      <c r="G34" s="20">
        <f>'EUROSTAT data 2015 EU27'!F211</f>
        <v>324.37</v>
      </c>
      <c r="H34" s="20">
        <f>'EUROSTAT data 2015 EU27'!G211</f>
        <v>81.42</v>
      </c>
      <c r="I34" s="20">
        <f>'EUROSTAT data 2015 EU27'!H211</f>
        <v>235.27</v>
      </c>
      <c r="J34" s="20">
        <f>'EUROSTAT data 2015 EU27'!I211</f>
        <v>1253.0899999999999</v>
      </c>
      <c r="K34" s="20">
        <f>'EUROSTAT data 2015 EU27'!J211</f>
        <v>185.62</v>
      </c>
      <c r="L34" s="20">
        <f>'EUROSTAT data 2015 EU27'!K211</f>
        <v>385.74</v>
      </c>
      <c r="M34" s="20">
        <f>'EUROSTAT data 2015 EU27'!L211</f>
        <v>478.27</v>
      </c>
      <c r="N34" s="20">
        <f>'EUROSTAT data 2015 EU27'!M211</f>
        <v>41.01</v>
      </c>
      <c r="O34" s="20">
        <f>'EUROSTAT data 2015 EU27'!N211</f>
        <v>2116</v>
      </c>
      <c r="P34" s="20">
        <f>'EUROSTAT data 2015 EU27'!O211</f>
        <v>1316.68</v>
      </c>
      <c r="Q34" s="20">
        <f>'EUROSTAT data 2015 EU27'!P211</f>
        <v>90.52</v>
      </c>
      <c r="R34" s="20">
        <f>'EUROSTAT data 2015 EU27'!Q211</f>
        <v>280.85000000000002</v>
      </c>
      <c r="S34" s="20">
        <f>'EUROSTAT data 2015 EU27'!R211</f>
        <v>509.62</v>
      </c>
      <c r="T34" s="20">
        <f>'EUROSTAT data 2015 EU27'!S211</f>
        <v>1466.01</v>
      </c>
      <c r="U34" s="20">
        <f>'EUROSTAT data 2015 EU27'!T211</f>
        <v>578.92999999999995</v>
      </c>
      <c r="V34" s="20">
        <f>'EUROSTAT data 2015 EU27'!U211</f>
        <v>176.37</v>
      </c>
      <c r="W34" s="20">
        <f>'EUROSTAT data 2015 EU27'!V211</f>
        <v>219.57</v>
      </c>
      <c r="X34" s="20">
        <f>'EUROSTAT data 2015 EU27'!W211</f>
        <v>584.15</v>
      </c>
      <c r="Y34" s="20">
        <f>'EUROSTAT data 2015 EU27'!X211</f>
        <v>389.34</v>
      </c>
      <c r="Z34" s="20">
        <f>'EUROSTAT data 2015 EU27'!Y211</f>
        <v>85.02</v>
      </c>
      <c r="AA34" s="20">
        <f>'EUROSTAT data 2015 EU27'!Z211</f>
        <v>168.96</v>
      </c>
      <c r="AB34" s="20">
        <f>'EUROSTAT data 2015 EU27'!AA211</f>
        <v>88.29</v>
      </c>
      <c r="AC34" s="20">
        <f>'EUROSTAT data 2015 EU27'!AB211</f>
        <v>574.45000000000005</v>
      </c>
      <c r="AD34" s="20">
        <f>'EUROSTAT data 2015 EU27'!AC211</f>
        <v>6.42</v>
      </c>
      <c r="AE34" s="20">
        <f>'EUROSTAT data 2015 EU27'!AD211</f>
        <v>155.80000000000001</v>
      </c>
      <c r="AF34" s="20">
        <f>'EUROSTAT data 2015 EU27'!AE211</f>
        <v>616.70000000000005</v>
      </c>
      <c r="AG34" s="20">
        <f>'EUROSTAT data 2015 EU27'!AF211</f>
        <v>1064.0999999999999</v>
      </c>
      <c r="AH34" s="20">
        <f>'EUROSTAT data 2015 EU27'!AG211</f>
        <v>5823.17</v>
      </c>
      <c r="AI34" s="20">
        <f>'EUROSTAT data 2015 EU27'!AH211</f>
        <v>179.23</v>
      </c>
      <c r="AJ34" s="20">
        <f>'EUROSTAT data 2015 EU27'!AI211</f>
        <v>2402.2199999999998</v>
      </c>
      <c r="AK34" s="20">
        <f>'EUROSTAT data 2015 EU27'!AJ211</f>
        <v>12669.45</v>
      </c>
      <c r="AL34" s="20">
        <f>'EUROSTAT data 2015 EU27'!AK211</f>
        <v>90.09</v>
      </c>
      <c r="AM34" s="20">
        <f>'EUROSTAT data 2015 EU27'!AL211</f>
        <v>4498.8999999999996</v>
      </c>
      <c r="AN34" s="20">
        <f>'EUROSTAT data 2015 EU27'!AM211</f>
        <v>104.49</v>
      </c>
      <c r="AO34" s="20">
        <f>'EUROSTAT data 2015 EU27'!AN211</f>
        <v>152.76</v>
      </c>
      <c r="AP34" s="20">
        <f>'EUROSTAT data 2015 EU27'!AO211</f>
        <v>86.84</v>
      </c>
      <c r="AQ34" s="20">
        <f>'EUROSTAT data 2015 EU27'!AP211</f>
        <v>12.53</v>
      </c>
      <c r="AR34" s="20">
        <f>'EUROSTAT data 2015 EU27'!AQ211</f>
        <v>110.05</v>
      </c>
      <c r="AS34" s="20">
        <f>'EUROSTAT data 2015 EU27'!AR211</f>
        <v>77.959999999999994</v>
      </c>
      <c r="AT34" s="20">
        <f>'EUROSTAT data 2015 EU27'!AS211</f>
        <v>23.2</v>
      </c>
      <c r="AU34" s="20">
        <f>'EUROSTAT data 2015 EU27'!AT211</f>
        <v>1.8</v>
      </c>
      <c r="AV34" s="20">
        <f>'EUROSTAT data 2015 EU27'!AU211</f>
        <v>16.239999999999998</v>
      </c>
      <c r="AW34" s="20">
        <f>'EUROSTAT data 2015 EU27'!AV211</f>
        <v>33.67</v>
      </c>
      <c r="AX34" s="20">
        <f>'EUROSTAT data 2015 EU27'!AW211</f>
        <v>84.66</v>
      </c>
      <c r="AY34" s="20">
        <f>'EUROSTAT data 2015 EU27'!AX211</f>
        <v>66.08</v>
      </c>
      <c r="AZ34" s="20">
        <f>'EUROSTAT data 2015 EU27'!AY211</f>
        <v>19.600000000000001</v>
      </c>
      <c r="BA34" s="20">
        <f>'EUROSTAT data 2015 EU27'!AZ211</f>
        <v>60.16</v>
      </c>
      <c r="BB34" s="20">
        <f>'EUROSTAT data 2015 EU27'!BA211</f>
        <v>31.68</v>
      </c>
      <c r="BC34" s="20">
        <f>'EUROSTAT data 2015 EU27'!BB211</f>
        <v>124.02</v>
      </c>
      <c r="BD34" s="20">
        <f>'EUROSTAT data 2015 EU27'!BC211</f>
        <v>13.51</v>
      </c>
      <c r="BE34" s="20">
        <f>'EUROSTAT data 2015 EU27'!BD211</f>
        <v>448.62</v>
      </c>
      <c r="BF34" s="20">
        <f>'EUROSTAT data 2015 EU27'!BE211</f>
        <v>101.99</v>
      </c>
      <c r="BG34" s="20">
        <f>'EUROSTAT data 2015 EU27'!BF211</f>
        <v>155.9</v>
      </c>
      <c r="BH34" s="20">
        <f>'EUROSTAT data 2015 EU27'!BG211</f>
        <v>117.54</v>
      </c>
      <c r="BI34" s="20">
        <f>'EUROSTAT data 2015 EU27'!BH211</f>
        <v>113.48</v>
      </c>
      <c r="BJ34" s="20">
        <f>'EUROSTAT data 2015 EU27'!BI211</f>
        <v>69.81</v>
      </c>
      <c r="BK34" s="20">
        <f>'EUROSTAT data 2015 EU27'!BJ211</f>
        <v>21.57</v>
      </c>
      <c r="BL34" s="20">
        <f>'EUROSTAT data 2015 EU27'!BK211</f>
        <v>23.16</v>
      </c>
      <c r="BM34" s="20">
        <f>'EUROSTAT data 2015 EU27'!BL211</f>
        <v>48.32</v>
      </c>
      <c r="BN34" s="20">
        <f>'EUROSTAT data 2015 EU27'!BM211</f>
        <v>5</v>
      </c>
      <c r="BO34" s="20">
        <f>'EUROSTAT data 2015 EU27'!BN211</f>
        <v>13.99</v>
      </c>
      <c r="BP34" s="20">
        <f>'EUROSTAT data 2015 EU27'!BO211</f>
        <v>0</v>
      </c>
      <c r="BQ34" s="20">
        <f>'EUROSTAT data 2015 EU27'!BP211</f>
        <v>0</v>
      </c>
    </row>
    <row r="35" spans="5:69" x14ac:dyDescent="0.35">
      <c r="E35" t="str">
        <f>'EUROSTAT data 2015 EU27'!C212</f>
        <v>ISIC 51</v>
      </c>
      <c r="F35" s="20">
        <f>'EUROSTAT data 2015 EU27'!E212</f>
        <v>79.040000000000006</v>
      </c>
      <c r="G35" s="20">
        <f>'EUROSTAT data 2015 EU27'!F212</f>
        <v>32.119999999999997</v>
      </c>
      <c r="H35" s="20">
        <f>'EUROSTAT data 2015 EU27'!G212</f>
        <v>18.18</v>
      </c>
      <c r="I35" s="20">
        <f>'EUROSTAT data 2015 EU27'!H212</f>
        <v>97.53</v>
      </c>
      <c r="J35" s="20">
        <f>'EUROSTAT data 2015 EU27'!I212</f>
        <v>777.24</v>
      </c>
      <c r="K35" s="20">
        <f>'EUROSTAT data 2015 EU27'!J212</f>
        <v>156.66999999999999</v>
      </c>
      <c r="L35" s="20">
        <f>'EUROSTAT data 2015 EU27'!K212</f>
        <v>79.83</v>
      </c>
      <c r="M35" s="20">
        <f>'EUROSTAT data 2015 EU27'!L212</f>
        <v>140.04</v>
      </c>
      <c r="N35" s="20">
        <f>'EUROSTAT data 2015 EU27'!M212</f>
        <v>62.05</v>
      </c>
      <c r="O35" s="20">
        <f>'EUROSTAT data 2015 EU27'!N212</f>
        <v>181.67</v>
      </c>
      <c r="P35" s="20">
        <f>'EUROSTAT data 2015 EU27'!O212</f>
        <v>561.89</v>
      </c>
      <c r="Q35" s="20">
        <f>'EUROSTAT data 2015 EU27'!P212</f>
        <v>242.83</v>
      </c>
      <c r="R35" s="20">
        <f>'EUROSTAT data 2015 EU27'!Q212</f>
        <v>234.88</v>
      </c>
      <c r="S35" s="20">
        <f>'EUROSTAT data 2015 EU27'!R212</f>
        <v>209.53</v>
      </c>
      <c r="T35" s="20">
        <f>'EUROSTAT data 2015 EU27'!S212</f>
        <v>194.8</v>
      </c>
      <c r="U35" s="20">
        <f>'EUROSTAT data 2015 EU27'!T212</f>
        <v>346.84</v>
      </c>
      <c r="V35" s="20">
        <f>'EUROSTAT data 2015 EU27'!U212</f>
        <v>707.02</v>
      </c>
      <c r="W35" s="20">
        <f>'EUROSTAT data 2015 EU27'!V212</f>
        <v>336.94</v>
      </c>
      <c r="X35" s="20">
        <f>'EUROSTAT data 2015 EU27'!W212</f>
        <v>981.97</v>
      </c>
      <c r="Y35" s="20">
        <f>'EUROSTAT data 2015 EU27'!X212</f>
        <v>575.30999999999995</v>
      </c>
      <c r="Z35" s="20">
        <f>'EUROSTAT data 2015 EU27'!Y212</f>
        <v>203.18</v>
      </c>
      <c r="AA35" s="20">
        <f>'EUROSTAT data 2015 EU27'!Z212</f>
        <v>291.64</v>
      </c>
      <c r="AB35" s="20">
        <f>'EUROSTAT data 2015 EU27'!AA212</f>
        <v>222.9</v>
      </c>
      <c r="AC35" s="20">
        <f>'EUROSTAT data 2015 EU27'!AB212</f>
        <v>439.12</v>
      </c>
      <c r="AD35" s="20">
        <f>'EUROSTAT data 2015 EU27'!AC212</f>
        <v>14.83</v>
      </c>
      <c r="AE35" s="20">
        <f>'EUROSTAT data 2015 EU27'!AD212</f>
        <v>144.66999999999999</v>
      </c>
      <c r="AF35" s="20">
        <f>'EUROSTAT data 2015 EU27'!AE212</f>
        <v>620.07000000000005</v>
      </c>
      <c r="AG35" s="20">
        <f>'EUROSTAT data 2015 EU27'!AF212</f>
        <v>283.76</v>
      </c>
      <c r="AH35" s="20">
        <f>'EUROSTAT data 2015 EU27'!AG212</f>
        <v>2556.4499999999998</v>
      </c>
      <c r="AI35" s="20">
        <f>'EUROSTAT data 2015 EU27'!AH212</f>
        <v>844.5</v>
      </c>
      <c r="AJ35" s="20">
        <f>'EUROSTAT data 2015 EU27'!AI212</f>
        <v>1159.19</v>
      </c>
      <c r="AK35" s="20">
        <f>'EUROSTAT data 2015 EU27'!AJ212</f>
        <v>141.93</v>
      </c>
      <c r="AL35" s="20">
        <f>'EUROSTAT data 2015 EU27'!AK212</f>
        <v>4742.32</v>
      </c>
      <c r="AM35" s="20">
        <f>'EUROSTAT data 2015 EU27'!AL212</f>
        <v>3234.3</v>
      </c>
      <c r="AN35" s="20">
        <f>'EUROSTAT data 2015 EU27'!AM212</f>
        <v>505.23</v>
      </c>
      <c r="AO35" s="20">
        <f>'EUROSTAT data 2015 EU27'!AN212</f>
        <v>289.06</v>
      </c>
      <c r="AP35" s="20">
        <f>'EUROSTAT data 2015 EU27'!AO212</f>
        <v>171.46</v>
      </c>
      <c r="AQ35" s="20">
        <f>'EUROSTAT data 2015 EU27'!AP212</f>
        <v>230.44</v>
      </c>
      <c r="AR35" s="20">
        <f>'EUROSTAT data 2015 EU27'!AQ212</f>
        <v>243.06</v>
      </c>
      <c r="AS35" s="20">
        <f>'EUROSTAT data 2015 EU27'!AR212</f>
        <v>502.13</v>
      </c>
      <c r="AT35" s="20">
        <f>'EUROSTAT data 2015 EU27'!AS212</f>
        <v>1570.06</v>
      </c>
      <c r="AU35" s="20">
        <f>'EUROSTAT data 2015 EU27'!AT212</f>
        <v>525.88</v>
      </c>
      <c r="AV35" s="20">
        <f>'EUROSTAT data 2015 EU27'!AU212</f>
        <v>809.14</v>
      </c>
      <c r="AW35" s="20">
        <f>'EUROSTAT data 2015 EU27'!AV212</f>
        <v>144.44</v>
      </c>
      <c r="AX35" s="20">
        <f>'EUROSTAT data 2015 EU27'!AW212</f>
        <v>1288.21</v>
      </c>
      <c r="AY35" s="20">
        <f>'EUROSTAT data 2015 EU27'!AX212</f>
        <v>705.25</v>
      </c>
      <c r="AZ35" s="20">
        <f>'EUROSTAT data 2015 EU27'!AY212</f>
        <v>484.49</v>
      </c>
      <c r="BA35" s="20">
        <f>'EUROSTAT data 2015 EU27'!AZ212</f>
        <v>193.42</v>
      </c>
      <c r="BB35" s="20">
        <f>'EUROSTAT data 2015 EU27'!BA212</f>
        <v>230.21</v>
      </c>
      <c r="BC35" s="20">
        <f>'EUROSTAT data 2015 EU27'!BB212</f>
        <v>510.06</v>
      </c>
      <c r="BD35" s="20">
        <f>'EUROSTAT data 2015 EU27'!BC212</f>
        <v>111.45</v>
      </c>
      <c r="BE35" s="20">
        <f>'EUROSTAT data 2015 EU27'!BD212</f>
        <v>6183.43</v>
      </c>
      <c r="BF35" s="20">
        <f>'EUROSTAT data 2015 EU27'!BE212</f>
        <v>544.01</v>
      </c>
      <c r="BG35" s="20">
        <f>'EUROSTAT data 2015 EU27'!BF212</f>
        <v>1874.61</v>
      </c>
      <c r="BH35" s="20">
        <f>'EUROSTAT data 2015 EU27'!BG212</f>
        <v>549.4</v>
      </c>
      <c r="BI35" s="20">
        <f>'EUROSTAT data 2015 EU27'!BH212</f>
        <v>488.14</v>
      </c>
      <c r="BJ35" s="20">
        <f>'EUROSTAT data 2015 EU27'!BI212</f>
        <v>298.14</v>
      </c>
      <c r="BK35" s="20">
        <f>'EUROSTAT data 2015 EU27'!BJ212</f>
        <v>290.19</v>
      </c>
      <c r="BL35" s="20">
        <f>'EUROSTAT data 2015 EU27'!BK212</f>
        <v>188.87</v>
      </c>
      <c r="BM35" s="20">
        <f>'EUROSTAT data 2015 EU27'!BL212</f>
        <v>688.77</v>
      </c>
      <c r="BN35" s="20">
        <f>'EUROSTAT data 2015 EU27'!BM212</f>
        <v>23.55</v>
      </c>
      <c r="BO35" s="20">
        <f>'EUROSTAT data 2015 EU27'!BN212</f>
        <v>79.87</v>
      </c>
      <c r="BP35" s="20">
        <f>'EUROSTAT data 2015 EU27'!BO212</f>
        <v>0</v>
      </c>
      <c r="BQ35" s="20">
        <f>'EUROSTAT data 2015 EU27'!BP212</f>
        <v>0</v>
      </c>
    </row>
    <row r="36" spans="5:69" x14ac:dyDescent="0.35">
      <c r="E36" t="str">
        <f>'EUROSTAT data 2015 EU27'!C213</f>
        <v>ISIC 52</v>
      </c>
      <c r="F36" s="20">
        <f>'EUROSTAT data 2015 EU27'!E213</f>
        <v>875.05</v>
      </c>
      <c r="G36" s="20">
        <f>'EUROSTAT data 2015 EU27'!F213</f>
        <v>151.41</v>
      </c>
      <c r="H36" s="20">
        <f>'EUROSTAT data 2015 EU27'!G213</f>
        <v>338</v>
      </c>
      <c r="I36" s="20">
        <f>'EUROSTAT data 2015 EU27'!H213</f>
        <v>1719.46</v>
      </c>
      <c r="J36" s="20">
        <f>'EUROSTAT data 2015 EU27'!I213</f>
        <v>14328.12</v>
      </c>
      <c r="K36" s="20">
        <f>'EUROSTAT data 2015 EU27'!J213</f>
        <v>1149.54</v>
      </c>
      <c r="L36" s="20">
        <f>'EUROSTAT data 2015 EU27'!K213</f>
        <v>1599.18</v>
      </c>
      <c r="M36" s="20">
        <f>'EUROSTAT data 2015 EU27'!L213</f>
        <v>2884.24</v>
      </c>
      <c r="N36" s="20">
        <f>'EUROSTAT data 2015 EU27'!M213</f>
        <v>575.16999999999996</v>
      </c>
      <c r="O36" s="20">
        <f>'EUROSTAT data 2015 EU27'!N213</f>
        <v>3945.95</v>
      </c>
      <c r="P36" s="20">
        <f>'EUROSTAT data 2015 EU27'!O213</f>
        <v>5193.33</v>
      </c>
      <c r="Q36" s="20">
        <f>'EUROSTAT data 2015 EU27'!P213</f>
        <v>1156.6500000000001</v>
      </c>
      <c r="R36" s="20">
        <f>'EUROSTAT data 2015 EU27'!Q213</f>
        <v>2283.5700000000002</v>
      </c>
      <c r="S36" s="20">
        <f>'EUROSTAT data 2015 EU27'!R213</f>
        <v>2838.26</v>
      </c>
      <c r="T36" s="20">
        <f>'EUROSTAT data 2015 EU27'!S213</f>
        <v>3417.86</v>
      </c>
      <c r="U36" s="20">
        <f>'EUROSTAT data 2015 EU27'!T213</f>
        <v>2425.6999999999998</v>
      </c>
      <c r="V36" s="20">
        <f>'EUROSTAT data 2015 EU27'!U213</f>
        <v>1708.89</v>
      </c>
      <c r="W36" s="20">
        <f>'EUROSTAT data 2015 EU27'!V213</f>
        <v>1983.65</v>
      </c>
      <c r="X36" s="20">
        <f>'EUROSTAT data 2015 EU27'!W213</f>
        <v>5105.6099999999997</v>
      </c>
      <c r="Y36" s="20">
        <f>'EUROSTAT data 2015 EU27'!X213</f>
        <v>6930.22</v>
      </c>
      <c r="Z36" s="20">
        <f>'EUROSTAT data 2015 EU27'!Y213</f>
        <v>1058.6199999999999</v>
      </c>
      <c r="AA36" s="20">
        <f>'EUROSTAT data 2015 EU27'!Z213</f>
        <v>1297.3900000000001</v>
      </c>
      <c r="AB36" s="20">
        <f>'EUROSTAT data 2015 EU27'!AA213</f>
        <v>867.95</v>
      </c>
      <c r="AC36" s="20">
        <f>'EUROSTAT data 2015 EU27'!AB213</f>
        <v>3345.62</v>
      </c>
      <c r="AD36" s="20">
        <f>'EUROSTAT data 2015 EU27'!AC213</f>
        <v>203.21</v>
      </c>
      <c r="AE36" s="20">
        <f>'EUROSTAT data 2015 EU27'!AD213</f>
        <v>1306.26</v>
      </c>
      <c r="AF36" s="20">
        <f>'EUROSTAT data 2015 EU27'!AE213</f>
        <v>5838.38</v>
      </c>
      <c r="AG36" s="20">
        <f>'EUROSTAT data 2015 EU27'!AF213</f>
        <v>3643.48</v>
      </c>
      <c r="AH36" s="20">
        <f>'EUROSTAT data 2015 EU27'!AG213</f>
        <v>63741.599999999999</v>
      </c>
      <c r="AI36" s="20">
        <f>'EUROSTAT data 2015 EU27'!AH213</f>
        <v>10691.19</v>
      </c>
      <c r="AJ36" s="20">
        <f>'EUROSTAT data 2015 EU27'!AI213</f>
        <v>58983.47</v>
      </c>
      <c r="AK36" s="20">
        <f>'EUROSTAT data 2015 EU27'!AJ213</f>
        <v>21415.67</v>
      </c>
      <c r="AL36" s="20">
        <f>'EUROSTAT data 2015 EU27'!AK213</f>
        <v>15718.2</v>
      </c>
      <c r="AM36" s="20">
        <f>'EUROSTAT data 2015 EU27'!AL213</f>
        <v>90250.28</v>
      </c>
      <c r="AN36" s="20">
        <f>'EUROSTAT data 2015 EU27'!AM213</f>
        <v>9110.2199999999993</v>
      </c>
      <c r="AO36" s="20">
        <f>'EUROSTAT data 2015 EU27'!AN213</f>
        <v>1802.65</v>
      </c>
      <c r="AP36" s="20">
        <f>'EUROSTAT data 2015 EU27'!AO213</f>
        <v>1186.8</v>
      </c>
      <c r="AQ36" s="20">
        <f>'EUROSTAT data 2015 EU27'!AP213</f>
        <v>355.1</v>
      </c>
      <c r="AR36" s="20">
        <f>'EUROSTAT data 2015 EU27'!AQ213</f>
        <v>899.2</v>
      </c>
      <c r="AS36" s="20">
        <f>'EUROSTAT data 2015 EU27'!AR213</f>
        <v>1090.28</v>
      </c>
      <c r="AT36" s="20">
        <f>'EUROSTAT data 2015 EU27'!AS213</f>
        <v>213.65</v>
      </c>
      <c r="AU36" s="20">
        <f>'EUROSTAT data 2015 EU27'!AT213</f>
        <v>148.09</v>
      </c>
      <c r="AV36" s="20">
        <f>'EUROSTAT data 2015 EU27'!AU213</f>
        <v>187.97</v>
      </c>
      <c r="AW36" s="20">
        <f>'EUROSTAT data 2015 EU27'!AV213</f>
        <v>807.93</v>
      </c>
      <c r="AX36" s="20">
        <f>'EUROSTAT data 2015 EU27'!AW213</f>
        <v>2435.52</v>
      </c>
      <c r="AY36" s="20">
        <f>'EUROSTAT data 2015 EU27'!AX213</f>
        <v>1061.67</v>
      </c>
      <c r="AZ36" s="20">
        <f>'EUROSTAT data 2015 EU27'!AY213</f>
        <v>398.15</v>
      </c>
      <c r="BA36" s="20">
        <f>'EUROSTAT data 2015 EU27'!AZ213</f>
        <v>332.69</v>
      </c>
      <c r="BB36" s="20">
        <f>'EUROSTAT data 2015 EU27'!BA213</f>
        <v>767.34</v>
      </c>
      <c r="BC36" s="20">
        <f>'EUROSTAT data 2015 EU27'!BB213</f>
        <v>1337.24</v>
      </c>
      <c r="BD36" s="20">
        <f>'EUROSTAT data 2015 EU27'!BC213</f>
        <v>210.99</v>
      </c>
      <c r="BE36" s="20">
        <f>'EUROSTAT data 2015 EU27'!BD213</f>
        <v>770.28</v>
      </c>
      <c r="BF36" s="20">
        <f>'EUROSTAT data 2015 EU27'!BE213</f>
        <v>1983.82</v>
      </c>
      <c r="BG36" s="20">
        <f>'EUROSTAT data 2015 EU27'!BF213</f>
        <v>2138.5300000000002</v>
      </c>
      <c r="BH36" s="20">
        <f>'EUROSTAT data 2015 EU27'!BG213</f>
        <v>440.8</v>
      </c>
      <c r="BI36" s="20">
        <f>'EUROSTAT data 2015 EU27'!BH213</f>
        <v>471.85</v>
      </c>
      <c r="BJ36" s="20">
        <f>'EUROSTAT data 2015 EU27'!BI213</f>
        <v>139.41</v>
      </c>
      <c r="BK36" s="20">
        <f>'EUROSTAT data 2015 EU27'!BJ213</f>
        <v>400</v>
      </c>
      <c r="BL36" s="20">
        <f>'EUROSTAT data 2015 EU27'!BK213</f>
        <v>318.26</v>
      </c>
      <c r="BM36" s="20">
        <f>'EUROSTAT data 2015 EU27'!BL213</f>
        <v>158.97</v>
      </c>
      <c r="BN36" s="20">
        <f>'EUROSTAT data 2015 EU27'!BM213</f>
        <v>126.69</v>
      </c>
      <c r="BO36" s="20">
        <f>'EUROSTAT data 2015 EU27'!BN213</f>
        <v>246.17</v>
      </c>
      <c r="BP36" s="20">
        <f>'EUROSTAT data 2015 EU27'!BO213</f>
        <v>0</v>
      </c>
      <c r="BQ36" s="20">
        <f>'EUROSTAT data 2015 EU27'!BP213</f>
        <v>0</v>
      </c>
    </row>
    <row r="37" spans="5:69" x14ac:dyDescent="0.35">
      <c r="E37" t="str">
        <f>'EUROSTAT data 2015 EU27'!C214</f>
        <v>ISIC 53</v>
      </c>
      <c r="F37" s="20">
        <f>'EUROSTAT data 2015 EU27'!E214</f>
        <v>119.95</v>
      </c>
      <c r="G37" s="20">
        <f>'EUROSTAT data 2015 EU27'!F214</f>
        <v>27.79</v>
      </c>
      <c r="H37" s="20">
        <f>'EUROSTAT data 2015 EU27'!G214</f>
        <v>6.29</v>
      </c>
      <c r="I37" s="20">
        <f>'EUROSTAT data 2015 EU27'!H214</f>
        <v>78.87</v>
      </c>
      <c r="J37" s="20">
        <f>'EUROSTAT data 2015 EU27'!I214</f>
        <v>773.33</v>
      </c>
      <c r="K37" s="20">
        <f>'EUROSTAT data 2015 EU27'!J214</f>
        <v>251.07</v>
      </c>
      <c r="L37" s="20">
        <f>'EUROSTAT data 2015 EU27'!K214</f>
        <v>78.400000000000006</v>
      </c>
      <c r="M37" s="20">
        <f>'EUROSTAT data 2015 EU27'!L214</f>
        <v>127.38</v>
      </c>
      <c r="N37" s="20">
        <f>'EUROSTAT data 2015 EU27'!M214</f>
        <v>318.18</v>
      </c>
      <c r="O37" s="20">
        <f>'EUROSTAT data 2015 EU27'!N214</f>
        <v>186.52</v>
      </c>
      <c r="P37" s="20">
        <f>'EUROSTAT data 2015 EU27'!O214</f>
        <v>1491.44</v>
      </c>
      <c r="Q37" s="20">
        <f>'EUROSTAT data 2015 EU27'!P214</f>
        <v>722.98</v>
      </c>
      <c r="R37" s="20">
        <f>'EUROSTAT data 2015 EU27'!Q214</f>
        <v>395.32</v>
      </c>
      <c r="S37" s="20">
        <f>'EUROSTAT data 2015 EU27'!R214</f>
        <v>169.63</v>
      </c>
      <c r="T37" s="20">
        <f>'EUROSTAT data 2015 EU27'!S214</f>
        <v>219.98</v>
      </c>
      <c r="U37" s="20">
        <f>'EUROSTAT data 2015 EU27'!T214</f>
        <v>671.81</v>
      </c>
      <c r="V37" s="20">
        <f>'EUROSTAT data 2015 EU27'!U214</f>
        <v>1136.8699999999999</v>
      </c>
      <c r="W37" s="20">
        <f>'EUROSTAT data 2015 EU27'!V214</f>
        <v>1164.8699999999999</v>
      </c>
      <c r="X37" s="20">
        <f>'EUROSTAT data 2015 EU27'!W214</f>
        <v>2453.33</v>
      </c>
      <c r="Y37" s="20">
        <f>'EUROSTAT data 2015 EU27'!X214</f>
        <v>1158.5</v>
      </c>
      <c r="Z37" s="20">
        <f>'EUROSTAT data 2015 EU27'!Y214</f>
        <v>86.78</v>
      </c>
      <c r="AA37" s="20">
        <f>'EUROSTAT data 2015 EU27'!Z214</f>
        <v>561.99</v>
      </c>
      <c r="AB37" s="20">
        <f>'EUROSTAT data 2015 EU27'!AA214</f>
        <v>352.98</v>
      </c>
      <c r="AC37" s="20">
        <f>'EUROSTAT data 2015 EU27'!AB214</f>
        <v>1349.55</v>
      </c>
      <c r="AD37" s="20">
        <f>'EUROSTAT data 2015 EU27'!AC214</f>
        <v>271.44</v>
      </c>
      <c r="AE37" s="20">
        <f>'EUROSTAT data 2015 EU27'!AD214</f>
        <v>692.39</v>
      </c>
      <c r="AF37" s="20">
        <f>'EUROSTAT data 2015 EU27'!AE214</f>
        <v>969.89</v>
      </c>
      <c r="AG37" s="20">
        <f>'EUROSTAT data 2015 EU27'!AF214</f>
        <v>787.5</v>
      </c>
      <c r="AH37" s="20">
        <f>'EUROSTAT data 2015 EU27'!AG214</f>
        <v>7195.84</v>
      </c>
      <c r="AI37" s="20">
        <f>'EUROSTAT data 2015 EU27'!AH214</f>
        <v>13138.98</v>
      </c>
      <c r="AJ37" s="20">
        <f>'EUROSTAT data 2015 EU27'!AI214</f>
        <v>1816.31</v>
      </c>
      <c r="AK37" s="20">
        <f>'EUROSTAT data 2015 EU27'!AJ214</f>
        <v>113.28</v>
      </c>
      <c r="AL37" s="20">
        <f>'EUROSTAT data 2015 EU27'!AK214</f>
        <v>245.43</v>
      </c>
      <c r="AM37" s="20">
        <f>'EUROSTAT data 2015 EU27'!AL214</f>
        <v>1442.84</v>
      </c>
      <c r="AN37" s="20">
        <f>'EUROSTAT data 2015 EU27'!AM214</f>
        <v>6249.47</v>
      </c>
      <c r="AO37" s="20">
        <f>'EUROSTAT data 2015 EU27'!AN214</f>
        <v>1578.79</v>
      </c>
      <c r="AP37" s="20">
        <f>'EUROSTAT data 2015 EU27'!AO214</f>
        <v>1627.73</v>
      </c>
      <c r="AQ37" s="20">
        <f>'EUROSTAT data 2015 EU27'!AP214</f>
        <v>415.09</v>
      </c>
      <c r="AR37" s="20">
        <f>'EUROSTAT data 2015 EU27'!AQ214</f>
        <v>4232.3900000000003</v>
      </c>
      <c r="AS37" s="20">
        <f>'EUROSTAT data 2015 EU27'!AR214</f>
        <v>1167.04</v>
      </c>
      <c r="AT37" s="20">
        <f>'EUROSTAT data 2015 EU27'!AS214</f>
        <v>2657.13</v>
      </c>
      <c r="AU37" s="20">
        <f>'EUROSTAT data 2015 EU27'!AT214</f>
        <v>1383.15</v>
      </c>
      <c r="AV37" s="20">
        <f>'EUROSTAT data 2015 EU27'!AU214</f>
        <v>1202.1500000000001</v>
      </c>
      <c r="AW37" s="20">
        <f>'EUROSTAT data 2015 EU27'!AV214</f>
        <v>695.3</v>
      </c>
      <c r="AX37" s="20">
        <f>'EUROSTAT data 2015 EU27'!AW214</f>
        <v>2464.71</v>
      </c>
      <c r="AY37" s="20">
        <f>'EUROSTAT data 2015 EU27'!AX214</f>
        <v>857.95</v>
      </c>
      <c r="AZ37" s="20">
        <f>'EUROSTAT data 2015 EU27'!AY214</f>
        <v>421.94</v>
      </c>
      <c r="BA37" s="20">
        <f>'EUROSTAT data 2015 EU27'!AZ214</f>
        <v>482.39</v>
      </c>
      <c r="BB37" s="20">
        <f>'EUROSTAT data 2015 EU27'!BA214</f>
        <v>542.94000000000005</v>
      </c>
      <c r="BC37" s="20">
        <f>'EUROSTAT data 2015 EU27'!BB214</f>
        <v>544.54999999999995</v>
      </c>
      <c r="BD37" s="20">
        <f>'EUROSTAT data 2015 EU27'!BC214</f>
        <v>821.69</v>
      </c>
      <c r="BE37" s="20">
        <f>'EUROSTAT data 2015 EU27'!BD214</f>
        <v>312.76</v>
      </c>
      <c r="BF37" s="20">
        <f>'EUROSTAT data 2015 EU27'!BE214</f>
        <v>1545.03</v>
      </c>
      <c r="BG37" s="20">
        <f>'EUROSTAT data 2015 EU27'!BF214</f>
        <v>6719.22</v>
      </c>
      <c r="BH37" s="20">
        <f>'EUROSTAT data 2015 EU27'!BG214</f>
        <v>979.41</v>
      </c>
      <c r="BI37" s="20">
        <f>'EUROSTAT data 2015 EU27'!BH214</f>
        <v>1038.98</v>
      </c>
      <c r="BJ37" s="20">
        <f>'EUROSTAT data 2015 EU27'!BI214</f>
        <v>968.15</v>
      </c>
      <c r="BK37" s="20">
        <f>'EUROSTAT data 2015 EU27'!BJ214</f>
        <v>719.24</v>
      </c>
      <c r="BL37" s="20">
        <f>'EUROSTAT data 2015 EU27'!BK214</f>
        <v>335.81</v>
      </c>
      <c r="BM37" s="20">
        <f>'EUROSTAT data 2015 EU27'!BL214</f>
        <v>625.96</v>
      </c>
      <c r="BN37" s="20">
        <f>'EUROSTAT data 2015 EU27'!BM214</f>
        <v>46.74</v>
      </c>
      <c r="BO37" s="20">
        <f>'EUROSTAT data 2015 EU27'!BN214</f>
        <v>221.09</v>
      </c>
      <c r="BP37" s="20">
        <f>'EUROSTAT data 2015 EU27'!BO214</f>
        <v>0</v>
      </c>
      <c r="BQ37" s="20">
        <f>'EUROSTAT data 2015 EU27'!BP214</f>
        <v>0</v>
      </c>
    </row>
    <row r="38" spans="5:69" x14ac:dyDescent="0.35">
      <c r="E38" t="str">
        <f>'EUROSTAT data 2015 EU27'!C215</f>
        <v>ISIC 55-56</v>
      </c>
      <c r="F38" s="20">
        <f>'EUROSTAT data 2015 EU27'!E215</f>
        <v>327.49</v>
      </c>
      <c r="G38" s="20">
        <f>'EUROSTAT data 2015 EU27'!F215</f>
        <v>46.21</v>
      </c>
      <c r="H38" s="20">
        <f>'EUROSTAT data 2015 EU27'!G215</f>
        <v>11.07</v>
      </c>
      <c r="I38" s="20">
        <f>'EUROSTAT data 2015 EU27'!H215</f>
        <v>275.85000000000002</v>
      </c>
      <c r="J38" s="20">
        <f>'EUROSTAT data 2015 EU27'!I215</f>
        <v>1434.76</v>
      </c>
      <c r="K38" s="20">
        <f>'EUROSTAT data 2015 EU27'!J215</f>
        <v>643.29</v>
      </c>
      <c r="L38" s="20">
        <f>'EUROSTAT data 2015 EU27'!K215</f>
        <v>357.33</v>
      </c>
      <c r="M38" s="20">
        <f>'EUROSTAT data 2015 EU27'!L215</f>
        <v>158.19999999999999</v>
      </c>
      <c r="N38" s="20">
        <f>'EUROSTAT data 2015 EU27'!M215</f>
        <v>206.27</v>
      </c>
      <c r="O38" s="20">
        <f>'EUROSTAT data 2015 EU27'!N215</f>
        <v>362.47</v>
      </c>
      <c r="P38" s="20">
        <f>'EUROSTAT data 2015 EU27'!O215</f>
        <v>1228.1300000000001</v>
      </c>
      <c r="Q38" s="20">
        <f>'EUROSTAT data 2015 EU27'!P215</f>
        <v>571.04</v>
      </c>
      <c r="R38" s="20">
        <f>'EUROSTAT data 2015 EU27'!Q215</f>
        <v>913.25</v>
      </c>
      <c r="S38" s="20">
        <f>'EUROSTAT data 2015 EU27'!R215</f>
        <v>548.13</v>
      </c>
      <c r="T38" s="20">
        <f>'EUROSTAT data 2015 EU27'!S215</f>
        <v>1060.0999999999999</v>
      </c>
      <c r="U38" s="20">
        <f>'EUROSTAT data 2015 EU27'!T215</f>
        <v>1416.3</v>
      </c>
      <c r="V38" s="20">
        <f>'EUROSTAT data 2015 EU27'!U215</f>
        <v>679.77</v>
      </c>
      <c r="W38" s="20">
        <f>'EUROSTAT data 2015 EU27'!V215</f>
        <v>829.14</v>
      </c>
      <c r="X38" s="20">
        <f>'EUROSTAT data 2015 EU27'!W215</f>
        <v>2171.4699999999998</v>
      </c>
      <c r="Y38" s="20">
        <f>'EUROSTAT data 2015 EU27'!X215</f>
        <v>738.97</v>
      </c>
      <c r="Z38" s="20">
        <f>'EUROSTAT data 2015 EU27'!Y215</f>
        <v>491.14</v>
      </c>
      <c r="AA38" s="20">
        <f>'EUROSTAT data 2015 EU27'!Z215</f>
        <v>665.79</v>
      </c>
      <c r="AB38" s="20">
        <f>'EUROSTAT data 2015 EU27'!AA215</f>
        <v>1025.57</v>
      </c>
      <c r="AC38" s="20">
        <f>'EUROSTAT data 2015 EU27'!AB215</f>
        <v>2249.8200000000002</v>
      </c>
      <c r="AD38" s="20">
        <f>'EUROSTAT data 2015 EU27'!AC215</f>
        <v>232.17</v>
      </c>
      <c r="AE38" s="20">
        <f>'EUROSTAT data 2015 EU27'!AD215</f>
        <v>567.6</v>
      </c>
      <c r="AF38" s="20">
        <f>'EUROSTAT data 2015 EU27'!AE215</f>
        <v>5535.29</v>
      </c>
      <c r="AG38" s="20">
        <f>'EUROSTAT data 2015 EU27'!AF215</f>
        <v>1514.55</v>
      </c>
      <c r="AH38" s="20">
        <f>'EUROSTAT data 2015 EU27'!AG215</f>
        <v>9702.75</v>
      </c>
      <c r="AI38" s="20">
        <f>'EUROSTAT data 2015 EU27'!AH215</f>
        <v>4320.32</v>
      </c>
      <c r="AJ38" s="20">
        <f>'EUROSTAT data 2015 EU27'!AI215</f>
        <v>3062.92</v>
      </c>
      <c r="AK38" s="20">
        <f>'EUROSTAT data 2015 EU27'!AJ215</f>
        <v>884.69</v>
      </c>
      <c r="AL38" s="20">
        <f>'EUROSTAT data 2015 EU27'!AK215</f>
        <v>2362.0500000000002</v>
      </c>
      <c r="AM38" s="20">
        <f>'EUROSTAT data 2015 EU27'!AL215</f>
        <v>1927.44</v>
      </c>
      <c r="AN38" s="20">
        <f>'EUROSTAT data 2015 EU27'!AM215</f>
        <v>239.79</v>
      </c>
      <c r="AO38" s="20">
        <f>'EUROSTAT data 2015 EU27'!AN215</f>
        <v>4467.6400000000003</v>
      </c>
      <c r="AP38" s="20">
        <f>'EUROSTAT data 2015 EU27'!AO215</f>
        <v>525.94000000000005</v>
      </c>
      <c r="AQ38" s="20">
        <f>'EUROSTAT data 2015 EU27'!AP215</f>
        <v>1228.01</v>
      </c>
      <c r="AR38" s="20">
        <f>'EUROSTAT data 2015 EU27'!AQ215</f>
        <v>1146.02</v>
      </c>
      <c r="AS38" s="20">
        <f>'EUROSTAT data 2015 EU27'!AR215</f>
        <v>2795.71</v>
      </c>
      <c r="AT38" s="20">
        <f>'EUROSTAT data 2015 EU27'!AS215</f>
        <v>2110.8000000000002</v>
      </c>
      <c r="AU38" s="20">
        <f>'EUROSTAT data 2015 EU27'!AT215</f>
        <v>750.43</v>
      </c>
      <c r="AV38" s="20">
        <f>'EUROSTAT data 2015 EU27'!AU215</f>
        <v>1565.39</v>
      </c>
      <c r="AW38" s="20">
        <f>'EUROSTAT data 2015 EU27'!AV215</f>
        <v>1620.06</v>
      </c>
      <c r="AX38" s="20">
        <f>'EUROSTAT data 2015 EU27'!AW215</f>
        <v>4392.1099999999997</v>
      </c>
      <c r="AY38" s="20">
        <f>'EUROSTAT data 2015 EU27'!AX215</f>
        <v>2267.63</v>
      </c>
      <c r="AZ38" s="20">
        <f>'EUROSTAT data 2015 EU27'!AY215</f>
        <v>1145.58</v>
      </c>
      <c r="BA38" s="20">
        <f>'EUROSTAT data 2015 EU27'!AZ215</f>
        <v>554.21</v>
      </c>
      <c r="BB38" s="20">
        <f>'EUROSTAT data 2015 EU27'!BA215</f>
        <v>598.52</v>
      </c>
      <c r="BC38" s="20">
        <f>'EUROSTAT data 2015 EU27'!BB215</f>
        <v>1702.37</v>
      </c>
      <c r="BD38" s="20">
        <f>'EUROSTAT data 2015 EU27'!BC215</f>
        <v>529.54</v>
      </c>
      <c r="BE38" s="20">
        <f>'EUROSTAT data 2015 EU27'!BD215</f>
        <v>11795.89</v>
      </c>
      <c r="BF38" s="20">
        <f>'EUROSTAT data 2015 EU27'!BE215</f>
        <v>3763.52</v>
      </c>
      <c r="BG38" s="20">
        <f>'EUROSTAT data 2015 EU27'!BF215</f>
        <v>4516.83</v>
      </c>
      <c r="BH38" s="20">
        <f>'EUROSTAT data 2015 EU27'!BG215</f>
        <v>3902.2</v>
      </c>
      <c r="BI38" s="20">
        <f>'EUROSTAT data 2015 EU27'!BH215</f>
        <v>4260.2700000000004</v>
      </c>
      <c r="BJ38" s="20">
        <f>'EUROSTAT data 2015 EU27'!BI215</f>
        <v>3551.59</v>
      </c>
      <c r="BK38" s="20">
        <f>'EUROSTAT data 2015 EU27'!BJ215</f>
        <v>1094.56</v>
      </c>
      <c r="BL38" s="20">
        <f>'EUROSTAT data 2015 EU27'!BK215</f>
        <v>977.41</v>
      </c>
      <c r="BM38" s="20">
        <f>'EUROSTAT data 2015 EU27'!BL215</f>
        <v>1730.64</v>
      </c>
      <c r="BN38" s="20">
        <f>'EUROSTAT data 2015 EU27'!BM215</f>
        <v>81.459999999999994</v>
      </c>
      <c r="BO38" s="20">
        <f>'EUROSTAT data 2015 EU27'!BN215</f>
        <v>1170.1199999999999</v>
      </c>
      <c r="BP38" s="20">
        <f>'EUROSTAT data 2015 EU27'!BO215</f>
        <v>0</v>
      </c>
      <c r="BQ38" s="20">
        <f>'EUROSTAT data 2015 EU27'!BP215</f>
        <v>0</v>
      </c>
    </row>
    <row r="39" spans="5:69" x14ac:dyDescent="0.35">
      <c r="E39" t="str">
        <f>'EUROSTAT data 2015 EU27'!C216</f>
        <v>ISIC 58</v>
      </c>
      <c r="F39" s="20">
        <f>'EUROSTAT data 2015 EU27'!E216</f>
        <v>235.09</v>
      </c>
      <c r="G39" s="20">
        <f>'EUROSTAT data 2015 EU27'!F216</f>
        <v>33.770000000000003</v>
      </c>
      <c r="H39" s="20">
        <f>'EUROSTAT data 2015 EU27'!G216</f>
        <v>3.86</v>
      </c>
      <c r="I39" s="20">
        <f>'EUROSTAT data 2015 EU27'!H216</f>
        <v>333.86</v>
      </c>
      <c r="J39" s="20">
        <f>'EUROSTAT data 2015 EU27'!I216</f>
        <v>863.38</v>
      </c>
      <c r="K39" s="20">
        <f>'EUROSTAT data 2015 EU27'!J216</f>
        <v>172.51</v>
      </c>
      <c r="L39" s="20">
        <f>'EUROSTAT data 2015 EU27'!K216</f>
        <v>96.41</v>
      </c>
      <c r="M39" s="20">
        <f>'EUROSTAT data 2015 EU27'!L216</f>
        <v>242.76</v>
      </c>
      <c r="N39" s="20">
        <f>'EUROSTAT data 2015 EU27'!M216</f>
        <v>914.43</v>
      </c>
      <c r="O39" s="20">
        <f>'EUROSTAT data 2015 EU27'!N216</f>
        <v>460.96</v>
      </c>
      <c r="P39" s="20">
        <f>'EUROSTAT data 2015 EU27'!O216</f>
        <v>670.91</v>
      </c>
      <c r="Q39" s="20">
        <f>'EUROSTAT data 2015 EU27'!P216</f>
        <v>759.66</v>
      </c>
      <c r="R39" s="20">
        <f>'EUROSTAT data 2015 EU27'!Q216</f>
        <v>271.02999999999997</v>
      </c>
      <c r="S39" s="20">
        <f>'EUROSTAT data 2015 EU27'!R216</f>
        <v>210.86</v>
      </c>
      <c r="T39" s="20">
        <f>'EUROSTAT data 2015 EU27'!S216</f>
        <v>314.38</v>
      </c>
      <c r="U39" s="20">
        <f>'EUROSTAT data 2015 EU27'!T216</f>
        <v>446.49</v>
      </c>
      <c r="V39" s="20">
        <f>'EUROSTAT data 2015 EU27'!U216</f>
        <v>548.08000000000004</v>
      </c>
      <c r="W39" s="20">
        <f>'EUROSTAT data 2015 EU27'!V216</f>
        <v>512.42999999999995</v>
      </c>
      <c r="X39" s="20">
        <f>'EUROSTAT data 2015 EU27'!W216</f>
        <v>680.23</v>
      </c>
      <c r="Y39" s="20">
        <f>'EUROSTAT data 2015 EU27'!X216</f>
        <v>856</v>
      </c>
      <c r="Z39" s="20">
        <f>'EUROSTAT data 2015 EU27'!Y216</f>
        <v>139.27000000000001</v>
      </c>
      <c r="AA39" s="20">
        <f>'EUROSTAT data 2015 EU27'!Z216</f>
        <v>310.88</v>
      </c>
      <c r="AB39" s="20">
        <f>'EUROSTAT data 2015 EU27'!AA216</f>
        <v>188.12</v>
      </c>
      <c r="AC39" s="20">
        <f>'EUROSTAT data 2015 EU27'!AB216</f>
        <v>608.21</v>
      </c>
      <c r="AD39" s="20">
        <f>'EUROSTAT data 2015 EU27'!AC216</f>
        <v>83.3</v>
      </c>
      <c r="AE39" s="20">
        <f>'EUROSTAT data 2015 EU27'!AD216</f>
        <v>660.99</v>
      </c>
      <c r="AF39" s="20">
        <f>'EUROSTAT data 2015 EU27'!AE216</f>
        <v>713.16</v>
      </c>
      <c r="AG39" s="20">
        <f>'EUROSTAT data 2015 EU27'!AF216</f>
        <v>751.3</v>
      </c>
      <c r="AH39" s="20">
        <f>'EUROSTAT data 2015 EU27'!AG216</f>
        <v>2993.31</v>
      </c>
      <c r="AI39" s="20">
        <f>'EUROSTAT data 2015 EU27'!AH216</f>
        <v>1896.64</v>
      </c>
      <c r="AJ39" s="20">
        <f>'EUROSTAT data 2015 EU27'!AI216</f>
        <v>471.35</v>
      </c>
      <c r="AK39" s="20">
        <f>'EUROSTAT data 2015 EU27'!AJ216</f>
        <v>91.49</v>
      </c>
      <c r="AL39" s="20">
        <f>'EUROSTAT data 2015 EU27'!AK216</f>
        <v>191.55</v>
      </c>
      <c r="AM39" s="20">
        <f>'EUROSTAT data 2015 EU27'!AL216</f>
        <v>536.34</v>
      </c>
      <c r="AN39" s="20">
        <f>'EUROSTAT data 2015 EU27'!AM216</f>
        <v>178.5</v>
      </c>
      <c r="AO39" s="20">
        <f>'EUROSTAT data 2015 EU27'!AN216</f>
        <v>1040.29</v>
      </c>
      <c r="AP39" s="20">
        <f>'EUROSTAT data 2015 EU27'!AO216</f>
        <v>4485.38</v>
      </c>
      <c r="AQ39" s="20">
        <f>'EUROSTAT data 2015 EU27'!AP216</f>
        <v>823.82</v>
      </c>
      <c r="AR39" s="20">
        <f>'EUROSTAT data 2015 EU27'!AQ216</f>
        <v>1091.27</v>
      </c>
      <c r="AS39" s="20">
        <f>'EUROSTAT data 2015 EU27'!AR216</f>
        <v>2980.44</v>
      </c>
      <c r="AT39" s="20">
        <f>'EUROSTAT data 2015 EU27'!AS216</f>
        <v>3241.21</v>
      </c>
      <c r="AU39" s="20">
        <f>'EUROSTAT data 2015 EU27'!AT216</f>
        <v>1214.45</v>
      </c>
      <c r="AV39" s="20">
        <f>'EUROSTAT data 2015 EU27'!AU216</f>
        <v>1927.44</v>
      </c>
      <c r="AW39" s="20">
        <f>'EUROSTAT data 2015 EU27'!AV216</f>
        <v>620.05999999999995</v>
      </c>
      <c r="AX39" s="20">
        <f>'EUROSTAT data 2015 EU27'!AW216</f>
        <v>2581.7600000000002</v>
      </c>
      <c r="AY39" s="20">
        <f>'EUROSTAT data 2015 EU27'!AX216</f>
        <v>2004.34</v>
      </c>
      <c r="AZ39" s="20">
        <f>'EUROSTAT data 2015 EU27'!AY216</f>
        <v>1782.19</v>
      </c>
      <c r="BA39" s="20">
        <f>'EUROSTAT data 2015 EU27'!AZ216</f>
        <v>5309.02</v>
      </c>
      <c r="BB39" s="20">
        <f>'EUROSTAT data 2015 EU27'!BA216</f>
        <v>1174.18</v>
      </c>
      <c r="BC39" s="20">
        <f>'EUROSTAT data 2015 EU27'!BB216</f>
        <v>500.89</v>
      </c>
      <c r="BD39" s="20">
        <f>'EUROSTAT data 2015 EU27'!BC216</f>
        <v>334.18</v>
      </c>
      <c r="BE39" s="20">
        <f>'EUROSTAT data 2015 EU27'!BD216</f>
        <v>298.23</v>
      </c>
      <c r="BF39" s="20">
        <f>'EUROSTAT data 2015 EU27'!BE216</f>
        <v>1887.5</v>
      </c>
      <c r="BG39" s="20">
        <f>'EUROSTAT data 2015 EU27'!BF216</f>
        <v>5273.94</v>
      </c>
      <c r="BH39" s="20">
        <f>'EUROSTAT data 2015 EU27'!BG216</f>
        <v>5308.39</v>
      </c>
      <c r="BI39" s="20">
        <f>'EUROSTAT data 2015 EU27'!BH216</f>
        <v>1972.37</v>
      </c>
      <c r="BJ39" s="20">
        <f>'EUROSTAT data 2015 EU27'!BI216</f>
        <v>1245.3900000000001</v>
      </c>
      <c r="BK39" s="20">
        <f>'EUROSTAT data 2015 EU27'!BJ216</f>
        <v>2161.33</v>
      </c>
      <c r="BL39" s="20">
        <f>'EUROSTAT data 2015 EU27'!BK216</f>
        <v>685.8</v>
      </c>
      <c r="BM39" s="20">
        <f>'EUROSTAT data 2015 EU27'!BL216</f>
        <v>1284.6300000000001</v>
      </c>
      <c r="BN39" s="20">
        <f>'EUROSTAT data 2015 EU27'!BM216</f>
        <v>27.67</v>
      </c>
      <c r="BO39" s="20">
        <f>'EUROSTAT data 2015 EU27'!BN216</f>
        <v>217.23</v>
      </c>
      <c r="BP39" s="20">
        <f>'EUROSTAT data 2015 EU27'!BO216</f>
        <v>0</v>
      </c>
      <c r="BQ39" s="20">
        <f>'EUROSTAT data 2015 EU27'!BP216</f>
        <v>0</v>
      </c>
    </row>
    <row r="40" spans="5:69" x14ac:dyDescent="0.35">
      <c r="E40" t="str">
        <f>'EUROSTAT data 2015 EU27'!C217</f>
        <v>ISIC 59-60</v>
      </c>
      <c r="F40" s="20">
        <f>'EUROSTAT data 2015 EU27'!E217</f>
        <v>7.12</v>
      </c>
      <c r="G40" s="20">
        <f>'EUROSTAT data 2015 EU27'!F217</f>
        <v>6.33</v>
      </c>
      <c r="H40" s="20">
        <f>'EUROSTAT data 2015 EU27'!G217</f>
        <v>6.74</v>
      </c>
      <c r="I40" s="20">
        <f>'EUROSTAT data 2015 EU27'!H217</f>
        <v>20.58</v>
      </c>
      <c r="J40" s="20">
        <f>'EUROSTAT data 2015 EU27'!I217</f>
        <v>941.65</v>
      </c>
      <c r="K40" s="20">
        <f>'EUROSTAT data 2015 EU27'!J217</f>
        <v>83.82</v>
      </c>
      <c r="L40" s="20">
        <f>'EUROSTAT data 2015 EU27'!K217</f>
        <v>42.51</v>
      </c>
      <c r="M40" s="20">
        <f>'EUROSTAT data 2015 EU27'!L217</f>
        <v>44.58</v>
      </c>
      <c r="N40" s="20">
        <f>'EUROSTAT data 2015 EU27'!M217</f>
        <v>209.13</v>
      </c>
      <c r="O40" s="20">
        <f>'EUROSTAT data 2015 EU27'!N217</f>
        <v>48.36</v>
      </c>
      <c r="P40" s="20">
        <f>'EUROSTAT data 2015 EU27'!O217</f>
        <v>205.79</v>
      </c>
      <c r="Q40" s="20">
        <f>'EUROSTAT data 2015 EU27'!P217</f>
        <v>174.65</v>
      </c>
      <c r="R40" s="20">
        <f>'EUROSTAT data 2015 EU27'!Q217</f>
        <v>50.96</v>
      </c>
      <c r="S40" s="20">
        <f>'EUROSTAT data 2015 EU27'!R217</f>
        <v>49.62</v>
      </c>
      <c r="T40" s="20">
        <f>'EUROSTAT data 2015 EU27'!S217</f>
        <v>39.64</v>
      </c>
      <c r="U40" s="20">
        <f>'EUROSTAT data 2015 EU27'!T217</f>
        <v>94.58</v>
      </c>
      <c r="V40" s="20">
        <f>'EUROSTAT data 2015 EU27'!U217</f>
        <v>108.5</v>
      </c>
      <c r="W40" s="20">
        <f>'EUROSTAT data 2015 EU27'!V217</f>
        <v>65.040000000000006</v>
      </c>
      <c r="X40" s="20">
        <f>'EUROSTAT data 2015 EU27'!W217</f>
        <v>114.78</v>
      </c>
      <c r="Y40" s="20">
        <f>'EUROSTAT data 2015 EU27'!X217</f>
        <v>108.8</v>
      </c>
      <c r="Z40" s="20">
        <f>'EUROSTAT data 2015 EU27'!Y217</f>
        <v>150.88999999999999</v>
      </c>
      <c r="AA40" s="20">
        <f>'EUROSTAT data 2015 EU27'!Z217</f>
        <v>109.13</v>
      </c>
      <c r="AB40" s="20">
        <f>'EUROSTAT data 2015 EU27'!AA217</f>
        <v>41.87</v>
      </c>
      <c r="AC40" s="20">
        <f>'EUROSTAT data 2015 EU27'!AB217</f>
        <v>220.02</v>
      </c>
      <c r="AD40" s="20">
        <f>'EUROSTAT data 2015 EU27'!AC217</f>
        <v>47.11</v>
      </c>
      <c r="AE40" s="20">
        <f>'EUROSTAT data 2015 EU27'!AD217</f>
        <v>52.59</v>
      </c>
      <c r="AF40" s="20">
        <f>'EUROSTAT data 2015 EU27'!AE217</f>
        <v>389.97</v>
      </c>
      <c r="AG40" s="20">
        <f>'EUROSTAT data 2015 EU27'!AF217</f>
        <v>364.6</v>
      </c>
      <c r="AH40" s="20">
        <f>'EUROSTAT data 2015 EU27'!AG217</f>
        <v>2164.36</v>
      </c>
      <c r="AI40" s="20">
        <f>'EUROSTAT data 2015 EU27'!AH217</f>
        <v>1968.41</v>
      </c>
      <c r="AJ40" s="20">
        <f>'EUROSTAT data 2015 EU27'!AI217</f>
        <v>116</v>
      </c>
      <c r="AK40" s="20">
        <f>'EUROSTAT data 2015 EU27'!AJ217</f>
        <v>78.47</v>
      </c>
      <c r="AL40" s="20">
        <f>'EUROSTAT data 2015 EU27'!AK217</f>
        <v>101.91</v>
      </c>
      <c r="AM40" s="20">
        <f>'EUROSTAT data 2015 EU27'!AL217</f>
        <v>231.87</v>
      </c>
      <c r="AN40" s="20">
        <f>'EUROSTAT data 2015 EU27'!AM217</f>
        <v>58.9</v>
      </c>
      <c r="AO40" s="20">
        <f>'EUROSTAT data 2015 EU27'!AN217</f>
        <v>1336.94</v>
      </c>
      <c r="AP40" s="20">
        <f>'EUROSTAT data 2015 EU27'!AO217</f>
        <v>1763.66</v>
      </c>
      <c r="AQ40" s="20">
        <f>'EUROSTAT data 2015 EU27'!AP217</f>
        <v>18786.68</v>
      </c>
      <c r="AR40" s="20">
        <f>'EUROSTAT data 2015 EU27'!AQ217</f>
        <v>3712.54</v>
      </c>
      <c r="AS40" s="20">
        <f>'EUROSTAT data 2015 EU27'!AR217</f>
        <v>3028.2</v>
      </c>
      <c r="AT40" s="20">
        <f>'EUROSTAT data 2015 EU27'!AS217</f>
        <v>235.48</v>
      </c>
      <c r="AU40" s="20">
        <f>'EUROSTAT data 2015 EU27'!AT217</f>
        <v>159.88999999999999</v>
      </c>
      <c r="AV40" s="20">
        <f>'EUROSTAT data 2015 EU27'!AU217</f>
        <v>73.33</v>
      </c>
      <c r="AW40" s="20">
        <f>'EUROSTAT data 2015 EU27'!AV217</f>
        <v>439.59</v>
      </c>
      <c r="AX40" s="20">
        <f>'EUROSTAT data 2015 EU27'!AW217</f>
        <v>2336.37</v>
      </c>
      <c r="AY40" s="20">
        <f>'EUROSTAT data 2015 EU27'!AX217</f>
        <v>1054.83</v>
      </c>
      <c r="AZ40" s="20">
        <f>'EUROSTAT data 2015 EU27'!AY217</f>
        <v>648.65</v>
      </c>
      <c r="BA40" s="20">
        <f>'EUROSTAT data 2015 EU27'!AZ217</f>
        <v>10902.2</v>
      </c>
      <c r="BB40" s="20">
        <f>'EUROSTAT data 2015 EU27'!BA217</f>
        <v>275.33999999999997</v>
      </c>
      <c r="BC40" s="20">
        <f>'EUROSTAT data 2015 EU27'!BB217</f>
        <v>829.67</v>
      </c>
      <c r="BD40" s="20">
        <f>'EUROSTAT data 2015 EU27'!BC217</f>
        <v>123.57</v>
      </c>
      <c r="BE40" s="20">
        <f>'EUROSTAT data 2015 EU27'!BD217</f>
        <v>77.36</v>
      </c>
      <c r="BF40" s="20">
        <f>'EUROSTAT data 2015 EU27'!BE217</f>
        <v>1442.2</v>
      </c>
      <c r="BG40" s="20">
        <f>'EUROSTAT data 2015 EU27'!BF217</f>
        <v>300.60000000000002</v>
      </c>
      <c r="BH40" s="20">
        <f>'EUROSTAT data 2015 EU27'!BG217</f>
        <v>457.54</v>
      </c>
      <c r="BI40" s="20">
        <f>'EUROSTAT data 2015 EU27'!BH217</f>
        <v>337.32</v>
      </c>
      <c r="BJ40" s="20">
        <f>'EUROSTAT data 2015 EU27'!BI217</f>
        <v>152.61000000000001</v>
      </c>
      <c r="BK40" s="20">
        <f>'EUROSTAT data 2015 EU27'!BJ217</f>
        <v>795.34</v>
      </c>
      <c r="BL40" s="20">
        <f>'EUROSTAT data 2015 EU27'!BK217</f>
        <v>789.16</v>
      </c>
      <c r="BM40" s="20">
        <f>'EUROSTAT data 2015 EU27'!BL217</f>
        <v>407.58</v>
      </c>
      <c r="BN40" s="20">
        <f>'EUROSTAT data 2015 EU27'!BM217</f>
        <v>26.3</v>
      </c>
      <c r="BO40" s="20">
        <f>'EUROSTAT data 2015 EU27'!BN217</f>
        <v>175.89</v>
      </c>
      <c r="BP40" s="20">
        <f>'EUROSTAT data 2015 EU27'!BO217</f>
        <v>0</v>
      </c>
      <c r="BQ40" s="20">
        <f>'EUROSTAT data 2015 EU27'!BP217</f>
        <v>0</v>
      </c>
    </row>
    <row r="41" spans="5:69" x14ac:dyDescent="0.35">
      <c r="E41" t="str">
        <f>'EUROSTAT data 2015 EU27'!C218</f>
        <v>ISIC 61</v>
      </c>
      <c r="F41" s="20">
        <f>'EUROSTAT data 2015 EU27'!E218</f>
        <v>371.63</v>
      </c>
      <c r="G41" s="20">
        <f>'EUROSTAT data 2015 EU27'!F218</f>
        <v>62.54</v>
      </c>
      <c r="H41" s="20">
        <f>'EUROSTAT data 2015 EU27'!G218</f>
        <v>72.95</v>
      </c>
      <c r="I41" s="20">
        <f>'EUROSTAT data 2015 EU27'!H218</f>
        <v>331.25</v>
      </c>
      <c r="J41" s="20">
        <f>'EUROSTAT data 2015 EU27'!I218</f>
        <v>2383.33</v>
      </c>
      <c r="K41" s="20">
        <f>'EUROSTAT data 2015 EU27'!J218</f>
        <v>638.22</v>
      </c>
      <c r="L41" s="20">
        <f>'EUROSTAT data 2015 EU27'!K218</f>
        <v>307.91000000000003</v>
      </c>
      <c r="M41" s="20">
        <f>'EUROSTAT data 2015 EU27'!L218</f>
        <v>454.47</v>
      </c>
      <c r="N41" s="20">
        <f>'EUROSTAT data 2015 EU27'!M218</f>
        <v>288.33</v>
      </c>
      <c r="O41" s="20">
        <f>'EUROSTAT data 2015 EU27'!N218</f>
        <v>429.56</v>
      </c>
      <c r="P41" s="20">
        <f>'EUROSTAT data 2015 EU27'!O218</f>
        <v>1267.51</v>
      </c>
      <c r="Q41" s="20">
        <f>'EUROSTAT data 2015 EU27'!P218</f>
        <v>667.79</v>
      </c>
      <c r="R41" s="20">
        <f>'EUROSTAT data 2015 EU27'!Q218</f>
        <v>878.99</v>
      </c>
      <c r="S41" s="20">
        <f>'EUROSTAT data 2015 EU27'!R218</f>
        <v>845.12</v>
      </c>
      <c r="T41" s="20">
        <f>'EUROSTAT data 2015 EU27'!S218</f>
        <v>933.97</v>
      </c>
      <c r="U41" s="20">
        <f>'EUROSTAT data 2015 EU27'!T218</f>
        <v>1222.5</v>
      </c>
      <c r="V41" s="20">
        <f>'EUROSTAT data 2015 EU27'!U218</f>
        <v>810.86</v>
      </c>
      <c r="W41" s="20">
        <f>'EUROSTAT data 2015 EU27'!V218</f>
        <v>636.85</v>
      </c>
      <c r="X41" s="20">
        <f>'EUROSTAT data 2015 EU27'!W218</f>
        <v>1615.32</v>
      </c>
      <c r="Y41" s="20">
        <f>'EUROSTAT data 2015 EU27'!X218</f>
        <v>1114.78</v>
      </c>
      <c r="Z41" s="20">
        <f>'EUROSTAT data 2015 EU27'!Y218</f>
        <v>404.19</v>
      </c>
      <c r="AA41" s="20">
        <f>'EUROSTAT data 2015 EU27'!Z218</f>
        <v>625.33000000000004</v>
      </c>
      <c r="AB41" s="20">
        <f>'EUROSTAT data 2015 EU27'!AA218</f>
        <v>381.96</v>
      </c>
      <c r="AC41" s="20">
        <f>'EUROSTAT data 2015 EU27'!AB218</f>
        <v>2456.7399999999998</v>
      </c>
      <c r="AD41" s="20">
        <f>'EUROSTAT data 2015 EU27'!AC218</f>
        <v>422.17</v>
      </c>
      <c r="AE41" s="20">
        <f>'EUROSTAT data 2015 EU27'!AD218</f>
        <v>678.23</v>
      </c>
      <c r="AF41" s="20">
        <f>'EUROSTAT data 2015 EU27'!AE218</f>
        <v>2471.2600000000002</v>
      </c>
      <c r="AG41" s="20">
        <f>'EUROSTAT data 2015 EU27'!AF218</f>
        <v>1367.43</v>
      </c>
      <c r="AH41" s="20">
        <f>'EUROSTAT data 2015 EU27'!AG218</f>
        <v>7857.95</v>
      </c>
      <c r="AI41" s="20">
        <f>'EUROSTAT data 2015 EU27'!AH218</f>
        <v>5263.67</v>
      </c>
      <c r="AJ41" s="20">
        <f>'EUROSTAT data 2015 EU27'!AI218</f>
        <v>1506.38</v>
      </c>
      <c r="AK41" s="20">
        <f>'EUROSTAT data 2015 EU27'!AJ218</f>
        <v>229.57</v>
      </c>
      <c r="AL41" s="20">
        <f>'EUROSTAT data 2015 EU27'!AK218</f>
        <v>290.58999999999997</v>
      </c>
      <c r="AM41" s="20">
        <f>'EUROSTAT data 2015 EU27'!AL218</f>
        <v>1731.58</v>
      </c>
      <c r="AN41" s="20">
        <f>'EUROSTAT data 2015 EU27'!AM218</f>
        <v>1784.18</v>
      </c>
      <c r="AO41" s="20">
        <f>'EUROSTAT data 2015 EU27'!AN218</f>
        <v>4135</v>
      </c>
      <c r="AP41" s="20">
        <f>'EUROSTAT data 2015 EU27'!AO218</f>
        <v>1731.55</v>
      </c>
      <c r="AQ41" s="20">
        <f>'EUROSTAT data 2015 EU27'!AP218</f>
        <v>1996.16</v>
      </c>
      <c r="AR41" s="20">
        <f>'EUROSTAT data 2015 EU27'!AQ218</f>
        <v>48251.97</v>
      </c>
      <c r="AS41" s="20">
        <f>'EUROSTAT data 2015 EU27'!AR218</f>
        <v>4688.91</v>
      </c>
      <c r="AT41" s="20">
        <f>'EUROSTAT data 2015 EU27'!AS218</f>
        <v>6989.51</v>
      </c>
      <c r="AU41" s="20">
        <f>'EUROSTAT data 2015 EU27'!AT218</f>
        <v>2194.3000000000002</v>
      </c>
      <c r="AV41" s="20">
        <f>'EUROSTAT data 2015 EU27'!AU218</f>
        <v>2731.03</v>
      </c>
      <c r="AW41" s="20">
        <f>'EUROSTAT data 2015 EU27'!AV218</f>
        <v>2213.63</v>
      </c>
      <c r="AX41" s="20">
        <f>'EUROSTAT data 2015 EU27'!AW218</f>
        <v>4436.7700000000004</v>
      </c>
      <c r="AY41" s="20">
        <f>'EUROSTAT data 2015 EU27'!AX218</f>
        <v>1892.05</v>
      </c>
      <c r="AZ41" s="20">
        <f>'EUROSTAT data 2015 EU27'!AY218</f>
        <v>1390.22</v>
      </c>
      <c r="BA41" s="20">
        <f>'EUROSTAT data 2015 EU27'!AZ218</f>
        <v>1178.02</v>
      </c>
      <c r="BB41" s="20">
        <f>'EUROSTAT data 2015 EU27'!BA218</f>
        <v>1043.03</v>
      </c>
      <c r="BC41" s="20">
        <f>'EUROSTAT data 2015 EU27'!BB218</f>
        <v>1312.99</v>
      </c>
      <c r="BD41" s="20">
        <f>'EUROSTAT data 2015 EU27'!BC218</f>
        <v>1016.56</v>
      </c>
      <c r="BE41" s="20">
        <f>'EUROSTAT data 2015 EU27'!BD218</f>
        <v>1298.44</v>
      </c>
      <c r="BF41" s="20">
        <f>'EUROSTAT data 2015 EU27'!BE218</f>
        <v>2699.9</v>
      </c>
      <c r="BG41" s="20">
        <f>'EUROSTAT data 2015 EU27'!BF218</f>
        <v>6915.3</v>
      </c>
      <c r="BH41" s="20">
        <f>'EUROSTAT data 2015 EU27'!BG218</f>
        <v>1742.6</v>
      </c>
      <c r="BI41" s="20">
        <f>'EUROSTAT data 2015 EU27'!BH218</f>
        <v>2451.79</v>
      </c>
      <c r="BJ41" s="20">
        <f>'EUROSTAT data 2015 EU27'!BI218</f>
        <v>1256.54</v>
      </c>
      <c r="BK41" s="20">
        <f>'EUROSTAT data 2015 EU27'!BJ218</f>
        <v>1369.34</v>
      </c>
      <c r="BL41" s="20">
        <f>'EUROSTAT data 2015 EU27'!BK218</f>
        <v>706.76</v>
      </c>
      <c r="BM41" s="20">
        <f>'EUROSTAT data 2015 EU27'!BL218</f>
        <v>834.73</v>
      </c>
      <c r="BN41" s="20">
        <f>'EUROSTAT data 2015 EU27'!BM218</f>
        <v>106.35</v>
      </c>
      <c r="BO41" s="20">
        <f>'EUROSTAT data 2015 EU27'!BN218</f>
        <v>894.01</v>
      </c>
      <c r="BP41" s="20">
        <f>'EUROSTAT data 2015 EU27'!BO218</f>
        <v>0</v>
      </c>
      <c r="BQ41" s="20">
        <f>'EUROSTAT data 2015 EU27'!BP218</f>
        <v>0</v>
      </c>
    </row>
    <row r="42" spans="5:69" x14ac:dyDescent="0.35">
      <c r="E42" t="str">
        <f>'EUROSTAT data 2015 EU27'!C219</f>
        <v>ISIC 62-63</v>
      </c>
      <c r="F42" s="20">
        <f>'EUROSTAT data 2015 EU27'!E219</f>
        <v>255.63</v>
      </c>
      <c r="G42" s="20">
        <f>'EUROSTAT data 2015 EU27'!F219</f>
        <v>71.150000000000006</v>
      </c>
      <c r="H42" s="20">
        <f>'EUROSTAT data 2015 EU27'!G219</f>
        <v>12.49</v>
      </c>
      <c r="I42" s="20">
        <f>'EUROSTAT data 2015 EU27'!H219</f>
        <v>474.15</v>
      </c>
      <c r="J42" s="20">
        <f>'EUROSTAT data 2015 EU27'!I219</f>
        <v>3090.81</v>
      </c>
      <c r="K42" s="20">
        <f>'EUROSTAT data 2015 EU27'!J219</f>
        <v>820.21</v>
      </c>
      <c r="L42" s="20">
        <f>'EUROSTAT data 2015 EU27'!K219</f>
        <v>362.42</v>
      </c>
      <c r="M42" s="20">
        <f>'EUROSTAT data 2015 EU27'!L219</f>
        <v>905.25</v>
      </c>
      <c r="N42" s="20">
        <f>'EUROSTAT data 2015 EU27'!M219</f>
        <v>753.02</v>
      </c>
      <c r="O42" s="20">
        <f>'EUROSTAT data 2015 EU27'!N219</f>
        <v>1239.42</v>
      </c>
      <c r="P42" s="20">
        <f>'EUROSTAT data 2015 EU27'!O219</f>
        <v>3261.61</v>
      </c>
      <c r="Q42" s="20">
        <f>'EUROSTAT data 2015 EU27'!P219</f>
        <v>1450.19</v>
      </c>
      <c r="R42" s="20">
        <f>'EUROSTAT data 2015 EU27'!Q219</f>
        <v>1147.26</v>
      </c>
      <c r="S42" s="20">
        <f>'EUROSTAT data 2015 EU27'!R219</f>
        <v>867.18</v>
      </c>
      <c r="T42" s="20">
        <f>'EUROSTAT data 2015 EU27'!S219</f>
        <v>1660.67</v>
      </c>
      <c r="U42" s="20">
        <f>'EUROSTAT data 2015 EU27'!T219</f>
        <v>2540.37</v>
      </c>
      <c r="V42" s="20">
        <f>'EUROSTAT data 2015 EU27'!U219</f>
        <v>2921.99</v>
      </c>
      <c r="W42" s="20">
        <f>'EUROSTAT data 2015 EU27'!V219</f>
        <v>2078.75</v>
      </c>
      <c r="X42" s="20">
        <f>'EUROSTAT data 2015 EU27'!W219</f>
        <v>4751.43</v>
      </c>
      <c r="Y42" s="20">
        <f>'EUROSTAT data 2015 EU27'!X219</f>
        <v>4038.88</v>
      </c>
      <c r="Z42" s="20">
        <f>'EUROSTAT data 2015 EU27'!Y219</f>
        <v>1415.98</v>
      </c>
      <c r="AA42" s="20">
        <f>'EUROSTAT data 2015 EU27'!Z219</f>
        <v>1022.96</v>
      </c>
      <c r="AB42" s="20">
        <f>'EUROSTAT data 2015 EU27'!AA219</f>
        <v>1293.28</v>
      </c>
      <c r="AC42" s="20">
        <f>'EUROSTAT data 2015 EU27'!AB219</f>
        <v>4481.76</v>
      </c>
      <c r="AD42" s="20">
        <f>'EUROSTAT data 2015 EU27'!AC219</f>
        <v>500.38</v>
      </c>
      <c r="AE42" s="20">
        <f>'EUROSTAT data 2015 EU27'!AD219</f>
        <v>2340.69</v>
      </c>
      <c r="AF42" s="20">
        <f>'EUROSTAT data 2015 EU27'!AE219</f>
        <v>4693.9799999999996</v>
      </c>
      <c r="AG42" s="20">
        <f>'EUROSTAT data 2015 EU27'!AF219</f>
        <v>2066.66</v>
      </c>
      <c r="AH42" s="20">
        <f>'EUROSTAT data 2015 EU27'!AG219</f>
        <v>12873.95</v>
      </c>
      <c r="AI42" s="20">
        <f>'EUROSTAT data 2015 EU27'!AH219</f>
        <v>6806.1</v>
      </c>
      <c r="AJ42" s="20">
        <f>'EUROSTAT data 2015 EU27'!AI219</f>
        <v>3954.95</v>
      </c>
      <c r="AK42" s="20">
        <f>'EUROSTAT data 2015 EU27'!AJ219</f>
        <v>592.71</v>
      </c>
      <c r="AL42" s="20">
        <f>'EUROSTAT data 2015 EU27'!AK219</f>
        <v>1344.68</v>
      </c>
      <c r="AM42" s="20">
        <f>'EUROSTAT data 2015 EU27'!AL219</f>
        <v>4467.03</v>
      </c>
      <c r="AN42" s="20">
        <f>'EUROSTAT data 2015 EU27'!AM219</f>
        <v>1827.75</v>
      </c>
      <c r="AO42" s="20">
        <f>'EUROSTAT data 2015 EU27'!AN219</f>
        <v>1989.04</v>
      </c>
      <c r="AP42" s="20">
        <f>'EUROSTAT data 2015 EU27'!AO219</f>
        <v>6561.8</v>
      </c>
      <c r="AQ42" s="20">
        <f>'EUROSTAT data 2015 EU27'!AP219</f>
        <v>2172.5700000000002</v>
      </c>
      <c r="AR42" s="20">
        <f>'EUROSTAT data 2015 EU27'!AQ219</f>
        <v>9138.58</v>
      </c>
      <c r="AS42" s="20">
        <f>'EUROSTAT data 2015 EU27'!AR219</f>
        <v>97030.07</v>
      </c>
      <c r="AT42" s="20">
        <f>'EUROSTAT data 2015 EU27'!AS219</f>
        <v>19811.919999999998</v>
      </c>
      <c r="AU42" s="20">
        <f>'EUROSTAT data 2015 EU27'!AT219</f>
        <v>5165.17</v>
      </c>
      <c r="AV42" s="20">
        <f>'EUROSTAT data 2015 EU27'!AU219</f>
        <v>5445.21</v>
      </c>
      <c r="AW42" s="20">
        <f>'EUROSTAT data 2015 EU27'!AV219</f>
        <v>3013.1</v>
      </c>
      <c r="AX42" s="20">
        <f>'EUROSTAT data 2015 EU27'!AW219</f>
        <v>11540.49</v>
      </c>
      <c r="AY42" s="20">
        <f>'EUROSTAT data 2015 EU27'!AX219</f>
        <v>4533.41</v>
      </c>
      <c r="AZ42" s="20">
        <f>'EUROSTAT data 2015 EU27'!AY219</f>
        <v>4075.25</v>
      </c>
      <c r="BA42" s="20">
        <f>'EUROSTAT data 2015 EU27'!AZ219</f>
        <v>2061.84</v>
      </c>
      <c r="BB42" s="20">
        <f>'EUROSTAT data 2015 EU27'!BA219</f>
        <v>2108.23</v>
      </c>
      <c r="BC42" s="20">
        <f>'EUROSTAT data 2015 EU27'!BB219</f>
        <v>2310.9</v>
      </c>
      <c r="BD42" s="20">
        <f>'EUROSTAT data 2015 EU27'!BC219</f>
        <v>1090.82</v>
      </c>
      <c r="BE42" s="20">
        <f>'EUROSTAT data 2015 EU27'!BD219</f>
        <v>936.8</v>
      </c>
      <c r="BF42" s="20">
        <f>'EUROSTAT data 2015 EU27'!BE219</f>
        <v>4855.47</v>
      </c>
      <c r="BG42" s="20">
        <f>'EUROSTAT data 2015 EU27'!BF219</f>
        <v>11400.75</v>
      </c>
      <c r="BH42" s="20">
        <f>'EUROSTAT data 2015 EU27'!BG219</f>
        <v>4354.62</v>
      </c>
      <c r="BI42" s="20">
        <f>'EUROSTAT data 2015 EU27'!BH219</f>
        <v>5102.92</v>
      </c>
      <c r="BJ42" s="20">
        <f>'EUROSTAT data 2015 EU27'!BI219</f>
        <v>1603.68</v>
      </c>
      <c r="BK42" s="20">
        <f>'EUROSTAT data 2015 EU27'!BJ219</f>
        <v>2073.7600000000002</v>
      </c>
      <c r="BL42" s="20">
        <f>'EUROSTAT data 2015 EU27'!BK219</f>
        <v>605.02</v>
      </c>
      <c r="BM42" s="20">
        <f>'EUROSTAT data 2015 EU27'!BL219</f>
        <v>1181.3599999999999</v>
      </c>
      <c r="BN42" s="20">
        <f>'EUROSTAT data 2015 EU27'!BM219</f>
        <v>408.66</v>
      </c>
      <c r="BO42" s="20">
        <f>'EUROSTAT data 2015 EU27'!BN219</f>
        <v>686.76</v>
      </c>
      <c r="BP42" s="20">
        <f>'EUROSTAT data 2015 EU27'!BO219</f>
        <v>0</v>
      </c>
      <c r="BQ42" s="20">
        <f>'EUROSTAT data 2015 EU27'!BP219</f>
        <v>0</v>
      </c>
    </row>
    <row r="43" spans="5:69" x14ac:dyDescent="0.35">
      <c r="E43" t="str">
        <f>'EUROSTAT data 2015 EU27'!C220</f>
        <v>ISIC 64</v>
      </c>
      <c r="F43" s="20">
        <f>'EUROSTAT data 2015 EU27'!E220</f>
        <v>6022.44</v>
      </c>
      <c r="G43" s="20">
        <f>'EUROSTAT data 2015 EU27'!F220</f>
        <v>500.63</v>
      </c>
      <c r="H43" s="20">
        <f>'EUROSTAT data 2015 EU27'!G220</f>
        <v>298.41000000000003</v>
      </c>
      <c r="I43" s="20">
        <f>'EUROSTAT data 2015 EU27'!H220</f>
        <v>1051.1099999999999</v>
      </c>
      <c r="J43" s="20">
        <f>'EUROSTAT data 2015 EU27'!I220</f>
        <v>10054.98</v>
      </c>
      <c r="K43" s="20">
        <f>'EUROSTAT data 2015 EU27'!J220</f>
        <v>2477.27</v>
      </c>
      <c r="L43" s="20">
        <f>'EUROSTAT data 2015 EU27'!K220</f>
        <v>1192.57</v>
      </c>
      <c r="M43" s="20">
        <f>'EUROSTAT data 2015 EU27'!L220</f>
        <v>1540.61</v>
      </c>
      <c r="N43" s="20">
        <f>'EUROSTAT data 2015 EU27'!M220</f>
        <v>867.69</v>
      </c>
      <c r="O43" s="20">
        <f>'EUROSTAT data 2015 EU27'!N220</f>
        <v>3255.01</v>
      </c>
      <c r="P43" s="20">
        <f>'EUROSTAT data 2015 EU27'!O220</f>
        <v>4515.05</v>
      </c>
      <c r="Q43" s="20">
        <f>'EUROSTAT data 2015 EU27'!P220</f>
        <v>1698.93</v>
      </c>
      <c r="R43" s="20">
        <f>'EUROSTAT data 2015 EU27'!Q220</f>
        <v>2612.16</v>
      </c>
      <c r="S43" s="20">
        <f>'EUROSTAT data 2015 EU27'!R220</f>
        <v>1889.33</v>
      </c>
      <c r="T43" s="20">
        <f>'EUROSTAT data 2015 EU27'!S220</f>
        <v>3235.17</v>
      </c>
      <c r="U43" s="20">
        <f>'EUROSTAT data 2015 EU27'!T220</f>
        <v>4360.6099999999997</v>
      </c>
      <c r="V43" s="20">
        <f>'EUROSTAT data 2015 EU27'!U220</f>
        <v>2787.91</v>
      </c>
      <c r="W43" s="20">
        <f>'EUROSTAT data 2015 EU27'!V220</f>
        <v>2400.09</v>
      </c>
      <c r="X43" s="20">
        <f>'EUROSTAT data 2015 EU27'!W220</f>
        <v>5739.37</v>
      </c>
      <c r="Y43" s="20">
        <f>'EUROSTAT data 2015 EU27'!X220</f>
        <v>5703.2</v>
      </c>
      <c r="Z43" s="20">
        <f>'EUROSTAT data 2015 EU27'!Y220</f>
        <v>1553.8</v>
      </c>
      <c r="AA43" s="20">
        <f>'EUROSTAT data 2015 EU27'!Z220</f>
        <v>2075.7199999999998</v>
      </c>
      <c r="AB43" s="20">
        <f>'EUROSTAT data 2015 EU27'!AA220</f>
        <v>1538.84</v>
      </c>
      <c r="AC43" s="20">
        <f>'EUROSTAT data 2015 EU27'!AB220</f>
        <v>7565.1</v>
      </c>
      <c r="AD43" s="20">
        <f>'EUROSTAT data 2015 EU27'!AC220</f>
        <v>1238.78</v>
      </c>
      <c r="AE43" s="20">
        <f>'EUROSTAT data 2015 EU27'!AD220</f>
        <v>1914.29</v>
      </c>
      <c r="AF43" s="20">
        <f>'EUROSTAT data 2015 EU27'!AE220</f>
        <v>20915.86</v>
      </c>
      <c r="AG43" s="20">
        <f>'EUROSTAT data 2015 EU27'!AF220</f>
        <v>4934.3900000000003</v>
      </c>
      <c r="AH43" s="20">
        <f>'EUROSTAT data 2015 EU27'!AG220</f>
        <v>23390.87</v>
      </c>
      <c r="AI43" s="20">
        <f>'EUROSTAT data 2015 EU27'!AH220</f>
        <v>16539.11</v>
      </c>
      <c r="AJ43" s="20">
        <f>'EUROSTAT data 2015 EU27'!AI220</f>
        <v>6762.42</v>
      </c>
      <c r="AK43" s="20">
        <f>'EUROSTAT data 2015 EU27'!AJ220</f>
        <v>1626.54</v>
      </c>
      <c r="AL43" s="20">
        <f>'EUROSTAT data 2015 EU27'!AK220</f>
        <v>1331.91</v>
      </c>
      <c r="AM43" s="20">
        <f>'EUROSTAT data 2015 EU27'!AL220</f>
        <v>7215.15</v>
      </c>
      <c r="AN43" s="20">
        <f>'EUROSTAT data 2015 EU27'!AM220</f>
        <v>1061.43</v>
      </c>
      <c r="AO43" s="20">
        <f>'EUROSTAT data 2015 EU27'!AN220</f>
        <v>8302.83</v>
      </c>
      <c r="AP43" s="20">
        <f>'EUROSTAT data 2015 EU27'!AO220</f>
        <v>1184.18</v>
      </c>
      <c r="AQ43" s="20">
        <f>'EUROSTAT data 2015 EU27'!AP220</f>
        <v>1356.92</v>
      </c>
      <c r="AR43" s="20">
        <f>'EUROSTAT data 2015 EU27'!AQ220</f>
        <v>3380.29</v>
      </c>
      <c r="AS43" s="20">
        <f>'EUROSTAT data 2015 EU27'!AR220</f>
        <v>4686.3500000000004</v>
      </c>
      <c r="AT43" s="20">
        <f>'EUROSTAT data 2015 EU27'!AS220</f>
        <v>93421.69</v>
      </c>
      <c r="AU43" s="20">
        <f>'EUROSTAT data 2015 EU27'!AT220</f>
        <v>20504.77</v>
      </c>
      <c r="AV43" s="20">
        <f>'EUROSTAT data 2015 EU27'!AU220</f>
        <v>10934.97</v>
      </c>
      <c r="AW43" s="20">
        <f>'EUROSTAT data 2015 EU27'!AV220</f>
        <v>106496.14</v>
      </c>
      <c r="AX43" s="20">
        <f>'EUROSTAT data 2015 EU27'!AW220</f>
        <v>14956.98</v>
      </c>
      <c r="AY43" s="20">
        <f>'EUROSTAT data 2015 EU27'!AX220</f>
        <v>3614.18</v>
      </c>
      <c r="AZ43" s="20">
        <f>'EUROSTAT data 2015 EU27'!AY220</f>
        <v>1275</v>
      </c>
      <c r="BA43" s="20">
        <f>'EUROSTAT data 2015 EU27'!AZ220</f>
        <v>1796.9</v>
      </c>
      <c r="BB43" s="20">
        <f>'EUROSTAT data 2015 EU27'!BA220</f>
        <v>1804.91</v>
      </c>
      <c r="BC43" s="20">
        <f>'EUROSTAT data 2015 EU27'!BB220</f>
        <v>3507.01</v>
      </c>
      <c r="BD43" s="20">
        <f>'EUROSTAT data 2015 EU27'!BC220</f>
        <v>1128.2</v>
      </c>
      <c r="BE43" s="20">
        <f>'EUROSTAT data 2015 EU27'!BD220</f>
        <v>1247.68</v>
      </c>
      <c r="BF43" s="20">
        <f>'EUROSTAT data 2015 EU27'!BE220</f>
        <v>4842.62</v>
      </c>
      <c r="BG43" s="20">
        <f>'EUROSTAT data 2015 EU27'!BF220</f>
        <v>19871.38</v>
      </c>
      <c r="BH43" s="20">
        <f>'EUROSTAT data 2015 EU27'!BG220</f>
        <v>3210.53</v>
      </c>
      <c r="BI43" s="20">
        <f>'EUROSTAT data 2015 EU27'!BH220</f>
        <v>8153.38</v>
      </c>
      <c r="BJ43" s="20">
        <f>'EUROSTAT data 2015 EU27'!BI220</f>
        <v>2171.31</v>
      </c>
      <c r="BK43" s="20">
        <f>'EUROSTAT data 2015 EU27'!BJ220</f>
        <v>1886.94</v>
      </c>
      <c r="BL43" s="20">
        <f>'EUROSTAT data 2015 EU27'!BK220</f>
        <v>1320.33</v>
      </c>
      <c r="BM43" s="20">
        <f>'EUROSTAT data 2015 EU27'!BL220</f>
        <v>3497.85</v>
      </c>
      <c r="BN43" s="20">
        <f>'EUROSTAT data 2015 EU27'!BM220</f>
        <v>261.42</v>
      </c>
      <c r="BO43" s="20">
        <f>'EUROSTAT data 2015 EU27'!BN220</f>
        <v>1994.96</v>
      </c>
      <c r="BP43" s="20">
        <f>'EUROSTAT data 2015 EU27'!BO220</f>
        <v>0</v>
      </c>
      <c r="BQ43" s="20">
        <f>'EUROSTAT data 2015 EU27'!BP220</f>
        <v>0</v>
      </c>
    </row>
    <row r="44" spans="5:69" x14ac:dyDescent="0.35">
      <c r="E44" t="str">
        <f>'EUROSTAT data 2015 EU27'!C221</f>
        <v>ISIC 65</v>
      </c>
      <c r="F44" s="20">
        <f>'EUROSTAT data 2015 EU27'!E221</f>
        <v>2744.26</v>
      </c>
      <c r="G44" s="20">
        <f>'EUROSTAT data 2015 EU27'!F221</f>
        <v>153.35</v>
      </c>
      <c r="H44" s="20">
        <f>'EUROSTAT data 2015 EU27'!G221</f>
        <v>101.01</v>
      </c>
      <c r="I44" s="20">
        <f>'EUROSTAT data 2015 EU27'!H221</f>
        <v>226.03</v>
      </c>
      <c r="J44" s="20">
        <f>'EUROSTAT data 2015 EU27'!I221</f>
        <v>2055.85</v>
      </c>
      <c r="K44" s="20">
        <f>'EUROSTAT data 2015 EU27'!J221</f>
        <v>314.72000000000003</v>
      </c>
      <c r="L44" s="20">
        <f>'EUROSTAT data 2015 EU27'!K221</f>
        <v>364.58</v>
      </c>
      <c r="M44" s="20">
        <f>'EUROSTAT data 2015 EU27'!L221</f>
        <v>388.55</v>
      </c>
      <c r="N44" s="20">
        <f>'EUROSTAT data 2015 EU27'!M221</f>
        <v>223.62</v>
      </c>
      <c r="O44" s="20">
        <f>'EUROSTAT data 2015 EU27'!N221</f>
        <v>376.05</v>
      </c>
      <c r="P44" s="20">
        <f>'EUROSTAT data 2015 EU27'!O221</f>
        <v>1349.1</v>
      </c>
      <c r="Q44" s="20">
        <f>'EUROSTAT data 2015 EU27'!P221</f>
        <v>409</v>
      </c>
      <c r="R44" s="20">
        <f>'EUROSTAT data 2015 EU27'!Q221</f>
        <v>629.01</v>
      </c>
      <c r="S44" s="20">
        <f>'EUROSTAT data 2015 EU27'!R221</f>
        <v>530.96</v>
      </c>
      <c r="T44" s="20">
        <f>'EUROSTAT data 2015 EU27'!S221</f>
        <v>477.76</v>
      </c>
      <c r="U44" s="20">
        <f>'EUROSTAT data 2015 EU27'!T221</f>
        <v>700.05</v>
      </c>
      <c r="V44" s="20">
        <f>'EUROSTAT data 2015 EU27'!U221</f>
        <v>410.09</v>
      </c>
      <c r="W44" s="20">
        <f>'EUROSTAT data 2015 EU27'!V221</f>
        <v>408.75</v>
      </c>
      <c r="X44" s="20">
        <f>'EUROSTAT data 2015 EU27'!W221</f>
        <v>981.78</v>
      </c>
      <c r="Y44" s="20">
        <f>'EUROSTAT data 2015 EU27'!X221</f>
        <v>884.03</v>
      </c>
      <c r="Z44" s="20">
        <f>'EUROSTAT data 2015 EU27'!Y221</f>
        <v>325.83999999999997</v>
      </c>
      <c r="AA44" s="20">
        <f>'EUROSTAT data 2015 EU27'!Z221</f>
        <v>496.97</v>
      </c>
      <c r="AB44" s="20">
        <f>'EUROSTAT data 2015 EU27'!AA221</f>
        <v>303.42</v>
      </c>
      <c r="AC44" s="20">
        <f>'EUROSTAT data 2015 EU27'!AB221</f>
        <v>2092.87</v>
      </c>
      <c r="AD44" s="20">
        <f>'EUROSTAT data 2015 EU27'!AC221</f>
        <v>213.53</v>
      </c>
      <c r="AE44" s="20">
        <f>'EUROSTAT data 2015 EU27'!AD221</f>
        <v>981.69</v>
      </c>
      <c r="AF44" s="20">
        <f>'EUROSTAT data 2015 EU27'!AE221</f>
        <v>3974.63</v>
      </c>
      <c r="AG44" s="20">
        <f>'EUROSTAT data 2015 EU27'!AF221</f>
        <v>933.75</v>
      </c>
      <c r="AH44" s="20">
        <f>'EUROSTAT data 2015 EU27'!AG221</f>
        <v>3740.48</v>
      </c>
      <c r="AI44" s="20">
        <f>'EUROSTAT data 2015 EU27'!AH221</f>
        <v>2969.06</v>
      </c>
      <c r="AJ44" s="20">
        <f>'EUROSTAT data 2015 EU27'!AI221</f>
        <v>5250.82</v>
      </c>
      <c r="AK44" s="20">
        <f>'EUROSTAT data 2015 EU27'!AJ221</f>
        <v>1003.7</v>
      </c>
      <c r="AL44" s="20">
        <f>'EUROSTAT data 2015 EU27'!AK221</f>
        <v>507.06</v>
      </c>
      <c r="AM44" s="20">
        <f>'EUROSTAT data 2015 EU27'!AL221</f>
        <v>2350.71</v>
      </c>
      <c r="AN44" s="20">
        <f>'EUROSTAT data 2015 EU27'!AM221</f>
        <v>246.79</v>
      </c>
      <c r="AO44" s="20">
        <f>'EUROSTAT data 2015 EU27'!AN221</f>
        <v>1172.83</v>
      </c>
      <c r="AP44" s="20">
        <f>'EUROSTAT data 2015 EU27'!AO221</f>
        <v>270.24</v>
      </c>
      <c r="AQ44" s="20">
        <f>'EUROSTAT data 2015 EU27'!AP221</f>
        <v>171.44</v>
      </c>
      <c r="AR44" s="20">
        <f>'EUROSTAT data 2015 EU27'!AQ221</f>
        <v>1036.3900000000001</v>
      </c>
      <c r="AS44" s="20">
        <f>'EUROSTAT data 2015 EU27'!AR221</f>
        <v>794.06</v>
      </c>
      <c r="AT44" s="20">
        <f>'EUROSTAT data 2015 EU27'!AS221</f>
        <v>2485.2800000000002</v>
      </c>
      <c r="AU44" s="20">
        <f>'EUROSTAT data 2015 EU27'!AT221</f>
        <v>25956.44</v>
      </c>
      <c r="AV44" s="20">
        <f>'EUROSTAT data 2015 EU27'!AU221</f>
        <v>3388.86</v>
      </c>
      <c r="AW44" s="20">
        <f>'EUROSTAT data 2015 EU27'!AV221</f>
        <v>5662.08</v>
      </c>
      <c r="AX44" s="20">
        <f>'EUROSTAT data 2015 EU27'!AW221</f>
        <v>2260.0700000000002</v>
      </c>
      <c r="AY44" s="20">
        <f>'EUROSTAT data 2015 EU27'!AX221</f>
        <v>789.01</v>
      </c>
      <c r="AZ44" s="20">
        <f>'EUROSTAT data 2015 EU27'!AY221</f>
        <v>324.66000000000003</v>
      </c>
      <c r="BA44" s="20">
        <f>'EUROSTAT data 2015 EU27'!AZ221</f>
        <v>234.52</v>
      </c>
      <c r="BB44" s="20">
        <f>'EUROSTAT data 2015 EU27'!BA221</f>
        <v>329.26</v>
      </c>
      <c r="BC44" s="20">
        <f>'EUROSTAT data 2015 EU27'!BB221</f>
        <v>2178.37</v>
      </c>
      <c r="BD44" s="20">
        <f>'EUROSTAT data 2015 EU27'!BC221</f>
        <v>196.17</v>
      </c>
      <c r="BE44" s="20">
        <f>'EUROSTAT data 2015 EU27'!BD221</f>
        <v>282.73</v>
      </c>
      <c r="BF44" s="20">
        <f>'EUROSTAT data 2015 EU27'!BE221</f>
        <v>1341.08</v>
      </c>
      <c r="BG44" s="20">
        <f>'EUROSTAT data 2015 EU27'!BF221</f>
        <v>3599.53</v>
      </c>
      <c r="BH44" s="20">
        <f>'EUROSTAT data 2015 EU27'!BG221</f>
        <v>1754.43</v>
      </c>
      <c r="BI44" s="20">
        <f>'EUROSTAT data 2015 EU27'!BH221</f>
        <v>1572.07</v>
      </c>
      <c r="BJ44" s="20">
        <f>'EUROSTAT data 2015 EU27'!BI221</f>
        <v>491.51</v>
      </c>
      <c r="BK44" s="20">
        <f>'EUROSTAT data 2015 EU27'!BJ221</f>
        <v>243.82</v>
      </c>
      <c r="BL44" s="20">
        <f>'EUROSTAT data 2015 EU27'!BK221</f>
        <v>271.5</v>
      </c>
      <c r="BM44" s="20">
        <f>'EUROSTAT data 2015 EU27'!BL221</f>
        <v>377.47</v>
      </c>
      <c r="BN44" s="20">
        <f>'EUROSTAT data 2015 EU27'!BM221</f>
        <v>59.06</v>
      </c>
      <c r="BO44" s="20">
        <f>'EUROSTAT data 2015 EU27'!BN221</f>
        <v>279.64</v>
      </c>
      <c r="BP44" s="20">
        <f>'EUROSTAT data 2015 EU27'!BO221</f>
        <v>0</v>
      </c>
      <c r="BQ44" s="20">
        <f>'EUROSTAT data 2015 EU27'!BP221</f>
        <v>0</v>
      </c>
    </row>
    <row r="45" spans="5:69" x14ac:dyDescent="0.35">
      <c r="E45" t="str">
        <f>'EUROSTAT data 2015 EU27'!C222</f>
        <v>ISIC 66</v>
      </c>
      <c r="F45" s="20">
        <f>'EUROSTAT data 2015 EU27'!E222</f>
        <v>403.57</v>
      </c>
      <c r="G45" s="20">
        <f>'EUROSTAT data 2015 EU27'!F222</f>
        <v>38.270000000000003</v>
      </c>
      <c r="H45" s="20">
        <f>'EUROSTAT data 2015 EU27'!G222</f>
        <v>28.74</v>
      </c>
      <c r="I45" s="20">
        <f>'EUROSTAT data 2015 EU27'!H222</f>
        <v>71.44</v>
      </c>
      <c r="J45" s="20">
        <f>'EUROSTAT data 2015 EU27'!I222</f>
        <v>1323.14</v>
      </c>
      <c r="K45" s="20">
        <f>'EUROSTAT data 2015 EU27'!J222</f>
        <v>567.30999999999995</v>
      </c>
      <c r="L45" s="20">
        <f>'EUROSTAT data 2015 EU27'!K222</f>
        <v>174.43</v>
      </c>
      <c r="M45" s="20">
        <f>'EUROSTAT data 2015 EU27'!L222</f>
        <v>219.63</v>
      </c>
      <c r="N45" s="20">
        <f>'EUROSTAT data 2015 EU27'!M222</f>
        <v>90.85</v>
      </c>
      <c r="O45" s="20">
        <f>'EUROSTAT data 2015 EU27'!N222</f>
        <v>347.13</v>
      </c>
      <c r="P45" s="20">
        <f>'EUROSTAT data 2015 EU27'!O222</f>
        <v>844.8</v>
      </c>
      <c r="Q45" s="20">
        <f>'EUROSTAT data 2015 EU27'!P222</f>
        <v>284.91000000000003</v>
      </c>
      <c r="R45" s="20">
        <f>'EUROSTAT data 2015 EU27'!Q222</f>
        <v>260.63</v>
      </c>
      <c r="S45" s="20">
        <f>'EUROSTAT data 2015 EU27'!R222</f>
        <v>336.44</v>
      </c>
      <c r="T45" s="20">
        <f>'EUROSTAT data 2015 EU27'!S222</f>
        <v>341.03</v>
      </c>
      <c r="U45" s="20">
        <f>'EUROSTAT data 2015 EU27'!T222</f>
        <v>402.5</v>
      </c>
      <c r="V45" s="20">
        <f>'EUROSTAT data 2015 EU27'!U222</f>
        <v>276.5</v>
      </c>
      <c r="W45" s="20">
        <f>'EUROSTAT data 2015 EU27'!V222</f>
        <v>318.11</v>
      </c>
      <c r="X45" s="20">
        <f>'EUROSTAT data 2015 EU27'!W222</f>
        <v>1080.03</v>
      </c>
      <c r="Y45" s="20">
        <f>'EUROSTAT data 2015 EU27'!X222</f>
        <v>272.2</v>
      </c>
      <c r="Z45" s="20">
        <f>'EUROSTAT data 2015 EU27'!Y222</f>
        <v>371.26</v>
      </c>
      <c r="AA45" s="20">
        <f>'EUROSTAT data 2015 EU27'!Z222</f>
        <v>411.03</v>
      </c>
      <c r="AB45" s="20">
        <f>'EUROSTAT data 2015 EU27'!AA222</f>
        <v>138.94</v>
      </c>
      <c r="AC45" s="20">
        <f>'EUROSTAT data 2015 EU27'!AB222</f>
        <v>921.48</v>
      </c>
      <c r="AD45" s="20">
        <f>'EUROSTAT data 2015 EU27'!AC222</f>
        <v>102.44</v>
      </c>
      <c r="AE45" s="20">
        <f>'EUROSTAT data 2015 EU27'!AD222</f>
        <v>170.36</v>
      </c>
      <c r="AF45" s="20">
        <f>'EUROSTAT data 2015 EU27'!AE222</f>
        <v>1612.85</v>
      </c>
      <c r="AG45" s="20">
        <f>'EUROSTAT data 2015 EU27'!AF222</f>
        <v>773.6</v>
      </c>
      <c r="AH45" s="20">
        <f>'EUROSTAT data 2015 EU27'!AG222</f>
        <v>4355.47</v>
      </c>
      <c r="AI45" s="20">
        <f>'EUROSTAT data 2015 EU27'!AH222</f>
        <v>1767.31</v>
      </c>
      <c r="AJ45" s="20">
        <f>'EUROSTAT data 2015 EU27'!AI222</f>
        <v>989.94</v>
      </c>
      <c r="AK45" s="20">
        <f>'EUROSTAT data 2015 EU27'!AJ222</f>
        <v>365.27</v>
      </c>
      <c r="AL45" s="20">
        <f>'EUROSTAT data 2015 EU27'!AK222</f>
        <v>565.39</v>
      </c>
      <c r="AM45" s="20">
        <f>'EUROSTAT data 2015 EU27'!AL222</f>
        <v>483.54</v>
      </c>
      <c r="AN45" s="20">
        <f>'EUROSTAT data 2015 EU27'!AM222</f>
        <v>148.09</v>
      </c>
      <c r="AO45" s="20">
        <f>'EUROSTAT data 2015 EU27'!AN222</f>
        <v>725.19</v>
      </c>
      <c r="AP45" s="20">
        <f>'EUROSTAT data 2015 EU27'!AO222</f>
        <v>322.60000000000002</v>
      </c>
      <c r="AQ45" s="20">
        <f>'EUROSTAT data 2015 EU27'!AP222</f>
        <v>124.03</v>
      </c>
      <c r="AR45" s="20">
        <f>'EUROSTAT data 2015 EU27'!AQ222</f>
        <v>1355.86</v>
      </c>
      <c r="AS45" s="20">
        <f>'EUROSTAT data 2015 EU27'!AR222</f>
        <v>839.65</v>
      </c>
      <c r="AT45" s="20">
        <f>'EUROSTAT data 2015 EU27'!AS222</f>
        <v>55277.47</v>
      </c>
      <c r="AU45" s="20">
        <f>'EUROSTAT data 2015 EU27'!AT222</f>
        <v>65797.58</v>
      </c>
      <c r="AV45" s="20">
        <f>'EUROSTAT data 2015 EU27'!AU222</f>
        <v>27243.63</v>
      </c>
      <c r="AW45" s="20">
        <f>'EUROSTAT data 2015 EU27'!AV222</f>
        <v>1004.86</v>
      </c>
      <c r="AX45" s="20">
        <f>'EUROSTAT data 2015 EU27'!AW222</f>
        <v>2326.7199999999998</v>
      </c>
      <c r="AY45" s="20">
        <f>'EUROSTAT data 2015 EU27'!AX222</f>
        <v>421.9</v>
      </c>
      <c r="AZ45" s="20">
        <f>'EUROSTAT data 2015 EU27'!AY222</f>
        <v>184.81</v>
      </c>
      <c r="BA45" s="20">
        <f>'EUROSTAT data 2015 EU27'!AZ222</f>
        <v>344.34</v>
      </c>
      <c r="BB45" s="20">
        <f>'EUROSTAT data 2015 EU27'!BA222</f>
        <v>217.54</v>
      </c>
      <c r="BC45" s="20">
        <f>'EUROSTAT data 2015 EU27'!BB222</f>
        <v>804.85</v>
      </c>
      <c r="BD45" s="20">
        <f>'EUROSTAT data 2015 EU27'!BC222</f>
        <v>100.4</v>
      </c>
      <c r="BE45" s="20">
        <f>'EUROSTAT data 2015 EU27'!BD222</f>
        <v>607.91999999999996</v>
      </c>
      <c r="BF45" s="20">
        <f>'EUROSTAT data 2015 EU27'!BE222</f>
        <v>922.24</v>
      </c>
      <c r="BG45" s="20">
        <f>'EUROSTAT data 2015 EU27'!BF222</f>
        <v>387.24</v>
      </c>
      <c r="BH45" s="20">
        <f>'EUROSTAT data 2015 EU27'!BG222</f>
        <v>229.25</v>
      </c>
      <c r="BI45" s="20">
        <f>'EUROSTAT data 2015 EU27'!BH222</f>
        <v>453.95</v>
      </c>
      <c r="BJ45" s="20">
        <f>'EUROSTAT data 2015 EU27'!BI222</f>
        <v>233.52</v>
      </c>
      <c r="BK45" s="20">
        <f>'EUROSTAT data 2015 EU27'!BJ222</f>
        <v>300.14</v>
      </c>
      <c r="BL45" s="20">
        <f>'EUROSTAT data 2015 EU27'!BK222</f>
        <v>100.84</v>
      </c>
      <c r="BM45" s="20">
        <f>'EUROSTAT data 2015 EU27'!BL222</f>
        <v>417.1</v>
      </c>
      <c r="BN45" s="20">
        <f>'EUROSTAT data 2015 EU27'!BM222</f>
        <v>40.950000000000003</v>
      </c>
      <c r="BO45" s="20">
        <f>'EUROSTAT data 2015 EU27'!BN222</f>
        <v>103.38</v>
      </c>
      <c r="BP45" s="20">
        <f>'EUROSTAT data 2015 EU27'!BO222</f>
        <v>0</v>
      </c>
      <c r="BQ45" s="20">
        <f>'EUROSTAT data 2015 EU27'!BP222</f>
        <v>0</v>
      </c>
    </row>
    <row r="46" spans="5:69" x14ac:dyDescent="0.35">
      <c r="E46" t="str">
        <f>'EUROSTAT data 2015 EU27'!C223</f>
        <v>ISIC 68</v>
      </c>
      <c r="F46" s="20">
        <f>'EUROSTAT data 2015 EU27'!E223</f>
        <v>1442.73</v>
      </c>
      <c r="G46" s="20">
        <f>'EUROSTAT data 2015 EU27'!F223</f>
        <v>115.32</v>
      </c>
      <c r="H46" s="20">
        <f>'EUROSTAT data 2015 EU27'!G223</f>
        <v>26.37</v>
      </c>
      <c r="I46" s="20">
        <f>'EUROSTAT data 2015 EU27'!H223</f>
        <v>495.33</v>
      </c>
      <c r="J46" s="20">
        <f>'EUROSTAT data 2015 EU27'!I223</f>
        <v>6928.48</v>
      </c>
      <c r="K46" s="20">
        <f>'EUROSTAT data 2015 EU27'!J223</f>
        <v>2584.64</v>
      </c>
      <c r="L46" s="20">
        <f>'EUROSTAT data 2015 EU27'!K223</f>
        <v>1111.25</v>
      </c>
      <c r="M46" s="20">
        <f>'EUROSTAT data 2015 EU27'!L223</f>
        <v>1238.3800000000001</v>
      </c>
      <c r="N46" s="20">
        <f>'EUROSTAT data 2015 EU27'!M223</f>
        <v>1373.74</v>
      </c>
      <c r="O46" s="20">
        <f>'EUROSTAT data 2015 EU27'!N223</f>
        <v>673.15</v>
      </c>
      <c r="P46" s="20">
        <f>'EUROSTAT data 2015 EU27'!O223</f>
        <v>2820.9</v>
      </c>
      <c r="Q46" s="20">
        <f>'EUROSTAT data 2015 EU27'!P223</f>
        <v>1227.05</v>
      </c>
      <c r="R46" s="20">
        <f>'EUROSTAT data 2015 EU27'!Q223</f>
        <v>2605.52</v>
      </c>
      <c r="S46" s="20">
        <f>'EUROSTAT data 2015 EU27'!R223</f>
        <v>1895.01</v>
      </c>
      <c r="T46" s="20">
        <f>'EUROSTAT data 2015 EU27'!S223</f>
        <v>1751.56</v>
      </c>
      <c r="U46" s="20">
        <f>'EUROSTAT data 2015 EU27'!T223</f>
        <v>5332.91</v>
      </c>
      <c r="V46" s="20">
        <f>'EUROSTAT data 2015 EU27'!U223</f>
        <v>1989.57</v>
      </c>
      <c r="W46" s="20">
        <f>'EUROSTAT data 2015 EU27'!V223</f>
        <v>2424.0700000000002</v>
      </c>
      <c r="X46" s="20">
        <f>'EUROSTAT data 2015 EU27'!W223</f>
        <v>6096.22</v>
      </c>
      <c r="Y46" s="20">
        <f>'EUROSTAT data 2015 EU27'!X223</f>
        <v>6145.43</v>
      </c>
      <c r="Z46" s="20">
        <f>'EUROSTAT data 2015 EU27'!Y223</f>
        <v>1295.8</v>
      </c>
      <c r="AA46" s="20">
        <f>'EUROSTAT data 2015 EU27'!Z223</f>
        <v>2648.51</v>
      </c>
      <c r="AB46" s="20">
        <f>'EUROSTAT data 2015 EU27'!AA223</f>
        <v>1735.18</v>
      </c>
      <c r="AC46" s="20">
        <f>'EUROSTAT data 2015 EU27'!AB223</f>
        <v>5228.97</v>
      </c>
      <c r="AD46" s="20">
        <f>'EUROSTAT data 2015 EU27'!AC223</f>
        <v>651.01</v>
      </c>
      <c r="AE46" s="20">
        <f>'EUROSTAT data 2015 EU27'!AD223</f>
        <v>2055.42</v>
      </c>
      <c r="AF46" s="20">
        <f>'EUROSTAT data 2015 EU27'!AE223</f>
        <v>29349.34</v>
      </c>
      <c r="AG46" s="20">
        <f>'EUROSTAT data 2015 EU27'!AF223</f>
        <v>10926.78</v>
      </c>
      <c r="AH46" s="20">
        <f>'EUROSTAT data 2015 EU27'!AG223</f>
        <v>40952.379999999997</v>
      </c>
      <c r="AI46" s="20">
        <f>'EUROSTAT data 2015 EU27'!AH223</f>
        <v>66283.81</v>
      </c>
      <c r="AJ46" s="20">
        <f>'EUROSTAT data 2015 EU27'!AI223</f>
        <v>5648.98</v>
      </c>
      <c r="AK46" s="20">
        <f>'EUROSTAT data 2015 EU27'!AJ223</f>
        <v>855.27</v>
      </c>
      <c r="AL46" s="20">
        <f>'EUROSTAT data 2015 EU27'!AK223</f>
        <v>1070.75</v>
      </c>
      <c r="AM46" s="20">
        <f>'EUROSTAT data 2015 EU27'!AL223</f>
        <v>9897.0300000000007</v>
      </c>
      <c r="AN46" s="20">
        <f>'EUROSTAT data 2015 EU27'!AM223</f>
        <v>1719.65</v>
      </c>
      <c r="AO46" s="20">
        <f>'EUROSTAT data 2015 EU27'!AN223</f>
        <v>29100.959999999999</v>
      </c>
      <c r="AP46" s="20">
        <f>'EUROSTAT data 2015 EU27'!AO223</f>
        <v>2406.39</v>
      </c>
      <c r="AQ46" s="20">
        <f>'EUROSTAT data 2015 EU27'!AP223</f>
        <v>3366.71</v>
      </c>
      <c r="AR46" s="20">
        <f>'EUROSTAT data 2015 EU27'!AQ223</f>
        <v>12983.95</v>
      </c>
      <c r="AS46" s="20">
        <f>'EUROSTAT data 2015 EU27'!AR223</f>
        <v>8865.85</v>
      </c>
      <c r="AT46" s="20">
        <f>'EUROSTAT data 2015 EU27'!AS223</f>
        <v>19581.84</v>
      </c>
      <c r="AU46" s="20">
        <f>'EUROSTAT data 2015 EU27'!AT223</f>
        <v>7598.66</v>
      </c>
      <c r="AV46" s="20">
        <f>'EUROSTAT data 2015 EU27'!AU223</f>
        <v>5093.42</v>
      </c>
      <c r="AW46" s="20">
        <f>'EUROSTAT data 2015 EU27'!AV223</f>
        <v>36198.720000000001</v>
      </c>
      <c r="AX46" s="20">
        <f>'EUROSTAT data 2015 EU27'!AW223</f>
        <v>20826.73</v>
      </c>
      <c r="AY46" s="20">
        <f>'EUROSTAT data 2015 EU27'!AX223</f>
        <v>9330.86</v>
      </c>
      <c r="AZ46" s="20">
        <f>'EUROSTAT data 2015 EU27'!AY223</f>
        <v>4043.93</v>
      </c>
      <c r="BA46" s="20">
        <f>'EUROSTAT data 2015 EU27'!AZ223</f>
        <v>3369.93</v>
      </c>
      <c r="BB46" s="20">
        <f>'EUROSTAT data 2015 EU27'!BA223</f>
        <v>3501.41</v>
      </c>
      <c r="BC46" s="20">
        <f>'EUROSTAT data 2015 EU27'!BB223</f>
        <v>4366.43</v>
      </c>
      <c r="BD46" s="20">
        <f>'EUROSTAT data 2015 EU27'!BC223</f>
        <v>2768.66</v>
      </c>
      <c r="BE46" s="20">
        <f>'EUROSTAT data 2015 EU27'!BD223</f>
        <v>1387.1</v>
      </c>
      <c r="BF46" s="20">
        <f>'EUROSTAT data 2015 EU27'!BE223</f>
        <v>11512.03</v>
      </c>
      <c r="BG46" s="20">
        <f>'EUROSTAT data 2015 EU27'!BF223</f>
        <v>19735.61</v>
      </c>
      <c r="BH46" s="20">
        <f>'EUROSTAT data 2015 EU27'!BG223</f>
        <v>8792.19</v>
      </c>
      <c r="BI46" s="20">
        <f>'EUROSTAT data 2015 EU27'!BH223</f>
        <v>11903.91</v>
      </c>
      <c r="BJ46" s="20">
        <f>'EUROSTAT data 2015 EU27'!BI223</f>
        <v>7956.7</v>
      </c>
      <c r="BK46" s="20">
        <f>'EUROSTAT data 2015 EU27'!BJ223</f>
        <v>3430.71</v>
      </c>
      <c r="BL46" s="20">
        <f>'EUROSTAT data 2015 EU27'!BK223</f>
        <v>3732.4</v>
      </c>
      <c r="BM46" s="20">
        <f>'EUROSTAT data 2015 EU27'!BL223</f>
        <v>2516.3000000000002</v>
      </c>
      <c r="BN46" s="20">
        <f>'EUROSTAT data 2015 EU27'!BM223</f>
        <v>455.93</v>
      </c>
      <c r="BO46" s="20">
        <f>'EUROSTAT data 2015 EU27'!BN223</f>
        <v>4358.29</v>
      </c>
      <c r="BP46" s="20">
        <f>'EUROSTAT data 2015 EU27'!BO223</f>
        <v>0</v>
      </c>
      <c r="BQ46" s="20">
        <f>'EUROSTAT data 2015 EU27'!BP223</f>
        <v>0</v>
      </c>
    </row>
    <row r="47" spans="5:69" x14ac:dyDescent="0.35">
      <c r="E47" t="str">
        <f>'EUROSTAT data 2015 EU27'!C224</f>
        <v>ISIC 69-70</v>
      </c>
      <c r="F47" s="20">
        <f>'EUROSTAT data 2015 EU27'!E224</f>
        <v>0</v>
      </c>
      <c r="G47" s="20">
        <f>'EUROSTAT data 2015 EU27'!F224</f>
        <v>0</v>
      </c>
      <c r="H47" s="20">
        <f>'EUROSTAT data 2015 EU27'!G224</f>
        <v>0</v>
      </c>
      <c r="I47" s="20">
        <f>'EUROSTAT data 2015 EU27'!H224</f>
        <v>0</v>
      </c>
      <c r="J47" s="20">
        <f>'EUROSTAT data 2015 EU27'!I224</f>
        <v>0</v>
      </c>
      <c r="K47" s="20">
        <f>'EUROSTAT data 2015 EU27'!J224</f>
        <v>0</v>
      </c>
      <c r="L47" s="20">
        <f>'EUROSTAT data 2015 EU27'!K224</f>
        <v>0</v>
      </c>
      <c r="M47" s="20">
        <f>'EUROSTAT data 2015 EU27'!L224</f>
        <v>0</v>
      </c>
      <c r="N47" s="20">
        <f>'EUROSTAT data 2015 EU27'!M224</f>
        <v>0</v>
      </c>
      <c r="O47" s="20">
        <f>'EUROSTAT data 2015 EU27'!N224</f>
        <v>0</v>
      </c>
      <c r="P47" s="20">
        <f>'EUROSTAT data 2015 EU27'!O224</f>
        <v>0</v>
      </c>
      <c r="Q47" s="20">
        <f>'EUROSTAT data 2015 EU27'!P224</f>
        <v>0</v>
      </c>
      <c r="R47" s="20">
        <f>'EUROSTAT data 2015 EU27'!Q224</f>
        <v>0</v>
      </c>
      <c r="S47" s="20">
        <f>'EUROSTAT data 2015 EU27'!R224</f>
        <v>0</v>
      </c>
      <c r="T47" s="20">
        <f>'EUROSTAT data 2015 EU27'!S224</f>
        <v>0</v>
      </c>
      <c r="U47" s="20">
        <f>'EUROSTAT data 2015 EU27'!T224</f>
        <v>0</v>
      </c>
      <c r="V47" s="20">
        <f>'EUROSTAT data 2015 EU27'!U224</f>
        <v>0</v>
      </c>
      <c r="W47" s="20">
        <f>'EUROSTAT data 2015 EU27'!V224</f>
        <v>0</v>
      </c>
      <c r="X47" s="20">
        <f>'EUROSTAT data 2015 EU27'!W224</f>
        <v>0</v>
      </c>
      <c r="Y47" s="20">
        <f>'EUROSTAT data 2015 EU27'!X224</f>
        <v>0</v>
      </c>
      <c r="Z47" s="20">
        <f>'EUROSTAT data 2015 EU27'!Y224</f>
        <v>0</v>
      </c>
      <c r="AA47" s="20">
        <f>'EUROSTAT data 2015 EU27'!Z224</f>
        <v>0</v>
      </c>
      <c r="AB47" s="20">
        <f>'EUROSTAT data 2015 EU27'!AA224</f>
        <v>0</v>
      </c>
      <c r="AC47" s="20">
        <f>'EUROSTAT data 2015 EU27'!AB224</f>
        <v>0</v>
      </c>
      <c r="AD47" s="20">
        <f>'EUROSTAT data 2015 EU27'!AC224</f>
        <v>0</v>
      </c>
      <c r="AE47" s="20">
        <f>'EUROSTAT data 2015 EU27'!AD224</f>
        <v>0</v>
      </c>
      <c r="AF47" s="20">
        <f>'EUROSTAT data 2015 EU27'!AE224</f>
        <v>0</v>
      </c>
      <c r="AG47" s="20">
        <f>'EUROSTAT data 2015 EU27'!AF224</f>
        <v>0</v>
      </c>
      <c r="AH47" s="20">
        <f>'EUROSTAT data 2015 EU27'!AG224</f>
        <v>0</v>
      </c>
      <c r="AI47" s="20">
        <f>'EUROSTAT data 2015 EU27'!AH224</f>
        <v>0</v>
      </c>
      <c r="AJ47" s="20">
        <f>'EUROSTAT data 2015 EU27'!AI224</f>
        <v>0</v>
      </c>
      <c r="AK47" s="20">
        <f>'EUROSTAT data 2015 EU27'!AJ224</f>
        <v>0</v>
      </c>
      <c r="AL47" s="20">
        <f>'EUROSTAT data 2015 EU27'!AK224</f>
        <v>0</v>
      </c>
      <c r="AM47" s="20">
        <f>'EUROSTAT data 2015 EU27'!AL224</f>
        <v>0</v>
      </c>
      <c r="AN47" s="20">
        <f>'EUROSTAT data 2015 EU27'!AM224</f>
        <v>0</v>
      </c>
      <c r="AO47" s="20">
        <f>'EUROSTAT data 2015 EU27'!AN224</f>
        <v>0</v>
      </c>
      <c r="AP47" s="20">
        <f>'EUROSTAT data 2015 EU27'!AO224</f>
        <v>0</v>
      </c>
      <c r="AQ47" s="20">
        <f>'EUROSTAT data 2015 EU27'!AP224</f>
        <v>0</v>
      </c>
      <c r="AR47" s="20">
        <f>'EUROSTAT data 2015 EU27'!AQ224</f>
        <v>0</v>
      </c>
      <c r="AS47" s="20">
        <f>'EUROSTAT data 2015 EU27'!AR224</f>
        <v>0</v>
      </c>
      <c r="AT47" s="20">
        <f>'EUROSTAT data 2015 EU27'!AS224</f>
        <v>0</v>
      </c>
      <c r="AU47" s="20">
        <f>'EUROSTAT data 2015 EU27'!AT224</f>
        <v>0</v>
      </c>
      <c r="AV47" s="20">
        <f>'EUROSTAT data 2015 EU27'!AU224</f>
        <v>0</v>
      </c>
      <c r="AW47" s="20">
        <f>'EUROSTAT data 2015 EU27'!AV224</f>
        <v>0</v>
      </c>
      <c r="AX47" s="20">
        <f>'EUROSTAT data 2015 EU27'!AW224</f>
        <v>0</v>
      </c>
      <c r="AY47" s="20">
        <f>'EUROSTAT data 2015 EU27'!AX224</f>
        <v>0</v>
      </c>
      <c r="AZ47" s="20">
        <f>'EUROSTAT data 2015 EU27'!AY224</f>
        <v>0</v>
      </c>
      <c r="BA47" s="20">
        <f>'EUROSTAT data 2015 EU27'!AZ224</f>
        <v>0</v>
      </c>
      <c r="BB47" s="20">
        <f>'EUROSTAT data 2015 EU27'!BA224</f>
        <v>0</v>
      </c>
      <c r="BC47" s="20">
        <f>'EUROSTAT data 2015 EU27'!BB224</f>
        <v>0</v>
      </c>
      <c r="BD47" s="20">
        <f>'EUROSTAT data 2015 EU27'!BC224</f>
        <v>0</v>
      </c>
      <c r="BE47" s="20">
        <f>'EUROSTAT data 2015 EU27'!BD224</f>
        <v>0</v>
      </c>
      <c r="BF47" s="20">
        <f>'EUROSTAT data 2015 EU27'!BE224</f>
        <v>0</v>
      </c>
      <c r="BG47" s="20">
        <f>'EUROSTAT data 2015 EU27'!BF224</f>
        <v>0</v>
      </c>
      <c r="BH47" s="20">
        <f>'EUROSTAT data 2015 EU27'!BG224</f>
        <v>0</v>
      </c>
      <c r="BI47" s="20">
        <f>'EUROSTAT data 2015 EU27'!BH224</f>
        <v>0</v>
      </c>
      <c r="BJ47" s="20">
        <f>'EUROSTAT data 2015 EU27'!BI224</f>
        <v>0</v>
      </c>
      <c r="BK47" s="20">
        <f>'EUROSTAT data 2015 EU27'!BJ224</f>
        <v>0</v>
      </c>
      <c r="BL47" s="20">
        <f>'EUROSTAT data 2015 EU27'!BK224</f>
        <v>0</v>
      </c>
      <c r="BM47" s="20">
        <f>'EUROSTAT data 2015 EU27'!BL224</f>
        <v>0</v>
      </c>
      <c r="BN47" s="20">
        <f>'EUROSTAT data 2015 EU27'!BM224</f>
        <v>0</v>
      </c>
      <c r="BO47" s="20">
        <f>'EUROSTAT data 2015 EU27'!BN224</f>
        <v>0</v>
      </c>
      <c r="BP47" s="20">
        <f>'EUROSTAT data 2015 EU27'!BO224</f>
        <v>0</v>
      </c>
      <c r="BQ47" s="20">
        <f>'EUROSTAT data 2015 EU27'!BP224</f>
        <v>0</v>
      </c>
    </row>
    <row r="48" spans="5:69" x14ac:dyDescent="0.35">
      <c r="E48" t="str">
        <f>'EUROSTAT data 2015 EU27'!C225</f>
        <v>ISIC 71</v>
      </c>
      <c r="F48" s="20">
        <f>'EUROSTAT data 2015 EU27'!E225</f>
        <v>2401.0300000000002</v>
      </c>
      <c r="G48" s="20">
        <f>'EUROSTAT data 2015 EU27'!F225</f>
        <v>332.78</v>
      </c>
      <c r="H48" s="20">
        <f>'EUROSTAT data 2015 EU27'!G225</f>
        <v>153.87</v>
      </c>
      <c r="I48" s="20">
        <f>'EUROSTAT data 2015 EU27'!H225</f>
        <v>1525.32</v>
      </c>
      <c r="J48" s="20">
        <f>'EUROSTAT data 2015 EU27'!I225</f>
        <v>15837.06</v>
      </c>
      <c r="K48" s="20">
        <f>'EUROSTAT data 2015 EU27'!J225</f>
        <v>2822.61</v>
      </c>
      <c r="L48" s="20">
        <f>'EUROSTAT data 2015 EU27'!K225</f>
        <v>1628.63</v>
      </c>
      <c r="M48" s="20">
        <f>'EUROSTAT data 2015 EU27'!L225</f>
        <v>3074.22</v>
      </c>
      <c r="N48" s="20">
        <f>'EUROSTAT data 2015 EU27'!M225</f>
        <v>1695.77</v>
      </c>
      <c r="O48" s="20">
        <f>'EUROSTAT data 2015 EU27'!N225</f>
        <v>5871.26</v>
      </c>
      <c r="P48" s="20">
        <f>'EUROSTAT data 2015 EU27'!O225</f>
        <v>8913.65</v>
      </c>
      <c r="Q48" s="20">
        <f>'EUROSTAT data 2015 EU27'!P225</f>
        <v>5965.89</v>
      </c>
      <c r="R48" s="20">
        <f>'EUROSTAT data 2015 EU27'!Q225</f>
        <v>4613.6400000000003</v>
      </c>
      <c r="S48" s="20">
        <f>'EUROSTAT data 2015 EU27'!R225</f>
        <v>3728.84</v>
      </c>
      <c r="T48" s="20">
        <f>'EUROSTAT data 2015 EU27'!S225</f>
        <v>5062.47</v>
      </c>
      <c r="U48" s="20">
        <f>'EUROSTAT data 2015 EU27'!T225</f>
        <v>6656.54</v>
      </c>
      <c r="V48" s="20">
        <f>'EUROSTAT data 2015 EU27'!U225</f>
        <v>5473.96</v>
      </c>
      <c r="W48" s="20">
        <f>'EUROSTAT data 2015 EU27'!V225</f>
        <v>5196.4399999999996</v>
      </c>
      <c r="X48" s="20">
        <f>'EUROSTAT data 2015 EU27'!W225</f>
        <v>12982.2</v>
      </c>
      <c r="Y48" s="20">
        <f>'EUROSTAT data 2015 EU27'!X225</f>
        <v>9892.32</v>
      </c>
      <c r="Z48" s="20">
        <f>'EUROSTAT data 2015 EU27'!Y225</f>
        <v>3563.48</v>
      </c>
      <c r="AA48" s="20">
        <f>'EUROSTAT data 2015 EU27'!Z225</f>
        <v>3105.79</v>
      </c>
      <c r="AB48" s="20">
        <f>'EUROSTAT data 2015 EU27'!AA225</f>
        <v>3230.09</v>
      </c>
      <c r="AC48" s="20">
        <f>'EUROSTAT data 2015 EU27'!AB225</f>
        <v>8260.25</v>
      </c>
      <c r="AD48" s="20">
        <f>'EUROSTAT data 2015 EU27'!AC225</f>
        <v>945.49</v>
      </c>
      <c r="AE48" s="20">
        <f>'EUROSTAT data 2015 EU27'!AD225</f>
        <v>3522.7</v>
      </c>
      <c r="AF48" s="20">
        <f>'EUROSTAT data 2015 EU27'!AE225</f>
        <v>26051.29</v>
      </c>
      <c r="AG48" s="20">
        <f>'EUROSTAT data 2015 EU27'!AF225</f>
        <v>6921.56</v>
      </c>
      <c r="AH48" s="20">
        <f>'EUROSTAT data 2015 EU27'!AG225</f>
        <v>50602.07</v>
      </c>
      <c r="AI48" s="20">
        <f>'EUROSTAT data 2015 EU27'!AH225</f>
        <v>22146.18</v>
      </c>
      <c r="AJ48" s="20">
        <f>'EUROSTAT data 2015 EU27'!AI225</f>
        <v>6363.93</v>
      </c>
      <c r="AK48" s="20">
        <f>'EUROSTAT data 2015 EU27'!AJ225</f>
        <v>2349.35</v>
      </c>
      <c r="AL48" s="20">
        <f>'EUROSTAT data 2015 EU27'!AK225</f>
        <v>1565.94</v>
      </c>
      <c r="AM48" s="20">
        <f>'EUROSTAT data 2015 EU27'!AL225</f>
        <v>9278.92</v>
      </c>
      <c r="AN48" s="20">
        <f>'EUROSTAT data 2015 EU27'!AM225</f>
        <v>1558.68</v>
      </c>
      <c r="AO48" s="20">
        <f>'EUROSTAT data 2015 EU27'!AN225</f>
        <v>9497.85</v>
      </c>
      <c r="AP48" s="20">
        <f>'EUROSTAT data 2015 EU27'!AO225</f>
        <v>4250.25</v>
      </c>
      <c r="AQ48" s="20">
        <f>'EUROSTAT data 2015 EU27'!AP225</f>
        <v>3674.37</v>
      </c>
      <c r="AR48" s="20">
        <f>'EUROSTAT data 2015 EU27'!AQ225</f>
        <v>6592.45</v>
      </c>
      <c r="AS48" s="20">
        <f>'EUROSTAT data 2015 EU27'!AR225</f>
        <v>17258.599999999999</v>
      </c>
      <c r="AT48" s="20">
        <f>'EUROSTAT data 2015 EU27'!AS225</f>
        <v>25015.86</v>
      </c>
      <c r="AU48" s="20">
        <f>'EUROSTAT data 2015 EU27'!AT225</f>
        <v>9007.83</v>
      </c>
      <c r="AV48" s="20">
        <f>'EUROSTAT data 2015 EU27'!AU225</f>
        <v>8400.41</v>
      </c>
      <c r="AW48" s="20">
        <f>'EUROSTAT data 2015 EU27'!AV225</f>
        <v>21191.57</v>
      </c>
      <c r="AX48" s="20">
        <f>'EUROSTAT data 2015 EU27'!AW225</f>
        <v>104707.07</v>
      </c>
      <c r="AY48" s="20">
        <f>'EUROSTAT data 2015 EU27'!AX225</f>
        <v>18342.93</v>
      </c>
      <c r="AZ48" s="20">
        <f>'EUROSTAT data 2015 EU27'!AY225</f>
        <v>5934.19</v>
      </c>
      <c r="BA48" s="20">
        <f>'EUROSTAT data 2015 EU27'!AZ225</f>
        <v>4814.1099999999997</v>
      </c>
      <c r="BB48" s="20">
        <f>'EUROSTAT data 2015 EU27'!BA225</f>
        <v>7423.76</v>
      </c>
      <c r="BC48" s="20">
        <f>'EUROSTAT data 2015 EU27'!BB225</f>
        <v>6972.33</v>
      </c>
      <c r="BD48" s="20">
        <f>'EUROSTAT data 2015 EU27'!BC225</f>
        <v>2981.01</v>
      </c>
      <c r="BE48" s="20">
        <f>'EUROSTAT data 2015 EU27'!BD225</f>
        <v>2835.13</v>
      </c>
      <c r="BF48" s="20">
        <f>'EUROSTAT data 2015 EU27'!BE225</f>
        <v>22177.18</v>
      </c>
      <c r="BG48" s="20">
        <f>'EUROSTAT data 2015 EU27'!BF225</f>
        <v>14641.13</v>
      </c>
      <c r="BH48" s="20">
        <f>'EUROSTAT data 2015 EU27'!BG225</f>
        <v>5087.29</v>
      </c>
      <c r="BI48" s="20">
        <f>'EUROSTAT data 2015 EU27'!BH225</f>
        <v>8905.89</v>
      </c>
      <c r="BJ48" s="20">
        <f>'EUROSTAT data 2015 EU27'!BI225</f>
        <v>3812.18</v>
      </c>
      <c r="BK48" s="20">
        <f>'EUROSTAT data 2015 EU27'!BJ225</f>
        <v>3242.64</v>
      </c>
      <c r="BL48" s="20">
        <f>'EUROSTAT data 2015 EU27'!BK225</f>
        <v>2198.63</v>
      </c>
      <c r="BM48" s="20">
        <f>'EUROSTAT data 2015 EU27'!BL225</f>
        <v>3664.2</v>
      </c>
      <c r="BN48" s="20">
        <f>'EUROSTAT data 2015 EU27'!BM225</f>
        <v>566.27</v>
      </c>
      <c r="BO48" s="20">
        <f>'EUROSTAT data 2015 EU27'!BN225</f>
        <v>2241.81</v>
      </c>
      <c r="BP48" s="20">
        <f>'EUROSTAT data 2015 EU27'!BO225</f>
        <v>0</v>
      </c>
      <c r="BQ48" s="20">
        <f>'EUROSTAT data 2015 EU27'!BP225</f>
        <v>0</v>
      </c>
    </row>
    <row r="49" spans="5:69" x14ac:dyDescent="0.35">
      <c r="E49" t="str">
        <f>'EUROSTAT data 2015 EU27'!C226</f>
        <v>ISIC 72</v>
      </c>
      <c r="F49" s="20">
        <f>'EUROSTAT data 2015 EU27'!E226</f>
        <v>933.59</v>
      </c>
      <c r="G49" s="20">
        <f>'EUROSTAT data 2015 EU27'!F226</f>
        <v>119.54</v>
      </c>
      <c r="H49" s="20">
        <f>'EUROSTAT data 2015 EU27'!G226</f>
        <v>17.97</v>
      </c>
      <c r="I49" s="20">
        <f>'EUROSTAT data 2015 EU27'!H226</f>
        <v>1447.01</v>
      </c>
      <c r="J49" s="20">
        <f>'EUROSTAT data 2015 EU27'!I226</f>
        <v>3443.78</v>
      </c>
      <c r="K49" s="20">
        <f>'EUROSTAT data 2015 EU27'!J226</f>
        <v>1014.26</v>
      </c>
      <c r="L49" s="20">
        <f>'EUROSTAT data 2015 EU27'!K226</f>
        <v>614.4</v>
      </c>
      <c r="M49" s="20">
        <f>'EUROSTAT data 2015 EU27'!L226</f>
        <v>847.86</v>
      </c>
      <c r="N49" s="20">
        <f>'EUROSTAT data 2015 EU27'!M226</f>
        <v>289.58</v>
      </c>
      <c r="O49" s="20">
        <f>'EUROSTAT data 2015 EU27'!N226</f>
        <v>2727.22</v>
      </c>
      <c r="P49" s="20">
        <f>'EUROSTAT data 2015 EU27'!O226</f>
        <v>3973.29</v>
      </c>
      <c r="Q49" s="20">
        <f>'EUROSTAT data 2015 EU27'!P226</f>
        <v>1929.27</v>
      </c>
      <c r="R49" s="20">
        <f>'EUROSTAT data 2015 EU27'!Q226</f>
        <v>2243.89</v>
      </c>
      <c r="S49" s="20">
        <f>'EUROSTAT data 2015 EU27'!R226</f>
        <v>1825.98</v>
      </c>
      <c r="T49" s="20">
        <f>'EUROSTAT data 2015 EU27'!S226</f>
        <v>1612.01</v>
      </c>
      <c r="U49" s="20">
        <f>'EUROSTAT data 2015 EU27'!T226</f>
        <v>3338.31</v>
      </c>
      <c r="V49" s="20">
        <f>'EUROSTAT data 2015 EU27'!U226</f>
        <v>2407.13</v>
      </c>
      <c r="W49" s="20">
        <f>'EUROSTAT data 2015 EU27'!V226</f>
        <v>3089.74</v>
      </c>
      <c r="X49" s="20">
        <f>'EUROSTAT data 2015 EU27'!W226</f>
        <v>5640.58</v>
      </c>
      <c r="Y49" s="20">
        <f>'EUROSTAT data 2015 EU27'!X226</f>
        <v>6228.46</v>
      </c>
      <c r="Z49" s="20">
        <f>'EUROSTAT data 2015 EU27'!Y226</f>
        <v>2778.09</v>
      </c>
      <c r="AA49" s="20">
        <f>'EUROSTAT data 2015 EU27'!Z226</f>
        <v>799.71</v>
      </c>
      <c r="AB49" s="20">
        <f>'EUROSTAT data 2015 EU27'!AA226</f>
        <v>1637.86</v>
      </c>
      <c r="AC49" s="20">
        <f>'EUROSTAT data 2015 EU27'!AB226</f>
        <v>5502.4</v>
      </c>
      <c r="AD49" s="20">
        <f>'EUROSTAT data 2015 EU27'!AC226</f>
        <v>893.1</v>
      </c>
      <c r="AE49" s="20">
        <f>'EUROSTAT data 2015 EU27'!AD226</f>
        <v>4821</v>
      </c>
      <c r="AF49" s="20">
        <f>'EUROSTAT data 2015 EU27'!AE226</f>
        <v>38082.83</v>
      </c>
      <c r="AG49" s="20">
        <f>'EUROSTAT data 2015 EU27'!AF226</f>
        <v>970.06</v>
      </c>
      <c r="AH49" s="20">
        <f>'EUROSTAT data 2015 EU27'!AG226</f>
        <v>6382.31</v>
      </c>
      <c r="AI49" s="20">
        <f>'EUROSTAT data 2015 EU27'!AH226</f>
        <v>2964.02</v>
      </c>
      <c r="AJ49" s="20">
        <f>'EUROSTAT data 2015 EU27'!AI226</f>
        <v>3542.05</v>
      </c>
      <c r="AK49" s="20">
        <f>'EUROSTAT data 2015 EU27'!AJ226</f>
        <v>936.11</v>
      </c>
      <c r="AL49" s="20">
        <f>'EUROSTAT data 2015 EU27'!AK226</f>
        <v>689.37</v>
      </c>
      <c r="AM49" s="20">
        <f>'EUROSTAT data 2015 EU27'!AL226</f>
        <v>3664.56</v>
      </c>
      <c r="AN49" s="20">
        <f>'EUROSTAT data 2015 EU27'!AM226</f>
        <v>287.99</v>
      </c>
      <c r="AO49" s="20">
        <f>'EUROSTAT data 2015 EU27'!AN226</f>
        <v>1648</v>
      </c>
      <c r="AP49" s="20">
        <f>'EUROSTAT data 2015 EU27'!AO226</f>
        <v>899.63</v>
      </c>
      <c r="AQ49" s="20">
        <f>'EUROSTAT data 2015 EU27'!AP226</f>
        <v>648.86</v>
      </c>
      <c r="AR49" s="20">
        <f>'EUROSTAT data 2015 EU27'!AQ226</f>
        <v>2205.5100000000002</v>
      </c>
      <c r="AS49" s="20">
        <f>'EUROSTAT data 2015 EU27'!AR226</f>
        <v>4493.2</v>
      </c>
      <c r="AT49" s="20">
        <f>'EUROSTAT data 2015 EU27'!AS226</f>
        <v>1812.37</v>
      </c>
      <c r="AU49" s="20">
        <f>'EUROSTAT data 2015 EU27'!AT226</f>
        <v>824.74</v>
      </c>
      <c r="AV49" s="20">
        <f>'EUROSTAT data 2015 EU27'!AU226</f>
        <v>997.82</v>
      </c>
      <c r="AW49" s="20">
        <f>'EUROSTAT data 2015 EU27'!AV226</f>
        <v>5994.02</v>
      </c>
      <c r="AX49" s="20">
        <f>'EUROSTAT data 2015 EU27'!AW226</f>
        <v>6993.23</v>
      </c>
      <c r="AY49" s="20">
        <f>'EUROSTAT data 2015 EU27'!AX226</f>
        <v>35011.96</v>
      </c>
      <c r="AZ49" s="20">
        <f>'EUROSTAT data 2015 EU27'!AY226</f>
        <v>2828.24</v>
      </c>
      <c r="BA49" s="20">
        <f>'EUROSTAT data 2015 EU27'!AZ226</f>
        <v>1487.68</v>
      </c>
      <c r="BB49" s="20">
        <f>'EUROSTAT data 2015 EU27'!BA226</f>
        <v>2010.7</v>
      </c>
      <c r="BC49" s="20">
        <f>'EUROSTAT data 2015 EU27'!BB226</f>
        <v>1743.05</v>
      </c>
      <c r="BD49" s="20">
        <f>'EUROSTAT data 2015 EU27'!BC226</f>
        <v>567.82000000000005</v>
      </c>
      <c r="BE49" s="20">
        <f>'EUROSTAT data 2015 EU27'!BD226</f>
        <v>276.56</v>
      </c>
      <c r="BF49" s="20">
        <f>'EUROSTAT data 2015 EU27'!BE226</f>
        <v>5607.59</v>
      </c>
      <c r="BG49" s="20">
        <f>'EUROSTAT data 2015 EU27'!BF226</f>
        <v>7349.26</v>
      </c>
      <c r="BH49" s="20">
        <f>'EUROSTAT data 2015 EU27'!BG226</f>
        <v>1585.87</v>
      </c>
      <c r="BI49" s="20">
        <f>'EUROSTAT data 2015 EU27'!BH226</f>
        <v>1439.03</v>
      </c>
      <c r="BJ49" s="20">
        <f>'EUROSTAT data 2015 EU27'!BI226</f>
        <v>636</v>
      </c>
      <c r="BK49" s="20">
        <f>'EUROSTAT data 2015 EU27'!BJ226</f>
        <v>1254.46</v>
      </c>
      <c r="BL49" s="20">
        <f>'EUROSTAT data 2015 EU27'!BK226</f>
        <v>705.81</v>
      </c>
      <c r="BM49" s="20">
        <f>'EUROSTAT data 2015 EU27'!BL226</f>
        <v>501.86</v>
      </c>
      <c r="BN49" s="20">
        <f>'EUROSTAT data 2015 EU27'!BM226</f>
        <v>124.84</v>
      </c>
      <c r="BO49" s="20">
        <f>'EUROSTAT data 2015 EU27'!BN226</f>
        <v>687.52</v>
      </c>
      <c r="BP49" s="20">
        <f>'EUROSTAT data 2015 EU27'!BO226</f>
        <v>0</v>
      </c>
      <c r="BQ49" s="20">
        <f>'EUROSTAT data 2015 EU27'!BP226</f>
        <v>0</v>
      </c>
    </row>
    <row r="50" spans="5:69" x14ac:dyDescent="0.35">
      <c r="E50" t="str">
        <f>'EUROSTAT data 2015 EU27'!C227</f>
        <v>ISIC 73</v>
      </c>
      <c r="F50" s="20">
        <f>'EUROSTAT data 2015 EU27'!E227</f>
        <v>46</v>
      </c>
      <c r="G50" s="20">
        <f>'EUROSTAT data 2015 EU27'!F227</f>
        <v>0.2</v>
      </c>
      <c r="H50" s="20">
        <f>'EUROSTAT data 2015 EU27'!G227</f>
        <v>0.22</v>
      </c>
      <c r="I50" s="20">
        <f>'EUROSTAT data 2015 EU27'!H227</f>
        <v>23.12</v>
      </c>
      <c r="J50" s="20">
        <f>'EUROSTAT data 2015 EU27'!I227</f>
        <v>173.55</v>
      </c>
      <c r="K50" s="20">
        <f>'EUROSTAT data 2015 EU27'!J227</f>
        <v>129.6</v>
      </c>
      <c r="L50" s="20">
        <f>'EUROSTAT data 2015 EU27'!K227</f>
        <v>2.98</v>
      </c>
      <c r="M50" s="20">
        <f>'EUROSTAT data 2015 EU27'!L227</f>
        <v>22.08</v>
      </c>
      <c r="N50" s="20">
        <f>'EUROSTAT data 2015 EU27'!M227</f>
        <v>10.66</v>
      </c>
      <c r="O50" s="20">
        <f>'EUROSTAT data 2015 EU27'!N227</f>
        <v>52.29</v>
      </c>
      <c r="P50" s="20">
        <f>'EUROSTAT data 2015 EU27'!O227</f>
        <v>122.5</v>
      </c>
      <c r="Q50" s="20">
        <f>'EUROSTAT data 2015 EU27'!P227</f>
        <v>1487.53</v>
      </c>
      <c r="R50" s="20">
        <f>'EUROSTAT data 2015 EU27'!Q227</f>
        <v>70</v>
      </c>
      <c r="S50" s="20">
        <f>'EUROSTAT data 2015 EU27'!R227</f>
        <v>28.63</v>
      </c>
      <c r="T50" s="20">
        <f>'EUROSTAT data 2015 EU27'!S227</f>
        <v>18.18</v>
      </c>
      <c r="U50" s="20">
        <f>'EUROSTAT data 2015 EU27'!T227</f>
        <v>111.14</v>
      </c>
      <c r="V50" s="20">
        <f>'EUROSTAT data 2015 EU27'!U227</f>
        <v>862.43</v>
      </c>
      <c r="W50" s="20">
        <f>'EUROSTAT data 2015 EU27'!V227</f>
        <v>127.67</v>
      </c>
      <c r="X50" s="20">
        <f>'EUROSTAT data 2015 EU27'!W227</f>
        <v>646.33000000000004</v>
      </c>
      <c r="Y50" s="20">
        <f>'EUROSTAT data 2015 EU27'!X227</f>
        <v>1763.61</v>
      </c>
      <c r="Z50" s="20">
        <f>'EUROSTAT data 2015 EU27'!Y227</f>
        <v>106.87</v>
      </c>
      <c r="AA50" s="20">
        <f>'EUROSTAT data 2015 EU27'!Z227</f>
        <v>56.33</v>
      </c>
      <c r="AB50" s="20">
        <f>'EUROSTAT data 2015 EU27'!AA227</f>
        <v>37.369999999999997</v>
      </c>
      <c r="AC50" s="20">
        <f>'EUROSTAT data 2015 EU27'!AB227</f>
        <v>101.26</v>
      </c>
      <c r="AD50" s="20">
        <f>'EUROSTAT data 2015 EU27'!AC227</f>
        <v>7.32</v>
      </c>
      <c r="AE50" s="20">
        <f>'EUROSTAT data 2015 EU27'!AD227</f>
        <v>28.61</v>
      </c>
      <c r="AF50" s="20">
        <f>'EUROSTAT data 2015 EU27'!AE227</f>
        <v>330.7</v>
      </c>
      <c r="AG50" s="20">
        <f>'EUROSTAT data 2015 EU27'!AF227</f>
        <v>11.84</v>
      </c>
      <c r="AH50" s="20">
        <f>'EUROSTAT data 2015 EU27'!AG227</f>
        <v>485.47</v>
      </c>
      <c r="AI50" s="20">
        <f>'EUROSTAT data 2015 EU27'!AH227</f>
        <v>72.819999999999993</v>
      </c>
      <c r="AJ50" s="20">
        <f>'EUROSTAT data 2015 EU27'!AI227</f>
        <v>28.92</v>
      </c>
      <c r="AK50" s="20">
        <f>'EUROSTAT data 2015 EU27'!AJ227</f>
        <v>0.64</v>
      </c>
      <c r="AL50" s="20">
        <f>'EUROSTAT data 2015 EU27'!AK227</f>
        <v>2.0499999999999998</v>
      </c>
      <c r="AM50" s="20">
        <f>'EUROSTAT data 2015 EU27'!AL227</f>
        <v>11.12</v>
      </c>
      <c r="AN50" s="20">
        <f>'EUROSTAT data 2015 EU27'!AM227</f>
        <v>-0.69</v>
      </c>
      <c r="AO50" s="20">
        <f>'EUROSTAT data 2015 EU27'!AN227</f>
        <v>4.5</v>
      </c>
      <c r="AP50" s="20">
        <f>'EUROSTAT data 2015 EU27'!AO227</f>
        <v>168.2</v>
      </c>
      <c r="AQ50" s="20">
        <f>'EUROSTAT data 2015 EU27'!AP227</f>
        <v>27.5</v>
      </c>
      <c r="AR50" s="20">
        <f>'EUROSTAT data 2015 EU27'!AQ227</f>
        <v>17.989999999999998</v>
      </c>
      <c r="AS50" s="20">
        <f>'EUROSTAT data 2015 EU27'!AR227</f>
        <v>334.65</v>
      </c>
      <c r="AT50" s="20">
        <f>'EUROSTAT data 2015 EU27'!AS227</f>
        <v>79.05</v>
      </c>
      <c r="AU50" s="20">
        <f>'EUROSTAT data 2015 EU27'!AT227</f>
        <v>22.93</v>
      </c>
      <c r="AV50" s="20">
        <f>'EUROSTAT data 2015 EU27'!AU227</f>
        <v>5.03</v>
      </c>
      <c r="AW50" s="20">
        <f>'EUROSTAT data 2015 EU27'!AV227</f>
        <v>83.63</v>
      </c>
      <c r="AX50" s="20">
        <f>'EUROSTAT data 2015 EU27'!AW227</f>
        <v>414.45</v>
      </c>
      <c r="AY50" s="20">
        <f>'EUROSTAT data 2015 EU27'!AX227</f>
        <v>103.56</v>
      </c>
      <c r="AZ50" s="20">
        <f>'EUROSTAT data 2015 EU27'!AY227</f>
        <v>6228.72</v>
      </c>
      <c r="BA50" s="20">
        <f>'EUROSTAT data 2015 EU27'!AZ227</f>
        <v>124.47</v>
      </c>
      <c r="BB50" s="20">
        <f>'EUROSTAT data 2015 EU27'!BA227</f>
        <v>27.24</v>
      </c>
      <c r="BC50" s="20">
        <f>'EUROSTAT data 2015 EU27'!BB227</f>
        <v>20.43</v>
      </c>
      <c r="BD50" s="20">
        <f>'EUROSTAT data 2015 EU27'!BC227</f>
        <v>6.42</v>
      </c>
      <c r="BE50" s="20">
        <f>'EUROSTAT data 2015 EU27'!BD227</f>
        <v>0.17</v>
      </c>
      <c r="BF50" s="20">
        <f>'EUROSTAT data 2015 EU27'!BE227</f>
        <v>32.4</v>
      </c>
      <c r="BG50" s="20">
        <f>'EUROSTAT data 2015 EU27'!BF227</f>
        <v>371.16</v>
      </c>
      <c r="BH50" s="20">
        <f>'EUROSTAT data 2015 EU27'!BG227</f>
        <v>236.32</v>
      </c>
      <c r="BI50" s="20">
        <f>'EUROSTAT data 2015 EU27'!BH227</f>
        <v>235.98</v>
      </c>
      <c r="BJ50" s="20">
        <f>'EUROSTAT data 2015 EU27'!BI227</f>
        <v>37.14</v>
      </c>
      <c r="BK50" s="20">
        <f>'EUROSTAT data 2015 EU27'!BJ227</f>
        <v>21.63</v>
      </c>
      <c r="BL50" s="20">
        <f>'EUROSTAT data 2015 EU27'!BK227</f>
        <v>22.19</v>
      </c>
      <c r="BM50" s="20">
        <f>'EUROSTAT data 2015 EU27'!BL227</f>
        <v>62.44</v>
      </c>
      <c r="BN50" s="20">
        <f>'EUROSTAT data 2015 EU27'!BM227</f>
        <v>0.55000000000000004</v>
      </c>
      <c r="BO50" s="20">
        <f>'EUROSTAT data 2015 EU27'!BN227</f>
        <v>4.74</v>
      </c>
      <c r="BP50" s="20">
        <f>'EUROSTAT data 2015 EU27'!BO227</f>
        <v>0</v>
      </c>
      <c r="BQ50" s="20">
        <f>'EUROSTAT data 2015 EU27'!BP227</f>
        <v>0</v>
      </c>
    </row>
    <row r="51" spans="5:69" x14ac:dyDescent="0.35">
      <c r="E51" t="str">
        <f>'EUROSTAT data 2015 EU27'!C228</f>
        <v>ISIC 74-75</v>
      </c>
      <c r="F51" s="20">
        <f>'EUROSTAT data 2015 EU27'!E228</f>
        <v>197.14</v>
      </c>
      <c r="G51" s="20">
        <f>'EUROSTAT data 2015 EU27'!F228</f>
        <v>44.1</v>
      </c>
      <c r="H51" s="20">
        <f>'EUROSTAT data 2015 EU27'!G228</f>
        <v>15.29</v>
      </c>
      <c r="I51" s="20">
        <f>'EUROSTAT data 2015 EU27'!H228</f>
        <v>229.61</v>
      </c>
      <c r="J51" s="20">
        <f>'EUROSTAT data 2015 EU27'!I228</f>
        <v>14073.56</v>
      </c>
      <c r="K51" s="20">
        <f>'EUROSTAT data 2015 EU27'!J228</f>
        <v>1478.06</v>
      </c>
      <c r="L51" s="20">
        <f>'EUROSTAT data 2015 EU27'!K228</f>
        <v>267.91000000000003</v>
      </c>
      <c r="M51" s="20">
        <f>'EUROSTAT data 2015 EU27'!L228</f>
        <v>723.24</v>
      </c>
      <c r="N51" s="20">
        <f>'EUROSTAT data 2015 EU27'!M228</f>
        <v>470.2</v>
      </c>
      <c r="O51" s="20">
        <f>'EUROSTAT data 2015 EU27'!N228</f>
        <v>1136.6600000000001</v>
      </c>
      <c r="P51" s="20">
        <f>'EUROSTAT data 2015 EU27'!O228</f>
        <v>4227.93</v>
      </c>
      <c r="Q51" s="20">
        <f>'EUROSTAT data 2015 EU27'!P228</f>
        <v>3757.36</v>
      </c>
      <c r="R51" s="20">
        <f>'EUROSTAT data 2015 EU27'!Q228</f>
        <v>1001.67</v>
      </c>
      <c r="S51" s="20">
        <f>'EUROSTAT data 2015 EU27'!R228</f>
        <v>660.78</v>
      </c>
      <c r="T51" s="20">
        <f>'EUROSTAT data 2015 EU27'!S228</f>
        <v>401.9</v>
      </c>
      <c r="U51" s="20">
        <f>'EUROSTAT data 2015 EU27'!T228</f>
        <v>1118.25</v>
      </c>
      <c r="V51" s="20">
        <f>'EUROSTAT data 2015 EU27'!U228</f>
        <v>1278.7</v>
      </c>
      <c r="W51" s="20">
        <f>'EUROSTAT data 2015 EU27'!V228</f>
        <v>1161.22</v>
      </c>
      <c r="X51" s="20">
        <f>'EUROSTAT data 2015 EU27'!W228</f>
        <v>1685.58</v>
      </c>
      <c r="Y51" s="20">
        <f>'EUROSTAT data 2015 EU27'!X228</f>
        <v>3566.93</v>
      </c>
      <c r="Z51" s="20">
        <f>'EUROSTAT data 2015 EU27'!Y228</f>
        <v>458.94</v>
      </c>
      <c r="AA51" s="20">
        <f>'EUROSTAT data 2015 EU27'!Z228</f>
        <v>1733.96</v>
      </c>
      <c r="AB51" s="20">
        <f>'EUROSTAT data 2015 EU27'!AA228</f>
        <v>440.09</v>
      </c>
      <c r="AC51" s="20">
        <f>'EUROSTAT data 2015 EU27'!AB228</f>
        <v>1133.8399999999999</v>
      </c>
      <c r="AD51" s="20">
        <f>'EUROSTAT data 2015 EU27'!AC228</f>
        <v>129.28</v>
      </c>
      <c r="AE51" s="20">
        <f>'EUROSTAT data 2015 EU27'!AD228</f>
        <v>563.94000000000005</v>
      </c>
      <c r="AF51" s="20">
        <f>'EUROSTAT data 2015 EU27'!AE228</f>
        <v>2154.29</v>
      </c>
      <c r="AG51" s="20">
        <f>'EUROSTAT data 2015 EU27'!AF228</f>
        <v>4523.6499999999996</v>
      </c>
      <c r="AH51" s="20">
        <f>'EUROSTAT data 2015 EU27'!AG228</f>
        <v>16990.98</v>
      </c>
      <c r="AI51" s="20">
        <f>'EUROSTAT data 2015 EU27'!AH228</f>
        <v>11154.71</v>
      </c>
      <c r="AJ51" s="20">
        <f>'EUROSTAT data 2015 EU27'!AI228</f>
        <v>1100.6199999999999</v>
      </c>
      <c r="AK51" s="20">
        <f>'EUROSTAT data 2015 EU27'!AJ228</f>
        <v>169.71</v>
      </c>
      <c r="AL51" s="20">
        <f>'EUROSTAT data 2015 EU27'!AK228</f>
        <v>476.61</v>
      </c>
      <c r="AM51" s="20">
        <f>'EUROSTAT data 2015 EU27'!AL228</f>
        <v>897.07</v>
      </c>
      <c r="AN51" s="20">
        <f>'EUROSTAT data 2015 EU27'!AM228</f>
        <v>386.77</v>
      </c>
      <c r="AO51" s="20">
        <f>'EUROSTAT data 2015 EU27'!AN228</f>
        <v>1948.35</v>
      </c>
      <c r="AP51" s="20">
        <f>'EUROSTAT data 2015 EU27'!AO228</f>
        <v>2694.95</v>
      </c>
      <c r="AQ51" s="20">
        <f>'EUROSTAT data 2015 EU27'!AP228</f>
        <v>1626.01</v>
      </c>
      <c r="AR51" s="20">
        <f>'EUROSTAT data 2015 EU27'!AQ228</f>
        <v>2986.38</v>
      </c>
      <c r="AS51" s="20">
        <f>'EUROSTAT data 2015 EU27'!AR228</f>
        <v>2824.45</v>
      </c>
      <c r="AT51" s="20">
        <f>'EUROSTAT data 2015 EU27'!AS228</f>
        <v>4703.05</v>
      </c>
      <c r="AU51" s="20">
        <f>'EUROSTAT data 2015 EU27'!AT228</f>
        <v>2119.98</v>
      </c>
      <c r="AV51" s="20">
        <f>'EUROSTAT data 2015 EU27'!AU228</f>
        <v>986.13</v>
      </c>
      <c r="AW51" s="20">
        <f>'EUROSTAT data 2015 EU27'!AV228</f>
        <v>1280.6400000000001</v>
      </c>
      <c r="AX51" s="20">
        <f>'EUROSTAT data 2015 EU27'!AW228</f>
        <v>3794.38</v>
      </c>
      <c r="AY51" s="20">
        <f>'EUROSTAT data 2015 EU27'!AX228</f>
        <v>957.77</v>
      </c>
      <c r="AZ51" s="20">
        <f>'EUROSTAT data 2015 EU27'!AY228</f>
        <v>342.52</v>
      </c>
      <c r="BA51" s="20">
        <f>'EUROSTAT data 2015 EU27'!AZ228</f>
        <v>14049.94</v>
      </c>
      <c r="BB51" s="20">
        <f>'EUROSTAT data 2015 EU27'!BA228</f>
        <v>740.46</v>
      </c>
      <c r="BC51" s="20">
        <f>'EUROSTAT data 2015 EU27'!BB228</f>
        <v>1043.8399999999999</v>
      </c>
      <c r="BD51" s="20">
        <f>'EUROSTAT data 2015 EU27'!BC228</f>
        <v>739.93</v>
      </c>
      <c r="BE51" s="20">
        <f>'EUROSTAT data 2015 EU27'!BD228</f>
        <v>1906.86</v>
      </c>
      <c r="BF51" s="20">
        <f>'EUROSTAT data 2015 EU27'!BE228</f>
        <v>1823</v>
      </c>
      <c r="BG51" s="20">
        <f>'EUROSTAT data 2015 EU27'!BF228</f>
        <v>2260.9</v>
      </c>
      <c r="BH51" s="20">
        <f>'EUROSTAT data 2015 EU27'!BG228</f>
        <v>689.26</v>
      </c>
      <c r="BI51" s="20">
        <f>'EUROSTAT data 2015 EU27'!BH228</f>
        <v>1025.8699999999999</v>
      </c>
      <c r="BJ51" s="20">
        <f>'EUROSTAT data 2015 EU27'!BI228</f>
        <v>269.45</v>
      </c>
      <c r="BK51" s="20">
        <f>'EUROSTAT data 2015 EU27'!BJ228</f>
        <v>1308.21</v>
      </c>
      <c r="BL51" s="20">
        <f>'EUROSTAT data 2015 EU27'!BK228</f>
        <v>1021.88</v>
      </c>
      <c r="BM51" s="20">
        <f>'EUROSTAT data 2015 EU27'!BL228</f>
        <v>617.32000000000005</v>
      </c>
      <c r="BN51" s="20">
        <f>'EUROSTAT data 2015 EU27'!BM228</f>
        <v>87.42</v>
      </c>
      <c r="BO51" s="20">
        <f>'EUROSTAT data 2015 EU27'!BN228</f>
        <v>465.58</v>
      </c>
      <c r="BP51" s="20">
        <f>'EUROSTAT data 2015 EU27'!BO228</f>
        <v>0</v>
      </c>
      <c r="BQ51" s="20">
        <f>'EUROSTAT data 2015 EU27'!BP228</f>
        <v>0</v>
      </c>
    </row>
    <row r="52" spans="5:69" x14ac:dyDescent="0.35">
      <c r="E52" t="str">
        <f>'EUROSTAT data 2015 EU27'!C229</f>
        <v>ISIC 77</v>
      </c>
      <c r="F52" s="20">
        <f>'EUROSTAT data 2015 EU27'!E229</f>
        <v>4083.68</v>
      </c>
      <c r="G52" s="20">
        <f>'EUROSTAT data 2015 EU27'!F229</f>
        <v>81.5</v>
      </c>
      <c r="H52" s="20">
        <f>'EUROSTAT data 2015 EU27'!G229</f>
        <v>22.56</v>
      </c>
      <c r="I52" s="20">
        <f>'EUROSTAT data 2015 EU27'!H229</f>
        <v>345.88</v>
      </c>
      <c r="J52" s="20">
        <f>'EUROSTAT data 2015 EU27'!I229</f>
        <v>1842.73</v>
      </c>
      <c r="K52" s="20">
        <f>'EUROSTAT data 2015 EU27'!J229</f>
        <v>1298.6300000000001</v>
      </c>
      <c r="L52" s="20">
        <f>'EUROSTAT data 2015 EU27'!K229</f>
        <v>174.08</v>
      </c>
      <c r="M52" s="20">
        <f>'EUROSTAT data 2015 EU27'!L229</f>
        <v>366.64</v>
      </c>
      <c r="N52" s="20">
        <f>'EUROSTAT data 2015 EU27'!M229</f>
        <v>246.41</v>
      </c>
      <c r="O52" s="20">
        <f>'EUROSTAT data 2015 EU27'!N229</f>
        <v>325.08999999999997</v>
      </c>
      <c r="P52" s="20">
        <f>'EUROSTAT data 2015 EU27'!O229</f>
        <v>1072.19</v>
      </c>
      <c r="Q52" s="20">
        <f>'EUROSTAT data 2015 EU27'!P229</f>
        <v>499.64</v>
      </c>
      <c r="R52" s="20">
        <f>'EUROSTAT data 2015 EU27'!Q229</f>
        <v>788.27</v>
      </c>
      <c r="S52" s="20">
        <f>'EUROSTAT data 2015 EU27'!R229</f>
        <v>404.83</v>
      </c>
      <c r="T52" s="20">
        <f>'EUROSTAT data 2015 EU27'!S229</f>
        <v>612.94000000000005</v>
      </c>
      <c r="U52" s="20">
        <f>'EUROSTAT data 2015 EU27'!T229</f>
        <v>878.05</v>
      </c>
      <c r="V52" s="20">
        <f>'EUROSTAT data 2015 EU27'!U229</f>
        <v>936.83</v>
      </c>
      <c r="W52" s="20">
        <f>'EUROSTAT data 2015 EU27'!V229</f>
        <v>968.54</v>
      </c>
      <c r="X52" s="20">
        <f>'EUROSTAT data 2015 EU27'!W229</f>
        <v>1866.05</v>
      </c>
      <c r="Y52" s="20">
        <f>'EUROSTAT data 2015 EU27'!X229</f>
        <v>1981.64</v>
      </c>
      <c r="Z52" s="20">
        <f>'EUROSTAT data 2015 EU27'!Y229</f>
        <v>563.17999999999995</v>
      </c>
      <c r="AA52" s="20">
        <f>'EUROSTAT data 2015 EU27'!Z229</f>
        <v>1095.75</v>
      </c>
      <c r="AB52" s="20">
        <f>'EUROSTAT data 2015 EU27'!AA229</f>
        <v>346.88</v>
      </c>
      <c r="AC52" s="20">
        <f>'EUROSTAT data 2015 EU27'!AB229</f>
        <v>1681.46</v>
      </c>
      <c r="AD52" s="20">
        <f>'EUROSTAT data 2015 EU27'!AC229</f>
        <v>220.53</v>
      </c>
      <c r="AE52" s="20">
        <f>'EUROSTAT data 2015 EU27'!AD229</f>
        <v>810.42</v>
      </c>
      <c r="AF52" s="20">
        <f>'EUROSTAT data 2015 EU27'!AE229</f>
        <v>4149.05</v>
      </c>
      <c r="AG52" s="20">
        <f>'EUROSTAT data 2015 EU27'!AF229</f>
        <v>932.9</v>
      </c>
      <c r="AH52" s="20">
        <f>'EUROSTAT data 2015 EU27'!AG229</f>
        <v>7404.03</v>
      </c>
      <c r="AI52" s="20">
        <f>'EUROSTAT data 2015 EU27'!AH229</f>
        <v>3196.65</v>
      </c>
      <c r="AJ52" s="20">
        <f>'EUROSTAT data 2015 EU27'!AI229</f>
        <v>1033.74</v>
      </c>
      <c r="AK52" s="20">
        <f>'EUROSTAT data 2015 EU27'!AJ229</f>
        <v>495.64</v>
      </c>
      <c r="AL52" s="20">
        <f>'EUROSTAT data 2015 EU27'!AK229</f>
        <v>409.65</v>
      </c>
      <c r="AM52" s="20">
        <f>'EUROSTAT data 2015 EU27'!AL229</f>
        <v>1118</v>
      </c>
      <c r="AN52" s="20">
        <f>'EUROSTAT data 2015 EU27'!AM229</f>
        <v>198.21</v>
      </c>
      <c r="AO52" s="20">
        <f>'EUROSTAT data 2015 EU27'!AN229</f>
        <v>1480.04</v>
      </c>
      <c r="AP52" s="20">
        <f>'EUROSTAT data 2015 EU27'!AO229</f>
        <v>2444.9699999999998</v>
      </c>
      <c r="AQ52" s="20">
        <f>'EUROSTAT data 2015 EU27'!AP229</f>
        <v>1016.55</v>
      </c>
      <c r="AR52" s="20">
        <f>'EUROSTAT data 2015 EU27'!AQ229</f>
        <v>1451.78</v>
      </c>
      <c r="AS52" s="20">
        <f>'EUROSTAT data 2015 EU27'!AR229</f>
        <v>4525.95</v>
      </c>
      <c r="AT52" s="20">
        <f>'EUROSTAT data 2015 EU27'!AS229</f>
        <v>3910.74</v>
      </c>
      <c r="AU52" s="20">
        <f>'EUROSTAT data 2015 EU27'!AT229</f>
        <v>2045.18</v>
      </c>
      <c r="AV52" s="20">
        <f>'EUROSTAT data 2015 EU27'!AU229</f>
        <v>2054.73</v>
      </c>
      <c r="AW52" s="20">
        <f>'EUROSTAT data 2015 EU27'!AV229</f>
        <v>2063.59</v>
      </c>
      <c r="AX52" s="20">
        <f>'EUROSTAT data 2015 EU27'!AW229</f>
        <v>6294.42</v>
      </c>
      <c r="AY52" s="20">
        <f>'EUROSTAT data 2015 EU27'!AX229</f>
        <v>2571.58</v>
      </c>
      <c r="AZ52" s="20">
        <f>'EUROSTAT data 2015 EU27'!AY229</f>
        <v>1057.44</v>
      </c>
      <c r="BA52" s="20">
        <f>'EUROSTAT data 2015 EU27'!AZ229</f>
        <v>1520.53</v>
      </c>
      <c r="BB52" s="20">
        <f>'EUROSTAT data 2015 EU27'!BA229</f>
        <v>5333.98</v>
      </c>
      <c r="BC52" s="20">
        <f>'EUROSTAT data 2015 EU27'!BB229</f>
        <v>894.48</v>
      </c>
      <c r="BD52" s="20">
        <f>'EUROSTAT data 2015 EU27'!BC229</f>
        <v>487.09</v>
      </c>
      <c r="BE52" s="20">
        <f>'EUROSTAT data 2015 EU27'!BD229</f>
        <v>423.61</v>
      </c>
      <c r="BF52" s="20">
        <f>'EUROSTAT data 2015 EU27'!BE229</f>
        <v>3187.94</v>
      </c>
      <c r="BG52" s="20">
        <f>'EUROSTAT data 2015 EU27'!BF229</f>
        <v>3995.83</v>
      </c>
      <c r="BH52" s="20">
        <f>'EUROSTAT data 2015 EU27'!BG229</f>
        <v>1580.12</v>
      </c>
      <c r="BI52" s="20">
        <f>'EUROSTAT data 2015 EU27'!BH229</f>
        <v>1580.49</v>
      </c>
      <c r="BJ52" s="20">
        <f>'EUROSTAT data 2015 EU27'!BI229</f>
        <v>928.32</v>
      </c>
      <c r="BK52" s="20">
        <f>'EUROSTAT data 2015 EU27'!BJ229</f>
        <v>1338.32</v>
      </c>
      <c r="BL52" s="20">
        <f>'EUROSTAT data 2015 EU27'!BK229</f>
        <v>811.84</v>
      </c>
      <c r="BM52" s="20">
        <f>'EUROSTAT data 2015 EU27'!BL229</f>
        <v>577.21</v>
      </c>
      <c r="BN52" s="20">
        <f>'EUROSTAT data 2015 EU27'!BM229</f>
        <v>82.96</v>
      </c>
      <c r="BO52" s="20">
        <f>'EUROSTAT data 2015 EU27'!BN229</f>
        <v>330.48</v>
      </c>
      <c r="BP52" s="20">
        <f>'EUROSTAT data 2015 EU27'!BO229</f>
        <v>0</v>
      </c>
      <c r="BQ52" s="20">
        <f>'EUROSTAT data 2015 EU27'!BP229</f>
        <v>0</v>
      </c>
    </row>
    <row r="53" spans="5:69" x14ac:dyDescent="0.35">
      <c r="E53" t="str">
        <f>'EUROSTAT data 2015 EU27'!C230</f>
        <v>ISIC 78</v>
      </c>
      <c r="F53" s="20">
        <f>'EUROSTAT data 2015 EU27'!E230</f>
        <v>3540.68</v>
      </c>
      <c r="G53" s="20">
        <f>'EUROSTAT data 2015 EU27'!F230</f>
        <v>237.85</v>
      </c>
      <c r="H53" s="20">
        <f>'EUROSTAT data 2015 EU27'!G230</f>
        <v>52.35</v>
      </c>
      <c r="I53" s="20">
        <f>'EUROSTAT data 2015 EU27'!H230</f>
        <v>1237.58</v>
      </c>
      <c r="J53" s="20">
        <f>'EUROSTAT data 2015 EU27'!I230</f>
        <v>4579.6000000000004</v>
      </c>
      <c r="K53" s="20">
        <f>'EUROSTAT data 2015 EU27'!J230</f>
        <v>890.48</v>
      </c>
      <c r="L53" s="20">
        <f>'EUROSTAT data 2015 EU27'!K230</f>
        <v>743.64</v>
      </c>
      <c r="M53" s="20">
        <f>'EUROSTAT data 2015 EU27'!L230</f>
        <v>1006.13</v>
      </c>
      <c r="N53" s="20">
        <f>'EUROSTAT data 2015 EU27'!M230</f>
        <v>1267.92</v>
      </c>
      <c r="O53" s="20">
        <f>'EUROSTAT data 2015 EU27'!N230</f>
        <v>1060.6400000000001</v>
      </c>
      <c r="P53" s="20">
        <f>'EUROSTAT data 2015 EU27'!O230</f>
        <v>3309.56</v>
      </c>
      <c r="Q53" s="20">
        <f>'EUROSTAT data 2015 EU27'!P230</f>
        <v>8535.34</v>
      </c>
      <c r="R53" s="20">
        <f>'EUROSTAT data 2015 EU27'!Q230</f>
        <v>1770.02</v>
      </c>
      <c r="S53" s="20">
        <f>'EUROSTAT data 2015 EU27'!R230</f>
        <v>1678.2</v>
      </c>
      <c r="T53" s="20">
        <f>'EUROSTAT data 2015 EU27'!S230</f>
        <v>1992.09</v>
      </c>
      <c r="U53" s="20">
        <f>'EUROSTAT data 2015 EU27'!T230</f>
        <v>2488.58</v>
      </c>
      <c r="V53" s="20">
        <f>'EUROSTAT data 2015 EU27'!U230</f>
        <v>3092.25</v>
      </c>
      <c r="W53" s="20">
        <f>'EUROSTAT data 2015 EU27'!V230</f>
        <v>1606.3</v>
      </c>
      <c r="X53" s="20">
        <f>'EUROSTAT data 2015 EU27'!W230</f>
        <v>3083.62</v>
      </c>
      <c r="Y53" s="20">
        <f>'EUROSTAT data 2015 EU27'!X230</f>
        <v>3337.76</v>
      </c>
      <c r="Z53" s="20">
        <f>'EUROSTAT data 2015 EU27'!Y230</f>
        <v>1257.26</v>
      </c>
      <c r="AA53" s="20">
        <f>'EUROSTAT data 2015 EU27'!Z230</f>
        <v>1616.88</v>
      </c>
      <c r="AB53" s="20">
        <f>'EUROSTAT data 2015 EU27'!AA230</f>
        <v>1000.64</v>
      </c>
      <c r="AC53" s="20">
        <f>'EUROSTAT data 2015 EU27'!AB230</f>
        <v>4160.95</v>
      </c>
      <c r="AD53" s="20">
        <f>'EUROSTAT data 2015 EU27'!AC230</f>
        <v>747.78</v>
      </c>
      <c r="AE53" s="20">
        <f>'EUROSTAT data 2015 EU27'!AD230</f>
        <v>2786.08</v>
      </c>
      <c r="AF53" s="20">
        <f>'EUROSTAT data 2015 EU27'!AE230</f>
        <v>19537.14</v>
      </c>
      <c r="AG53" s="20">
        <f>'EUROSTAT data 2015 EU27'!AF230</f>
        <v>2063.9499999999998</v>
      </c>
      <c r="AH53" s="20">
        <f>'EUROSTAT data 2015 EU27'!AG230</f>
        <v>16207.41</v>
      </c>
      <c r="AI53" s="20">
        <f>'EUROSTAT data 2015 EU27'!AH230</f>
        <v>9332.0400000000009</v>
      </c>
      <c r="AJ53" s="20">
        <f>'EUROSTAT data 2015 EU27'!AI230</f>
        <v>8529.06</v>
      </c>
      <c r="AK53" s="20">
        <f>'EUROSTAT data 2015 EU27'!AJ230</f>
        <v>2329.0300000000002</v>
      </c>
      <c r="AL53" s="20">
        <f>'EUROSTAT data 2015 EU27'!AK230</f>
        <v>5091.38</v>
      </c>
      <c r="AM53" s="20">
        <f>'EUROSTAT data 2015 EU27'!AL230</f>
        <v>5263.78</v>
      </c>
      <c r="AN53" s="20">
        <f>'EUROSTAT data 2015 EU27'!AM230</f>
        <v>726.4</v>
      </c>
      <c r="AO53" s="20">
        <f>'EUROSTAT data 2015 EU27'!AN230</f>
        <v>4242.8</v>
      </c>
      <c r="AP53" s="20">
        <f>'EUROSTAT data 2015 EU27'!AO230</f>
        <v>1553.21</v>
      </c>
      <c r="AQ53" s="20">
        <f>'EUROSTAT data 2015 EU27'!AP230</f>
        <v>3275.83</v>
      </c>
      <c r="AR53" s="20">
        <f>'EUROSTAT data 2015 EU27'!AQ230</f>
        <v>4604.8599999999997</v>
      </c>
      <c r="AS53" s="20">
        <f>'EUROSTAT data 2015 EU27'!AR230</f>
        <v>11327.42</v>
      </c>
      <c r="AT53" s="20">
        <f>'EUROSTAT data 2015 EU27'!AS230</f>
        <v>3683.71</v>
      </c>
      <c r="AU53" s="20">
        <f>'EUROSTAT data 2015 EU27'!AT230</f>
        <v>1944.65</v>
      </c>
      <c r="AV53" s="20">
        <f>'EUROSTAT data 2015 EU27'!AU230</f>
        <v>2309.9699999999998</v>
      </c>
      <c r="AW53" s="20">
        <f>'EUROSTAT data 2015 EU27'!AV230</f>
        <v>1900.4</v>
      </c>
      <c r="AX53" s="20">
        <f>'EUROSTAT data 2015 EU27'!AW230</f>
        <v>7317.26</v>
      </c>
      <c r="AY53" s="20">
        <f>'EUROSTAT data 2015 EU27'!AX230</f>
        <v>2286.44</v>
      </c>
      <c r="AZ53" s="20">
        <f>'EUROSTAT data 2015 EU27'!AY230</f>
        <v>2610.62</v>
      </c>
      <c r="BA53" s="20">
        <f>'EUROSTAT data 2015 EU27'!AZ230</f>
        <v>1532.35</v>
      </c>
      <c r="BB53" s="20">
        <f>'EUROSTAT data 2015 EU27'!BA230</f>
        <v>1231.1099999999999</v>
      </c>
      <c r="BC53" s="20">
        <f>'EUROSTAT data 2015 EU27'!BB230</f>
        <v>25230.3</v>
      </c>
      <c r="BD53" s="20">
        <f>'EUROSTAT data 2015 EU27'!BC230</f>
        <v>395.48</v>
      </c>
      <c r="BE53" s="20">
        <f>'EUROSTAT data 2015 EU27'!BD230</f>
        <v>948.53</v>
      </c>
      <c r="BF53" s="20">
        <f>'EUROSTAT data 2015 EU27'!BE230</f>
        <v>5952.25</v>
      </c>
      <c r="BG53" s="20">
        <f>'EUROSTAT data 2015 EU27'!BF230</f>
        <v>4957.25</v>
      </c>
      <c r="BH53" s="20">
        <f>'EUROSTAT data 2015 EU27'!BG230</f>
        <v>2624.04</v>
      </c>
      <c r="BI53" s="20">
        <f>'EUROSTAT data 2015 EU27'!BH230</f>
        <v>3849.37</v>
      </c>
      <c r="BJ53" s="20">
        <f>'EUROSTAT data 2015 EU27'!BI230</f>
        <v>1493.17</v>
      </c>
      <c r="BK53" s="20">
        <f>'EUROSTAT data 2015 EU27'!BJ230</f>
        <v>1721.84</v>
      </c>
      <c r="BL53" s="20">
        <f>'EUROSTAT data 2015 EU27'!BK230</f>
        <v>1501.61</v>
      </c>
      <c r="BM53" s="20">
        <f>'EUROSTAT data 2015 EU27'!BL230</f>
        <v>815.65</v>
      </c>
      <c r="BN53" s="20">
        <f>'EUROSTAT data 2015 EU27'!BM230</f>
        <v>281.70999999999998</v>
      </c>
      <c r="BO53" s="20">
        <f>'EUROSTAT data 2015 EU27'!BN230</f>
        <v>2305.5100000000002</v>
      </c>
      <c r="BP53" s="20">
        <f>'EUROSTAT data 2015 EU27'!BO230</f>
        <v>0</v>
      </c>
      <c r="BQ53" s="20">
        <f>'EUROSTAT data 2015 EU27'!BP230</f>
        <v>0</v>
      </c>
    </row>
    <row r="54" spans="5:69" x14ac:dyDescent="0.35">
      <c r="E54" t="str">
        <f>'EUROSTAT data 2015 EU27'!C231</f>
        <v>ISIC 79</v>
      </c>
      <c r="F54" s="20">
        <f>'EUROSTAT data 2015 EU27'!E231</f>
        <v>3026.1</v>
      </c>
      <c r="G54" s="20">
        <f>'EUROSTAT data 2015 EU27'!F231</f>
        <v>134.84</v>
      </c>
      <c r="H54" s="20">
        <f>'EUROSTAT data 2015 EU27'!G231</f>
        <v>20.07</v>
      </c>
      <c r="I54" s="20">
        <f>'EUROSTAT data 2015 EU27'!H231</f>
        <v>701.71</v>
      </c>
      <c r="J54" s="20">
        <f>'EUROSTAT data 2015 EU27'!I231</f>
        <v>7581.63</v>
      </c>
      <c r="K54" s="20">
        <f>'EUROSTAT data 2015 EU27'!J231</f>
        <v>1037.95</v>
      </c>
      <c r="L54" s="20">
        <f>'EUROSTAT data 2015 EU27'!K231</f>
        <v>765.47</v>
      </c>
      <c r="M54" s="20">
        <f>'EUROSTAT data 2015 EU27'!L231</f>
        <v>865.82</v>
      </c>
      <c r="N54" s="20">
        <f>'EUROSTAT data 2015 EU27'!M231</f>
        <v>665.47</v>
      </c>
      <c r="O54" s="20">
        <f>'EUROSTAT data 2015 EU27'!N231</f>
        <v>192.96</v>
      </c>
      <c r="P54" s="20">
        <f>'EUROSTAT data 2015 EU27'!O231</f>
        <v>2404.79</v>
      </c>
      <c r="Q54" s="20">
        <f>'EUROSTAT data 2015 EU27'!P231</f>
        <v>1996.39</v>
      </c>
      <c r="R54" s="20">
        <f>'EUROSTAT data 2015 EU27'!Q231</f>
        <v>3033.48</v>
      </c>
      <c r="S54" s="20">
        <f>'EUROSTAT data 2015 EU27'!R231</f>
        <v>1800.46</v>
      </c>
      <c r="T54" s="20">
        <f>'EUROSTAT data 2015 EU27'!S231</f>
        <v>1925.12</v>
      </c>
      <c r="U54" s="20">
        <f>'EUROSTAT data 2015 EU27'!T231</f>
        <v>5282.57</v>
      </c>
      <c r="V54" s="20">
        <f>'EUROSTAT data 2015 EU27'!U231</f>
        <v>2197.2399999999998</v>
      </c>
      <c r="W54" s="20">
        <f>'EUROSTAT data 2015 EU27'!V231</f>
        <v>2576.79</v>
      </c>
      <c r="X54" s="20">
        <f>'EUROSTAT data 2015 EU27'!W231</f>
        <v>6056.39</v>
      </c>
      <c r="Y54" s="20">
        <f>'EUROSTAT data 2015 EU27'!X231</f>
        <v>6882.58</v>
      </c>
      <c r="Z54" s="20">
        <f>'EUROSTAT data 2015 EU27'!Y231</f>
        <v>3187.3</v>
      </c>
      <c r="AA54" s="20">
        <f>'EUROSTAT data 2015 EU27'!Z231</f>
        <v>1428.47</v>
      </c>
      <c r="AB54" s="20">
        <f>'EUROSTAT data 2015 EU27'!AA231</f>
        <v>3406.3</v>
      </c>
      <c r="AC54" s="20">
        <f>'EUROSTAT data 2015 EU27'!AB231</f>
        <v>2138.87</v>
      </c>
      <c r="AD54" s="20">
        <f>'EUROSTAT data 2015 EU27'!AC231</f>
        <v>442.04</v>
      </c>
      <c r="AE54" s="20">
        <f>'EUROSTAT data 2015 EU27'!AD231</f>
        <v>1608.96</v>
      </c>
      <c r="AF54" s="20">
        <f>'EUROSTAT data 2015 EU27'!AE231</f>
        <v>10574.81</v>
      </c>
      <c r="AG54" s="20">
        <f>'EUROSTAT data 2015 EU27'!AF231</f>
        <v>1187.67</v>
      </c>
      <c r="AH54" s="20">
        <f>'EUROSTAT data 2015 EU27'!AG231</f>
        <v>8192.99</v>
      </c>
      <c r="AI54" s="20">
        <f>'EUROSTAT data 2015 EU27'!AH231</f>
        <v>4175.43</v>
      </c>
      <c r="AJ54" s="20">
        <f>'EUROSTAT data 2015 EU27'!AI231</f>
        <v>4085.28</v>
      </c>
      <c r="AK54" s="20">
        <f>'EUROSTAT data 2015 EU27'!AJ231</f>
        <v>1136.5999999999999</v>
      </c>
      <c r="AL54" s="20">
        <f>'EUROSTAT data 2015 EU27'!AK231</f>
        <v>748.06</v>
      </c>
      <c r="AM54" s="20">
        <f>'EUROSTAT data 2015 EU27'!AL231</f>
        <v>6539.95</v>
      </c>
      <c r="AN54" s="20">
        <f>'EUROSTAT data 2015 EU27'!AM231</f>
        <v>768.12</v>
      </c>
      <c r="AO54" s="20">
        <f>'EUROSTAT data 2015 EU27'!AN231</f>
        <v>3039.95</v>
      </c>
      <c r="AP54" s="20">
        <f>'EUROSTAT data 2015 EU27'!AO231</f>
        <v>558.54999999999995</v>
      </c>
      <c r="AQ54" s="20">
        <f>'EUROSTAT data 2015 EU27'!AP231</f>
        <v>405.08</v>
      </c>
      <c r="AR54" s="20">
        <f>'EUROSTAT data 2015 EU27'!AQ231</f>
        <v>1861.15</v>
      </c>
      <c r="AS54" s="20">
        <f>'EUROSTAT data 2015 EU27'!AR231</f>
        <v>2465.4</v>
      </c>
      <c r="AT54" s="20">
        <f>'EUROSTAT data 2015 EU27'!AS231</f>
        <v>1914.87</v>
      </c>
      <c r="AU54" s="20">
        <f>'EUROSTAT data 2015 EU27'!AT231</f>
        <v>561.41999999999996</v>
      </c>
      <c r="AV54" s="20">
        <f>'EUROSTAT data 2015 EU27'!AU231</f>
        <v>725.15</v>
      </c>
      <c r="AW54" s="20">
        <f>'EUROSTAT data 2015 EU27'!AV231</f>
        <v>1105.27</v>
      </c>
      <c r="AX54" s="20">
        <f>'EUROSTAT data 2015 EU27'!AW231</f>
        <v>4032.32</v>
      </c>
      <c r="AY54" s="20">
        <f>'EUROSTAT data 2015 EU27'!AX231</f>
        <v>2398.2800000000002</v>
      </c>
      <c r="AZ54" s="20">
        <f>'EUROSTAT data 2015 EU27'!AY231</f>
        <v>1006.74</v>
      </c>
      <c r="BA54" s="20">
        <f>'EUROSTAT data 2015 EU27'!AZ231</f>
        <v>691.88</v>
      </c>
      <c r="BB54" s="20">
        <f>'EUROSTAT data 2015 EU27'!BA231</f>
        <v>507.39</v>
      </c>
      <c r="BC54" s="20">
        <f>'EUROSTAT data 2015 EU27'!BB231</f>
        <v>1095.1500000000001</v>
      </c>
      <c r="BD54" s="20">
        <f>'EUROSTAT data 2015 EU27'!BC231</f>
        <v>3058.01</v>
      </c>
      <c r="BE54" s="20">
        <f>'EUROSTAT data 2015 EU27'!BD231</f>
        <v>263.45</v>
      </c>
      <c r="BF54" s="20">
        <f>'EUROSTAT data 2015 EU27'!BE231</f>
        <v>4017.84</v>
      </c>
      <c r="BG54" s="20">
        <f>'EUROSTAT data 2015 EU27'!BF231</f>
        <v>3199.69</v>
      </c>
      <c r="BH54" s="20">
        <f>'EUROSTAT data 2015 EU27'!BG231</f>
        <v>2328.34</v>
      </c>
      <c r="BI54" s="20">
        <f>'EUROSTAT data 2015 EU27'!BH231</f>
        <v>3424.99</v>
      </c>
      <c r="BJ54" s="20">
        <f>'EUROSTAT data 2015 EU27'!BI231</f>
        <v>1313.03</v>
      </c>
      <c r="BK54" s="20">
        <f>'EUROSTAT data 2015 EU27'!BJ231</f>
        <v>490.43</v>
      </c>
      <c r="BL54" s="20">
        <f>'EUROSTAT data 2015 EU27'!BK231</f>
        <v>375.89</v>
      </c>
      <c r="BM54" s="20">
        <f>'EUROSTAT data 2015 EU27'!BL231</f>
        <v>326.08</v>
      </c>
      <c r="BN54" s="20">
        <f>'EUROSTAT data 2015 EU27'!BM231</f>
        <v>196.3</v>
      </c>
      <c r="BO54" s="20">
        <f>'EUROSTAT data 2015 EU27'!BN231</f>
        <v>368.99</v>
      </c>
      <c r="BP54" s="20">
        <f>'EUROSTAT data 2015 EU27'!BO231</f>
        <v>0</v>
      </c>
      <c r="BQ54" s="20">
        <f>'EUROSTAT data 2015 EU27'!BP231</f>
        <v>0</v>
      </c>
    </row>
    <row r="55" spans="5:69" x14ac:dyDescent="0.35">
      <c r="E55" t="str">
        <f>'EUROSTAT data 2015 EU27'!C232</f>
        <v>ISIC 80-82</v>
      </c>
      <c r="F55" s="20">
        <f>'EUROSTAT data 2015 EU27'!E232</f>
        <v>11.48</v>
      </c>
      <c r="G55" s="20">
        <f>'EUROSTAT data 2015 EU27'!F232</f>
        <v>11.06</v>
      </c>
      <c r="H55" s="20">
        <f>'EUROSTAT data 2015 EU27'!G232</f>
        <v>3.98</v>
      </c>
      <c r="I55" s="20">
        <f>'EUROSTAT data 2015 EU27'!H232</f>
        <v>31.56</v>
      </c>
      <c r="J55" s="20">
        <f>'EUROSTAT data 2015 EU27'!I232</f>
        <v>185.24</v>
      </c>
      <c r="K55" s="20">
        <f>'EUROSTAT data 2015 EU27'!J232</f>
        <v>83.35</v>
      </c>
      <c r="L55" s="20">
        <f>'EUROSTAT data 2015 EU27'!K232</f>
        <v>27.9</v>
      </c>
      <c r="M55" s="20">
        <f>'EUROSTAT data 2015 EU27'!L232</f>
        <v>24.68</v>
      </c>
      <c r="N55" s="20">
        <f>'EUROSTAT data 2015 EU27'!M232</f>
        <v>48.54</v>
      </c>
      <c r="O55" s="20">
        <f>'EUROSTAT data 2015 EU27'!N232</f>
        <v>93.91</v>
      </c>
      <c r="P55" s="20">
        <f>'EUROSTAT data 2015 EU27'!O232</f>
        <v>165.99</v>
      </c>
      <c r="Q55" s="20">
        <f>'EUROSTAT data 2015 EU27'!P232</f>
        <v>165.97</v>
      </c>
      <c r="R55" s="20">
        <f>'EUROSTAT data 2015 EU27'!Q232</f>
        <v>70.989999999999995</v>
      </c>
      <c r="S55" s="20">
        <f>'EUROSTAT data 2015 EU27'!R232</f>
        <v>162.26</v>
      </c>
      <c r="T55" s="20">
        <f>'EUROSTAT data 2015 EU27'!S232</f>
        <v>122.83</v>
      </c>
      <c r="U55" s="20">
        <f>'EUROSTAT data 2015 EU27'!T232</f>
        <v>86.29</v>
      </c>
      <c r="V55" s="20">
        <f>'EUROSTAT data 2015 EU27'!U232</f>
        <v>103.09</v>
      </c>
      <c r="W55" s="20">
        <f>'EUROSTAT data 2015 EU27'!V232</f>
        <v>77.55</v>
      </c>
      <c r="X55" s="20">
        <f>'EUROSTAT data 2015 EU27'!W232</f>
        <v>184.56</v>
      </c>
      <c r="Y55" s="20">
        <f>'EUROSTAT data 2015 EU27'!X232</f>
        <v>104.47</v>
      </c>
      <c r="Z55" s="20">
        <f>'EUROSTAT data 2015 EU27'!Y232</f>
        <v>69.22</v>
      </c>
      <c r="AA55" s="20">
        <f>'EUROSTAT data 2015 EU27'!Z232</f>
        <v>65.87</v>
      </c>
      <c r="AB55" s="20">
        <f>'EUROSTAT data 2015 EU27'!AA232</f>
        <v>65.83</v>
      </c>
      <c r="AC55" s="20">
        <f>'EUROSTAT data 2015 EU27'!AB232</f>
        <v>121.09</v>
      </c>
      <c r="AD55" s="20">
        <f>'EUROSTAT data 2015 EU27'!AC232</f>
        <v>40.950000000000003</v>
      </c>
      <c r="AE55" s="20">
        <f>'EUROSTAT data 2015 EU27'!AD232</f>
        <v>148.24</v>
      </c>
      <c r="AF55" s="20">
        <f>'EUROSTAT data 2015 EU27'!AE232</f>
        <v>336.88</v>
      </c>
      <c r="AG55" s="20">
        <f>'EUROSTAT data 2015 EU27'!AF232</f>
        <v>195.52</v>
      </c>
      <c r="AH55" s="20">
        <f>'EUROSTAT data 2015 EU27'!AG232</f>
        <v>1496.91</v>
      </c>
      <c r="AI55" s="20">
        <f>'EUROSTAT data 2015 EU27'!AH232</f>
        <v>636.27</v>
      </c>
      <c r="AJ55" s="20">
        <f>'EUROSTAT data 2015 EU27'!AI232</f>
        <v>1777.98</v>
      </c>
      <c r="AK55" s="20">
        <f>'EUROSTAT data 2015 EU27'!AJ232</f>
        <v>1628.31</v>
      </c>
      <c r="AL55" s="20">
        <f>'EUROSTAT data 2015 EU27'!AK232</f>
        <v>5594.83</v>
      </c>
      <c r="AM55" s="20">
        <f>'EUROSTAT data 2015 EU27'!AL232</f>
        <v>737.83</v>
      </c>
      <c r="AN55" s="20">
        <f>'EUROSTAT data 2015 EU27'!AM232</f>
        <v>41.81</v>
      </c>
      <c r="AO55" s="20">
        <f>'EUROSTAT data 2015 EU27'!AN232</f>
        <v>1597.81</v>
      </c>
      <c r="AP55" s="20">
        <f>'EUROSTAT data 2015 EU27'!AO232</f>
        <v>65.17</v>
      </c>
      <c r="AQ55" s="20">
        <f>'EUROSTAT data 2015 EU27'!AP232</f>
        <v>195.82</v>
      </c>
      <c r="AR55" s="20">
        <f>'EUROSTAT data 2015 EU27'!AQ232</f>
        <v>176.38</v>
      </c>
      <c r="AS55" s="20">
        <f>'EUROSTAT data 2015 EU27'!AR232</f>
        <v>286.86</v>
      </c>
      <c r="AT55" s="20">
        <f>'EUROSTAT data 2015 EU27'!AS232</f>
        <v>182.08</v>
      </c>
      <c r="AU55" s="20">
        <f>'EUROSTAT data 2015 EU27'!AT232</f>
        <v>42.6</v>
      </c>
      <c r="AV55" s="20">
        <f>'EUROSTAT data 2015 EU27'!AU232</f>
        <v>24.92</v>
      </c>
      <c r="AW55" s="20">
        <f>'EUROSTAT data 2015 EU27'!AV232</f>
        <v>192.18</v>
      </c>
      <c r="AX55" s="20">
        <f>'EUROSTAT data 2015 EU27'!AW232</f>
        <v>638.79</v>
      </c>
      <c r="AY55" s="20">
        <f>'EUROSTAT data 2015 EU27'!AX232</f>
        <v>309.63</v>
      </c>
      <c r="AZ55" s="20">
        <f>'EUROSTAT data 2015 EU27'!AY232</f>
        <v>108.69</v>
      </c>
      <c r="BA55" s="20">
        <f>'EUROSTAT data 2015 EU27'!AZ232</f>
        <v>139.94999999999999</v>
      </c>
      <c r="BB55" s="20">
        <f>'EUROSTAT data 2015 EU27'!BA232</f>
        <v>132.30000000000001</v>
      </c>
      <c r="BC55" s="20">
        <f>'EUROSTAT data 2015 EU27'!BB232</f>
        <v>242.1</v>
      </c>
      <c r="BD55" s="20">
        <f>'EUROSTAT data 2015 EU27'!BC232</f>
        <v>72.930000000000007</v>
      </c>
      <c r="BE55" s="20">
        <f>'EUROSTAT data 2015 EU27'!BD232</f>
        <v>25879.38</v>
      </c>
      <c r="BF55" s="20">
        <f>'EUROSTAT data 2015 EU27'!BE232</f>
        <v>375.36</v>
      </c>
      <c r="BG55" s="20">
        <f>'EUROSTAT data 2015 EU27'!BF232</f>
        <v>486.91</v>
      </c>
      <c r="BH55" s="20">
        <f>'EUROSTAT data 2015 EU27'!BG232</f>
        <v>244.95</v>
      </c>
      <c r="BI55" s="20">
        <f>'EUROSTAT data 2015 EU27'!BH232</f>
        <v>104.32</v>
      </c>
      <c r="BJ55" s="20">
        <f>'EUROSTAT data 2015 EU27'!BI232</f>
        <v>103.55</v>
      </c>
      <c r="BK55" s="20">
        <f>'EUROSTAT data 2015 EU27'!BJ232</f>
        <v>546.21</v>
      </c>
      <c r="BL55" s="20">
        <f>'EUROSTAT data 2015 EU27'!BK232</f>
        <v>940.14</v>
      </c>
      <c r="BM55" s="20">
        <f>'EUROSTAT data 2015 EU27'!BL232</f>
        <v>76.34</v>
      </c>
      <c r="BN55" s="20">
        <f>'EUROSTAT data 2015 EU27'!BM232</f>
        <v>15.41</v>
      </c>
      <c r="BO55" s="20">
        <f>'EUROSTAT data 2015 EU27'!BN232</f>
        <v>55.65</v>
      </c>
      <c r="BP55" s="20">
        <f>'EUROSTAT data 2015 EU27'!BO232</f>
        <v>0</v>
      </c>
      <c r="BQ55" s="20">
        <f>'EUROSTAT data 2015 EU27'!BP232</f>
        <v>0</v>
      </c>
    </row>
    <row r="56" spans="5:69" x14ac:dyDescent="0.35">
      <c r="E56" t="str">
        <f>'EUROSTAT data 2015 EU27'!C233</f>
        <v>ISIC 84</v>
      </c>
      <c r="F56" s="20">
        <f>'EUROSTAT data 2015 EU27'!E233</f>
        <v>1623.17</v>
      </c>
      <c r="G56" s="20">
        <f>'EUROSTAT data 2015 EU27'!F233</f>
        <v>174.39</v>
      </c>
      <c r="H56" s="20">
        <f>'EUROSTAT data 2015 EU27'!G233</f>
        <v>83.65</v>
      </c>
      <c r="I56" s="20">
        <f>'EUROSTAT data 2015 EU27'!H233</f>
        <v>984.35</v>
      </c>
      <c r="J56" s="20">
        <f>'EUROSTAT data 2015 EU27'!I233</f>
        <v>9284.48</v>
      </c>
      <c r="K56" s="20">
        <f>'EUROSTAT data 2015 EU27'!J233</f>
        <v>2665.47</v>
      </c>
      <c r="L56" s="20">
        <f>'EUROSTAT data 2015 EU27'!K233</f>
        <v>1046.17</v>
      </c>
      <c r="M56" s="20">
        <f>'EUROSTAT data 2015 EU27'!L233</f>
        <v>1505.61</v>
      </c>
      <c r="N56" s="20">
        <f>'EUROSTAT data 2015 EU27'!M233</f>
        <v>1782.69</v>
      </c>
      <c r="O56" s="20">
        <f>'EUROSTAT data 2015 EU27'!N233</f>
        <v>2239.65</v>
      </c>
      <c r="P56" s="20">
        <f>'EUROSTAT data 2015 EU27'!O233</f>
        <v>5060.47</v>
      </c>
      <c r="Q56" s="20">
        <f>'EUROSTAT data 2015 EU27'!P233</f>
        <v>2164.66</v>
      </c>
      <c r="R56" s="20">
        <f>'EUROSTAT data 2015 EU27'!Q233</f>
        <v>2321.15</v>
      </c>
      <c r="S56" s="20">
        <f>'EUROSTAT data 2015 EU27'!R233</f>
        <v>2355.4699999999998</v>
      </c>
      <c r="T56" s="20">
        <f>'EUROSTAT data 2015 EU27'!S233</f>
        <v>3700.17</v>
      </c>
      <c r="U56" s="20">
        <f>'EUROSTAT data 2015 EU27'!T233</f>
        <v>4302.3500000000004</v>
      </c>
      <c r="V56" s="20">
        <f>'EUROSTAT data 2015 EU27'!U233</f>
        <v>2401.7399999999998</v>
      </c>
      <c r="W56" s="20">
        <f>'EUROSTAT data 2015 EU27'!V233</f>
        <v>2805.18</v>
      </c>
      <c r="X56" s="20">
        <f>'EUROSTAT data 2015 EU27'!W233</f>
        <v>6351.53</v>
      </c>
      <c r="Y56" s="20">
        <f>'EUROSTAT data 2015 EU27'!X233</f>
        <v>6039.28</v>
      </c>
      <c r="Z56" s="20">
        <f>'EUROSTAT data 2015 EU27'!Y233</f>
        <v>1838.85</v>
      </c>
      <c r="AA56" s="20">
        <f>'EUROSTAT data 2015 EU27'!Z233</f>
        <v>2066.44</v>
      </c>
      <c r="AB56" s="20">
        <f>'EUROSTAT data 2015 EU27'!AA233</f>
        <v>1959.36</v>
      </c>
      <c r="AC56" s="20">
        <f>'EUROSTAT data 2015 EU27'!AB233</f>
        <v>6526.47</v>
      </c>
      <c r="AD56" s="20">
        <f>'EUROSTAT data 2015 EU27'!AC233</f>
        <v>1606.97</v>
      </c>
      <c r="AE56" s="20">
        <f>'EUROSTAT data 2015 EU27'!AD233</f>
        <v>5760.9</v>
      </c>
      <c r="AF56" s="20">
        <f>'EUROSTAT data 2015 EU27'!AE233</f>
        <v>14388.84</v>
      </c>
      <c r="AG56" s="20">
        <f>'EUROSTAT data 2015 EU27'!AF233</f>
        <v>4357.66</v>
      </c>
      <c r="AH56" s="20">
        <f>'EUROSTAT data 2015 EU27'!AG233</f>
        <v>24201.58</v>
      </c>
      <c r="AI56" s="20">
        <f>'EUROSTAT data 2015 EU27'!AH233</f>
        <v>15571.21</v>
      </c>
      <c r="AJ56" s="20">
        <f>'EUROSTAT data 2015 EU27'!AI233</f>
        <v>4595.3500000000004</v>
      </c>
      <c r="AK56" s="20">
        <f>'EUROSTAT data 2015 EU27'!AJ233</f>
        <v>1501.91</v>
      </c>
      <c r="AL56" s="20">
        <f>'EUROSTAT data 2015 EU27'!AK233</f>
        <v>1483.02</v>
      </c>
      <c r="AM56" s="20">
        <f>'EUROSTAT data 2015 EU27'!AL233</f>
        <v>6932.34</v>
      </c>
      <c r="AN56" s="20">
        <f>'EUROSTAT data 2015 EU27'!AM233</f>
        <v>1018.99</v>
      </c>
      <c r="AO56" s="20">
        <f>'EUROSTAT data 2015 EU27'!AN233</f>
        <v>5909.44</v>
      </c>
      <c r="AP56" s="20">
        <f>'EUROSTAT data 2015 EU27'!AO233</f>
        <v>3037.32</v>
      </c>
      <c r="AQ56" s="20">
        <f>'EUROSTAT data 2015 EU27'!AP233</f>
        <v>3921.72</v>
      </c>
      <c r="AR56" s="20">
        <f>'EUROSTAT data 2015 EU27'!AQ233</f>
        <v>5360</v>
      </c>
      <c r="AS56" s="20">
        <f>'EUROSTAT data 2015 EU27'!AR233</f>
        <v>7058.94</v>
      </c>
      <c r="AT56" s="20">
        <f>'EUROSTAT data 2015 EU27'!AS233</f>
        <v>11522.93</v>
      </c>
      <c r="AU56" s="20">
        <f>'EUROSTAT data 2015 EU27'!AT233</f>
        <v>5408.44</v>
      </c>
      <c r="AV56" s="20">
        <f>'EUROSTAT data 2015 EU27'!AU233</f>
        <v>4370.83</v>
      </c>
      <c r="AW56" s="20">
        <f>'EUROSTAT data 2015 EU27'!AV233</f>
        <v>15803</v>
      </c>
      <c r="AX56" s="20">
        <f>'EUROSTAT data 2015 EU27'!AW233</f>
        <v>15645.31</v>
      </c>
      <c r="AY56" s="20">
        <f>'EUROSTAT data 2015 EU27'!AX233</f>
        <v>5154.49</v>
      </c>
      <c r="AZ56" s="20">
        <f>'EUROSTAT data 2015 EU27'!AY233</f>
        <v>4430.3599999999997</v>
      </c>
      <c r="BA56" s="20">
        <f>'EUROSTAT data 2015 EU27'!AZ233</f>
        <v>2877.06</v>
      </c>
      <c r="BB56" s="20">
        <f>'EUROSTAT data 2015 EU27'!BA233</f>
        <v>2516.85</v>
      </c>
      <c r="BC56" s="20">
        <f>'EUROSTAT data 2015 EU27'!BB233</f>
        <v>6318.89</v>
      </c>
      <c r="BD56" s="20">
        <f>'EUROSTAT data 2015 EU27'!BC233</f>
        <v>855.79</v>
      </c>
      <c r="BE56" s="20">
        <f>'EUROSTAT data 2015 EU27'!BD233</f>
        <v>1347.25</v>
      </c>
      <c r="BF56" s="20">
        <f>'EUROSTAT data 2015 EU27'!BE233</f>
        <v>24663.83</v>
      </c>
      <c r="BG56" s="20">
        <f>'EUROSTAT data 2015 EU27'!BF233</f>
        <v>26823.599999999999</v>
      </c>
      <c r="BH56" s="20">
        <f>'EUROSTAT data 2015 EU27'!BG233</f>
        <v>7785.03</v>
      </c>
      <c r="BI56" s="20">
        <f>'EUROSTAT data 2015 EU27'!BH233</f>
        <v>11969.55</v>
      </c>
      <c r="BJ56" s="20">
        <f>'EUROSTAT data 2015 EU27'!BI233</f>
        <v>4946.1499999999996</v>
      </c>
      <c r="BK56" s="20">
        <f>'EUROSTAT data 2015 EU27'!BJ233</f>
        <v>2696.56</v>
      </c>
      <c r="BL56" s="20">
        <f>'EUROSTAT data 2015 EU27'!BK233</f>
        <v>2175.23</v>
      </c>
      <c r="BM56" s="20">
        <f>'EUROSTAT data 2015 EU27'!BL233</f>
        <v>1907.37</v>
      </c>
      <c r="BN56" s="20">
        <f>'EUROSTAT data 2015 EU27'!BM233</f>
        <v>344.95</v>
      </c>
      <c r="BO56" s="20">
        <f>'EUROSTAT data 2015 EU27'!BN233</f>
        <v>2770.74</v>
      </c>
      <c r="BP56" s="20">
        <f>'EUROSTAT data 2015 EU27'!BO233</f>
        <v>0</v>
      </c>
      <c r="BQ56" s="20">
        <f>'EUROSTAT data 2015 EU27'!BP233</f>
        <v>0</v>
      </c>
    </row>
    <row r="57" spans="5:69" x14ac:dyDescent="0.35">
      <c r="E57" t="str">
        <f>'EUROSTAT data 2015 EU27'!C234</f>
        <v>ISIC 85</v>
      </c>
      <c r="F57" s="20">
        <f>'EUROSTAT data 2015 EU27'!E234</f>
        <v>575.04999999999995</v>
      </c>
      <c r="G57" s="20">
        <f>'EUROSTAT data 2015 EU27'!F234</f>
        <v>137.47</v>
      </c>
      <c r="H57" s="20">
        <f>'EUROSTAT data 2015 EU27'!G234</f>
        <v>12</v>
      </c>
      <c r="I57" s="20">
        <f>'EUROSTAT data 2015 EU27'!H234</f>
        <v>326.56</v>
      </c>
      <c r="J57" s="20">
        <f>'EUROSTAT data 2015 EU27'!I234</f>
        <v>1851.59</v>
      </c>
      <c r="K57" s="20">
        <f>'EUROSTAT data 2015 EU27'!J234</f>
        <v>368.96</v>
      </c>
      <c r="L57" s="20">
        <f>'EUROSTAT data 2015 EU27'!K234</f>
        <v>304.95999999999998</v>
      </c>
      <c r="M57" s="20">
        <f>'EUROSTAT data 2015 EU27'!L234</f>
        <v>502.28</v>
      </c>
      <c r="N57" s="20">
        <f>'EUROSTAT data 2015 EU27'!M234</f>
        <v>337.81</v>
      </c>
      <c r="O57" s="20">
        <f>'EUROSTAT data 2015 EU27'!N234</f>
        <v>484.63</v>
      </c>
      <c r="P57" s="20">
        <f>'EUROSTAT data 2015 EU27'!O234</f>
        <v>1547.21</v>
      </c>
      <c r="Q57" s="20">
        <f>'EUROSTAT data 2015 EU27'!P234</f>
        <v>646.17999999999995</v>
      </c>
      <c r="R57" s="20">
        <f>'EUROSTAT data 2015 EU27'!Q234</f>
        <v>753.26</v>
      </c>
      <c r="S57" s="20">
        <f>'EUROSTAT data 2015 EU27'!R234</f>
        <v>750.03</v>
      </c>
      <c r="T57" s="20">
        <f>'EUROSTAT data 2015 EU27'!S234</f>
        <v>1000.3</v>
      </c>
      <c r="U57" s="20">
        <f>'EUROSTAT data 2015 EU27'!T234</f>
        <v>895.92</v>
      </c>
      <c r="V57" s="20">
        <f>'EUROSTAT data 2015 EU27'!U234</f>
        <v>642.42999999999995</v>
      </c>
      <c r="W57" s="20">
        <f>'EUROSTAT data 2015 EU27'!V234</f>
        <v>792.03</v>
      </c>
      <c r="X57" s="20">
        <f>'EUROSTAT data 2015 EU27'!W234</f>
        <v>1272.56</v>
      </c>
      <c r="Y57" s="20">
        <f>'EUROSTAT data 2015 EU27'!X234</f>
        <v>1501.71</v>
      </c>
      <c r="Z57" s="20">
        <f>'EUROSTAT data 2015 EU27'!Y234</f>
        <v>205.99</v>
      </c>
      <c r="AA57" s="20">
        <f>'EUROSTAT data 2015 EU27'!Z234</f>
        <v>379.8</v>
      </c>
      <c r="AB57" s="20">
        <f>'EUROSTAT data 2015 EU27'!AA234</f>
        <v>302.87</v>
      </c>
      <c r="AC57" s="20">
        <f>'EUROSTAT data 2015 EU27'!AB234</f>
        <v>10783.31</v>
      </c>
      <c r="AD57" s="20">
        <f>'EUROSTAT data 2015 EU27'!AC234</f>
        <v>255.4</v>
      </c>
      <c r="AE57" s="20">
        <f>'EUROSTAT data 2015 EU27'!AD234</f>
        <v>906.69</v>
      </c>
      <c r="AF57" s="20">
        <f>'EUROSTAT data 2015 EU27'!AE234</f>
        <v>5028.9399999999996</v>
      </c>
      <c r="AG57" s="20">
        <f>'EUROSTAT data 2015 EU27'!AF234</f>
        <v>802.6</v>
      </c>
      <c r="AH57" s="20">
        <f>'EUROSTAT data 2015 EU27'!AG234</f>
        <v>2527.42</v>
      </c>
      <c r="AI57" s="20">
        <f>'EUROSTAT data 2015 EU27'!AH234</f>
        <v>1731.71</v>
      </c>
      <c r="AJ57" s="20">
        <f>'EUROSTAT data 2015 EU27'!AI234</f>
        <v>1399.29</v>
      </c>
      <c r="AK57" s="20">
        <f>'EUROSTAT data 2015 EU27'!AJ234</f>
        <v>188.99</v>
      </c>
      <c r="AL57" s="20">
        <f>'EUROSTAT data 2015 EU27'!AK234</f>
        <v>160.86000000000001</v>
      </c>
      <c r="AM57" s="20">
        <f>'EUROSTAT data 2015 EU27'!AL234</f>
        <v>902.24</v>
      </c>
      <c r="AN57" s="20">
        <f>'EUROSTAT data 2015 EU27'!AM234</f>
        <v>193.03</v>
      </c>
      <c r="AO57" s="20">
        <f>'EUROSTAT data 2015 EU27'!AN234</f>
        <v>1110.57</v>
      </c>
      <c r="AP57" s="20">
        <f>'EUROSTAT data 2015 EU27'!AO234</f>
        <v>248.41</v>
      </c>
      <c r="AQ57" s="20">
        <f>'EUROSTAT data 2015 EU27'!AP234</f>
        <v>237.79</v>
      </c>
      <c r="AR57" s="20">
        <f>'EUROSTAT data 2015 EU27'!AQ234</f>
        <v>571.71</v>
      </c>
      <c r="AS57" s="20">
        <f>'EUROSTAT data 2015 EU27'!AR234</f>
        <v>1087.77</v>
      </c>
      <c r="AT57" s="20">
        <f>'EUROSTAT data 2015 EU27'!AS234</f>
        <v>1016.05</v>
      </c>
      <c r="AU57" s="20">
        <f>'EUROSTAT data 2015 EU27'!AT234</f>
        <v>466.11</v>
      </c>
      <c r="AV57" s="20">
        <f>'EUROSTAT data 2015 EU27'!AU234</f>
        <v>237.42</v>
      </c>
      <c r="AW57" s="20">
        <f>'EUROSTAT data 2015 EU27'!AV234</f>
        <v>2718.22</v>
      </c>
      <c r="AX57" s="20">
        <f>'EUROSTAT data 2015 EU27'!AW234</f>
        <v>3918.76</v>
      </c>
      <c r="AY57" s="20">
        <f>'EUROSTAT data 2015 EU27'!AX234</f>
        <v>2022.93</v>
      </c>
      <c r="AZ57" s="20">
        <f>'EUROSTAT data 2015 EU27'!AY234</f>
        <v>323.14999999999998</v>
      </c>
      <c r="BA57" s="20">
        <f>'EUROSTAT data 2015 EU27'!AZ234</f>
        <v>732.79</v>
      </c>
      <c r="BB57" s="20">
        <f>'EUROSTAT data 2015 EU27'!BA234</f>
        <v>1116.79</v>
      </c>
      <c r="BC57" s="20">
        <f>'EUROSTAT data 2015 EU27'!BB234</f>
        <v>523.66999999999996</v>
      </c>
      <c r="BD57" s="20">
        <f>'EUROSTAT data 2015 EU27'!BC234</f>
        <v>302.17</v>
      </c>
      <c r="BE57" s="20">
        <f>'EUROSTAT data 2015 EU27'!BD234</f>
        <v>142.12</v>
      </c>
      <c r="BF57" s="20">
        <f>'EUROSTAT data 2015 EU27'!BE234</f>
        <v>2070.9299999999998</v>
      </c>
      <c r="BG57" s="20">
        <f>'EUROSTAT data 2015 EU27'!BF234</f>
        <v>9854.99</v>
      </c>
      <c r="BH57" s="20">
        <f>'EUROSTAT data 2015 EU27'!BG234</f>
        <v>1742.48</v>
      </c>
      <c r="BI57" s="20">
        <f>'EUROSTAT data 2015 EU27'!BH234</f>
        <v>1606.48</v>
      </c>
      <c r="BJ57" s="20">
        <f>'EUROSTAT data 2015 EU27'!BI234</f>
        <v>1483.5</v>
      </c>
      <c r="BK57" s="20">
        <f>'EUROSTAT data 2015 EU27'!BJ234</f>
        <v>340.7</v>
      </c>
      <c r="BL57" s="20">
        <f>'EUROSTAT data 2015 EU27'!BK234</f>
        <v>394.84</v>
      </c>
      <c r="BM57" s="20">
        <f>'EUROSTAT data 2015 EU27'!BL234</f>
        <v>683.78</v>
      </c>
      <c r="BN57" s="20">
        <f>'EUROSTAT data 2015 EU27'!BM234</f>
        <v>21.21</v>
      </c>
      <c r="BO57" s="20">
        <f>'EUROSTAT data 2015 EU27'!BN234</f>
        <v>162.21</v>
      </c>
      <c r="BP57" s="20">
        <f>'EUROSTAT data 2015 EU27'!BO234</f>
        <v>0</v>
      </c>
      <c r="BQ57" s="20">
        <f>'EUROSTAT data 2015 EU27'!BP234</f>
        <v>0</v>
      </c>
    </row>
    <row r="58" spans="5:69" x14ac:dyDescent="0.35">
      <c r="E58" t="str">
        <f>'EUROSTAT data 2015 EU27'!C235</f>
        <v>ISIC 86</v>
      </c>
      <c r="F58" s="20">
        <f>'EUROSTAT data 2015 EU27'!E235</f>
        <v>237.56</v>
      </c>
      <c r="G58" s="20">
        <f>'EUROSTAT data 2015 EU27'!F235</f>
        <v>41.66</v>
      </c>
      <c r="H58" s="20">
        <f>'EUROSTAT data 2015 EU27'!G235</f>
        <v>26.07</v>
      </c>
      <c r="I58" s="20">
        <f>'EUROSTAT data 2015 EU27'!H235</f>
        <v>137.55000000000001</v>
      </c>
      <c r="J58" s="20">
        <f>'EUROSTAT data 2015 EU27'!I235</f>
        <v>1429.81</v>
      </c>
      <c r="K58" s="20">
        <f>'EUROSTAT data 2015 EU27'!J235</f>
        <v>191.47</v>
      </c>
      <c r="L58" s="20">
        <f>'EUROSTAT data 2015 EU27'!K235</f>
        <v>89.48</v>
      </c>
      <c r="M58" s="20">
        <f>'EUROSTAT data 2015 EU27'!L235</f>
        <v>151.47</v>
      </c>
      <c r="N58" s="20">
        <f>'EUROSTAT data 2015 EU27'!M235</f>
        <v>228.98</v>
      </c>
      <c r="O58" s="20">
        <f>'EUROSTAT data 2015 EU27'!N235</f>
        <v>309.8</v>
      </c>
      <c r="P58" s="20">
        <f>'EUROSTAT data 2015 EU27'!O235</f>
        <v>776.86</v>
      </c>
      <c r="Q58" s="20">
        <f>'EUROSTAT data 2015 EU27'!P235</f>
        <v>648.54</v>
      </c>
      <c r="R58" s="20">
        <f>'EUROSTAT data 2015 EU27'!Q235</f>
        <v>372.45</v>
      </c>
      <c r="S58" s="20">
        <f>'EUROSTAT data 2015 EU27'!R235</f>
        <v>246.52</v>
      </c>
      <c r="T58" s="20">
        <f>'EUROSTAT data 2015 EU27'!S235</f>
        <v>487.39</v>
      </c>
      <c r="U58" s="20">
        <f>'EUROSTAT data 2015 EU27'!T235</f>
        <v>591.22</v>
      </c>
      <c r="V58" s="20">
        <f>'EUROSTAT data 2015 EU27'!U235</f>
        <v>563.09</v>
      </c>
      <c r="W58" s="20">
        <f>'EUROSTAT data 2015 EU27'!V235</f>
        <v>607.76</v>
      </c>
      <c r="X58" s="20">
        <f>'EUROSTAT data 2015 EU27'!W235</f>
        <v>1154.56</v>
      </c>
      <c r="Y58" s="20">
        <f>'EUROSTAT data 2015 EU27'!X235</f>
        <v>1995.86</v>
      </c>
      <c r="Z58" s="20">
        <f>'EUROSTAT data 2015 EU27'!Y235</f>
        <v>639.85</v>
      </c>
      <c r="AA58" s="20">
        <f>'EUROSTAT data 2015 EU27'!Z235</f>
        <v>267.37</v>
      </c>
      <c r="AB58" s="20">
        <f>'EUROSTAT data 2015 EU27'!AA235</f>
        <v>538.5</v>
      </c>
      <c r="AC58" s="20">
        <f>'EUROSTAT data 2015 EU27'!AB235</f>
        <v>1132.71</v>
      </c>
      <c r="AD58" s="20">
        <f>'EUROSTAT data 2015 EU27'!AC235</f>
        <v>131.34</v>
      </c>
      <c r="AE58" s="20">
        <f>'EUROSTAT data 2015 EU27'!AD235</f>
        <v>295.13</v>
      </c>
      <c r="AF58" s="20">
        <f>'EUROSTAT data 2015 EU27'!AE235</f>
        <v>1425.75</v>
      </c>
      <c r="AG58" s="20">
        <f>'EUROSTAT data 2015 EU27'!AF235</f>
        <v>665.88</v>
      </c>
      <c r="AH58" s="20">
        <f>'EUROSTAT data 2015 EU27'!AG235</f>
        <v>2517.77</v>
      </c>
      <c r="AI58" s="20">
        <f>'EUROSTAT data 2015 EU27'!AH235</f>
        <v>1905.46</v>
      </c>
      <c r="AJ58" s="20">
        <f>'EUROSTAT data 2015 EU27'!AI235</f>
        <v>1643.06</v>
      </c>
      <c r="AK58" s="20">
        <f>'EUROSTAT data 2015 EU27'!AJ235</f>
        <v>147.72999999999999</v>
      </c>
      <c r="AL58" s="20">
        <f>'EUROSTAT data 2015 EU27'!AK235</f>
        <v>1138.46</v>
      </c>
      <c r="AM58" s="20">
        <f>'EUROSTAT data 2015 EU27'!AL235</f>
        <v>913.13</v>
      </c>
      <c r="AN58" s="20">
        <f>'EUROSTAT data 2015 EU27'!AM235</f>
        <v>334.37</v>
      </c>
      <c r="AO58" s="20">
        <f>'EUROSTAT data 2015 EU27'!AN235</f>
        <v>537.29999999999995</v>
      </c>
      <c r="AP58" s="20">
        <f>'EUROSTAT data 2015 EU27'!AO235</f>
        <v>241.44</v>
      </c>
      <c r="AQ58" s="20">
        <f>'EUROSTAT data 2015 EU27'!AP235</f>
        <v>344.2</v>
      </c>
      <c r="AR58" s="20">
        <f>'EUROSTAT data 2015 EU27'!AQ235</f>
        <v>1484.94</v>
      </c>
      <c r="AS58" s="20">
        <f>'EUROSTAT data 2015 EU27'!AR235</f>
        <v>2564.87</v>
      </c>
      <c r="AT58" s="20">
        <f>'EUROSTAT data 2015 EU27'!AS235</f>
        <v>2323.85</v>
      </c>
      <c r="AU58" s="20">
        <f>'EUROSTAT data 2015 EU27'!AT235</f>
        <v>641.30999999999995</v>
      </c>
      <c r="AV58" s="20">
        <f>'EUROSTAT data 2015 EU27'!AU235</f>
        <v>317.38</v>
      </c>
      <c r="AW58" s="20">
        <f>'EUROSTAT data 2015 EU27'!AV235</f>
        <v>913.07</v>
      </c>
      <c r="AX58" s="20">
        <f>'EUROSTAT data 2015 EU27'!AW235</f>
        <v>2195.83</v>
      </c>
      <c r="AY58" s="20">
        <f>'EUROSTAT data 2015 EU27'!AX235</f>
        <v>787.62</v>
      </c>
      <c r="AZ58" s="20">
        <f>'EUROSTAT data 2015 EU27'!AY235</f>
        <v>1819.29</v>
      </c>
      <c r="BA58" s="20">
        <f>'EUROSTAT data 2015 EU27'!AZ235</f>
        <v>536.66999999999996</v>
      </c>
      <c r="BB58" s="20">
        <f>'EUROSTAT data 2015 EU27'!BA235</f>
        <v>303.83</v>
      </c>
      <c r="BC58" s="20">
        <f>'EUROSTAT data 2015 EU27'!BB235</f>
        <v>372.02</v>
      </c>
      <c r="BD58" s="20">
        <f>'EUROSTAT data 2015 EU27'!BC235</f>
        <v>388.82</v>
      </c>
      <c r="BE58" s="20">
        <f>'EUROSTAT data 2015 EU27'!BD235</f>
        <v>122.52</v>
      </c>
      <c r="BF58" s="20">
        <f>'EUROSTAT data 2015 EU27'!BE235</f>
        <v>1187.03</v>
      </c>
      <c r="BG58" s="20">
        <f>'EUROSTAT data 2015 EU27'!BF235</f>
        <v>7191.4</v>
      </c>
      <c r="BH58" s="20">
        <f>'EUROSTAT data 2015 EU27'!BG235</f>
        <v>19180.96</v>
      </c>
      <c r="BI58" s="20">
        <f>'EUROSTAT data 2015 EU27'!BH235</f>
        <v>3328.4</v>
      </c>
      <c r="BJ58" s="20">
        <f>'EUROSTAT data 2015 EU27'!BI235</f>
        <v>957.31</v>
      </c>
      <c r="BK58" s="20">
        <f>'EUROSTAT data 2015 EU27'!BJ235</f>
        <v>417.21</v>
      </c>
      <c r="BL58" s="20">
        <f>'EUROSTAT data 2015 EU27'!BK235</f>
        <v>271.41000000000003</v>
      </c>
      <c r="BM58" s="20">
        <f>'EUROSTAT data 2015 EU27'!BL235</f>
        <v>654.42999999999995</v>
      </c>
      <c r="BN58" s="20">
        <f>'EUROSTAT data 2015 EU27'!BM235</f>
        <v>70.39</v>
      </c>
      <c r="BO58" s="20">
        <f>'EUROSTAT data 2015 EU27'!BN235</f>
        <v>256.49</v>
      </c>
      <c r="BP58" s="20">
        <f>'EUROSTAT data 2015 EU27'!BO235</f>
        <v>0</v>
      </c>
      <c r="BQ58" s="20">
        <f>'EUROSTAT data 2015 EU27'!BP235</f>
        <v>0</v>
      </c>
    </row>
    <row r="59" spans="5:69" x14ac:dyDescent="0.35">
      <c r="E59" t="str">
        <f>'EUROSTAT data 2015 EU27'!C236</f>
        <v>ISIC 87-88</v>
      </c>
      <c r="F59" s="20">
        <f>'EUROSTAT data 2015 EU27'!E236</f>
        <v>70.69</v>
      </c>
      <c r="G59" s="20">
        <f>'EUROSTAT data 2015 EU27'!F236</f>
        <v>19.399999999999999</v>
      </c>
      <c r="H59" s="20">
        <f>'EUROSTAT data 2015 EU27'!G236</f>
        <v>11.61</v>
      </c>
      <c r="I59" s="20">
        <f>'EUROSTAT data 2015 EU27'!H236</f>
        <v>44.83</v>
      </c>
      <c r="J59" s="20">
        <f>'EUROSTAT data 2015 EU27'!I236</f>
        <v>495.11</v>
      </c>
      <c r="K59" s="20">
        <f>'EUROSTAT data 2015 EU27'!J236</f>
        <v>74.180000000000007</v>
      </c>
      <c r="L59" s="20">
        <f>'EUROSTAT data 2015 EU27'!K236</f>
        <v>25.39</v>
      </c>
      <c r="M59" s="20">
        <f>'EUROSTAT data 2015 EU27'!L236</f>
        <v>29.85</v>
      </c>
      <c r="N59" s="20">
        <f>'EUROSTAT data 2015 EU27'!M236</f>
        <v>41.26</v>
      </c>
      <c r="O59" s="20">
        <f>'EUROSTAT data 2015 EU27'!N236</f>
        <v>111.39</v>
      </c>
      <c r="P59" s="20">
        <f>'EUROSTAT data 2015 EU27'!O236</f>
        <v>154.66</v>
      </c>
      <c r="Q59" s="20">
        <f>'EUROSTAT data 2015 EU27'!P236</f>
        <v>255.18</v>
      </c>
      <c r="R59" s="20">
        <f>'EUROSTAT data 2015 EU27'!Q236</f>
        <v>78.48</v>
      </c>
      <c r="S59" s="20">
        <f>'EUROSTAT data 2015 EU27'!R236</f>
        <v>53.4</v>
      </c>
      <c r="T59" s="20">
        <f>'EUROSTAT data 2015 EU27'!S236</f>
        <v>125.01</v>
      </c>
      <c r="U59" s="20">
        <f>'EUROSTAT data 2015 EU27'!T236</f>
        <v>118.76</v>
      </c>
      <c r="V59" s="20">
        <f>'EUROSTAT data 2015 EU27'!U236</f>
        <v>45.95</v>
      </c>
      <c r="W59" s="20">
        <f>'EUROSTAT data 2015 EU27'!V236</f>
        <v>77.7</v>
      </c>
      <c r="X59" s="20">
        <f>'EUROSTAT data 2015 EU27'!W236</f>
        <v>185.31</v>
      </c>
      <c r="Y59" s="20">
        <f>'EUROSTAT data 2015 EU27'!X236</f>
        <v>129.97999999999999</v>
      </c>
      <c r="Z59" s="20">
        <f>'EUROSTAT data 2015 EU27'!Y236</f>
        <v>74.489999999999995</v>
      </c>
      <c r="AA59" s="20">
        <f>'EUROSTAT data 2015 EU27'!Z236</f>
        <v>86.94</v>
      </c>
      <c r="AB59" s="20">
        <f>'EUROSTAT data 2015 EU27'!AA236</f>
        <v>111.77</v>
      </c>
      <c r="AC59" s="20">
        <f>'EUROSTAT data 2015 EU27'!AB236</f>
        <v>238.95</v>
      </c>
      <c r="AD59" s="20">
        <f>'EUROSTAT data 2015 EU27'!AC236</f>
        <v>48.18</v>
      </c>
      <c r="AE59" s="20">
        <f>'EUROSTAT data 2015 EU27'!AD236</f>
        <v>229.65</v>
      </c>
      <c r="AF59" s="20">
        <f>'EUROSTAT data 2015 EU27'!AE236</f>
        <v>381.95</v>
      </c>
      <c r="AG59" s="20">
        <f>'EUROSTAT data 2015 EU27'!AF236</f>
        <v>253.2</v>
      </c>
      <c r="AH59" s="20">
        <f>'EUROSTAT data 2015 EU27'!AG236</f>
        <v>1414.87</v>
      </c>
      <c r="AI59" s="20">
        <f>'EUROSTAT data 2015 EU27'!AH236</f>
        <v>593.61</v>
      </c>
      <c r="AJ59" s="20">
        <f>'EUROSTAT data 2015 EU27'!AI236</f>
        <v>232.29</v>
      </c>
      <c r="AK59" s="20">
        <f>'EUROSTAT data 2015 EU27'!AJ236</f>
        <v>28.27</v>
      </c>
      <c r="AL59" s="20">
        <f>'EUROSTAT data 2015 EU27'!AK236</f>
        <v>59.79</v>
      </c>
      <c r="AM59" s="20">
        <f>'EUROSTAT data 2015 EU27'!AL236</f>
        <v>156.87</v>
      </c>
      <c r="AN59" s="20">
        <f>'EUROSTAT data 2015 EU27'!AM236</f>
        <v>28.22</v>
      </c>
      <c r="AO59" s="20">
        <f>'EUROSTAT data 2015 EU27'!AN236</f>
        <v>769.38</v>
      </c>
      <c r="AP59" s="20">
        <f>'EUROSTAT data 2015 EU27'!AO236</f>
        <v>112.25</v>
      </c>
      <c r="AQ59" s="20">
        <f>'EUROSTAT data 2015 EU27'!AP236</f>
        <v>48.78</v>
      </c>
      <c r="AR59" s="20">
        <f>'EUROSTAT data 2015 EU27'!AQ236</f>
        <v>340.54</v>
      </c>
      <c r="AS59" s="20">
        <f>'EUROSTAT data 2015 EU27'!AR236</f>
        <v>272.7</v>
      </c>
      <c r="AT59" s="20">
        <f>'EUROSTAT data 2015 EU27'!AS236</f>
        <v>240.25</v>
      </c>
      <c r="AU59" s="20">
        <f>'EUROSTAT data 2015 EU27'!AT236</f>
        <v>257.98</v>
      </c>
      <c r="AV59" s="20">
        <f>'EUROSTAT data 2015 EU27'!AU236</f>
        <v>164.65</v>
      </c>
      <c r="AW59" s="20">
        <f>'EUROSTAT data 2015 EU27'!AV236</f>
        <v>107.42</v>
      </c>
      <c r="AX59" s="20">
        <f>'EUROSTAT data 2015 EU27'!AW236</f>
        <v>282.17</v>
      </c>
      <c r="AY59" s="20">
        <f>'EUROSTAT data 2015 EU27'!AX236</f>
        <v>178.68</v>
      </c>
      <c r="AZ59" s="20">
        <f>'EUROSTAT data 2015 EU27'!AY236</f>
        <v>237.72</v>
      </c>
      <c r="BA59" s="20">
        <f>'EUROSTAT data 2015 EU27'!AZ236</f>
        <v>515.91999999999996</v>
      </c>
      <c r="BB59" s="20">
        <f>'EUROSTAT data 2015 EU27'!BA236</f>
        <v>247.66</v>
      </c>
      <c r="BC59" s="20">
        <f>'EUROSTAT data 2015 EU27'!BB236</f>
        <v>138.33000000000001</v>
      </c>
      <c r="BD59" s="20">
        <f>'EUROSTAT data 2015 EU27'!BC236</f>
        <v>76.180000000000007</v>
      </c>
      <c r="BE59" s="20">
        <f>'EUROSTAT data 2015 EU27'!BD236</f>
        <v>411.49</v>
      </c>
      <c r="BF59" s="20">
        <f>'EUROSTAT data 2015 EU27'!BE236</f>
        <v>843.34</v>
      </c>
      <c r="BG59" s="20">
        <f>'EUROSTAT data 2015 EU27'!BF236</f>
        <v>2539.48</v>
      </c>
      <c r="BH59" s="20">
        <f>'EUROSTAT data 2015 EU27'!BG236</f>
        <v>906.21</v>
      </c>
      <c r="BI59" s="20">
        <f>'EUROSTAT data 2015 EU27'!BH236</f>
        <v>42603.12</v>
      </c>
      <c r="BJ59" s="20">
        <f>'EUROSTAT data 2015 EU27'!BI236</f>
        <v>4719.51</v>
      </c>
      <c r="BK59" s="20">
        <f>'EUROSTAT data 2015 EU27'!BJ236</f>
        <v>122.99</v>
      </c>
      <c r="BL59" s="20">
        <f>'EUROSTAT data 2015 EU27'!BK236</f>
        <v>301.8</v>
      </c>
      <c r="BM59" s="20">
        <f>'EUROSTAT data 2015 EU27'!BL236</f>
        <v>200.46</v>
      </c>
      <c r="BN59" s="20">
        <f>'EUROSTAT data 2015 EU27'!BM236</f>
        <v>17.399999999999999</v>
      </c>
      <c r="BO59" s="20">
        <f>'EUROSTAT data 2015 EU27'!BN236</f>
        <v>91.51</v>
      </c>
      <c r="BP59" s="20">
        <f>'EUROSTAT data 2015 EU27'!BO236</f>
        <v>0</v>
      </c>
      <c r="BQ59" s="20">
        <f>'EUROSTAT data 2015 EU27'!BP236</f>
        <v>0</v>
      </c>
    </row>
    <row r="60" spans="5:69" x14ac:dyDescent="0.35">
      <c r="E60" t="str">
        <f>'EUROSTAT data 2015 EU27'!C237</f>
        <v>ISIC 90-92</v>
      </c>
      <c r="F60" s="20">
        <f>'EUROSTAT data 2015 EU27'!E237</f>
        <v>17.190000000000001</v>
      </c>
      <c r="G60" s="20">
        <f>'EUROSTAT data 2015 EU27'!F237</f>
        <v>3.26</v>
      </c>
      <c r="H60" s="20">
        <f>'EUROSTAT data 2015 EU27'!G237</f>
        <v>0.21</v>
      </c>
      <c r="I60" s="20">
        <f>'EUROSTAT data 2015 EU27'!H237</f>
        <v>0.32</v>
      </c>
      <c r="J60" s="20">
        <f>'EUROSTAT data 2015 EU27'!I237</f>
        <v>1.97</v>
      </c>
      <c r="K60" s="20">
        <f>'EUROSTAT data 2015 EU27'!J237</f>
        <v>1.45</v>
      </c>
      <c r="L60" s="20">
        <f>'EUROSTAT data 2015 EU27'!K237</f>
        <v>0.11</v>
      </c>
      <c r="M60" s="20">
        <f>'EUROSTAT data 2015 EU27'!L237</f>
        <v>0</v>
      </c>
      <c r="N60" s="20">
        <f>'EUROSTAT data 2015 EU27'!M237</f>
        <v>0.11</v>
      </c>
      <c r="O60" s="20">
        <f>'EUROSTAT data 2015 EU27'!N237</f>
        <v>0.1</v>
      </c>
      <c r="P60" s="20">
        <f>'EUROSTAT data 2015 EU27'!O237</f>
        <v>0.22</v>
      </c>
      <c r="Q60" s="20">
        <f>'EUROSTAT data 2015 EU27'!P237</f>
        <v>1.42</v>
      </c>
      <c r="R60" s="20">
        <f>'EUROSTAT data 2015 EU27'!Q237</f>
        <v>0.11</v>
      </c>
      <c r="S60" s="20">
        <f>'EUROSTAT data 2015 EU27'!R237</f>
        <v>0.32</v>
      </c>
      <c r="T60" s="20">
        <f>'EUROSTAT data 2015 EU27'!S237</f>
        <v>0.73</v>
      </c>
      <c r="U60" s="20">
        <f>'EUROSTAT data 2015 EU27'!T237</f>
        <v>0.67</v>
      </c>
      <c r="V60" s="20">
        <f>'EUROSTAT data 2015 EU27'!U237</f>
        <v>0.11</v>
      </c>
      <c r="W60" s="20">
        <f>'EUROSTAT data 2015 EU27'!V237</f>
        <v>0.34</v>
      </c>
      <c r="X60" s="20">
        <f>'EUROSTAT data 2015 EU27'!W237</f>
        <v>0.42</v>
      </c>
      <c r="Y60" s="20">
        <f>'EUROSTAT data 2015 EU27'!X237</f>
        <v>0</v>
      </c>
      <c r="Z60" s="20">
        <f>'EUROSTAT data 2015 EU27'!Y237</f>
        <v>2.89</v>
      </c>
      <c r="AA60" s="20">
        <f>'EUROSTAT data 2015 EU27'!Z237</f>
        <v>4.8</v>
      </c>
      <c r="AB60" s="20">
        <f>'EUROSTAT data 2015 EU27'!AA237</f>
        <v>2.61</v>
      </c>
      <c r="AC60" s="20">
        <f>'EUROSTAT data 2015 EU27'!AB237</f>
        <v>1.33</v>
      </c>
      <c r="AD60" s="20">
        <f>'EUROSTAT data 2015 EU27'!AC237</f>
        <v>0.1</v>
      </c>
      <c r="AE60" s="20">
        <f>'EUROSTAT data 2015 EU27'!AD237</f>
        <v>4.93</v>
      </c>
      <c r="AF60" s="20">
        <f>'EUROSTAT data 2015 EU27'!AE237</f>
        <v>2.29</v>
      </c>
      <c r="AG60" s="20">
        <f>'EUROSTAT data 2015 EU27'!AF237</f>
        <v>0.21</v>
      </c>
      <c r="AH60" s="20">
        <f>'EUROSTAT data 2015 EU27'!AG237</f>
        <v>4.5199999999999996</v>
      </c>
      <c r="AI60" s="20">
        <f>'EUROSTAT data 2015 EU27'!AH237</f>
        <v>1.34</v>
      </c>
      <c r="AJ60" s="20">
        <f>'EUROSTAT data 2015 EU27'!AI237</f>
        <v>2.09</v>
      </c>
      <c r="AK60" s="20">
        <f>'EUROSTAT data 2015 EU27'!AJ237</f>
        <v>0.1</v>
      </c>
      <c r="AL60" s="20">
        <f>'EUROSTAT data 2015 EU27'!AK237</f>
        <v>0.51</v>
      </c>
      <c r="AM60" s="20">
        <f>'EUROSTAT data 2015 EU27'!AL237</f>
        <v>0</v>
      </c>
      <c r="AN60" s="20">
        <f>'EUROSTAT data 2015 EU27'!AM237</f>
        <v>0.02</v>
      </c>
      <c r="AO60" s="20">
        <f>'EUROSTAT data 2015 EU27'!AN237</f>
        <v>30.1</v>
      </c>
      <c r="AP60" s="20">
        <f>'EUROSTAT data 2015 EU27'!AO237</f>
        <v>0.25</v>
      </c>
      <c r="AQ60" s="20">
        <f>'EUROSTAT data 2015 EU27'!AP237</f>
        <v>0.28000000000000003</v>
      </c>
      <c r="AR60" s="20">
        <f>'EUROSTAT data 2015 EU27'!AQ237</f>
        <v>1.67</v>
      </c>
      <c r="AS60" s="20">
        <f>'EUROSTAT data 2015 EU27'!AR237</f>
        <v>0.23</v>
      </c>
      <c r="AT60" s="20">
        <f>'EUROSTAT data 2015 EU27'!AS237</f>
        <v>29.55</v>
      </c>
      <c r="AU60" s="20">
        <f>'EUROSTAT data 2015 EU27'!AT237</f>
        <v>0.35</v>
      </c>
      <c r="AV60" s="20">
        <f>'EUROSTAT data 2015 EU27'!AU237</f>
        <v>3.21</v>
      </c>
      <c r="AW60" s="20">
        <f>'EUROSTAT data 2015 EU27'!AV237</f>
        <v>15.26</v>
      </c>
      <c r="AX60" s="20">
        <f>'EUROSTAT data 2015 EU27'!AW237</f>
        <v>11.38</v>
      </c>
      <c r="AY60" s="20">
        <f>'EUROSTAT data 2015 EU27'!AX237</f>
        <v>0.15</v>
      </c>
      <c r="AZ60" s="20">
        <f>'EUROSTAT data 2015 EU27'!AY237</f>
        <v>11.3</v>
      </c>
      <c r="BA60" s="20">
        <f>'EUROSTAT data 2015 EU27'!AZ237</f>
        <v>1142.1300000000001</v>
      </c>
      <c r="BB60" s="20">
        <f>'EUROSTAT data 2015 EU27'!BA237</f>
        <v>329.91</v>
      </c>
      <c r="BC60" s="20">
        <f>'EUROSTAT data 2015 EU27'!BB237</f>
        <v>0.41</v>
      </c>
      <c r="BD60" s="20">
        <f>'EUROSTAT data 2015 EU27'!BC237</f>
        <v>7.0000000000000007E-2</v>
      </c>
      <c r="BE60" s="20">
        <f>'EUROSTAT data 2015 EU27'!BD237</f>
        <v>498.27</v>
      </c>
      <c r="BF60" s="20">
        <f>'EUROSTAT data 2015 EU27'!BE237</f>
        <v>754.12</v>
      </c>
      <c r="BG60" s="20">
        <f>'EUROSTAT data 2015 EU27'!BF237</f>
        <v>337.03</v>
      </c>
      <c r="BH60" s="20">
        <f>'EUROSTAT data 2015 EU27'!BG237</f>
        <v>266.64999999999998</v>
      </c>
      <c r="BI60" s="20">
        <f>'EUROSTAT data 2015 EU27'!BH237</f>
        <v>3080.17</v>
      </c>
      <c r="BJ60" s="20">
        <f>'EUROSTAT data 2015 EU27'!BI237</f>
        <v>2860.36</v>
      </c>
      <c r="BK60" s="20">
        <f>'EUROSTAT data 2015 EU27'!BJ237</f>
        <v>150.52000000000001</v>
      </c>
      <c r="BL60" s="20">
        <f>'EUROSTAT data 2015 EU27'!BK237</f>
        <v>184.76</v>
      </c>
      <c r="BM60" s="20">
        <f>'EUROSTAT data 2015 EU27'!BL237</f>
        <v>91.39</v>
      </c>
      <c r="BN60" s="20">
        <f>'EUROSTAT data 2015 EU27'!BM237</f>
        <v>0.1</v>
      </c>
      <c r="BO60" s="20">
        <f>'EUROSTAT data 2015 EU27'!BN237</f>
        <v>0.44</v>
      </c>
      <c r="BP60" s="20">
        <f>'EUROSTAT data 2015 EU27'!BO237</f>
        <v>0</v>
      </c>
      <c r="BQ60" s="20">
        <f>'EUROSTAT data 2015 EU27'!BP237</f>
        <v>0</v>
      </c>
    </row>
    <row r="61" spans="5:69" x14ac:dyDescent="0.35">
      <c r="E61" t="str">
        <f>'EUROSTAT data 2015 EU27'!C238</f>
        <v>ISIC 93</v>
      </c>
      <c r="F61" s="20">
        <f>'EUROSTAT data 2015 EU27'!E238</f>
        <v>3.38</v>
      </c>
      <c r="G61" s="20">
        <f>'EUROSTAT data 2015 EU27'!F238</f>
        <v>1.88</v>
      </c>
      <c r="H61" s="20">
        <f>'EUROSTAT data 2015 EU27'!G238</f>
        <v>2.9</v>
      </c>
      <c r="I61" s="20">
        <f>'EUROSTAT data 2015 EU27'!H238</f>
        <v>13.95</v>
      </c>
      <c r="J61" s="20">
        <f>'EUROSTAT data 2015 EU27'!I238</f>
        <v>512.70000000000005</v>
      </c>
      <c r="K61" s="20">
        <f>'EUROSTAT data 2015 EU27'!J238</f>
        <v>373.55</v>
      </c>
      <c r="L61" s="20">
        <f>'EUROSTAT data 2015 EU27'!K238</f>
        <v>34.42</v>
      </c>
      <c r="M61" s="20">
        <f>'EUROSTAT data 2015 EU27'!L238</f>
        <v>42.48</v>
      </c>
      <c r="N61" s="20">
        <f>'EUROSTAT data 2015 EU27'!M238</f>
        <v>291.35000000000002</v>
      </c>
      <c r="O61" s="20">
        <f>'EUROSTAT data 2015 EU27'!N238</f>
        <v>36.39</v>
      </c>
      <c r="P61" s="20">
        <f>'EUROSTAT data 2015 EU27'!O238</f>
        <v>60.58</v>
      </c>
      <c r="Q61" s="20">
        <f>'EUROSTAT data 2015 EU27'!P238</f>
        <v>159.54</v>
      </c>
      <c r="R61" s="20">
        <f>'EUROSTAT data 2015 EU27'!Q238</f>
        <v>311.5</v>
      </c>
      <c r="S61" s="20">
        <f>'EUROSTAT data 2015 EU27'!R238</f>
        <v>106.22</v>
      </c>
      <c r="T61" s="20">
        <f>'EUROSTAT data 2015 EU27'!S238</f>
        <v>57.74</v>
      </c>
      <c r="U61" s="20">
        <f>'EUROSTAT data 2015 EU27'!T238</f>
        <v>97.2</v>
      </c>
      <c r="V61" s="20">
        <f>'EUROSTAT data 2015 EU27'!U238</f>
        <v>33.58</v>
      </c>
      <c r="W61" s="20">
        <f>'EUROSTAT data 2015 EU27'!V238</f>
        <v>193.36</v>
      </c>
      <c r="X61" s="20">
        <f>'EUROSTAT data 2015 EU27'!W238</f>
        <v>83.13</v>
      </c>
      <c r="Y61" s="20">
        <f>'EUROSTAT data 2015 EU27'!X238</f>
        <v>86.02</v>
      </c>
      <c r="Z61" s="20">
        <f>'EUROSTAT data 2015 EU27'!Y238</f>
        <v>25.18</v>
      </c>
      <c r="AA61" s="20">
        <f>'EUROSTAT data 2015 EU27'!Z238</f>
        <v>109.42</v>
      </c>
      <c r="AB61" s="20">
        <f>'EUROSTAT data 2015 EU27'!AA238</f>
        <v>111.6</v>
      </c>
      <c r="AC61" s="20">
        <f>'EUROSTAT data 2015 EU27'!AB238</f>
        <v>169.38</v>
      </c>
      <c r="AD61" s="20">
        <f>'EUROSTAT data 2015 EU27'!AC238</f>
        <v>6.01</v>
      </c>
      <c r="AE61" s="20">
        <f>'EUROSTAT data 2015 EU27'!AD238</f>
        <v>36.32</v>
      </c>
      <c r="AF61" s="20">
        <f>'EUROSTAT data 2015 EU27'!AE238</f>
        <v>319.66000000000003</v>
      </c>
      <c r="AG61" s="20">
        <f>'EUROSTAT data 2015 EU27'!AF238</f>
        <v>231.19</v>
      </c>
      <c r="AH61" s="20">
        <f>'EUROSTAT data 2015 EU27'!AG238</f>
        <v>334.95</v>
      </c>
      <c r="AI61" s="20">
        <f>'EUROSTAT data 2015 EU27'!AH238</f>
        <v>120.89</v>
      </c>
      <c r="AJ61" s="20">
        <f>'EUROSTAT data 2015 EU27'!AI238</f>
        <v>27.56</v>
      </c>
      <c r="AK61" s="20">
        <f>'EUROSTAT data 2015 EU27'!AJ238</f>
        <v>40.130000000000003</v>
      </c>
      <c r="AL61" s="20">
        <f>'EUROSTAT data 2015 EU27'!AK238</f>
        <v>31.55</v>
      </c>
      <c r="AM61" s="20">
        <f>'EUROSTAT data 2015 EU27'!AL238</f>
        <v>45.71</v>
      </c>
      <c r="AN61" s="20">
        <f>'EUROSTAT data 2015 EU27'!AM238</f>
        <v>24.19</v>
      </c>
      <c r="AO61" s="20">
        <f>'EUROSTAT data 2015 EU27'!AN238</f>
        <v>1736.85</v>
      </c>
      <c r="AP61" s="20">
        <f>'EUROSTAT data 2015 EU27'!AO238</f>
        <v>2083.5300000000002</v>
      </c>
      <c r="AQ61" s="20">
        <f>'EUROSTAT data 2015 EU27'!AP238</f>
        <v>2790.08</v>
      </c>
      <c r="AR61" s="20">
        <f>'EUROSTAT data 2015 EU27'!AQ238</f>
        <v>251.04</v>
      </c>
      <c r="AS61" s="20">
        <f>'EUROSTAT data 2015 EU27'!AR238</f>
        <v>145.93</v>
      </c>
      <c r="AT61" s="20">
        <f>'EUROSTAT data 2015 EU27'!AS238</f>
        <v>379.56</v>
      </c>
      <c r="AU61" s="20">
        <f>'EUROSTAT data 2015 EU27'!AT238</f>
        <v>58.83</v>
      </c>
      <c r="AV61" s="20">
        <f>'EUROSTAT data 2015 EU27'!AU238</f>
        <v>26.51</v>
      </c>
      <c r="AW61" s="20">
        <f>'EUROSTAT data 2015 EU27'!AV238</f>
        <v>405.56</v>
      </c>
      <c r="AX61" s="20">
        <f>'EUROSTAT data 2015 EU27'!AW238</f>
        <v>501.73</v>
      </c>
      <c r="AY61" s="20">
        <f>'EUROSTAT data 2015 EU27'!AX238</f>
        <v>187.33</v>
      </c>
      <c r="AZ61" s="20">
        <f>'EUROSTAT data 2015 EU27'!AY238</f>
        <v>208.68</v>
      </c>
      <c r="BA61" s="20">
        <f>'EUROSTAT data 2015 EU27'!AZ238</f>
        <v>202.77</v>
      </c>
      <c r="BB61" s="20">
        <f>'EUROSTAT data 2015 EU27'!BA238</f>
        <v>221.67</v>
      </c>
      <c r="BC61" s="20">
        <f>'EUROSTAT data 2015 EU27'!BB238</f>
        <v>123.32</v>
      </c>
      <c r="BD61" s="20">
        <f>'EUROSTAT data 2015 EU27'!BC238</f>
        <v>52.22</v>
      </c>
      <c r="BE61" s="20">
        <f>'EUROSTAT data 2015 EU27'!BD238</f>
        <v>290.27</v>
      </c>
      <c r="BF61" s="20">
        <f>'EUROSTAT data 2015 EU27'!BE238</f>
        <v>558.57000000000005</v>
      </c>
      <c r="BG61" s="20">
        <f>'EUROSTAT data 2015 EU27'!BF238</f>
        <v>1093.32</v>
      </c>
      <c r="BH61" s="20">
        <f>'EUROSTAT data 2015 EU27'!BG238</f>
        <v>890.3</v>
      </c>
      <c r="BI61" s="20">
        <f>'EUROSTAT data 2015 EU27'!BH238</f>
        <v>49.71</v>
      </c>
      <c r="BJ61" s="20">
        <f>'EUROSTAT data 2015 EU27'!BI238</f>
        <v>183.9</v>
      </c>
      <c r="BK61" s="20">
        <f>'EUROSTAT data 2015 EU27'!BJ238</f>
        <v>15896.64</v>
      </c>
      <c r="BL61" s="20">
        <f>'EUROSTAT data 2015 EU27'!BK238</f>
        <v>2290.36</v>
      </c>
      <c r="BM61" s="20">
        <f>'EUROSTAT data 2015 EU27'!BL238</f>
        <v>578.83000000000004</v>
      </c>
      <c r="BN61" s="20">
        <f>'EUROSTAT data 2015 EU27'!BM238</f>
        <v>4.38</v>
      </c>
      <c r="BO61" s="20">
        <f>'EUROSTAT data 2015 EU27'!BN238</f>
        <v>39.49</v>
      </c>
      <c r="BP61" s="20">
        <f>'EUROSTAT data 2015 EU27'!BO238</f>
        <v>0</v>
      </c>
      <c r="BQ61" s="20">
        <f>'EUROSTAT data 2015 EU27'!BP238</f>
        <v>0</v>
      </c>
    </row>
    <row r="62" spans="5:69" x14ac:dyDescent="0.35">
      <c r="E62" t="str">
        <f>'EUROSTAT data 2015 EU27'!C239</f>
        <v>ISIC 94</v>
      </c>
      <c r="F62" s="20">
        <f>'EUROSTAT data 2015 EU27'!E239</f>
        <v>23.45</v>
      </c>
      <c r="G62" s="20">
        <f>'EUROSTAT data 2015 EU27'!F239</f>
        <v>5.52</v>
      </c>
      <c r="H62" s="20">
        <f>'EUROSTAT data 2015 EU27'!G239</f>
        <v>1.76</v>
      </c>
      <c r="I62" s="20">
        <f>'EUROSTAT data 2015 EU27'!H239</f>
        <v>23.02</v>
      </c>
      <c r="J62" s="20">
        <f>'EUROSTAT data 2015 EU27'!I239</f>
        <v>813.7</v>
      </c>
      <c r="K62" s="20">
        <f>'EUROSTAT data 2015 EU27'!J239</f>
        <v>273.44</v>
      </c>
      <c r="L62" s="20">
        <f>'EUROSTAT data 2015 EU27'!K239</f>
        <v>32.72</v>
      </c>
      <c r="M62" s="20">
        <f>'EUROSTAT data 2015 EU27'!L239</f>
        <v>39</v>
      </c>
      <c r="N62" s="20">
        <f>'EUROSTAT data 2015 EU27'!M239</f>
        <v>180.46</v>
      </c>
      <c r="O62" s="20">
        <f>'EUROSTAT data 2015 EU27'!N239</f>
        <v>84.84</v>
      </c>
      <c r="P62" s="20">
        <f>'EUROSTAT data 2015 EU27'!O239</f>
        <v>119.92</v>
      </c>
      <c r="Q62" s="20">
        <f>'EUROSTAT data 2015 EU27'!P239</f>
        <v>162.06</v>
      </c>
      <c r="R62" s="20">
        <f>'EUROSTAT data 2015 EU27'!Q239</f>
        <v>254.44</v>
      </c>
      <c r="S62" s="20">
        <f>'EUROSTAT data 2015 EU27'!R239</f>
        <v>99.13</v>
      </c>
      <c r="T62" s="20">
        <f>'EUROSTAT data 2015 EU27'!S239</f>
        <v>97.15</v>
      </c>
      <c r="U62" s="20">
        <f>'EUROSTAT data 2015 EU27'!T239</f>
        <v>120.7</v>
      </c>
      <c r="V62" s="20">
        <f>'EUROSTAT data 2015 EU27'!U239</f>
        <v>66.989999999999995</v>
      </c>
      <c r="W62" s="20">
        <f>'EUROSTAT data 2015 EU27'!V239</f>
        <v>148.24</v>
      </c>
      <c r="X62" s="20">
        <f>'EUROSTAT data 2015 EU27'!W239</f>
        <v>177.84</v>
      </c>
      <c r="Y62" s="20">
        <f>'EUROSTAT data 2015 EU27'!X239</f>
        <v>160.9</v>
      </c>
      <c r="Z62" s="20">
        <f>'EUROSTAT data 2015 EU27'!Y239</f>
        <v>135.83000000000001</v>
      </c>
      <c r="AA62" s="20">
        <f>'EUROSTAT data 2015 EU27'!Z239</f>
        <v>170.71</v>
      </c>
      <c r="AB62" s="20">
        <f>'EUROSTAT data 2015 EU27'!AA239</f>
        <v>130.62</v>
      </c>
      <c r="AC62" s="20">
        <f>'EUROSTAT data 2015 EU27'!AB239</f>
        <v>223.57</v>
      </c>
      <c r="AD62" s="20">
        <f>'EUROSTAT data 2015 EU27'!AC239</f>
        <v>28.72</v>
      </c>
      <c r="AE62" s="20">
        <f>'EUROSTAT data 2015 EU27'!AD239</f>
        <v>82.83</v>
      </c>
      <c r="AF62" s="20">
        <f>'EUROSTAT data 2015 EU27'!AE239</f>
        <v>304.04000000000002</v>
      </c>
      <c r="AG62" s="20">
        <f>'EUROSTAT data 2015 EU27'!AF239</f>
        <v>281.56</v>
      </c>
      <c r="AH62" s="20">
        <f>'EUROSTAT data 2015 EU27'!AG239</f>
        <v>1393.9</v>
      </c>
      <c r="AI62" s="20">
        <f>'EUROSTAT data 2015 EU27'!AH239</f>
        <v>582.79</v>
      </c>
      <c r="AJ62" s="20">
        <f>'EUROSTAT data 2015 EU27'!AI239</f>
        <v>161.33000000000001</v>
      </c>
      <c r="AK62" s="20">
        <f>'EUROSTAT data 2015 EU27'!AJ239</f>
        <v>99</v>
      </c>
      <c r="AL62" s="20">
        <f>'EUROSTAT data 2015 EU27'!AK239</f>
        <v>44.68</v>
      </c>
      <c r="AM62" s="20">
        <f>'EUROSTAT data 2015 EU27'!AL239</f>
        <v>163.31</v>
      </c>
      <c r="AN62" s="20">
        <f>'EUROSTAT data 2015 EU27'!AM239</f>
        <v>57.3</v>
      </c>
      <c r="AO62" s="20">
        <f>'EUROSTAT data 2015 EU27'!AN239</f>
        <v>878.16</v>
      </c>
      <c r="AP62" s="20">
        <f>'EUROSTAT data 2015 EU27'!AO239</f>
        <v>220.62</v>
      </c>
      <c r="AQ62" s="20">
        <f>'EUROSTAT data 2015 EU27'!AP239</f>
        <v>575.44000000000005</v>
      </c>
      <c r="AR62" s="20">
        <f>'EUROSTAT data 2015 EU27'!AQ239</f>
        <v>389.47</v>
      </c>
      <c r="AS62" s="20">
        <f>'EUROSTAT data 2015 EU27'!AR239</f>
        <v>334.53</v>
      </c>
      <c r="AT62" s="20">
        <f>'EUROSTAT data 2015 EU27'!AS239</f>
        <v>570.07000000000005</v>
      </c>
      <c r="AU62" s="20">
        <f>'EUROSTAT data 2015 EU27'!AT239</f>
        <v>141.12</v>
      </c>
      <c r="AV62" s="20">
        <f>'EUROSTAT data 2015 EU27'!AU239</f>
        <v>44.18</v>
      </c>
      <c r="AW62" s="20">
        <f>'EUROSTAT data 2015 EU27'!AV239</f>
        <v>331</v>
      </c>
      <c r="AX62" s="20">
        <f>'EUROSTAT data 2015 EU27'!AW239</f>
        <v>670.16</v>
      </c>
      <c r="AY62" s="20">
        <f>'EUROSTAT data 2015 EU27'!AX239</f>
        <v>246.54</v>
      </c>
      <c r="AZ62" s="20">
        <f>'EUROSTAT data 2015 EU27'!AY239</f>
        <v>101.91</v>
      </c>
      <c r="BA62" s="20">
        <f>'EUROSTAT data 2015 EU27'!AZ239</f>
        <v>215.01</v>
      </c>
      <c r="BB62" s="20">
        <f>'EUROSTAT data 2015 EU27'!BA239</f>
        <v>130.33000000000001</v>
      </c>
      <c r="BC62" s="20">
        <f>'EUROSTAT data 2015 EU27'!BB239</f>
        <v>284.79000000000002</v>
      </c>
      <c r="BD62" s="20">
        <f>'EUROSTAT data 2015 EU27'!BC239</f>
        <v>57.5</v>
      </c>
      <c r="BE62" s="20">
        <f>'EUROSTAT data 2015 EU27'!BD239</f>
        <v>293.89999999999998</v>
      </c>
      <c r="BF62" s="20">
        <f>'EUROSTAT data 2015 EU27'!BE239</f>
        <v>1128.68</v>
      </c>
      <c r="BG62" s="20">
        <f>'EUROSTAT data 2015 EU27'!BF239</f>
        <v>3842.88</v>
      </c>
      <c r="BH62" s="20">
        <f>'EUROSTAT data 2015 EU27'!BG239</f>
        <v>836.77</v>
      </c>
      <c r="BI62" s="20">
        <f>'EUROSTAT data 2015 EU27'!BH239</f>
        <v>424.34</v>
      </c>
      <c r="BJ62" s="20">
        <f>'EUROSTAT data 2015 EU27'!BI239</f>
        <v>350.07</v>
      </c>
      <c r="BK62" s="20">
        <f>'EUROSTAT data 2015 EU27'!BJ239</f>
        <v>2644.67</v>
      </c>
      <c r="BL62" s="20">
        <f>'EUROSTAT data 2015 EU27'!BK239</f>
        <v>8304.7999999999993</v>
      </c>
      <c r="BM62" s="20">
        <f>'EUROSTAT data 2015 EU27'!BL239</f>
        <v>1094.52</v>
      </c>
      <c r="BN62" s="20">
        <f>'EUROSTAT data 2015 EU27'!BM239</f>
        <v>43.8</v>
      </c>
      <c r="BO62" s="20">
        <f>'EUROSTAT data 2015 EU27'!BN239</f>
        <v>470.83</v>
      </c>
      <c r="BP62" s="20">
        <f>'EUROSTAT data 2015 EU27'!BO239</f>
        <v>0</v>
      </c>
      <c r="BQ62" s="20">
        <f>'EUROSTAT data 2015 EU27'!BP239</f>
        <v>0</v>
      </c>
    </row>
    <row r="63" spans="5:69" x14ac:dyDescent="0.35">
      <c r="E63" t="str">
        <f>'EUROSTAT data 2015 EU27'!C240</f>
        <v>ISIC 95</v>
      </c>
      <c r="F63" s="20">
        <f>'EUROSTAT data 2015 EU27'!E240</f>
        <v>558.61</v>
      </c>
      <c r="G63" s="20">
        <f>'EUROSTAT data 2015 EU27'!F240</f>
        <v>31.67</v>
      </c>
      <c r="H63" s="20">
        <f>'EUROSTAT data 2015 EU27'!G240</f>
        <v>36.020000000000003</v>
      </c>
      <c r="I63" s="20">
        <f>'EUROSTAT data 2015 EU27'!H240</f>
        <v>80.900000000000006</v>
      </c>
      <c r="J63" s="20">
        <f>'EUROSTAT data 2015 EU27'!I240</f>
        <v>894.98</v>
      </c>
      <c r="K63" s="20">
        <f>'EUROSTAT data 2015 EU27'!J240</f>
        <v>173.72</v>
      </c>
      <c r="L63" s="20">
        <f>'EUROSTAT data 2015 EU27'!K240</f>
        <v>70.91</v>
      </c>
      <c r="M63" s="20">
        <f>'EUROSTAT data 2015 EU27'!L240</f>
        <v>106.37</v>
      </c>
      <c r="N63" s="20">
        <f>'EUROSTAT data 2015 EU27'!M240</f>
        <v>108.04</v>
      </c>
      <c r="O63" s="20">
        <f>'EUROSTAT data 2015 EU27'!N240</f>
        <v>332.51</v>
      </c>
      <c r="P63" s="20">
        <f>'EUROSTAT data 2015 EU27'!O240</f>
        <v>576.83000000000004</v>
      </c>
      <c r="Q63" s="20">
        <f>'EUROSTAT data 2015 EU27'!P240</f>
        <v>204.95</v>
      </c>
      <c r="R63" s="20">
        <f>'EUROSTAT data 2015 EU27'!Q240</f>
        <v>182.12</v>
      </c>
      <c r="S63" s="20">
        <f>'EUROSTAT data 2015 EU27'!R240</f>
        <v>218.68</v>
      </c>
      <c r="T63" s="20">
        <f>'EUROSTAT data 2015 EU27'!S240</f>
        <v>413.41</v>
      </c>
      <c r="U63" s="20">
        <f>'EUROSTAT data 2015 EU27'!T240</f>
        <v>263.5</v>
      </c>
      <c r="V63" s="20">
        <f>'EUROSTAT data 2015 EU27'!U240</f>
        <v>154.66999999999999</v>
      </c>
      <c r="W63" s="20">
        <f>'EUROSTAT data 2015 EU27'!V240</f>
        <v>192.85</v>
      </c>
      <c r="X63" s="20">
        <f>'EUROSTAT data 2015 EU27'!W240</f>
        <v>342.74</v>
      </c>
      <c r="Y63" s="20">
        <f>'EUROSTAT data 2015 EU27'!X240</f>
        <v>271.36</v>
      </c>
      <c r="Z63" s="20">
        <f>'EUROSTAT data 2015 EU27'!Y240</f>
        <v>114.07</v>
      </c>
      <c r="AA63" s="20">
        <f>'EUROSTAT data 2015 EU27'!Z240</f>
        <v>209.66</v>
      </c>
      <c r="AB63" s="20">
        <f>'EUROSTAT data 2015 EU27'!AA240</f>
        <v>134.96</v>
      </c>
      <c r="AC63" s="20">
        <f>'EUROSTAT data 2015 EU27'!AB240</f>
        <v>962.29</v>
      </c>
      <c r="AD63" s="20">
        <f>'EUROSTAT data 2015 EU27'!AC240</f>
        <v>109.94</v>
      </c>
      <c r="AE63" s="20">
        <f>'EUROSTAT data 2015 EU27'!AD240</f>
        <v>393.14</v>
      </c>
      <c r="AF63" s="20">
        <f>'EUROSTAT data 2015 EU27'!AE240</f>
        <v>1153.3</v>
      </c>
      <c r="AG63" s="20">
        <f>'EUROSTAT data 2015 EU27'!AF240</f>
        <v>583.98</v>
      </c>
      <c r="AH63" s="20">
        <f>'EUROSTAT data 2015 EU27'!AG240</f>
        <v>1575.75</v>
      </c>
      <c r="AI63" s="20">
        <f>'EUROSTAT data 2015 EU27'!AH240</f>
        <v>1584.74</v>
      </c>
      <c r="AJ63" s="20">
        <f>'EUROSTAT data 2015 EU27'!AI240</f>
        <v>522.71</v>
      </c>
      <c r="AK63" s="20">
        <f>'EUROSTAT data 2015 EU27'!AJ240</f>
        <v>103.1</v>
      </c>
      <c r="AL63" s="20">
        <f>'EUROSTAT data 2015 EU27'!AK240</f>
        <v>33.82</v>
      </c>
      <c r="AM63" s="20">
        <f>'EUROSTAT data 2015 EU27'!AL240</f>
        <v>728.23</v>
      </c>
      <c r="AN63" s="20">
        <f>'EUROSTAT data 2015 EU27'!AM240</f>
        <v>77.69</v>
      </c>
      <c r="AO63" s="20">
        <f>'EUROSTAT data 2015 EU27'!AN240</f>
        <v>559.07000000000005</v>
      </c>
      <c r="AP63" s="20">
        <f>'EUROSTAT data 2015 EU27'!AO240</f>
        <v>203.62</v>
      </c>
      <c r="AQ63" s="20">
        <f>'EUROSTAT data 2015 EU27'!AP240</f>
        <v>130.49</v>
      </c>
      <c r="AR63" s="20">
        <f>'EUROSTAT data 2015 EU27'!AQ240</f>
        <v>352.76</v>
      </c>
      <c r="AS63" s="20">
        <f>'EUROSTAT data 2015 EU27'!AR240</f>
        <v>558.74</v>
      </c>
      <c r="AT63" s="20">
        <f>'EUROSTAT data 2015 EU27'!AS240</f>
        <v>848.86</v>
      </c>
      <c r="AU63" s="20">
        <f>'EUROSTAT data 2015 EU27'!AT240</f>
        <v>350.25</v>
      </c>
      <c r="AV63" s="20">
        <f>'EUROSTAT data 2015 EU27'!AU240</f>
        <v>354.44</v>
      </c>
      <c r="AW63" s="20">
        <f>'EUROSTAT data 2015 EU27'!AV240</f>
        <v>361.81</v>
      </c>
      <c r="AX63" s="20">
        <f>'EUROSTAT data 2015 EU27'!AW240</f>
        <v>1376.9</v>
      </c>
      <c r="AY63" s="20">
        <f>'EUROSTAT data 2015 EU27'!AX240</f>
        <v>649.26</v>
      </c>
      <c r="AZ63" s="20">
        <f>'EUROSTAT data 2015 EU27'!AY240</f>
        <v>283.2</v>
      </c>
      <c r="BA63" s="20">
        <f>'EUROSTAT data 2015 EU27'!AZ240</f>
        <v>348.39</v>
      </c>
      <c r="BB63" s="20">
        <f>'EUROSTAT data 2015 EU27'!BA240</f>
        <v>292.70999999999998</v>
      </c>
      <c r="BC63" s="20">
        <f>'EUROSTAT data 2015 EU27'!BB240</f>
        <v>208.89</v>
      </c>
      <c r="BD63" s="20">
        <f>'EUROSTAT data 2015 EU27'!BC240</f>
        <v>289.56</v>
      </c>
      <c r="BE63" s="20">
        <f>'EUROSTAT data 2015 EU27'!BD240</f>
        <v>109.8</v>
      </c>
      <c r="BF63" s="20">
        <f>'EUROSTAT data 2015 EU27'!BE240</f>
        <v>775.19</v>
      </c>
      <c r="BG63" s="20">
        <f>'EUROSTAT data 2015 EU27'!BF240</f>
        <v>546.58000000000004</v>
      </c>
      <c r="BH63" s="20">
        <f>'EUROSTAT data 2015 EU27'!BG240</f>
        <v>347.45</v>
      </c>
      <c r="BI63" s="20">
        <f>'EUROSTAT data 2015 EU27'!BH240</f>
        <v>1660.33</v>
      </c>
      <c r="BJ63" s="20">
        <f>'EUROSTAT data 2015 EU27'!BI240</f>
        <v>375.35</v>
      </c>
      <c r="BK63" s="20">
        <f>'EUROSTAT data 2015 EU27'!BJ240</f>
        <v>210.09</v>
      </c>
      <c r="BL63" s="20">
        <f>'EUROSTAT data 2015 EU27'!BK240</f>
        <v>217.72</v>
      </c>
      <c r="BM63" s="20">
        <f>'EUROSTAT data 2015 EU27'!BL240</f>
        <v>1779.5</v>
      </c>
      <c r="BN63" s="20">
        <f>'EUROSTAT data 2015 EU27'!BM240</f>
        <v>33.04</v>
      </c>
      <c r="BO63" s="20">
        <f>'EUROSTAT data 2015 EU27'!BN240</f>
        <v>306.35000000000002</v>
      </c>
      <c r="BP63" s="20">
        <f>'EUROSTAT data 2015 EU27'!BO240</f>
        <v>0</v>
      </c>
      <c r="BQ63" s="20">
        <f>'EUROSTAT data 2015 EU27'!BP240</f>
        <v>0</v>
      </c>
    </row>
    <row r="64" spans="5:69" x14ac:dyDescent="0.35">
      <c r="E64" t="str">
        <f>'EUROSTAT data 2015 EU27'!C241</f>
        <v>ISIC 96</v>
      </c>
      <c r="F64" s="20">
        <f>'EUROSTAT data 2015 EU27'!E241</f>
        <v>26.32</v>
      </c>
      <c r="G64" s="20">
        <f>'EUROSTAT data 2015 EU27'!F241</f>
        <v>38.56</v>
      </c>
      <c r="H64" s="20">
        <f>'EUROSTAT data 2015 EU27'!G241</f>
        <v>56.34</v>
      </c>
      <c r="I64" s="20">
        <f>'EUROSTAT data 2015 EU27'!H241</f>
        <v>35.76</v>
      </c>
      <c r="J64" s="20">
        <f>'EUROSTAT data 2015 EU27'!I241</f>
        <v>496.92</v>
      </c>
      <c r="K64" s="20">
        <f>'EUROSTAT data 2015 EU27'!J241</f>
        <v>120.12</v>
      </c>
      <c r="L64" s="20">
        <f>'EUROSTAT data 2015 EU27'!K241</f>
        <v>72.33</v>
      </c>
      <c r="M64" s="20">
        <f>'EUROSTAT data 2015 EU27'!L241</f>
        <v>68.28</v>
      </c>
      <c r="N64" s="20">
        <f>'EUROSTAT data 2015 EU27'!M241</f>
        <v>63.56</v>
      </c>
      <c r="O64" s="20">
        <f>'EUROSTAT data 2015 EU27'!N241</f>
        <v>135.52000000000001</v>
      </c>
      <c r="P64" s="20">
        <f>'EUROSTAT data 2015 EU27'!O241</f>
        <v>148.19</v>
      </c>
      <c r="Q64" s="20">
        <f>'EUROSTAT data 2015 EU27'!P241</f>
        <v>85.13</v>
      </c>
      <c r="R64" s="20">
        <f>'EUROSTAT data 2015 EU27'!Q241</f>
        <v>130.4</v>
      </c>
      <c r="S64" s="20">
        <f>'EUROSTAT data 2015 EU27'!R241</f>
        <v>128.93</v>
      </c>
      <c r="T64" s="20">
        <f>'EUROSTAT data 2015 EU27'!S241</f>
        <v>134.01</v>
      </c>
      <c r="U64" s="20">
        <f>'EUROSTAT data 2015 EU27'!T241</f>
        <v>120.04</v>
      </c>
      <c r="V64" s="20">
        <f>'EUROSTAT data 2015 EU27'!U241</f>
        <v>242.67</v>
      </c>
      <c r="W64" s="20">
        <f>'EUROSTAT data 2015 EU27'!V241</f>
        <v>232.14</v>
      </c>
      <c r="X64" s="20">
        <f>'EUROSTAT data 2015 EU27'!W241</f>
        <v>325.67</v>
      </c>
      <c r="Y64" s="20">
        <f>'EUROSTAT data 2015 EU27'!X241</f>
        <v>559.46</v>
      </c>
      <c r="Z64" s="20">
        <f>'EUROSTAT data 2015 EU27'!Y241</f>
        <v>132.81</v>
      </c>
      <c r="AA64" s="20">
        <f>'EUROSTAT data 2015 EU27'!Z241</f>
        <v>360.33</v>
      </c>
      <c r="AB64" s="20">
        <f>'EUROSTAT data 2015 EU27'!AA241</f>
        <v>278.79000000000002</v>
      </c>
      <c r="AC64" s="20">
        <f>'EUROSTAT data 2015 EU27'!AB241</f>
        <v>224.5</v>
      </c>
      <c r="AD64" s="20">
        <f>'EUROSTAT data 2015 EU27'!AC241</f>
        <v>73.91</v>
      </c>
      <c r="AE64" s="20">
        <f>'EUROSTAT data 2015 EU27'!AD241</f>
        <v>95.35</v>
      </c>
      <c r="AF64" s="20">
        <f>'EUROSTAT data 2015 EU27'!AE241</f>
        <v>349.46</v>
      </c>
      <c r="AG64" s="20">
        <f>'EUROSTAT data 2015 EU27'!AF241</f>
        <v>98.43</v>
      </c>
      <c r="AH64" s="20">
        <f>'EUROSTAT data 2015 EU27'!AG241</f>
        <v>932.05</v>
      </c>
      <c r="AI64" s="20">
        <f>'EUROSTAT data 2015 EU27'!AH241</f>
        <v>767.37</v>
      </c>
      <c r="AJ64" s="20">
        <f>'EUROSTAT data 2015 EU27'!AI241</f>
        <v>242.82</v>
      </c>
      <c r="AK64" s="20">
        <f>'EUROSTAT data 2015 EU27'!AJ241</f>
        <v>58.25</v>
      </c>
      <c r="AL64" s="20">
        <f>'EUROSTAT data 2015 EU27'!AK241</f>
        <v>125.45</v>
      </c>
      <c r="AM64" s="20">
        <f>'EUROSTAT data 2015 EU27'!AL241</f>
        <v>186.3</v>
      </c>
      <c r="AN64" s="20">
        <f>'EUROSTAT data 2015 EU27'!AM241</f>
        <v>42.09</v>
      </c>
      <c r="AO64" s="20">
        <f>'EUROSTAT data 2015 EU27'!AN241</f>
        <v>383.42</v>
      </c>
      <c r="AP64" s="20">
        <f>'EUROSTAT data 2015 EU27'!AO241</f>
        <v>74.8</v>
      </c>
      <c r="AQ64" s="20">
        <f>'EUROSTAT data 2015 EU27'!AP241</f>
        <v>339.21</v>
      </c>
      <c r="AR64" s="20">
        <f>'EUROSTAT data 2015 EU27'!AQ241</f>
        <v>410.32</v>
      </c>
      <c r="AS64" s="20">
        <f>'EUROSTAT data 2015 EU27'!AR241</f>
        <v>617.14</v>
      </c>
      <c r="AT64" s="20">
        <f>'EUROSTAT data 2015 EU27'!AS241</f>
        <v>653.45000000000005</v>
      </c>
      <c r="AU64" s="20">
        <f>'EUROSTAT data 2015 EU27'!AT241</f>
        <v>211.04</v>
      </c>
      <c r="AV64" s="20">
        <f>'EUROSTAT data 2015 EU27'!AU241</f>
        <v>176.09</v>
      </c>
      <c r="AW64" s="20">
        <f>'EUROSTAT data 2015 EU27'!AV241</f>
        <v>295.97000000000003</v>
      </c>
      <c r="AX64" s="20">
        <f>'EUROSTAT data 2015 EU27'!AW241</f>
        <v>641.94000000000005</v>
      </c>
      <c r="AY64" s="20">
        <f>'EUROSTAT data 2015 EU27'!AX241</f>
        <v>163.02000000000001</v>
      </c>
      <c r="AZ64" s="20">
        <f>'EUROSTAT data 2015 EU27'!AY241</f>
        <v>145.52000000000001</v>
      </c>
      <c r="BA64" s="20">
        <f>'EUROSTAT data 2015 EU27'!AZ241</f>
        <v>94.11</v>
      </c>
      <c r="BB64" s="20">
        <f>'EUROSTAT data 2015 EU27'!BA241</f>
        <v>102.32</v>
      </c>
      <c r="BC64" s="20">
        <f>'EUROSTAT data 2015 EU27'!BB241</f>
        <v>139.21</v>
      </c>
      <c r="BD64" s="20">
        <f>'EUROSTAT data 2015 EU27'!BC241</f>
        <v>24.06</v>
      </c>
      <c r="BE64" s="20">
        <f>'EUROSTAT data 2015 EU27'!BD241</f>
        <v>71.36</v>
      </c>
      <c r="BF64" s="20">
        <f>'EUROSTAT data 2015 EU27'!BE241</f>
        <v>209.92</v>
      </c>
      <c r="BG64" s="20">
        <f>'EUROSTAT data 2015 EU27'!BF241</f>
        <v>1237.55</v>
      </c>
      <c r="BH64" s="20">
        <f>'EUROSTAT data 2015 EU27'!BG241</f>
        <v>462.6</v>
      </c>
      <c r="BI64" s="20">
        <f>'EUROSTAT data 2015 EU27'!BH241</f>
        <v>471.03</v>
      </c>
      <c r="BJ64" s="20">
        <f>'EUROSTAT data 2015 EU27'!BI241</f>
        <v>184.18</v>
      </c>
      <c r="BK64" s="20">
        <f>'EUROSTAT data 2015 EU27'!BJ241</f>
        <v>128.06</v>
      </c>
      <c r="BL64" s="20">
        <f>'EUROSTAT data 2015 EU27'!BK241</f>
        <v>52.13</v>
      </c>
      <c r="BM64" s="20">
        <f>'EUROSTAT data 2015 EU27'!BL241</f>
        <v>85.97</v>
      </c>
      <c r="BN64" s="20">
        <f>'EUROSTAT data 2015 EU27'!BM241</f>
        <v>654.07000000000005</v>
      </c>
      <c r="BO64" s="20">
        <f>'EUROSTAT data 2015 EU27'!BN241</f>
        <v>57.3</v>
      </c>
      <c r="BP64" s="20">
        <f>'EUROSTAT data 2015 EU27'!BO241</f>
        <v>0</v>
      </c>
      <c r="BQ64" s="20">
        <f>'EUROSTAT data 2015 EU27'!BP241</f>
        <v>0</v>
      </c>
    </row>
    <row r="65" spans="1:69" x14ac:dyDescent="0.35">
      <c r="E65" t="str">
        <f>'EUROSTAT data 2015 EU27'!C242</f>
        <v>ISIC 97-98</v>
      </c>
      <c r="F65" s="20">
        <f>'EUROSTAT data 2015 EU27'!E242</f>
        <v>58.66</v>
      </c>
      <c r="G65" s="20">
        <f>'EUROSTAT data 2015 EU27'!F242</f>
        <v>6.22</v>
      </c>
      <c r="H65" s="20">
        <f>'EUROSTAT data 2015 EU27'!G242</f>
        <v>14.5</v>
      </c>
      <c r="I65" s="20">
        <f>'EUROSTAT data 2015 EU27'!H242</f>
        <v>68.38</v>
      </c>
      <c r="J65" s="20">
        <f>'EUROSTAT data 2015 EU27'!I242</f>
        <v>454.29</v>
      </c>
      <c r="K65" s="20">
        <f>'EUROSTAT data 2015 EU27'!J242</f>
        <v>120.03</v>
      </c>
      <c r="L65" s="20">
        <f>'EUROSTAT data 2015 EU27'!K242</f>
        <v>25.84</v>
      </c>
      <c r="M65" s="20">
        <f>'EUROSTAT data 2015 EU27'!L242</f>
        <v>59.03</v>
      </c>
      <c r="N65" s="20">
        <f>'EUROSTAT data 2015 EU27'!M242</f>
        <v>67.819999999999993</v>
      </c>
      <c r="O65" s="20">
        <f>'EUROSTAT data 2015 EU27'!N242</f>
        <v>88.06</v>
      </c>
      <c r="P65" s="20">
        <f>'EUROSTAT data 2015 EU27'!O242</f>
        <v>261.20999999999998</v>
      </c>
      <c r="Q65" s="20">
        <f>'EUROSTAT data 2015 EU27'!P242</f>
        <v>124.82</v>
      </c>
      <c r="R65" s="20">
        <f>'EUROSTAT data 2015 EU27'!Q242</f>
        <v>105.95</v>
      </c>
      <c r="S65" s="20">
        <f>'EUROSTAT data 2015 EU27'!R242</f>
        <v>86.89</v>
      </c>
      <c r="T65" s="20">
        <f>'EUROSTAT data 2015 EU27'!S242</f>
        <v>138.01</v>
      </c>
      <c r="U65" s="20">
        <f>'EUROSTAT data 2015 EU27'!T242</f>
        <v>140.93</v>
      </c>
      <c r="V65" s="20">
        <f>'EUROSTAT data 2015 EU27'!U242</f>
        <v>164.95</v>
      </c>
      <c r="W65" s="20">
        <f>'EUROSTAT data 2015 EU27'!V242</f>
        <v>130.82</v>
      </c>
      <c r="X65" s="20">
        <f>'EUROSTAT data 2015 EU27'!W242</f>
        <v>221.35</v>
      </c>
      <c r="Y65" s="20">
        <f>'EUROSTAT data 2015 EU27'!X242</f>
        <v>176.84</v>
      </c>
      <c r="Z65" s="20">
        <f>'EUROSTAT data 2015 EU27'!Y242</f>
        <v>65.5</v>
      </c>
      <c r="AA65" s="20">
        <f>'EUROSTAT data 2015 EU27'!Z242</f>
        <v>269.39</v>
      </c>
      <c r="AB65" s="20">
        <f>'EUROSTAT data 2015 EU27'!AA242</f>
        <v>68.63</v>
      </c>
      <c r="AC65" s="20">
        <f>'EUROSTAT data 2015 EU27'!AB242</f>
        <v>346.45</v>
      </c>
      <c r="AD65" s="20">
        <f>'EUROSTAT data 2015 EU27'!AC242</f>
        <v>69.430000000000007</v>
      </c>
      <c r="AE65" s="20">
        <f>'EUROSTAT data 2015 EU27'!AD242</f>
        <v>600.94000000000005</v>
      </c>
      <c r="AF65" s="20">
        <f>'EUROSTAT data 2015 EU27'!AE242</f>
        <v>538.12</v>
      </c>
      <c r="AG65" s="20">
        <f>'EUROSTAT data 2015 EU27'!AF242</f>
        <v>152.77000000000001</v>
      </c>
      <c r="AH65" s="20">
        <f>'EUROSTAT data 2015 EU27'!AG242</f>
        <v>609.79</v>
      </c>
      <c r="AI65" s="20">
        <f>'EUROSTAT data 2015 EU27'!AH242</f>
        <v>566.19000000000005</v>
      </c>
      <c r="AJ65" s="20">
        <f>'EUROSTAT data 2015 EU27'!AI242</f>
        <v>779.3</v>
      </c>
      <c r="AK65" s="20">
        <f>'EUROSTAT data 2015 EU27'!AJ242</f>
        <v>85.5</v>
      </c>
      <c r="AL65" s="20">
        <f>'EUROSTAT data 2015 EU27'!AK242</f>
        <v>102.02</v>
      </c>
      <c r="AM65" s="20">
        <f>'EUROSTAT data 2015 EU27'!AL242</f>
        <v>256.92</v>
      </c>
      <c r="AN65" s="20">
        <f>'EUROSTAT data 2015 EU27'!AM242</f>
        <v>60.66</v>
      </c>
      <c r="AO65" s="20">
        <f>'EUROSTAT data 2015 EU27'!AN242</f>
        <v>2026.99</v>
      </c>
      <c r="AP65" s="20">
        <f>'EUROSTAT data 2015 EU27'!AO242</f>
        <v>57.2</v>
      </c>
      <c r="AQ65" s="20">
        <f>'EUROSTAT data 2015 EU27'!AP242</f>
        <v>155.11000000000001</v>
      </c>
      <c r="AR65" s="20">
        <f>'EUROSTAT data 2015 EU27'!AQ242</f>
        <v>323.17</v>
      </c>
      <c r="AS65" s="20">
        <f>'EUROSTAT data 2015 EU27'!AR242</f>
        <v>442.26</v>
      </c>
      <c r="AT65" s="20">
        <f>'EUROSTAT data 2015 EU27'!AS242</f>
        <v>249.42</v>
      </c>
      <c r="AU65" s="20">
        <f>'EUROSTAT data 2015 EU27'!AT242</f>
        <v>140.97</v>
      </c>
      <c r="AV65" s="20">
        <f>'EUROSTAT data 2015 EU27'!AU242</f>
        <v>34.700000000000003</v>
      </c>
      <c r="AW65" s="20">
        <f>'EUROSTAT data 2015 EU27'!AV242</f>
        <v>215.71</v>
      </c>
      <c r="AX65" s="20">
        <f>'EUROSTAT data 2015 EU27'!AW242</f>
        <v>1678.89</v>
      </c>
      <c r="AY65" s="20">
        <f>'EUROSTAT data 2015 EU27'!AX242</f>
        <v>442.68</v>
      </c>
      <c r="AZ65" s="20">
        <f>'EUROSTAT data 2015 EU27'!AY242</f>
        <v>157.5</v>
      </c>
      <c r="BA65" s="20">
        <f>'EUROSTAT data 2015 EU27'!AZ242</f>
        <v>505.04</v>
      </c>
      <c r="BB65" s="20">
        <f>'EUROSTAT data 2015 EU27'!BA242</f>
        <v>414.91</v>
      </c>
      <c r="BC65" s="20">
        <f>'EUROSTAT data 2015 EU27'!BB242</f>
        <v>1013.25</v>
      </c>
      <c r="BD65" s="20">
        <f>'EUROSTAT data 2015 EU27'!BC242</f>
        <v>248.01</v>
      </c>
      <c r="BE65" s="20">
        <f>'EUROSTAT data 2015 EU27'!BD242</f>
        <v>461.04</v>
      </c>
      <c r="BF65" s="20">
        <f>'EUROSTAT data 2015 EU27'!BE242</f>
        <v>1145.68</v>
      </c>
      <c r="BG65" s="20">
        <f>'EUROSTAT data 2015 EU27'!BF242</f>
        <v>983.95</v>
      </c>
      <c r="BH65" s="20">
        <f>'EUROSTAT data 2015 EU27'!BG242</f>
        <v>503.84</v>
      </c>
      <c r="BI65" s="20">
        <f>'EUROSTAT data 2015 EU27'!BH242</f>
        <v>3673.63</v>
      </c>
      <c r="BJ65" s="20">
        <f>'EUROSTAT data 2015 EU27'!BI242</f>
        <v>1176.23</v>
      </c>
      <c r="BK65" s="20">
        <f>'EUROSTAT data 2015 EU27'!BJ242</f>
        <v>440.44</v>
      </c>
      <c r="BL65" s="20">
        <f>'EUROSTAT data 2015 EU27'!BK242</f>
        <v>556.83000000000004</v>
      </c>
      <c r="BM65" s="20">
        <f>'EUROSTAT data 2015 EU27'!BL242</f>
        <v>330.46</v>
      </c>
      <c r="BN65" s="20">
        <f>'EUROSTAT data 2015 EU27'!BM242</f>
        <v>8.66</v>
      </c>
      <c r="BO65" s="20">
        <f>'EUROSTAT data 2015 EU27'!BN242</f>
        <v>7893.46</v>
      </c>
      <c r="BP65" s="20">
        <f>'EUROSTAT data 2015 EU27'!BO242</f>
        <v>0</v>
      </c>
      <c r="BQ65" s="20">
        <f>'EUROSTAT data 2015 EU27'!BP242</f>
        <v>0</v>
      </c>
    </row>
    <row r="66" spans="1:69" x14ac:dyDescent="0.35">
      <c r="E66" t="str">
        <f>'EUROSTAT data 2015 EU27'!C243</f>
        <v>ISIC 99</v>
      </c>
      <c r="F66" s="20">
        <f>'EUROSTAT data 2015 EU27'!E243</f>
        <v>0</v>
      </c>
      <c r="G66" s="20">
        <f>'EUROSTAT data 2015 EU27'!F243</f>
        <v>13.34</v>
      </c>
      <c r="H66" s="20">
        <f>'EUROSTAT data 2015 EU27'!G243</f>
        <v>0</v>
      </c>
      <c r="I66" s="20">
        <f>'EUROSTAT data 2015 EU27'!H243</f>
        <v>0</v>
      </c>
      <c r="J66" s="20">
        <f>'EUROSTAT data 2015 EU27'!I243</f>
        <v>0</v>
      </c>
      <c r="K66" s="20">
        <f>'EUROSTAT data 2015 EU27'!J243</f>
        <v>0</v>
      </c>
      <c r="L66" s="20">
        <f>'EUROSTAT data 2015 EU27'!K243</f>
        <v>0</v>
      </c>
      <c r="M66" s="20">
        <f>'EUROSTAT data 2015 EU27'!L243</f>
        <v>0</v>
      </c>
      <c r="N66" s="20">
        <f>'EUROSTAT data 2015 EU27'!M243</f>
        <v>0</v>
      </c>
      <c r="O66" s="20">
        <f>'EUROSTAT data 2015 EU27'!N243</f>
        <v>0</v>
      </c>
      <c r="P66" s="20">
        <f>'EUROSTAT data 2015 EU27'!O243</f>
        <v>0</v>
      </c>
      <c r="Q66" s="20">
        <f>'EUROSTAT data 2015 EU27'!P243</f>
        <v>0</v>
      </c>
      <c r="R66" s="20">
        <f>'EUROSTAT data 2015 EU27'!Q243</f>
        <v>0</v>
      </c>
      <c r="S66" s="20">
        <f>'EUROSTAT data 2015 EU27'!R243</f>
        <v>0</v>
      </c>
      <c r="T66" s="20">
        <f>'EUROSTAT data 2015 EU27'!S243</f>
        <v>0</v>
      </c>
      <c r="U66" s="20">
        <f>'EUROSTAT data 2015 EU27'!T243</f>
        <v>0</v>
      </c>
      <c r="V66" s="20">
        <f>'EUROSTAT data 2015 EU27'!U243</f>
        <v>0</v>
      </c>
      <c r="W66" s="20">
        <f>'EUROSTAT data 2015 EU27'!V243</f>
        <v>0</v>
      </c>
      <c r="X66" s="20">
        <f>'EUROSTAT data 2015 EU27'!W243</f>
        <v>0</v>
      </c>
      <c r="Y66" s="20">
        <f>'EUROSTAT data 2015 EU27'!X243</f>
        <v>0</v>
      </c>
      <c r="Z66" s="20">
        <f>'EUROSTAT data 2015 EU27'!Y243</f>
        <v>0</v>
      </c>
      <c r="AA66" s="20">
        <f>'EUROSTAT data 2015 EU27'!Z243</f>
        <v>0</v>
      </c>
      <c r="AB66" s="20">
        <f>'EUROSTAT data 2015 EU27'!AA243</f>
        <v>0</v>
      </c>
      <c r="AC66" s="20">
        <f>'EUROSTAT data 2015 EU27'!AB243</f>
        <v>0</v>
      </c>
      <c r="AD66" s="20">
        <f>'EUROSTAT data 2015 EU27'!AC243</f>
        <v>0</v>
      </c>
      <c r="AE66" s="20">
        <f>'EUROSTAT data 2015 EU27'!AD243</f>
        <v>0</v>
      </c>
      <c r="AF66" s="20">
        <f>'EUROSTAT data 2015 EU27'!AE243</f>
        <v>55.08</v>
      </c>
      <c r="AG66" s="20">
        <f>'EUROSTAT data 2015 EU27'!AF243</f>
        <v>0</v>
      </c>
      <c r="AH66" s="20">
        <f>'EUROSTAT data 2015 EU27'!AG243</f>
        <v>0</v>
      </c>
      <c r="AI66" s="20">
        <f>'EUROSTAT data 2015 EU27'!AH243</f>
        <v>0</v>
      </c>
      <c r="AJ66" s="20">
        <f>'EUROSTAT data 2015 EU27'!AI243</f>
        <v>0</v>
      </c>
      <c r="AK66" s="20">
        <f>'EUROSTAT data 2015 EU27'!AJ243</f>
        <v>0</v>
      </c>
      <c r="AL66" s="20">
        <f>'EUROSTAT data 2015 EU27'!AK243</f>
        <v>0</v>
      </c>
      <c r="AM66" s="20">
        <f>'EUROSTAT data 2015 EU27'!AL243</f>
        <v>32.46</v>
      </c>
      <c r="AN66" s="20">
        <f>'EUROSTAT data 2015 EU27'!AM243</f>
        <v>0</v>
      </c>
      <c r="AO66" s="20">
        <f>'EUROSTAT data 2015 EU27'!AN243</f>
        <v>1.22</v>
      </c>
      <c r="AP66" s="20">
        <f>'EUROSTAT data 2015 EU27'!AO243</f>
        <v>0</v>
      </c>
      <c r="AQ66" s="20">
        <f>'EUROSTAT data 2015 EU27'!AP243</f>
        <v>0</v>
      </c>
      <c r="AR66" s="20">
        <f>'EUROSTAT data 2015 EU27'!AQ243</f>
        <v>0</v>
      </c>
      <c r="AS66" s="20">
        <f>'EUROSTAT data 2015 EU27'!AR243</f>
        <v>0</v>
      </c>
      <c r="AT66" s="20">
        <f>'EUROSTAT data 2015 EU27'!AS243</f>
        <v>0</v>
      </c>
      <c r="AU66" s="20">
        <f>'EUROSTAT data 2015 EU27'!AT243</f>
        <v>0</v>
      </c>
      <c r="AV66" s="20">
        <f>'EUROSTAT data 2015 EU27'!AU243</f>
        <v>0</v>
      </c>
      <c r="AW66" s="20">
        <f>'EUROSTAT data 2015 EU27'!AV243</f>
        <v>3.41</v>
      </c>
      <c r="AX66" s="20">
        <f>'EUROSTAT data 2015 EU27'!AW243</f>
        <v>0</v>
      </c>
      <c r="AY66" s="20">
        <f>'EUROSTAT data 2015 EU27'!AX243</f>
        <v>2.13</v>
      </c>
      <c r="AZ66" s="20">
        <f>'EUROSTAT data 2015 EU27'!AY243</f>
        <v>0.11</v>
      </c>
      <c r="BA66" s="20">
        <f>'EUROSTAT data 2015 EU27'!AZ243</f>
        <v>0</v>
      </c>
      <c r="BB66" s="20">
        <f>'EUROSTAT data 2015 EU27'!BA243</f>
        <v>0</v>
      </c>
      <c r="BC66" s="20">
        <f>'EUROSTAT data 2015 EU27'!BB243</f>
        <v>0</v>
      </c>
      <c r="BD66" s="20">
        <f>'EUROSTAT data 2015 EU27'!BC243</f>
        <v>8.4499999999999993</v>
      </c>
      <c r="BE66" s="20">
        <f>'EUROSTAT data 2015 EU27'!BD243</f>
        <v>1.72</v>
      </c>
      <c r="BF66" s="20">
        <f>'EUROSTAT data 2015 EU27'!BE243</f>
        <v>9.15</v>
      </c>
      <c r="BG66" s="20">
        <f>'EUROSTAT data 2015 EU27'!BF243</f>
        <v>636.96</v>
      </c>
      <c r="BH66" s="20">
        <f>'EUROSTAT data 2015 EU27'!BG243</f>
        <v>534.71</v>
      </c>
      <c r="BI66" s="20">
        <f>'EUROSTAT data 2015 EU27'!BH243</f>
        <v>156.53</v>
      </c>
      <c r="BJ66" s="20">
        <f>'EUROSTAT data 2015 EU27'!BI243</f>
        <v>142.57</v>
      </c>
      <c r="BK66" s="20">
        <f>'EUROSTAT data 2015 EU27'!BJ243</f>
        <v>8.14</v>
      </c>
      <c r="BL66" s="20">
        <f>'EUROSTAT data 2015 EU27'!BK243</f>
        <v>18.55</v>
      </c>
      <c r="BM66" s="20">
        <f>'EUROSTAT data 2015 EU27'!BL243</f>
        <v>4.45</v>
      </c>
      <c r="BN66" s="20">
        <f>'EUROSTAT data 2015 EU27'!BM243</f>
        <v>0</v>
      </c>
      <c r="BO66" s="20">
        <f>'EUROSTAT data 2015 EU27'!BN243</f>
        <v>0</v>
      </c>
      <c r="BP66" s="20">
        <f>'EUROSTAT data 2015 EU27'!BO243</f>
        <v>0</v>
      </c>
      <c r="BQ66" s="20">
        <f>'EUROSTAT data 2015 EU27'!BP243</f>
        <v>0</v>
      </c>
    </row>
    <row r="68" spans="1:69" x14ac:dyDescent="0.35">
      <c r="E68" t="s">
        <v>164</v>
      </c>
      <c r="F68" s="29">
        <f>SUM(F3:F66)</f>
        <v>208701.45000000007</v>
      </c>
      <c r="G68" s="29">
        <f t="shared" ref="G68:BQ68" si="0">SUM(G3:G66)</f>
        <v>21284.590000000004</v>
      </c>
      <c r="H68" s="29">
        <f t="shared" si="0"/>
        <v>5806.6399999999994</v>
      </c>
      <c r="I68" s="29">
        <f t="shared" si="0"/>
        <v>39145.829999999994</v>
      </c>
      <c r="J68" s="29">
        <f t="shared" si="0"/>
        <v>678780.97999999986</v>
      </c>
      <c r="K68" s="29">
        <f t="shared" si="0"/>
        <v>106498.98000000001</v>
      </c>
      <c r="L68" s="29">
        <f t="shared" si="0"/>
        <v>79929.469999999987</v>
      </c>
      <c r="M68" s="29">
        <f t="shared" si="0"/>
        <v>107200.63000000002</v>
      </c>
      <c r="N68" s="29">
        <f t="shared" si="0"/>
        <v>42025.030000000006</v>
      </c>
      <c r="O68" s="29">
        <f t="shared" si="0"/>
        <v>131116.57</v>
      </c>
      <c r="P68" s="29">
        <f t="shared" si="0"/>
        <v>283914.77999999991</v>
      </c>
      <c r="Q68" s="29">
        <f t="shared" si="0"/>
        <v>98905.829999999987</v>
      </c>
      <c r="R68" s="29">
        <f t="shared" si="0"/>
        <v>154870.81000000008</v>
      </c>
      <c r="S68" s="29">
        <f t="shared" si="0"/>
        <v>106153.02999999997</v>
      </c>
      <c r="T68" s="29">
        <f t="shared" si="0"/>
        <v>225558.80000000005</v>
      </c>
      <c r="U68" s="29">
        <f t="shared" si="0"/>
        <v>243151.56000000003</v>
      </c>
      <c r="V68" s="29">
        <f t="shared" si="0"/>
        <v>125713.28</v>
      </c>
      <c r="W68" s="29">
        <f t="shared" si="0"/>
        <v>146739.84999999998</v>
      </c>
      <c r="X68" s="29">
        <f t="shared" si="0"/>
        <v>339425.99000000011</v>
      </c>
      <c r="Y68" s="29">
        <f t="shared" si="0"/>
        <v>527226.32000000018</v>
      </c>
      <c r="Z68" s="29">
        <f t="shared" si="0"/>
        <v>112052.19999999997</v>
      </c>
      <c r="AA68" s="29">
        <f t="shared" si="0"/>
        <v>107061.26000000005</v>
      </c>
      <c r="AB68" s="29">
        <f t="shared" si="0"/>
        <v>91901.079999999973</v>
      </c>
      <c r="AC68" s="29">
        <f t="shared" si="0"/>
        <v>347664.07000000007</v>
      </c>
      <c r="AD68" s="29">
        <f t="shared" si="0"/>
        <v>25860.949999999986</v>
      </c>
      <c r="AE68" s="29">
        <f t="shared" si="0"/>
        <v>102015.98000000001</v>
      </c>
      <c r="AF68" s="29">
        <f t="shared" si="0"/>
        <v>839923.54</v>
      </c>
      <c r="AG68" s="29">
        <f t="shared" si="0"/>
        <v>112998.95000000001</v>
      </c>
      <c r="AH68" s="29">
        <f t="shared" si="0"/>
        <v>532024.73</v>
      </c>
      <c r="AI68" s="29">
        <f t="shared" si="0"/>
        <v>312726.33000000007</v>
      </c>
      <c r="AJ68" s="29">
        <f t="shared" si="0"/>
        <v>264983.93000000011</v>
      </c>
      <c r="AK68" s="29">
        <f t="shared" si="0"/>
        <v>64669.229999999974</v>
      </c>
      <c r="AL68" s="29">
        <f t="shared" si="0"/>
        <v>72824.69</v>
      </c>
      <c r="AM68" s="29">
        <f t="shared" si="0"/>
        <v>252817.44999999995</v>
      </c>
      <c r="AN68" s="29">
        <f t="shared" si="0"/>
        <v>39193.89</v>
      </c>
      <c r="AO68" s="29">
        <f t="shared" si="0"/>
        <v>273472.97999999986</v>
      </c>
      <c r="AP68" s="29">
        <f t="shared" si="0"/>
        <v>66514.37</v>
      </c>
      <c r="AQ68" s="29">
        <f t="shared" si="0"/>
        <v>65342.470000000016</v>
      </c>
      <c r="AR68" s="29">
        <f t="shared" si="0"/>
        <v>150629.17000000001</v>
      </c>
      <c r="AS68" s="29">
        <f t="shared" si="0"/>
        <v>220112.50000000006</v>
      </c>
      <c r="AT68" s="29">
        <f t="shared" si="0"/>
        <v>281074.3899999999</v>
      </c>
      <c r="AU68" s="29">
        <f t="shared" si="0"/>
        <v>162696.30999999997</v>
      </c>
      <c r="AV68" s="29">
        <f t="shared" si="0"/>
        <v>92362.599999999991</v>
      </c>
      <c r="AW68" s="29">
        <f t="shared" si="0"/>
        <v>333137.35000000003</v>
      </c>
      <c r="AX68" s="29">
        <f t="shared" si="0"/>
        <v>261057.2900000001</v>
      </c>
      <c r="AY68" s="29">
        <f t="shared" si="0"/>
        <v>127975.93999999999</v>
      </c>
      <c r="AZ68" s="29">
        <f t="shared" si="0"/>
        <v>59847.05000000001</v>
      </c>
      <c r="BA68" s="29">
        <f t="shared" si="0"/>
        <v>68923.829999999987</v>
      </c>
      <c r="BB68" s="29">
        <f t="shared" si="0"/>
        <v>48297.950000000012</v>
      </c>
      <c r="BC68" s="29">
        <f t="shared" si="0"/>
        <v>84346.570000000022</v>
      </c>
      <c r="BD68" s="29">
        <f t="shared" si="0"/>
        <v>21798.7</v>
      </c>
      <c r="BE68" s="29">
        <f t="shared" si="0"/>
        <v>71165.859999999986</v>
      </c>
      <c r="BF68" s="29">
        <f t="shared" si="0"/>
        <v>158260.19999999998</v>
      </c>
      <c r="BG68" s="29">
        <f t="shared" si="0"/>
        <v>277538.60000000009</v>
      </c>
      <c r="BH68" s="29">
        <f t="shared" si="0"/>
        <v>124475.11</v>
      </c>
      <c r="BI68" s="29">
        <f t="shared" si="0"/>
        <v>251825.62</v>
      </c>
      <c r="BJ68" s="29">
        <f t="shared" si="0"/>
        <v>76558.349999999991</v>
      </c>
      <c r="BK68" s="29">
        <f t="shared" si="0"/>
        <v>62456.849999999977</v>
      </c>
      <c r="BL68" s="29">
        <f t="shared" si="0"/>
        <v>46298.660000000011</v>
      </c>
      <c r="BM68" s="29">
        <f t="shared" si="0"/>
        <v>38592.959999999992</v>
      </c>
      <c r="BN68" s="29">
        <f t="shared" si="0"/>
        <v>9002.7400000000016</v>
      </c>
      <c r="BO68" s="29">
        <f t="shared" si="0"/>
        <v>45397.1</v>
      </c>
      <c r="BP68" s="29">
        <f t="shared" si="0"/>
        <v>0</v>
      </c>
      <c r="BQ68" s="29">
        <f t="shared" si="0"/>
        <v>0</v>
      </c>
    </row>
    <row r="69" spans="1:69" x14ac:dyDescent="0.35">
      <c r="E69" t="s">
        <v>588</v>
      </c>
      <c r="F69" s="18">
        <f>'EUROSTAT data 2015 EU27'!E258</f>
        <v>396965.73</v>
      </c>
      <c r="G69" s="18">
        <f>'EUROSTAT data 2015 EU27'!F258</f>
        <v>47120.93</v>
      </c>
      <c r="H69" s="18">
        <f>'EUROSTAT data 2015 EU27'!G258</f>
        <v>12472.92</v>
      </c>
      <c r="I69" s="18">
        <f>'EUROSTAT data 2015 EU27'!H258</f>
        <v>89960.18</v>
      </c>
      <c r="J69" s="18">
        <f>'EUROSTAT data 2015 EU27'!I258</f>
        <v>964373.3</v>
      </c>
      <c r="K69" s="18">
        <f>'EUROSTAT data 2015 EU27'!J258</f>
        <v>194642.21</v>
      </c>
      <c r="L69" s="18">
        <f>'EUROSTAT data 2015 EU27'!K258</f>
        <v>117887.5</v>
      </c>
      <c r="M69" s="18">
        <f>'EUROSTAT data 2015 EU27'!L258</f>
        <v>158082.48000000001</v>
      </c>
      <c r="N69" s="18">
        <f>'EUROSTAT data 2015 EU27'!M258</f>
        <v>72307.460000000006</v>
      </c>
      <c r="O69" s="18">
        <f>'EUROSTAT data 2015 EU27'!N258</f>
        <v>302283.93</v>
      </c>
      <c r="P69" s="18">
        <f>'EUROSTAT data 2015 EU27'!O258</f>
        <v>466510.67</v>
      </c>
      <c r="Q69" s="18">
        <f>'EUROSTAT data 2015 EU27'!P258</f>
        <v>237358.34</v>
      </c>
      <c r="R69" s="18">
        <f>'EUROSTAT data 2015 EU27'!Q258</f>
        <v>260001.05</v>
      </c>
      <c r="S69" s="18">
        <f>'EUROSTAT data 2015 EU27'!R258</f>
        <v>178090.53</v>
      </c>
      <c r="T69" s="18">
        <f>'EUROSTAT data 2015 EU27'!S258</f>
        <v>332040.38</v>
      </c>
      <c r="U69" s="18">
        <f>'EUROSTAT data 2015 EU27'!T258</f>
        <v>428486.52</v>
      </c>
      <c r="V69" s="18">
        <f>'EUROSTAT data 2015 EU27'!U258</f>
        <v>317429.01</v>
      </c>
      <c r="W69" s="18">
        <f>'EUROSTAT data 2015 EU27'!V258</f>
        <v>260699.93</v>
      </c>
      <c r="X69" s="18">
        <f>'EUROSTAT data 2015 EU27'!W258</f>
        <v>581046.18000000005</v>
      </c>
      <c r="Y69" s="18">
        <f>'EUROSTAT data 2015 EU27'!X258</f>
        <v>781186.06</v>
      </c>
      <c r="Z69" s="18">
        <f>'EUROSTAT data 2015 EU27'!Y258</f>
        <v>189893.76000000001</v>
      </c>
      <c r="AA69" s="18">
        <f>'EUROSTAT data 2015 EU27'!Z258</f>
        <v>200877.19</v>
      </c>
      <c r="AB69" s="18">
        <f>'EUROSTAT data 2015 EU27'!AA258</f>
        <v>177406.76</v>
      </c>
      <c r="AC69" s="18">
        <f>'EUROSTAT data 2015 EU27'!AB258</f>
        <v>604468.49</v>
      </c>
      <c r="AD69" s="18">
        <f>'EUROSTAT data 2015 EU27'!AC258</f>
        <v>55259.64</v>
      </c>
      <c r="AE69" s="18">
        <f>'EUROSTAT data 2015 EU27'!AD258</f>
        <v>185471.8</v>
      </c>
      <c r="AF69" s="18">
        <f>'EUROSTAT data 2015 EU27'!AE258</f>
        <v>1447642.16</v>
      </c>
      <c r="AG69" s="18">
        <f>'EUROSTAT data 2015 EU27'!AF258</f>
        <v>281650.62</v>
      </c>
      <c r="AH69" s="18">
        <f>'EUROSTAT data 2015 EU27'!AG258</f>
        <v>1179612.06</v>
      </c>
      <c r="AI69" s="18">
        <f>'EUROSTAT data 2015 EU27'!AH258</f>
        <v>802516.52</v>
      </c>
      <c r="AJ69" s="18">
        <f>'EUROSTAT data 2015 EU27'!AI258</f>
        <v>551594.29</v>
      </c>
      <c r="AK69" s="18">
        <f>'EUROSTAT data 2015 EU27'!AJ258</f>
        <v>121997.92</v>
      </c>
      <c r="AL69" s="18">
        <f>'EUROSTAT data 2015 EU27'!AK258</f>
        <v>119367.79</v>
      </c>
      <c r="AM69" s="18">
        <f>'EUROSTAT data 2015 EU27'!AL258</f>
        <v>465520.79</v>
      </c>
      <c r="AN69" s="18">
        <f>'EUROSTAT data 2015 EU27'!AM258</f>
        <v>88987.37</v>
      </c>
      <c r="AO69" s="18">
        <f>'EUROSTAT data 2015 EU27'!AN258</f>
        <v>591460.94999999995</v>
      </c>
      <c r="AP69" s="18">
        <f>'EUROSTAT data 2015 EU27'!AO258</f>
        <v>141481.94</v>
      </c>
      <c r="AQ69" s="18">
        <f>'EUROSTAT data 2015 EU27'!AP258</f>
        <v>124110.9</v>
      </c>
      <c r="AR69" s="18">
        <f>'EUROSTAT data 2015 EU27'!AQ258</f>
        <v>299321</v>
      </c>
      <c r="AS69" s="18">
        <f>'EUROSTAT data 2015 EU27'!AR258</f>
        <v>516253.62</v>
      </c>
      <c r="AT69" s="18">
        <f>'EUROSTAT data 2015 EU27'!AS258</f>
        <v>708023.53</v>
      </c>
      <c r="AU69" s="18">
        <f>'EUROSTAT data 2015 EU27'!AT258</f>
        <v>273803.77</v>
      </c>
      <c r="AV69" s="18">
        <f>'EUROSTAT data 2015 EU27'!AU258</f>
        <v>186397.88</v>
      </c>
      <c r="AW69" s="18">
        <f>'EUROSTAT data 2015 EU27'!AV258</f>
        <v>1559994.64</v>
      </c>
      <c r="AX69" s="18">
        <f>'EUROSTAT data 2015 EU27'!AW258</f>
        <v>641433.64</v>
      </c>
      <c r="AY69" s="18">
        <f>'EUROSTAT data 2015 EU27'!AX258</f>
        <v>283186.48</v>
      </c>
      <c r="AZ69" s="18">
        <f>'EUROSTAT data 2015 EU27'!AY258</f>
        <v>167055.38</v>
      </c>
      <c r="BA69" s="18">
        <f>'EUROSTAT data 2015 EU27'!AZ258</f>
        <v>122099.17</v>
      </c>
      <c r="BB69" s="18">
        <f>'EUROSTAT data 2015 EU27'!BA258</f>
        <v>104385.57</v>
      </c>
      <c r="BC69" s="18">
        <f>'EUROSTAT data 2015 EU27'!BB258</f>
        <v>219981.52</v>
      </c>
      <c r="BD69" s="18">
        <f>'EUROSTAT data 2015 EU27'!BC258</f>
        <v>140729.76999999999</v>
      </c>
      <c r="BE69" s="18">
        <f>'EUROSTAT data 2015 EU27'!BD258</f>
        <v>99168.59</v>
      </c>
      <c r="BF69" s="18">
        <f>'EUROSTAT data 2015 EU27'!BE258</f>
        <v>374505.66</v>
      </c>
      <c r="BG69" s="18">
        <f>'EUROSTAT data 2015 EU27'!BF258</f>
        <v>1048396.85</v>
      </c>
      <c r="BH69" s="18">
        <f>'EUROSTAT data 2015 EU27'!BG258</f>
        <v>681436.89</v>
      </c>
      <c r="BI69" s="18">
        <f>'EUROSTAT data 2015 EU27'!BH258</f>
        <v>858714.7</v>
      </c>
      <c r="BJ69" s="18">
        <f>'EUROSTAT data 2015 EU27'!BI258</f>
        <v>337982.43</v>
      </c>
      <c r="BK69" s="18">
        <f>'EUROSTAT data 2015 EU27'!BJ258</f>
        <v>157656.92000000001</v>
      </c>
      <c r="BL69" s="18">
        <f>'EUROSTAT data 2015 EU27'!BK258</f>
        <v>112336.34</v>
      </c>
      <c r="BM69" s="18">
        <f>'EUROSTAT data 2015 EU27'!BL258</f>
        <v>120309.74</v>
      </c>
      <c r="BN69" s="18">
        <f>'EUROSTAT data 2015 EU27'!BM258</f>
        <v>25322.62</v>
      </c>
      <c r="BO69" s="18">
        <f>'EUROSTAT data 2015 EU27'!BN258</f>
        <v>146072.09</v>
      </c>
      <c r="BP69" s="18">
        <f>'EUROSTAT data 2015 EU27'!BO258</f>
        <v>44391.38</v>
      </c>
      <c r="BQ69" s="18">
        <f>'EUROSTAT data 2015 EU27'!BP258</f>
        <v>0</v>
      </c>
    </row>
    <row r="71" spans="1:69" x14ac:dyDescent="0.35">
      <c r="F71" s="20"/>
    </row>
    <row r="72" spans="1:69" x14ac:dyDescent="0.35">
      <c r="A72" t="s">
        <v>104</v>
      </c>
    </row>
    <row r="73" spans="1:69" x14ac:dyDescent="0.35">
      <c r="F73" t="str">
        <f>F2</f>
        <v>ISIC 1</v>
      </c>
      <c r="G73" t="str">
        <f t="shared" ref="G73:BQ73" si="1">G2</f>
        <v>ISIC 2</v>
      </c>
      <c r="H73" t="str">
        <f t="shared" si="1"/>
        <v>ISIC 3</v>
      </c>
      <c r="I73" t="str">
        <f t="shared" si="1"/>
        <v>ISIC 05-09</v>
      </c>
      <c r="J73" t="str">
        <f t="shared" si="1"/>
        <v>ISIC 10-12</v>
      </c>
      <c r="K73" t="str">
        <f t="shared" si="1"/>
        <v>ISIC 13-15</v>
      </c>
      <c r="L73" t="str">
        <f t="shared" si="1"/>
        <v>ISIC 16</v>
      </c>
      <c r="M73" t="str">
        <f t="shared" si="1"/>
        <v>ISIC 17</v>
      </c>
      <c r="N73" t="str">
        <f t="shared" si="1"/>
        <v>ISIC 18</v>
      </c>
      <c r="O73" t="str">
        <f t="shared" si="1"/>
        <v>ISIC 19</v>
      </c>
      <c r="P73" t="str">
        <f t="shared" si="1"/>
        <v>ISIC 20</v>
      </c>
      <c r="Q73" t="str">
        <f t="shared" si="1"/>
        <v>ISIC 21</v>
      </c>
      <c r="R73" t="str">
        <f t="shared" si="1"/>
        <v>ISIC 22</v>
      </c>
      <c r="S73" t="str">
        <f t="shared" si="1"/>
        <v>ISIC 23</v>
      </c>
      <c r="T73" t="str">
        <f t="shared" si="1"/>
        <v>ISIC 24</v>
      </c>
      <c r="U73" t="str">
        <f t="shared" si="1"/>
        <v>ISIC 25</v>
      </c>
      <c r="V73" t="str">
        <f t="shared" si="1"/>
        <v>ISIC 26</v>
      </c>
      <c r="W73" t="str">
        <f t="shared" si="1"/>
        <v>ISIC 27</v>
      </c>
      <c r="X73" t="str">
        <f t="shared" si="1"/>
        <v>ISIC 28</v>
      </c>
      <c r="Y73" t="str">
        <f t="shared" si="1"/>
        <v>ISIC 29</v>
      </c>
      <c r="Z73" t="str">
        <f t="shared" si="1"/>
        <v>ISIC 30</v>
      </c>
      <c r="AA73" t="str">
        <f t="shared" si="1"/>
        <v>ISIC 31-32</v>
      </c>
      <c r="AB73" t="str">
        <f t="shared" si="1"/>
        <v>ISIC 33</v>
      </c>
      <c r="AC73" t="str">
        <f t="shared" si="1"/>
        <v>ISIC 35</v>
      </c>
      <c r="AD73" t="str">
        <f t="shared" si="1"/>
        <v>ISIC 36</v>
      </c>
      <c r="AE73" t="str">
        <f t="shared" si="1"/>
        <v>ISIC 37-39</v>
      </c>
      <c r="AF73" t="str">
        <f t="shared" si="1"/>
        <v>ISIC 41-43</v>
      </c>
      <c r="AG73" t="str">
        <f t="shared" si="1"/>
        <v>ISIC 45</v>
      </c>
      <c r="AH73" t="str">
        <f t="shared" si="1"/>
        <v>ISIC 46</v>
      </c>
      <c r="AI73" t="str">
        <f t="shared" si="1"/>
        <v>ISIC 47</v>
      </c>
      <c r="AJ73" t="str">
        <f t="shared" si="1"/>
        <v>ISIC 49</v>
      </c>
      <c r="AK73" t="str">
        <f t="shared" si="1"/>
        <v>ISIC 50</v>
      </c>
      <c r="AL73" t="str">
        <f t="shared" si="1"/>
        <v>ISIC 51</v>
      </c>
      <c r="AM73" t="str">
        <f t="shared" si="1"/>
        <v>ISIC 52</v>
      </c>
      <c r="AN73" t="str">
        <f t="shared" si="1"/>
        <v>ISIC 53</v>
      </c>
      <c r="AO73" t="str">
        <f t="shared" si="1"/>
        <v>ISIC 55-56</v>
      </c>
      <c r="AP73" t="str">
        <f t="shared" si="1"/>
        <v>ISIC 58</v>
      </c>
      <c r="AQ73" t="str">
        <f t="shared" si="1"/>
        <v>ISIC 59-60</v>
      </c>
      <c r="AR73" t="str">
        <f t="shared" si="1"/>
        <v>ISIC 61</v>
      </c>
      <c r="AS73" t="str">
        <f t="shared" si="1"/>
        <v>ISIC 62-63</v>
      </c>
      <c r="AT73" t="str">
        <f t="shared" si="1"/>
        <v>ISIC 64</v>
      </c>
      <c r="AU73" t="str">
        <f t="shared" si="1"/>
        <v>ISIC 65</v>
      </c>
      <c r="AV73" t="str">
        <f t="shared" si="1"/>
        <v>ISIC 66</v>
      </c>
      <c r="AW73" t="str">
        <f t="shared" si="1"/>
        <v>ISIC 68</v>
      </c>
      <c r="AX73" t="str">
        <f t="shared" si="1"/>
        <v>ISIC 69-70</v>
      </c>
      <c r="AY73" t="str">
        <f t="shared" si="1"/>
        <v>ISIC 71</v>
      </c>
      <c r="AZ73" t="str">
        <f t="shared" si="1"/>
        <v>ISIC 72</v>
      </c>
      <c r="BA73" t="str">
        <f t="shared" si="1"/>
        <v>ISIC 73</v>
      </c>
      <c r="BB73" t="str">
        <f t="shared" si="1"/>
        <v>ISIC 74-75</v>
      </c>
      <c r="BC73" t="str">
        <f t="shared" si="1"/>
        <v>ISIC 77</v>
      </c>
      <c r="BD73" t="str">
        <f t="shared" si="1"/>
        <v>ISIC 78</v>
      </c>
      <c r="BE73" t="str">
        <f t="shared" si="1"/>
        <v>ISIC 79</v>
      </c>
      <c r="BF73" t="str">
        <f t="shared" si="1"/>
        <v>ISIC 80-82</v>
      </c>
      <c r="BG73" t="str">
        <f t="shared" si="1"/>
        <v>ISIC 84</v>
      </c>
      <c r="BH73" t="str">
        <f t="shared" si="1"/>
        <v>ISIC 85</v>
      </c>
      <c r="BI73" t="str">
        <f t="shared" si="1"/>
        <v>ISIC 86</v>
      </c>
      <c r="BJ73" t="str">
        <f t="shared" si="1"/>
        <v>ISIC 87-88</v>
      </c>
      <c r="BK73" t="str">
        <f t="shared" si="1"/>
        <v>ISIC 90-92</v>
      </c>
      <c r="BL73" t="str">
        <f t="shared" si="1"/>
        <v>ISIC 93</v>
      </c>
      <c r="BM73" t="str">
        <f t="shared" si="1"/>
        <v>ISIC 94</v>
      </c>
      <c r="BN73" t="str">
        <f t="shared" si="1"/>
        <v>ISIC 95</v>
      </c>
      <c r="BO73" t="str">
        <f t="shared" si="1"/>
        <v>ISIC 96</v>
      </c>
      <c r="BP73" t="str">
        <f t="shared" si="1"/>
        <v>ISIC 97-98</v>
      </c>
      <c r="BQ73" t="str">
        <f t="shared" si="1"/>
        <v>ISIC 99</v>
      </c>
    </row>
    <row r="74" spans="1:69" x14ac:dyDescent="0.35">
      <c r="E74" t="str">
        <f t="shared" ref="E74:E105" si="2">E3</f>
        <v>ISIC 1</v>
      </c>
      <c r="F74" s="19">
        <f>F3/F$69</f>
        <v>0.12295834705932929</v>
      </c>
      <c r="G74" s="19">
        <f t="shared" ref="G74:BQ78" si="3">G3/G$69</f>
        <v>1.1392177531300845E-2</v>
      </c>
      <c r="H74" s="19">
        <f t="shared" si="3"/>
        <v>4.3510260628625858E-3</v>
      </c>
      <c r="I74" s="19">
        <f t="shared" si="3"/>
        <v>9.2263043493243357E-5</v>
      </c>
      <c r="J74" s="19">
        <f t="shared" si="3"/>
        <v>0.1856458904451212</v>
      </c>
      <c r="K74" s="19">
        <f t="shared" si="3"/>
        <v>7.5338745896894625E-3</v>
      </c>
      <c r="L74" s="19">
        <f t="shared" si="3"/>
        <v>2.8662920156929277E-4</v>
      </c>
      <c r="M74" s="19">
        <f t="shared" si="3"/>
        <v>2.2077082798802243E-4</v>
      </c>
      <c r="N74" s="19">
        <f t="shared" si="3"/>
        <v>3.2223507781907979E-5</v>
      </c>
      <c r="O74" s="19">
        <f t="shared" si="3"/>
        <v>3.6952013955885778E-5</v>
      </c>
      <c r="P74" s="19">
        <f t="shared" si="3"/>
        <v>2.2497877701275299E-3</v>
      </c>
      <c r="Q74" s="19">
        <f t="shared" si="3"/>
        <v>6.8432396350598011E-4</v>
      </c>
      <c r="R74" s="19">
        <f t="shared" si="3"/>
        <v>4.5932506811030187E-3</v>
      </c>
      <c r="S74" s="19">
        <f t="shared" si="3"/>
        <v>4.065348112558259E-5</v>
      </c>
      <c r="T74" s="19">
        <f t="shared" si="3"/>
        <v>6.4449992497900406E-6</v>
      </c>
      <c r="U74" s="19">
        <f t="shared" si="3"/>
        <v>3.1692945673063411E-5</v>
      </c>
      <c r="V74" s="19">
        <f t="shared" si="3"/>
        <v>3.4058008749735885E-4</v>
      </c>
      <c r="W74" s="19">
        <f t="shared" si="3"/>
        <v>1.2236290205371364E-5</v>
      </c>
      <c r="X74" s="19">
        <f t="shared" si="3"/>
        <v>2.4714042522403293E-5</v>
      </c>
      <c r="Y74" s="19">
        <f t="shared" si="3"/>
        <v>1.5079634165514934E-5</v>
      </c>
      <c r="Z74" s="19">
        <f t="shared" si="3"/>
        <v>2.6857122635309343E-6</v>
      </c>
      <c r="AA74" s="19">
        <f t="shared" si="3"/>
        <v>4.3558952611792311E-4</v>
      </c>
      <c r="AB74" s="19">
        <f t="shared" si="3"/>
        <v>1.6008409149685164E-5</v>
      </c>
      <c r="AC74" s="19">
        <f t="shared" si="3"/>
        <v>5.8552266305891311E-4</v>
      </c>
      <c r="AD74" s="19">
        <f t="shared" si="3"/>
        <v>2.6456922267318423E-4</v>
      </c>
      <c r="AE74" s="19">
        <f t="shared" si="3"/>
        <v>1.6854314240763289E-4</v>
      </c>
      <c r="AF74" s="19">
        <f t="shared" si="3"/>
        <v>1.7811031422295686E-4</v>
      </c>
      <c r="AG74" s="19">
        <f t="shared" si="3"/>
        <v>3.0818323780008008E-5</v>
      </c>
      <c r="AH74" s="19">
        <f t="shared" si="3"/>
        <v>2.6294237785259669E-3</v>
      </c>
      <c r="AI74" s="19">
        <f t="shared" si="3"/>
        <v>2.3257340546709243E-3</v>
      </c>
      <c r="AJ74" s="19">
        <f t="shared" si="3"/>
        <v>7.9823161331129796E-5</v>
      </c>
      <c r="AK74" s="19">
        <f t="shared" si="3"/>
        <v>3.762359227108134E-4</v>
      </c>
      <c r="AL74" s="19">
        <f t="shared" si="3"/>
        <v>2.9991340209951114E-5</v>
      </c>
      <c r="AM74" s="19">
        <f t="shared" si="3"/>
        <v>6.2209896146636119E-5</v>
      </c>
      <c r="AN74" s="19">
        <f t="shared" si="3"/>
        <v>1.5732569689384013E-6</v>
      </c>
      <c r="AO74" s="19">
        <f t="shared" si="3"/>
        <v>1.2718303718952198E-2</v>
      </c>
      <c r="AP74" s="19">
        <f t="shared" si="3"/>
        <v>1.0602059881282373E-6</v>
      </c>
      <c r="AQ74" s="19">
        <f t="shared" si="3"/>
        <v>1.4873794324269667E-4</v>
      </c>
      <c r="AR74" s="19">
        <f t="shared" si="3"/>
        <v>1.0356774165527979E-5</v>
      </c>
      <c r="AS74" s="19">
        <f t="shared" si="3"/>
        <v>4.0871384107679476E-6</v>
      </c>
      <c r="AT74" s="19">
        <f t="shared" si="3"/>
        <v>3.7286896383231785E-6</v>
      </c>
      <c r="AU74" s="19">
        <f t="shared" si="3"/>
        <v>5.3943742264761362E-5</v>
      </c>
      <c r="AV74" s="19">
        <f t="shared" si="3"/>
        <v>2.3068931899869247E-6</v>
      </c>
      <c r="AW74" s="19">
        <f t="shared" si="3"/>
        <v>2.5250086756708345E-5</v>
      </c>
      <c r="AX74" s="19">
        <f t="shared" si="3"/>
        <v>4.3979607929512395E-5</v>
      </c>
      <c r="AY74" s="19">
        <f t="shared" si="3"/>
        <v>3.3924642165120313E-4</v>
      </c>
      <c r="AZ74" s="19">
        <f t="shared" si="3"/>
        <v>3.3096808974365267E-4</v>
      </c>
      <c r="BA74" s="19">
        <f t="shared" si="3"/>
        <v>3.4480168866012768E-5</v>
      </c>
      <c r="BB74" s="19">
        <f t="shared" si="3"/>
        <v>2.0855373017554052E-4</v>
      </c>
      <c r="BC74" s="19">
        <f t="shared" si="3"/>
        <v>2.3365599073958576E-5</v>
      </c>
      <c r="BD74" s="19">
        <f t="shared" si="3"/>
        <v>2.4159777991536547E-5</v>
      </c>
      <c r="BE74" s="19">
        <f t="shared" si="3"/>
        <v>2.2587797204739931E-5</v>
      </c>
      <c r="BF74" s="19">
        <f t="shared" si="3"/>
        <v>3.8924378339168495E-3</v>
      </c>
      <c r="BG74" s="19">
        <f t="shared" si="3"/>
        <v>6.7375250125942298E-4</v>
      </c>
      <c r="BH74" s="19">
        <f t="shared" si="3"/>
        <v>2.1605815910553358E-4</v>
      </c>
      <c r="BI74" s="19">
        <f t="shared" si="3"/>
        <v>5.9208256246224742E-4</v>
      </c>
      <c r="BJ74" s="19">
        <f t="shared" si="3"/>
        <v>1.4039191327194138E-3</v>
      </c>
      <c r="BK74" s="19">
        <f t="shared" si="3"/>
        <v>7.4846064479757682E-4</v>
      </c>
      <c r="BL74" s="19">
        <f t="shared" si="3"/>
        <v>1.8162421884138295E-3</v>
      </c>
      <c r="BM74" s="19">
        <f t="shared" si="3"/>
        <v>4.7469140902473895E-4</v>
      </c>
      <c r="BN74" s="19">
        <f t="shared" si="3"/>
        <v>8.4509422800642275E-5</v>
      </c>
      <c r="BO74" s="19">
        <f t="shared" si="3"/>
        <v>6.7665219276317611E-4</v>
      </c>
      <c r="BP74" s="19">
        <f t="shared" si="3"/>
        <v>0</v>
      </c>
      <c r="BQ74" s="19" t="e">
        <f t="shared" si="3"/>
        <v>#DIV/0!</v>
      </c>
    </row>
    <row r="75" spans="1:69" x14ac:dyDescent="0.35">
      <c r="E75" t="str">
        <f t="shared" si="2"/>
        <v>ISIC 2</v>
      </c>
      <c r="F75" s="19">
        <f t="shared" ref="F75:U137" si="4">F4/F$69</f>
        <v>1.4294432922459077E-3</v>
      </c>
      <c r="G75" s="19">
        <f t="shared" si="4"/>
        <v>0.23621520203442506</v>
      </c>
      <c r="H75" s="19">
        <f t="shared" si="4"/>
        <v>9.1959220455194136E-4</v>
      </c>
      <c r="I75" s="19">
        <f t="shared" si="4"/>
        <v>6.5295556322808612E-4</v>
      </c>
      <c r="J75" s="19">
        <f t="shared" si="4"/>
        <v>3.6515942529723704E-4</v>
      </c>
      <c r="K75" s="19">
        <f t="shared" si="4"/>
        <v>3.7145077627303969E-5</v>
      </c>
      <c r="L75" s="19">
        <f t="shared" si="4"/>
        <v>0.11991296787191177</v>
      </c>
      <c r="M75" s="19">
        <f t="shared" si="4"/>
        <v>3.2281059861915117E-2</v>
      </c>
      <c r="N75" s="19">
        <f t="shared" si="4"/>
        <v>2.7963919628763061E-4</v>
      </c>
      <c r="O75" s="19">
        <f t="shared" si="4"/>
        <v>7.6749035253048344E-6</v>
      </c>
      <c r="P75" s="19">
        <f t="shared" si="4"/>
        <v>2.1127062324212222E-4</v>
      </c>
      <c r="Q75" s="19">
        <f t="shared" si="4"/>
        <v>7.0442016067351999E-5</v>
      </c>
      <c r="R75" s="19">
        <f t="shared" si="4"/>
        <v>3.9142149618241924E-4</v>
      </c>
      <c r="S75" s="19">
        <f t="shared" si="4"/>
        <v>1.0545198557160789E-4</v>
      </c>
      <c r="T75" s="19">
        <f t="shared" si="4"/>
        <v>6.2432165629975489E-5</v>
      </c>
      <c r="U75" s="19">
        <f t="shared" si="4"/>
        <v>3.4983597617026551E-5</v>
      </c>
      <c r="V75" s="19">
        <f t="shared" si="3"/>
        <v>6.3006213578273773E-7</v>
      </c>
      <c r="W75" s="19">
        <f t="shared" si="3"/>
        <v>1.3080172288500424E-5</v>
      </c>
      <c r="X75" s="19">
        <f t="shared" si="3"/>
        <v>1.010246724279299E-5</v>
      </c>
      <c r="Y75" s="19">
        <f t="shared" si="3"/>
        <v>6.5285343161397416E-6</v>
      </c>
      <c r="Z75" s="19">
        <f t="shared" si="3"/>
        <v>3.4019022004725164E-5</v>
      </c>
      <c r="AA75" s="19">
        <f t="shared" si="3"/>
        <v>1.3628725093177577E-3</v>
      </c>
      <c r="AB75" s="19">
        <f t="shared" si="3"/>
        <v>8.3424104019486065E-6</v>
      </c>
      <c r="AC75" s="19">
        <f t="shared" si="3"/>
        <v>1.1078162238034939E-3</v>
      </c>
      <c r="AD75" s="19">
        <f t="shared" si="3"/>
        <v>6.2432545706052382E-5</v>
      </c>
      <c r="AE75" s="19">
        <f t="shared" si="3"/>
        <v>1.795421190714707E-5</v>
      </c>
      <c r="AF75" s="19">
        <f t="shared" si="3"/>
        <v>2.8297738993730327E-4</v>
      </c>
      <c r="AG75" s="19">
        <f t="shared" si="3"/>
        <v>3.9623559145724584E-5</v>
      </c>
      <c r="AH75" s="19">
        <f t="shared" si="3"/>
        <v>1.628416718628665E-4</v>
      </c>
      <c r="AI75" s="19">
        <f t="shared" si="3"/>
        <v>4.7724874249317633E-5</v>
      </c>
      <c r="AJ75" s="19">
        <f t="shared" si="3"/>
        <v>6.0442975216440332E-5</v>
      </c>
      <c r="AK75" s="19">
        <f t="shared" si="3"/>
        <v>1.9672466546970637E-6</v>
      </c>
      <c r="AL75" s="19">
        <f t="shared" si="3"/>
        <v>5.0264815994331472E-7</v>
      </c>
      <c r="AM75" s="19">
        <f t="shared" si="3"/>
        <v>2.0514658432333389E-5</v>
      </c>
      <c r="AN75" s="19">
        <f t="shared" si="3"/>
        <v>1.7980079645010298E-6</v>
      </c>
      <c r="AO75" s="19">
        <f t="shared" si="3"/>
        <v>6.3030365740967349E-5</v>
      </c>
      <c r="AP75" s="19">
        <f t="shared" si="3"/>
        <v>4.9476279445984411E-6</v>
      </c>
      <c r="AQ75" s="19">
        <f t="shared" si="3"/>
        <v>4.2945462485567343E-5</v>
      </c>
      <c r="AR75" s="19">
        <f t="shared" si="3"/>
        <v>3.0068054028952197E-7</v>
      </c>
      <c r="AS75" s="19">
        <f t="shared" si="3"/>
        <v>2.7505860394741638E-6</v>
      </c>
      <c r="AT75" s="19">
        <f t="shared" si="3"/>
        <v>2.0197068874250547E-6</v>
      </c>
      <c r="AU75" s="19">
        <f t="shared" si="3"/>
        <v>3.6522506611212837E-8</v>
      </c>
      <c r="AV75" s="19">
        <f t="shared" si="3"/>
        <v>9.8177082271536564E-6</v>
      </c>
      <c r="AW75" s="19">
        <f t="shared" si="3"/>
        <v>2.1128277722800383E-5</v>
      </c>
      <c r="AX75" s="19">
        <f t="shared" si="3"/>
        <v>1.2939764119636757E-5</v>
      </c>
      <c r="AY75" s="19">
        <f t="shared" si="3"/>
        <v>6.2326421798102792E-5</v>
      </c>
      <c r="AZ75" s="19">
        <f t="shared" si="3"/>
        <v>2.5919548355760827E-5</v>
      </c>
      <c r="BA75" s="19">
        <f t="shared" si="3"/>
        <v>2.8255720329630416E-5</v>
      </c>
      <c r="BB75" s="19">
        <f t="shared" si="3"/>
        <v>3.3050545204667657E-5</v>
      </c>
      <c r="BC75" s="19">
        <f t="shared" si="3"/>
        <v>5.4550036748541419E-6</v>
      </c>
      <c r="BD75" s="19">
        <f t="shared" si="3"/>
        <v>7.6742824208410213E-6</v>
      </c>
      <c r="BE75" s="19">
        <f t="shared" si="3"/>
        <v>4.0335352151321301E-7</v>
      </c>
      <c r="BF75" s="19">
        <f t="shared" si="3"/>
        <v>6.3195306580947266E-4</v>
      </c>
      <c r="BG75" s="19">
        <f t="shared" si="3"/>
        <v>1.4651894461529527E-4</v>
      </c>
      <c r="BH75" s="19">
        <f t="shared" si="3"/>
        <v>2.0779620545638497E-5</v>
      </c>
      <c r="BI75" s="19">
        <f t="shared" si="3"/>
        <v>1.3683240778340001E-5</v>
      </c>
      <c r="BJ75" s="19">
        <f t="shared" si="3"/>
        <v>1.1272775333321322E-5</v>
      </c>
      <c r="BK75" s="19">
        <f t="shared" si="3"/>
        <v>8.3535819423593953E-5</v>
      </c>
      <c r="BL75" s="19">
        <f t="shared" si="3"/>
        <v>3.2678650559560691E-4</v>
      </c>
      <c r="BM75" s="19">
        <f t="shared" si="3"/>
        <v>7.1066565350403049E-5</v>
      </c>
      <c r="BN75" s="19">
        <f t="shared" si="3"/>
        <v>1.0899346118213676E-4</v>
      </c>
      <c r="BO75" s="19">
        <f t="shared" si="3"/>
        <v>1.0837114742453538E-4</v>
      </c>
      <c r="BP75" s="19">
        <f t="shared" si="3"/>
        <v>0</v>
      </c>
      <c r="BQ75" s="19" t="e">
        <f t="shared" si="3"/>
        <v>#DIV/0!</v>
      </c>
    </row>
    <row r="76" spans="1:69" x14ac:dyDescent="0.35">
      <c r="E76" t="str">
        <f t="shared" si="2"/>
        <v>ISIC 3</v>
      </c>
      <c r="F76" s="19">
        <f t="shared" si="4"/>
        <v>1.4107011202201258E-5</v>
      </c>
      <c r="G76" s="19">
        <f t="shared" si="3"/>
        <v>7.7884710679521811E-5</v>
      </c>
      <c r="H76" s="19">
        <f t="shared" si="3"/>
        <v>3.8136218303332338E-2</v>
      </c>
      <c r="I76" s="19">
        <f t="shared" si="3"/>
        <v>7.1364908340556908E-5</v>
      </c>
      <c r="J76" s="19">
        <f t="shared" si="3"/>
        <v>2.8705481580628581E-3</v>
      </c>
      <c r="K76" s="19">
        <f t="shared" si="3"/>
        <v>2.8205598364301353E-5</v>
      </c>
      <c r="L76" s="19">
        <f t="shared" si="3"/>
        <v>8.4826635563566966E-7</v>
      </c>
      <c r="M76" s="19">
        <f t="shared" si="3"/>
        <v>0</v>
      </c>
      <c r="N76" s="19">
        <f t="shared" si="3"/>
        <v>0</v>
      </c>
      <c r="O76" s="19">
        <f t="shared" si="3"/>
        <v>0</v>
      </c>
      <c r="P76" s="19">
        <f t="shared" si="3"/>
        <v>4.7758821893612853E-5</v>
      </c>
      <c r="Q76" s="19">
        <f t="shared" si="3"/>
        <v>1.9548502066537877E-5</v>
      </c>
      <c r="R76" s="19">
        <f t="shared" si="3"/>
        <v>0</v>
      </c>
      <c r="S76" s="19">
        <f t="shared" si="3"/>
        <v>5.6151217024285349E-7</v>
      </c>
      <c r="T76" s="19">
        <f t="shared" si="3"/>
        <v>0</v>
      </c>
      <c r="U76" s="19">
        <f t="shared" si="3"/>
        <v>9.8019419607412604E-7</v>
      </c>
      <c r="V76" s="19">
        <f t="shared" si="3"/>
        <v>6.3006213578273767E-8</v>
      </c>
      <c r="W76" s="19">
        <f t="shared" si="3"/>
        <v>0</v>
      </c>
      <c r="X76" s="19">
        <f t="shared" si="3"/>
        <v>3.4420672036773388E-8</v>
      </c>
      <c r="Y76" s="19">
        <f t="shared" si="3"/>
        <v>3.8403143036116127E-8</v>
      </c>
      <c r="Z76" s="19">
        <f t="shared" si="3"/>
        <v>5.2661024775116361E-8</v>
      </c>
      <c r="AA76" s="19">
        <f t="shared" si="3"/>
        <v>9.6028822386454125E-5</v>
      </c>
      <c r="AB76" s="19">
        <f t="shared" si="3"/>
        <v>0</v>
      </c>
      <c r="AC76" s="19">
        <f t="shared" si="3"/>
        <v>2.0580063652284008E-5</v>
      </c>
      <c r="AD76" s="19">
        <f t="shared" si="3"/>
        <v>5.428917017917598E-7</v>
      </c>
      <c r="AE76" s="19">
        <f t="shared" si="3"/>
        <v>9.5432297524475424E-6</v>
      </c>
      <c r="AF76" s="19">
        <f t="shared" si="3"/>
        <v>4.8368306709166306E-5</v>
      </c>
      <c r="AG76" s="19">
        <f t="shared" si="3"/>
        <v>1.0296444580878252E-6</v>
      </c>
      <c r="AH76" s="19">
        <f t="shared" si="3"/>
        <v>2.6881719062790863E-5</v>
      </c>
      <c r="AI76" s="19">
        <f t="shared" si="3"/>
        <v>1.0903202341554289E-5</v>
      </c>
      <c r="AJ76" s="19">
        <f t="shared" si="3"/>
        <v>1.6860218041778495E-6</v>
      </c>
      <c r="AK76" s="19">
        <f t="shared" si="3"/>
        <v>6.9788075075378337E-4</v>
      </c>
      <c r="AL76" s="19">
        <f t="shared" si="3"/>
        <v>1.5079444798299441E-6</v>
      </c>
      <c r="AM76" s="19">
        <f t="shared" si="3"/>
        <v>9.9458501090789097E-6</v>
      </c>
      <c r="AN76" s="19">
        <f t="shared" si="3"/>
        <v>3.3712649334394306E-7</v>
      </c>
      <c r="AO76" s="19">
        <f t="shared" si="3"/>
        <v>2.9485293999544689E-3</v>
      </c>
      <c r="AP76" s="19">
        <f t="shared" si="3"/>
        <v>1.1308863873367866E-6</v>
      </c>
      <c r="AQ76" s="19">
        <f t="shared" si="3"/>
        <v>2.9167462326032608E-5</v>
      </c>
      <c r="AR76" s="19">
        <f t="shared" si="3"/>
        <v>2.9733964539741615E-6</v>
      </c>
      <c r="AS76" s="19">
        <f t="shared" si="3"/>
        <v>2.0726246917164477E-6</v>
      </c>
      <c r="AT76" s="19">
        <f t="shared" si="3"/>
        <v>7.0619121937938979E-7</v>
      </c>
      <c r="AU76" s="19">
        <f t="shared" si="3"/>
        <v>1.7530803173382161E-6</v>
      </c>
      <c r="AV76" s="19">
        <f t="shared" si="3"/>
        <v>1.3412169709226305E-6</v>
      </c>
      <c r="AW76" s="19">
        <f t="shared" si="3"/>
        <v>2.2371871739251619E-6</v>
      </c>
      <c r="AX76" s="19">
        <f t="shared" si="3"/>
        <v>1.0289450986699109E-6</v>
      </c>
      <c r="AY76" s="19">
        <f t="shared" si="3"/>
        <v>2.2953073183437289E-6</v>
      </c>
      <c r="AZ76" s="19">
        <f t="shared" si="3"/>
        <v>3.2324609958685557E-6</v>
      </c>
      <c r="BA76" s="19">
        <f t="shared" si="3"/>
        <v>4.6683364022867634E-6</v>
      </c>
      <c r="BB76" s="19">
        <f t="shared" si="3"/>
        <v>4.3109406788696942E-5</v>
      </c>
      <c r="BC76" s="19">
        <f t="shared" si="3"/>
        <v>4.4549196677975499E-6</v>
      </c>
      <c r="BD76" s="19">
        <f t="shared" si="3"/>
        <v>4.263490233800567E-7</v>
      </c>
      <c r="BE76" s="19">
        <f t="shared" si="3"/>
        <v>2.4201211290792779E-6</v>
      </c>
      <c r="BF76" s="19">
        <f t="shared" si="3"/>
        <v>1.0066603532774379E-5</v>
      </c>
      <c r="BG76" s="19">
        <f t="shared" si="3"/>
        <v>1.4946630181118916E-5</v>
      </c>
      <c r="BH76" s="19">
        <f t="shared" si="3"/>
        <v>2.3538496719776941E-5</v>
      </c>
      <c r="BI76" s="19">
        <f t="shared" si="3"/>
        <v>2.8379623639842198E-5</v>
      </c>
      <c r="BJ76" s="19">
        <f t="shared" si="3"/>
        <v>7.0920846388375868E-5</v>
      </c>
      <c r="BK76" s="19">
        <f t="shared" si="3"/>
        <v>1.8774944988142605E-5</v>
      </c>
      <c r="BL76" s="19">
        <f t="shared" si="3"/>
        <v>4.7357782886642031E-5</v>
      </c>
      <c r="BM76" s="19">
        <f t="shared" si="3"/>
        <v>1.3431996445175594E-4</v>
      </c>
      <c r="BN76" s="19">
        <f t="shared" si="3"/>
        <v>0</v>
      </c>
      <c r="BO76" s="19">
        <f t="shared" si="3"/>
        <v>1.3760328889659891E-5</v>
      </c>
      <c r="BP76" s="19">
        <f t="shared" si="3"/>
        <v>0</v>
      </c>
      <c r="BQ76" s="19" t="e">
        <f t="shared" si="3"/>
        <v>#DIV/0!</v>
      </c>
    </row>
    <row r="77" spans="1:69" x14ac:dyDescent="0.35">
      <c r="E77" t="str">
        <f t="shared" si="2"/>
        <v>ISIC 05-09</v>
      </c>
      <c r="F77" s="19">
        <f t="shared" si="4"/>
        <v>2.1111646085922833E-3</v>
      </c>
      <c r="G77" s="19">
        <f t="shared" si="3"/>
        <v>5.53893991481068E-4</v>
      </c>
      <c r="H77" s="19">
        <f t="shared" si="3"/>
        <v>4.1850665281265333E-3</v>
      </c>
      <c r="I77" s="19">
        <f t="shared" si="3"/>
        <v>4.7732007650496032E-2</v>
      </c>
      <c r="J77" s="19">
        <f t="shared" si="3"/>
        <v>1.359183212558871E-3</v>
      </c>
      <c r="K77" s="19">
        <f t="shared" si="3"/>
        <v>4.2251883597088218E-4</v>
      </c>
      <c r="L77" s="19">
        <f t="shared" si="3"/>
        <v>2.2835330293712226E-4</v>
      </c>
      <c r="M77" s="19">
        <f t="shared" si="3"/>
        <v>3.3535025513263708E-3</v>
      </c>
      <c r="N77" s="19">
        <f t="shared" si="3"/>
        <v>4.4559717628028968E-4</v>
      </c>
      <c r="O77" s="19">
        <f t="shared" si="3"/>
        <v>6.0057344100296693E-2</v>
      </c>
      <c r="P77" s="19">
        <f t="shared" si="3"/>
        <v>6.9629918646876825E-3</v>
      </c>
      <c r="Q77" s="19">
        <f t="shared" si="3"/>
        <v>4.4127372983818474E-4</v>
      </c>
      <c r="R77" s="19">
        <f t="shared" si="3"/>
        <v>6.5638196461129681E-4</v>
      </c>
      <c r="S77" s="19">
        <f t="shared" si="3"/>
        <v>4.0758203145332877E-2</v>
      </c>
      <c r="T77" s="19">
        <f t="shared" si="3"/>
        <v>1.3593226221461377E-2</v>
      </c>
      <c r="U77" s="19">
        <f t="shared" si="3"/>
        <v>6.7911121218002381E-4</v>
      </c>
      <c r="V77" s="19">
        <f t="shared" si="3"/>
        <v>9.5044873182825978E-5</v>
      </c>
      <c r="W77" s="19">
        <f t="shared" si="3"/>
        <v>4.6233230672520706E-4</v>
      </c>
      <c r="X77" s="19">
        <f t="shared" si="3"/>
        <v>2.9770439244605307E-4</v>
      </c>
      <c r="Y77" s="19">
        <f t="shared" si="3"/>
        <v>1.7048435298499821E-4</v>
      </c>
      <c r="Z77" s="19">
        <f t="shared" si="3"/>
        <v>3.571470700248391E-4</v>
      </c>
      <c r="AA77" s="19">
        <f t="shared" si="3"/>
        <v>9.3056857276826706E-4</v>
      </c>
      <c r="AB77" s="19">
        <f t="shared" si="3"/>
        <v>4.2275728388253071E-4</v>
      </c>
      <c r="AC77" s="19">
        <f t="shared" si="3"/>
        <v>2.0396232730013768E-2</v>
      </c>
      <c r="AD77" s="19">
        <f t="shared" si="3"/>
        <v>2.006346765921747E-3</v>
      </c>
      <c r="AE77" s="19">
        <f t="shared" si="3"/>
        <v>1.4362830360194919E-3</v>
      </c>
      <c r="AF77" s="19">
        <f t="shared" si="3"/>
        <v>5.8501888339588014E-3</v>
      </c>
      <c r="AG77" s="19">
        <f t="shared" si="3"/>
        <v>1.5671898751722969E-4</v>
      </c>
      <c r="AH77" s="19">
        <f t="shared" si="3"/>
        <v>3.7246991184542485E-4</v>
      </c>
      <c r="AI77" s="19">
        <f t="shared" si="3"/>
        <v>1.523333127148585E-4</v>
      </c>
      <c r="AJ77" s="19">
        <f t="shared" si="3"/>
        <v>6.5390452102033177E-4</v>
      </c>
      <c r="AK77" s="19">
        <f t="shared" si="3"/>
        <v>4.6312264995993376E-5</v>
      </c>
      <c r="AL77" s="19">
        <f t="shared" si="3"/>
        <v>5.3867127807258555E-5</v>
      </c>
      <c r="AM77" s="19">
        <f t="shared" si="3"/>
        <v>7.0067762172340358E-4</v>
      </c>
      <c r="AN77" s="19">
        <f t="shared" si="3"/>
        <v>1.1462300773694065E-4</v>
      </c>
      <c r="AO77" s="19">
        <f t="shared" si="3"/>
        <v>5.8115417425275509E-4</v>
      </c>
      <c r="AP77" s="19">
        <f t="shared" si="3"/>
        <v>2.4667459323783658E-5</v>
      </c>
      <c r="AQ77" s="19">
        <f t="shared" si="3"/>
        <v>7.3160375116125984E-5</v>
      </c>
      <c r="AR77" s="19">
        <f t="shared" si="3"/>
        <v>4.3598678341980682E-5</v>
      </c>
      <c r="AS77" s="19">
        <f t="shared" si="3"/>
        <v>4.0232163408365056E-5</v>
      </c>
      <c r="AT77" s="19">
        <f t="shared" si="3"/>
        <v>6.2328437022424952E-5</v>
      </c>
      <c r="AU77" s="19">
        <f t="shared" si="3"/>
        <v>3.1518923205476685E-5</v>
      </c>
      <c r="AV77" s="19">
        <f t="shared" si="3"/>
        <v>3.5086235959336016E-5</v>
      </c>
      <c r="AW77" s="19">
        <f t="shared" si="3"/>
        <v>1.6053901313404514E-4</v>
      </c>
      <c r="AX77" s="19">
        <f t="shared" si="3"/>
        <v>8.1957036116783651E-5</v>
      </c>
      <c r="AY77" s="19">
        <f t="shared" si="3"/>
        <v>4.3462526883345561E-4</v>
      </c>
      <c r="AZ77" s="19">
        <f t="shared" si="3"/>
        <v>1.7006336461597346E-4</v>
      </c>
      <c r="BA77" s="19">
        <f t="shared" si="3"/>
        <v>6.0524571952454709E-5</v>
      </c>
      <c r="BB77" s="19">
        <f t="shared" si="3"/>
        <v>1.7406620474458301E-4</v>
      </c>
      <c r="BC77" s="19">
        <f t="shared" si="3"/>
        <v>1.1978278902700556E-4</v>
      </c>
      <c r="BD77" s="19">
        <f t="shared" si="3"/>
        <v>8.797001515741837E-5</v>
      </c>
      <c r="BE77" s="19">
        <f t="shared" si="3"/>
        <v>2.8234746505924911E-5</v>
      </c>
      <c r="BF77" s="19">
        <f t="shared" si="3"/>
        <v>5.6354288477242242E-4</v>
      </c>
      <c r="BG77" s="19">
        <f t="shared" si="3"/>
        <v>6.5576313015438766E-4</v>
      </c>
      <c r="BH77" s="19">
        <f t="shared" si="3"/>
        <v>2.1197854433739269E-4</v>
      </c>
      <c r="BI77" s="19">
        <f t="shared" si="3"/>
        <v>1.0884872472778213E-4</v>
      </c>
      <c r="BJ77" s="19">
        <f t="shared" si="3"/>
        <v>3.6750431080100819E-4</v>
      </c>
      <c r="BK77" s="19">
        <f t="shared" si="3"/>
        <v>2.6189779681094869E-4</v>
      </c>
      <c r="BL77" s="19">
        <f t="shared" si="3"/>
        <v>4.9556537092093264E-4</v>
      </c>
      <c r="BM77" s="19">
        <f t="shared" si="3"/>
        <v>4.797616552076332E-4</v>
      </c>
      <c r="BN77" s="19">
        <f t="shared" si="3"/>
        <v>3.0684028745840675E-4</v>
      </c>
      <c r="BO77" s="19">
        <f t="shared" si="3"/>
        <v>2.0496728704299364E-4</v>
      </c>
      <c r="BP77" s="19">
        <f t="shared" si="3"/>
        <v>0</v>
      </c>
      <c r="BQ77" s="19" t="e">
        <f t="shared" si="3"/>
        <v>#DIV/0!</v>
      </c>
    </row>
    <row r="78" spans="1:69" x14ac:dyDescent="0.35">
      <c r="E78" t="str">
        <f t="shared" si="2"/>
        <v>ISIC 10-12</v>
      </c>
      <c r="F78" s="19">
        <f t="shared" si="4"/>
        <v>0.10644692175316998</v>
      </c>
      <c r="G78" s="19">
        <f t="shared" si="3"/>
        <v>1.0608873806183367E-3</v>
      </c>
      <c r="H78" s="19">
        <f t="shared" si="3"/>
        <v>4.0790769122226386E-2</v>
      </c>
      <c r="I78" s="19">
        <f t="shared" si="3"/>
        <v>1.3258088189685704E-3</v>
      </c>
      <c r="J78" s="19">
        <f t="shared" si="3"/>
        <v>0.20374745961963067</v>
      </c>
      <c r="K78" s="19">
        <f t="shared" si="3"/>
        <v>1.0108393241116611E-2</v>
      </c>
      <c r="L78" s="19">
        <f t="shared" si="3"/>
        <v>5.3814017601526876E-4</v>
      </c>
      <c r="M78" s="19">
        <f t="shared" si="3"/>
        <v>4.1023521392123908E-3</v>
      </c>
      <c r="N78" s="19">
        <f t="shared" si="3"/>
        <v>2.9803287240348365E-4</v>
      </c>
      <c r="O78" s="19">
        <f t="shared" si="3"/>
        <v>2.6709987527289325E-3</v>
      </c>
      <c r="P78" s="19">
        <f t="shared" si="3"/>
        <v>1.7225586715948E-2</v>
      </c>
      <c r="Q78" s="19">
        <f t="shared" si="3"/>
        <v>9.4368287206592349E-3</v>
      </c>
      <c r="R78" s="19">
        <f t="shared" si="3"/>
        <v>7.9407371624076143E-4</v>
      </c>
      <c r="S78" s="19">
        <f t="shared" si="3"/>
        <v>4.724563400423369E-4</v>
      </c>
      <c r="T78" s="19">
        <f t="shared" si="3"/>
        <v>7.5216755263320687E-4</v>
      </c>
      <c r="U78" s="19">
        <f t="shared" si="3"/>
        <v>3.1396553618536237E-4</v>
      </c>
      <c r="V78" s="19">
        <f t="shared" si="3"/>
        <v>2.0804651723546001E-4</v>
      </c>
      <c r="W78" s="19">
        <f t="shared" si="3"/>
        <v>3.0425784924453179E-4</v>
      </c>
      <c r="X78" s="19">
        <f t="shared" si="3"/>
        <v>3.3215948515486323E-4</v>
      </c>
      <c r="Y78" s="19">
        <f t="shared" ref="G78:BQ82" si="5">Y7/Y$69</f>
        <v>1.7342859395110043E-4</v>
      </c>
      <c r="Z78" s="19">
        <f t="shared" si="5"/>
        <v>1.4687159809779953E-4</v>
      </c>
      <c r="AA78" s="19">
        <f t="shared" si="5"/>
        <v>1.9629406404978087E-3</v>
      </c>
      <c r="AB78" s="19">
        <f t="shared" si="5"/>
        <v>6.8638872611167688E-4</v>
      </c>
      <c r="AC78" s="19">
        <f t="shared" si="5"/>
        <v>1.2123874314771974E-3</v>
      </c>
      <c r="AD78" s="19">
        <f t="shared" si="5"/>
        <v>3.9033913358827528E-4</v>
      </c>
      <c r="AE78" s="19">
        <f t="shared" si="5"/>
        <v>3.5560122886605944E-3</v>
      </c>
      <c r="AF78" s="19">
        <f t="shared" si="5"/>
        <v>5.6859355353397554E-4</v>
      </c>
      <c r="AG78" s="19">
        <f t="shared" si="5"/>
        <v>1.1127971243237455E-3</v>
      </c>
      <c r="AH78" s="19">
        <f t="shared" si="5"/>
        <v>5.4202226450618014E-3</v>
      </c>
      <c r="AI78" s="19">
        <f t="shared" si="5"/>
        <v>4.9742776634679117E-3</v>
      </c>
      <c r="AJ78" s="19">
        <f t="shared" si="5"/>
        <v>1.4369981966274523E-3</v>
      </c>
      <c r="AK78" s="19">
        <f t="shared" si="5"/>
        <v>7.9946444988570307E-3</v>
      </c>
      <c r="AL78" s="19">
        <f t="shared" si="5"/>
        <v>3.1867055593472913E-3</v>
      </c>
      <c r="AM78" s="19">
        <f t="shared" si="5"/>
        <v>9.8300658065131742E-4</v>
      </c>
      <c r="AN78" s="19">
        <f t="shared" si="5"/>
        <v>6.4986750366934098E-4</v>
      </c>
      <c r="AO78" s="19">
        <f t="shared" si="5"/>
        <v>0.15863764125087212</v>
      </c>
      <c r="AP78" s="19">
        <f t="shared" si="5"/>
        <v>5.4812649586229872E-4</v>
      </c>
      <c r="AQ78" s="19">
        <f t="shared" si="5"/>
        <v>3.6781620308933382E-3</v>
      </c>
      <c r="AR78" s="19">
        <f t="shared" si="5"/>
        <v>9.7216700465386661E-4</v>
      </c>
      <c r="AS78" s="19">
        <f t="shared" si="5"/>
        <v>8.1810564350134733E-4</v>
      </c>
      <c r="AT78" s="19">
        <f t="shared" si="5"/>
        <v>2.1280366204778532E-4</v>
      </c>
      <c r="AU78" s="19">
        <f t="shared" si="5"/>
        <v>3.6811034413441421E-4</v>
      </c>
      <c r="AV78" s="19">
        <f t="shared" si="5"/>
        <v>3.8482197329712121E-4</v>
      </c>
      <c r="AW78" s="19">
        <f t="shared" si="5"/>
        <v>2.8414200192380148E-4</v>
      </c>
      <c r="AX78" s="19">
        <f t="shared" si="5"/>
        <v>1.3667353025014403E-3</v>
      </c>
      <c r="AY78" s="19">
        <f t="shared" si="5"/>
        <v>1.31877764785946E-3</v>
      </c>
      <c r="AZ78" s="19">
        <f t="shared" si="5"/>
        <v>4.5130542937318148E-3</v>
      </c>
      <c r="BA78" s="19">
        <f t="shared" si="5"/>
        <v>2.4938744464847716E-3</v>
      </c>
      <c r="BB78" s="19">
        <f t="shared" si="5"/>
        <v>2.2234874034792354E-3</v>
      </c>
      <c r="BC78" s="19">
        <f t="shared" si="5"/>
        <v>2.0886299903737368E-3</v>
      </c>
      <c r="BD78" s="19">
        <f t="shared" si="5"/>
        <v>9.1466077149134832E-4</v>
      </c>
      <c r="BE78" s="19">
        <f t="shared" si="5"/>
        <v>6.0109758543506564E-4</v>
      </c>
      <c r="BF78" s="19">
        <f t="shared" si="5"/>
        <v>2.7820941344384492E-3</v>
      </c>
      <c r="BG78" s="19">
        <f t="shared" si="5"/>
        <v>4.2837118406069226E-3</v>
      </c>
      <c r="BH78" s="19">
        <f t="shared" si="5"/>
        <v>6.1573273498592065E-3</v>
      </c>
      <c r="BI78" s="19">
        <f t="shared" si="5"/>
        <v>1.1017419406002949E-2</v>
      </c>
      <c r="BJ78" s="19">
        <f t="shared" si="5"/>
        <v>1.5458466287729808E-2</v>
      </c>
      <c r="BK78" s="19">
        <f t="shared" si="5"/>
        <v>3.1553959065038183E-3</v>
      </c>
      <c r="BL78" s="19">
        <f t="shared" si="5"/>
        <v>1.5510386042486342E-2</v>
      </c>
      <c r="BM78" s="19">
        <f t="shared" si="5"/>
        <v>6.2518628998782634E-3</v>
      </c>
      <c r="BN78" s="19">
        <f t="shared" si="5"/>
        <v>2.0827228778064833E-3</v>
      </c>
      <c r="BO78" s="19">
        <f t="shared" si="5"/>
        <v>2.1032080803389617E-3</v>
      </c>
      <c r="BP78" s="19">
        <f t="shared" si="5"/>
        <v>0</v>
      </c>
      <c r="BQ78" s="19" t="e">
        <f t="shared" si="5"/>
        <v>#DIV/0!</v>
      </c>
    </row>
    <row r="79" spans="1:69" x14ac:dyDescent="0.35">
      <c r="E79" t="str">
        <f t="shared" si="2"/>
        <v>ISIC 13-15</v>
      </c>
      <c r="F79" s="19">
        <f t="shared" si="4"/>
        <v>1.1547848223573355E-3</v>
      </c>
      <c r="G79" s="19">
        <f t="shared" si="5"/>
        <v>9.7005725481224582E-4</v>
      </c>
      <c r="H79" s="19">
        <f t="shared" si="5"/>
        <v>1.4188337614608287E-2</v>
      </c>
      <c r="I79" s="19">
        <f t="shared" si="5"/>
        <v>8.8083416462706051E-4</v>
      </c>
      <c r="J79" s="19">
        <f t="shared" si="5"/>
        <v>5.3449219301280953E-4</v>
      </c>
      <c r="K79" s="19">
        <f t="shared" si="5"/>
        <v>0.21901816671728092</v>
      </c>
      <c r="L79" s="19">
        <f t="shared" si="5"/>
        <v>2.4408864383416392E-3</v>
      </c>
      <c r="M79" s="19">
        <f t="shared" si="5"/>
        <v>5.432543821427902E-3</v>
      </c>
      <c r="N79" s="19">
        <f t="shared" si="5"/>
        <v>3.2834786341547602E-3</v>
      </c>
      <c r="O79" s="19">
        <f t="shared" si="5"/>
        <v>3.0219932630887788E-4</v>
      </c>
      <c r="P79" s="19">
        <f t="shared" si="5"/>
        <v>1.161002383932612E-3</v>
      </c>
      <c r="Q79" s="19">
        <f t="shared" si="5"/>
        <v>1.1443878483477765E-3</v>
      </c>
      <c r="R79" s="19">
        <f t="shared" si="5"/>
        <v>6.6131656006773827E-3</v>
      </c>
      <c r="S79" s="19">
        <f t="shared" si="5"/>
        <v>1.329099306964834E-3</v>
      </c>
      <c r="T79" s="19">
        <f t="shared" si="5"/>
        <v>7.1361802441016352E-4</v>
      </c>
      <c r="U79" s="19">
        <f t="shared" si="5"/>
        <v>1.4226351858163473E-3</v>
      </c>
      <c r="V79" s="19">
        <f t="shared" si="5"/>
        <v>5.9963013462443148E-4</v>
      </c>
      <c r="W79" s="19">
        <f t="shared" si="5"/>
        <v>8.1223650501171987E-4</v>
      </c>
      <c r="X79" s="19">
        <f t="shared" si="5"/>
        <v>1.0108835067119794E-3</v>
      </c>
      <c r="Y79" s="19">
        <f t="shared" si="5"/>
        <v>3.872560142714272E-3</v>
      </c>
      <c r="Z79" s="19">
        <f t="shared" si="5"/>
        <v>2.339781991783195E-3</v>
      </c>
      <c r="AA79" s="19">
        <f t="shared" si="5"/>
        <v>1.2045568737794469E-2</v>
      </c>
      <c r="AB79" s="19">
        <f t="shared" si="5"/>
        <v>1.5325233378930994E-3</v>
      </c>
      <c r="AC79" s="19">
        <f t="shared" si="5"/>
        <v>2.7012160716599138E-4</v>
      </c>
      <c r="AD79" s="19">
        <f t="shared" si="5"/>
        <v>4.5910541581523155E-4</v>
      </c>
      <c r="AE79" s="19">
        <f t="shared" si="5"/>
        <v>1.000152044677412E-3</v>
      </c>
      <c r="AF79" s="19">
        <f t="shared" si="5"/>
        <v>1.2026383647185297E-3</v>
      </c>
      <c r="AG79" s="19">
        <f t="shared" si="5"/>
        <v>1.027230119358516E-3</v>
      </c>
      <c r="AH79" s="19">
        <f t="shared" si="5"/>
        <v>1.5219240807015824E-3</v>
      </c>
      <c r="AI79" s="19">
        <f t="shared" si="5"/>
        <v>1.1898446651291365E-3</v>
      </c>
      <c r="AJ79" s="19">
        <f t="shared" si="5"/>
        <v>3.7449626246131005E-4</v>
      </c>
      <c r="AK79" s="19">
        <f t="shared" si="5"/>
        <v>4.0467903059330845E-4</v>
      </c>
      <c r="AL79" s="19">
        <f t="shared" si="5"/>
        <v>2.9924320455291999E-4</v>
      </c>
      <c r="AM79" s="19">
        <f t="shared" si="5"/>
        <v>3.7527862074645472E-4</v>
      </c>
      <c r="AN79" s="19">
        <f t="shared" si="5"/>
        <v>5.0647636850038381E-4</v>
      </c>
      <c r="AO79" s="19">
        <f t="shared" si="5"/>
        <v>1.5698246858055465E-3</v>
      </c>
      <c r="AP79" s="19">
        <f t="shared" si="5"/>
        <v>2.2130032992196742E-4</v>
      </c>
      <c r="AQ79" s="19">
        <f t="shared" si="5"/>
        <v>3.2675615115191335E-3</v>
      </c>
      <c r="AR79" s="19">
        <f t="shared" si="5"/>
        <v>4.7437366573010249E-4</v>
      </c>
      <c r="AS79" s="19">
        <f t="shared" si="5"/>
        <v>1.4882220099492958E-4</v>
      </c>
      <c r="AT79" s="19">
        <f t="shared" si="5"/>
        <v>1.4406300875339552E-4</v>
      </c>
      <c r="AU79" s="19">
        <f t="shared" si="5"/>
        <v>4.915929389869248E-5</v>
      </c>
      <c r="AV79" s="19">
        <f t="shared" si="5"/>
        <v>8.0848559007216177E-5</v>
      </c>
      <c r="AW79" s="19">
        <f t="shared" si="5"/>
        <v>1.9069296289376996E-4</v>
      </c>
      <c r="AX79" s="19">
        <f t="shared" si="5"/>
        <v>4.4116800609335052E-4</v>
      </c>
      <c r="AY79" s="19">
        <f t="shared" si="5"/>
        <v>1.2508012388162033E-3</v>
      </c>
      <c r="AZ79" s="19">
        <f t="shared" si="5"/>
        <v>4.8702412337752902E-4</v>
      </c>
      <c r="BA79" s="19">
        <f t="shared" si="5"/>
        <v>5.6519630723124491E-4</v>
      </c>
      <c r="BB79" s="19">
        <f t="shared" si="5"/>
        <v>1.7338603410413911E-3</v>
      </c>
      <c r="BC79" s="19">
        <f t="shared" si="5"/>
        <v>5.3404485976822061E-4</v>
      </c>
      <c r="BD79" s="19">
        <f t="shared" si="5"/>
        <v>3.5102736258291336E-4</v>
      </c>
      <c r="BE79" s="19">
        <f t="shared" si="5"/>
        <v>3.3700186722428947E-4</v>
      </c>
      <c r="BF79" s="19">
        <f t="shared" si="5"/>
        <v>1.9439759602031116E-3</v>
      </c>
      <c r="BG79" s="19">
        <f t="shared" si="5"/>
        <v>8.7518385809724623E-4</v>
      </c>
      <c r="BH79" s="19">
        <f t="shared" si="5"/>
        <v>3.3599589831422244E-4</v>
      </c>
      <c r="BI79" s="19">
        <f t="shared" si="5"/>
        <v>1.4020838352947725E-3</v>
      </c>
      <c r="BJ79" s="19">
        <f t="shared" si="5"/>
        <v>9.926255634057665E-4</v>
      </c>
      <c r="BK79" s="19">
        <f t="shared" si="5"/>
        <v>1.1171092267944851E-3</v>
      </c>
      <c r="BL79" s="19">
        <f t="shared" si="5"/>
        <v>2.498123047270367E-3</v>
      </c>
      <c r="BM79" s="19">
        <f t="shared" si="5"/>
        <v>1.0555255127307232E-3</v>
      </c>
      <c r="BN79" s="19">
        <f t="shared" si="5"/>
        <v>7.4751348794082125E-3</v>
      </c>
      <c r="BO79" s="19">
        <f t="shared" si="5"/>
        <v>3.8405009471693054E-3</v>
      </c>
      <c r="BP79" s="19">
        <f t="shared" si="5"/>
        <v>0</v>
      </c>
      <c r="BQ79" s="19" t="e">
        <f t="shared" si="5"/>
        <v>#DIV/0!</v>
      </c>
    </row>
    <row r="80" spans="1:69" x14ac:dyDescent="0.35">
      <c r="E80" t="str">
        <f t="shared" si="2"/>
        <v>ISIC 16</v>
      </c>
      <c r="F80" s="19">
        <f t="shared" si="4"/>
        <v>2.458096319800704E-3</v>
      </c>
      <c r="G80" s="19">
        <f t="shared" si="5"/>
        <v>4.1722436293171634E-3</v>
      </c>
      <c r="H80" s="19">
        <f t="shared" si="5"/>
        <v>5.1607803144732749E-3</v>
      </c>
      <c r="I80" s="19">
        <f t="shared" si="5"/>
        <v>2.6288297777972433E-3</v>
      </c>
      <c r="J80" s="19">
        <f t="shared" si="5"/>
        <v>1.8344244910140086E-3</v>
      </c>
      <c r="K80" s="19">
        <f t="shared" si="5"/>
        <v>7.716722904040187E-4</v>
      </c>
      <c r="L80" s="19">
        <f t="shared" si="5"/>
        <v>0.21049076450005302</v>
      </c>
      <c r="M80" s="19">
        <f t="shared" si="5"/>
        <v>1.9088136775182171E-2</v>
      </c>
      <c r="N80" s="19">
        <f t="shared" si="5"/>
        <v>1.2031953549467786E-3</v>
      </c>
      <c r="O80" s="19">
        <f t="shared" si="5"/>
        <v>1.9792649910301219E-4</v>
      </c>
      <c r="P80" s="19">
        <f t="shared" si="5"/>
        <v>1.3477719598567811E-3</v>
      </c>
      <c r="Q80" s="19">
        <f t="shared" si="5"/>
        <v>7.1246706561901309E-4</v>
      </c>
      <c r="R80" s="19">
        <f t="shared" si="5"/>
        <v>1.8020311841048333E-3</v>
      </c>
      <c r="S80" s="19">
        <f t="shared" si="5"/>
        <v>5.5127018825762378E-3</v>
      </c>
      <c r="T80" s="19">
        <f t="shared" si="5"/>
        <v>1.8392943653419503E-3</v>
      </c>
      <c r="U80" s="19">
        <f t="shared" si="5"/>
        <v>2.7632841285182086E-3</v>
      </c>
      <c r="V80" s="19">
        <f t="shared" si="5"/>
        <v>8.819924807754654E-4</v>
      </c>
      <c r="W80" s="19">
        <f t="shared" si="5"/>
        <v>1.6673959214335041E-3</v>
      </c>
      <c r="X80" s="19">
        <f t="shared" si="5"/>
        <v>1.528828569185327E-3</v>
      </c>
      <c r="Y80" s="19">
        <f t="shared" si="5"/>
        <v>1.763024291549698E-3</v>
      </c>
      <c r="Z80" s="19">
        <f t="shared" si="5"/>
        <v>4.5584436265836224E-3</v>
      </c>
      <c r="AA80" s="19">
        <f t="shared" si="5"/>
        <v>6.3762889156304903E-2</v>
      </c>
      <c r="AB80" s="19">
        <f t="shared" si="5"/>
        <v>1.7215803952453671E-3</v>
      </c>
      <c r="AC80" s="19">
        <f t="shared" si="5"/>
        <v>2.6572270127761333E-3</v>
      </c>
      <c r="AD80" s="19">
        <f t="shared" si="5"/>
        <v>3.9341551989842855E-4</v>
      </c>
      <c r="AE80" s="19">
        <f t="shared" si="5"/>
        <v>1.4398954450218309E-3</v>
      </c>
      <c r="AF80" s="19">
        <f t="shared" si="5"/>
        <v>1.6745692181277728E-2</v>
      </c>
      <c r="AG80" s="19">
        <f t="shared" si="5"/>
        <v>3.4304912944981269E-4</v>
      </c>
      <c r="AH80" s="19">
        <f t="shared" si="5"/>
        <v>1.0709453072224439E-3</v>
      </c>
      <c r="AI80" s="19">
        <f t="shared" si="5"/>
        <v>6.4750068945621203E-4</v>
      </c>
      <c r="AJ80" s="19">
        <f t="shared" si="5"/>
        <v>4.6293082548044503E-4</v>
      </c>
      <c r="AK80" s="19">
        <f t="shared" si="5"/>
        <v>1.7483904643620152E-4</v>
      </c>
      <c r="AL80" s="19">
        <f t="shared" si="5"/>
        <v>8.0423705590930355E-5</v>
      </c>
      <c r="AM80" s="19">
        <f t="shared" si="5"/>
        <v>7.5691571154104639E-4</v>
      </c>
      <c r="AN80" s="19">
        <f t="shared" si="5"/>
        <v>1.2597293301285341E-4</v>
      </c>
      <c r="AO80" s="19">
        <f t="shared" si="5"/>
        <v>7.0185529577227379E-4</v>
      </c>
      <c r="AP80" s="19">
        <f t="shared" si="5"/>
        <v>5.3943280675964711E-4</v>
      </c>
      <c r="AQ80" s="19">
        <f t="shared" si="5"/>
        <v>2.158553358327109E-3</v>
      </c>
      <c r="AR80" s="19">
        <f t="shared" si="5"/>
        <v>5.0293831705760703E-4</v>
      </c>
      <c r="AS80" s="19">
        <f t="shared" si="5"/>
        <v>9.5650661006502972E-5</v>
      </c>
      <c r="AT80" s="19">
        <f t="shared" si="5"/>
        <v>3.1425509262382845E-5</v>
      </c>
      <c r="AU80" s="19">
        <f t="shared" si="5"/>
        <v>3.5207696373209175E-5</v>
      </c>
      <c r="AV80" s="19">
        <f t="shared" si="5"/>
        <v>6.2715305560342204E-5</v>
      </c>
      <c r="AW80" s="19">
        <f t="shared" si="5"/>
        <v>1.1334718432109486E-3</v>
      </c>
      <c r="AX80" s="19">
        <f t="shared" si="5"/>
        <v>2.0790927024033227E-4</v>
      </c>
      <c r="AY80" s="19">
        <f t="shared" si="5"/>
        <v>7.7422481468748089E-4</v>
      </c>
      <c r="AZ80" s="19">
        <f t="shared" si="5"/>
        <v>2.5476581478549212E-4</v>
      </c>
      <c r="BA80" s="19">
        <f t="shared" si="5"/>
        <v>8.0860500525924953E-4</v>
      </c>
      <c r="BB80" s="19">
        <f t="shared" si="5"/>
        <v>1.100439457292804E-3</v>
      </c>
      <c r="BC80" s="19">
        <f t="shared" si="5"/>
        <v>3.6789453950495483E-4</v>
      </c>
      <c r="BD80" s="19">
        <f t="shared" si="5"/>
        <v>1.0168424207614352E-4</v>
      </c>
      <c r="BE80" s="19">
        <f t="shared" si="5"/>
        <v>7.6334653946375571E-5</v>
      </c>
      <c r="BF80" s="19">
        <f t="shared" si="5"/>
        <v>2.3909919011637906E-3</v>
      </c>
      <c r="BG80" s="19">
        <f t="shared" si="5"/>
        <v>2.2649820056212493E-4</v>
      </c>
      <c r="BH80" s="19">
        <f t="shared" si="5"/>
        <v>3.113421112261768E-4</v>
      </c>
      <c r="BI80" s="19">
        <f t="shared" si="5"/>
        <v>6.4934255812786249E-5</v>
      </c>
      <c r="BJ80" s="19">
        <f t="shared" si="5"/>
        <v>2.157804475220798E-4</v>
      </c>
      <c r="BK80" s="19">
        <f t="shared" si="5"/>
        <v>9.2713976652594743E-4</v>
      </c>
      <c r="BL80" s="19">
        <f t="shared" si="5"/>
        <v>9.2160738012294155E-4</v>
      </c>
      <c r="BM80" s="19">
        <f t="shared" si="5"/>
        <v>4.8882160330493603E-4</v>
      </c>
      <c r="BN80" s="19">
        <f t="shared" si="5"/>
        <v>4.7435849844921262E-3</v>
      </c>
      <c r="BO80" s="19">
        <f t="shared" si="5"/>
        <v>7.6176085383593819E-3</v>
      </c>
      <c r="BP80" s="19">
        <f t="shared" si="5"/>
        <v>0</v>
      </c>
      <c r="BQ80" s="19" t="e">
        <f t="shared" si="5"/>
        <v>#DIV/0!</v>
      </c>
    </row>
    <row r="81" spans="5:69" x14ac:dyDescent="0.35">
      <c r="E81" t="str">
        <f t="shared" si="2"/>
        <v>ISIC 17</v>
      </c>
      <c r="F81" s="19">
        <f t="shared" si="4"/>
        <v>1.1146554137053595E-3</v>
      </c>
      <c r="G81" s="19">
        <f t="shared" si="5"/>
        <v>5.9803573486346729E-4</v>
      </c>
      <c r="H81" s="19">
        <f t="shared" si="5"/>
        <v>2.9487882548753621E-3</v>
      </c>
      <c r="I81" s="19">
        <f t="shared" si="5"/>
        <v>1.7243184706833626E-3</v>
      </c>
      <c r="J81" s="19">
        <f t="shared" si="5"/>
        <v>1.251071550819584E-2</v>
      </c>
      <c r="K81" s="19">
        <f t="shared" si="5"/>
        <v>4.5908336120926707E-3</v>
      </c>
      <c r="L81" s="19">
        <f t="shared" si="5"/>
        <v>8.288665040822818E-3</v>
      </c>
      <c r="M81" s="19">
        <f t="shared" si="5"/>
        <v>0.23441244089794136</v>
      </c>
      <c r="N81" s="19">
        <f t="shared" si="5"/>
        <v>0.14128804967011702</v>
      </c>
      <c r="O81" s="19">
        <f t="shared" si="5"/>
        <v>6.4101985176651642E-4</v>
      </c>
      <c r="P81" s="19">
        <f t="shared" si="5"/>
        <v>7.5716596149880142E-3</v>
      </c>
      <c r="Q81" s="19">
        <f t="shared" si="5"/>
        <v>6.8360353379620029E-3</v>
      </c>
      <c r="R81" s="19">
        <f t="shared" si="5"/>
        <v>8.4984272178900821E-3</v>
      </c>
      <c r="S81" s="19">
        <f t="shared" si="5"/>
        <v>6.9121025132554779E-3</v>
      </c>
      <c r="T81" s="19">
        <f t="shared" si="5"/>
        <v>1.526802252183906E-3</v>
      </c>
      <c r="U81" s="19">
        <f t="shared" si="5"/>
        <v>2.336619597741371E-3</v>
      </c>
      <c r="V81" s="19">
        <f t="shared" si="5"/>
        <v>2.5274942576924519E-3</v>
      </c>
      <c r="W81" s="19">
        <f t="shared" si="5"/>
        <v>5.057615473851489E-3</v>
      </c>
      <c r="X81" s="19">
        <f t="shared" si="5"/>
        <v>2.0927940701718404E-3</v>
      </c>
      <c r="Y81" s="19">
        <f t="shared" si="5"/>
        <v>1.0990979536936436E-3</v>
      </c>
      <c r="Z81" s="19">
        <f t="shared" si="5"/>
        <v>1.1861895830594959E-3</v>
      </c>
      <c r="AA81" s="19">
        <f t="shared" si="5"/>
        <v>8.4384394265969165E-3</v>
      </c>
      <c r="AB81" s="19">
        <f t="shared" si="5"/>
        <v>1.6069286198564247E-3</v>
      </c>
      <c r="AC81" s="19">
        <f t="shared" si="5"/>
        <v>6.847834202242701E-4</v>
      </c>
      <c r="AD81" s="19">
        <f t="shared" si="5"/>
        <v>1.103879793643245E-3</v>
      </c>
      <c r="AE81" s="19">
        <f t="shared" si="5"/>
        <v>5.9392856488156148E-3</v>
      </c>
      <c r="AF81" s="19">
        <f t="shared" si="5"/>
        <v>8.883065411689862E-4</v>
      </c>
      <c r="AG81" s="19">
        <f t="shared" si="5"/>
        <v>1.3188325308852507E-3</v>
      </c>
      <c r="AH81" s="19">
        <f t="shared" si="5"/>
        <v>3.0393721135743559E-3</v>
      </c>
      <c r="AI81" s="19">
        <f t="shared" si="5"/>
        <v>2.4300185122668877E-3</v>
      </c>
      <c r="AJ81" s="19">
        <f t="shared" si="5"/>
        <v>9.5693521410455495E-4</v>
      </c>
      <c r="AK81" s="19">
        <f t="shared" si="5"/>
        <v>5.1402515715022023E-4</v>
      </c>
      <c r="AL81" s="19">
        <f t="shared" si="5"/>
        <v>2.2652677074778716E-4</v>
      </c>
      <c r="AM81" s="19">
        <f t="shared" si="5"/>
        <v>1.8963922105390825E-3</v>
      </c>
      <c r="AN81" s="19">
        <f t="shared" si="5"/>
        <v>1.2657976070087251E-3</v>
      </c>
      <c r="AO81" s="19">
        <f t="shared" si="5"/>
        <v>2.2305107378602089E-3</v>
      </c>
      <c r="AP81" s="19">
        <f t="shared" si="5"/>
        <v>2.6635413678947291E-2</v>
      </c>
      <c r="AQ81" s="19">
        <f t="shared" si="5"/>
        <v>8.5589581575832591E-3</v>
      </c>
      <c r="AR81" s="19">
        <f t="shared" si="5"/>
        <v>1.3654905603014825E-3</v>
      </c>
      <c r="AS81" s="19">
        <f t="shared" si="5"/>
        <v>7.8372331800792029E-4</v>
      </c>
      <c r="AT81" s="19">
        <f t="shared" si="5"/>
        <v>1.3148150598893231E-3</v>
      </c>
      <c r="AU81" s="19">
        <f t="shared" si="5"/>
        <v>1.1285089317798656E-3</v>
      </c>
      <c r="AV81" s="19">
        <f t="shared" si="5"/>
        <v>3.3431710704005858E-3</v>
      </c>
      <c r="AW81" s="19">
        <f t="shared" si="5"/>
        <v>4.1514245202791213E-4</v>
      </c>
      <c r="AX81" s="19">
        <f t="shared" si="5"/>
        <v>2.8734071384219884E-3</v>
      </c>
      <c r="AY81" s="19">
        <f t="shared" si="5"/>
        <v>4.905283613822242E-3</v>
      </c>
      <c r="AZ81" s="19">
        <f t="shared" si="5"/>
        <v>1.6885418476196336E-3</v>
      </c>
      <c r="BA81" s="19">
        <f t="shared" si="5"/>
        <v>5.601266576996387E-3</v>
      </c>
      <c r="BB81" s="19">
        <f t="shared" si="5"/>
        <v>6.5637424789652433E-3</v>
      </c>
      <c r="BC81" s="19">
        <f t="shared" si="5"/>
        <v>1.6152720464882686E-3</v>
      </c>
      <c r="BD81" s="19">
        <f t="shared" si="5"/>
        <v>4.460321366261027E-4</v>
      </c>
      <c r="BE81" s="19">
        <f t="shared" si="5"/>
        <v>5.162622560227992E-3</v>
      </c>
      <c r="BF81" s="19">
        <f t="shared" si="5"/>
        <v>8.9629887035619169E-3</v>
      </c>
      <c r="BG81" s="19">
        <f t="shared" si="5"/>
        <v>1.3564329194617477E-3</v>
      </c>
      <c r="BH81" s="19">
        <f t="shared" si="5"/>
        <v>1.4413220276348702E-3</v>
      </c>
      <c r="BI81" s="19">
        <f t="shared" si="5"/>
        <v>1.2613502482256332E-3</v>
      </c>
      <c r="BJ81" s="19">
        <f t="shared" si="5"/>
        <v>1.9405446608570748E-3</v>
      </c>
      <c r="BK81" s="19">
        <f t="shared" si="5"/>
        <v>2.3455995461537623E-3</v>
      </c>
      <c r="BL81" s="19">
        <f t="shared" si="5"/>
        <v>2.4441779036062598E-3</v>
      </c>
      <c r="BM81" s="19">
        <f t="shared" si="5"/>
        <v>2.5421050697973413E-3</v>
      </c>
      <c r="BN81" s="19">
        <f t="shared" si="5"/>
        <v>3.1031544129319953E-3</v>
      </c>
      <c r="BO81" s="19">
        <f t="shared" si="5"/>
        <v>1.5050103000511597E-3</v>
      </c>
      <c r="BP81" s="19">
        <f t="shared" si="5"/>
        <v>0</v>
      </c>
      <c r="BQ81" s="19" t="e">
        <f t="shared" si="5"/>
        <v>#DIV/0!</v>
      </c>
    </row>
    <row r="82" spans="5:69" x14ac:dyDescent="0.35">
      <c r="E82" t="str">
        <f t="shared" si="2"/>
        <v>ISIC 18</v>
      </c>
      <c r="F82" s="19">
        <f t="shared" si="4"/>
        <v>1.7361700215280548E-4</v>
      </c>
      <c r="G82" s="19">
        <f t="shared" si="5"/>
        <v>2.7758365550085707E-4</v>
      </c>
      <c r="H82" s="19">
        <f t="shared" si="5"/>
        <v>7.8329693447885492E-4</v>
      </c>
      <c r="I82" s="19">
        <f t="shared" si="5"/>
        <v>4.3597067057891617E-4</v>
      </c>
      <c r="J82" s="19">
        <f t="shared" si="5"/>
        <v>1.064017429765009E-3</v>
      </c>
      <c r="K82" s="19">
        <f t="shared" si="5"/>
        <v>1.2724372580849754E-3</v>
      </c>
      <c r="L82" s="19">
        <f t="shared" si="5"/>
        <v>8.1586258085038709E-4</v>
      </c>
      <c r="M82" s="19">
        <f t="shared" si="5"/>
        <v>5.5026338149553322E-3</v>
      </c>
      <c r="N82" s="19">
        <f t="shared" si="5"/>
        <v>8.0035033729576446E-2</v>
      </c>
      <c r="O82" s="19">
        <f t="shared" si="5"/>
        <v>2.3643334265238645E-4</v>
      </c>
      <c r="P82" s="19">
        <f t="shared" si="5"/>
        <v>1.6304664585699616E-3</v>
      </c>
      <c r="Q82" s="19">
        <f t="shared" si="5"/>
        <v>2.4462169730374759E-3</v>
      </c>
      <c r="R82" s="19">
        <f t="shared" si="5"/>
        <v>1.3378407510277362E-3</v>
      </c>
      <c r="S82" s="19">
        <f t="shared" si="5"/>
        <v>9.7613275675017652E-4</v>
      </c>
      <c r="T82" s="19">
        <f t="shared" si="5"/>
        <v>6.1766583931749505E-4</v>
      </c>
      <c r="U82" s="19">
        <f t="shared" si="5"/>
        <v>8.6014374501209505E-4</v>
      </c>
      <c r="V82" s="19">
        <f t="shared" si="5"/>
        <v>8.6101141165390016E-4</v>
      </c>
      <c r="W82" s="19">
        <f t="shared" si="5"/>
        <v>1.0746071163118456E-3</v>
      </c>
      <c r="X82" s="19">
        <f t="shared" si="5"/>
        <v>9.0805174900211879E-4</v>
      </c>
      <c r="Y82" s="19">
        <f t="shared" si="5"/>
        <v>9.0772229089699835E-4</v>
      </c>
      <c r="Z82" s="19">
        <f t="shared" si="5"/>
        <v>6.0602307311203901E-4</v>
      </c>
      <c r="AA82" s="19">
        <f t="shared" si="5"/>
        <v>1.6777415096258564E-3</v>
      </c>
      <c r="AB82" s="19">
        <f t="shared" ref="G82:BQ86" si="6">AB11/AB$69</f>
        <v>7.0279170872631909E-4</v>
      </c>
      <c r="AC82" s="19">
        <f t="shared" si="6"/>
        <v>4.7094266237103613E-4</v>
      </c>
      <c r="AD82" s="19">
        <f t="shared" si="6"/>
        <v>9.9385374208011486E-4</v>
      </c>
      <c r="AE82" s="19">
        <f t="shared" si="6"/>
        <v>8.7506564340239339E-4</v>
      </c>
      <c r="AF82" s="19">
        <f t="shared" si="6"/>
        <v>3.5935676258558265E-4</v>
      </c>
      <c r="AG82" s="19">
        <f t="shared" si="6"/>
        <v>2.0032265506818342E-3</v>
      </c>
      <c r="AH82" s="19">
        <f t="shared" si="6"/>
        <v>2.0759367278764514E-3</v>
      </c>
      <c r="AI82" s="19">
        <f t="shared" si="6"/>
        <v>4.0173877043677558E-3</v>
      </c>
      <c r="AJ82" s="19">
        <f t="shared" si="6"/>
        <v>7.8360129507504511E-4</v>
      </c>
      <c r="AK82" s="19">
        <f t="shared" si="6"/>
        <v>3.6566197194181672E-4</v>
      </c>
      <c r="AL82" s="19">
        <f t="shared" si="6"/>
        <v>3.344285757489521E-4</v>
      </c>
      <c r="AM82" s="19">
        <f t="shared" si="6"/>
        <v>8.722918690699077E-4</v>
      </c>
      <c r="AN82" s="19">
        <f t="shared" si="6"/>
        <v>3.1674157804641267E-3</v>
      </c>
      <c r="AO82" s="19">
        <f t="shared" si="6"/>
        <v>1.1190426012063857E-3</v>
      </c>
      <c r="AP82" s="19">
        <f t="shared" si="6"/>
        <v>6.3828499948473991E-2</v>
      </c>
      <c r="AQ82" s="19">
        <f t="shared" si="6"/>
        <v>1.6870637470198024E-2</v>
      </c>
      <c r="AR82" s="19">
        <f t="shared" si="6"/>
        <v>4.2257309042800202E-3</v>
      </c>
      <c r="AS82" s="19">
        <f t="shared" si="6"/>
        <v>3.386300710104464E-3</v>
      </c>
      <c r="AT82" s="19">
        <f t="shared" si="6"/>
        <v>2.8956523521188626E-3</v>
      </c>
      <c r="AU82" s="19">
        <f t="shared" si="6"/>
        <v>2.9506898316264962E-3</v>
      </c>
      <c r="AV82" s="19">
        <f t="shared" si="6"/>
        <v>3.5709097120632488E-3</v>
      </c>
      <c r="AW82" s="19">
        <f t="shared" si="6"/>
        <v>3.7480898011290606E-4</v>
      </c>
      <c r="AX82" s="19">
        <f t="shared" si="6"/>
        <v>3.8654037540032981E-3</v>
      </c>
      <c r="AY82" s="19">
        <f t="shared" si="6"/>
        <v>7.3852748902419356E-3</v>
      </c>
      <c r="AZ82" s="19">
        <f t="shared" si="6"/>
        <v>4.4740253202261429E-3</v>
      </c>
      <c r="BA82" s="19">
        <f t="shared" si="6"/>
        <v>1.5999207857023107E-2</v>
      </c>
      <c r="BB82" s="19">
        <f t="shared" si="6"/>
        <v>8.1404929819322725E-3</v>
      </c>
      <c r="BC82" s="19">
        <f t="shared" si="6"/>
        <v>1.8632019635103896E-3</v>
      </c>
      <c r="BD82" s="19">
        <f t="shared" si="6"/>
        <v>7.5257708443636343E-4</v>
      </c>
      <c r="BE82" s="19">
        <f t="shared" si="6"/>
        <v>2.1218714514343706E-2</v>
      </c>
      <c r="BF82" s="19">
        <f t="shared" si="6"/>
        <v>7.7642885290438602E-3</v>
      </c>
      <c r="BG82" s="19">
        <f t="shared" si="6"/>
        <v>2.2247205340229703E-3</v>
      </c>
      <c r="BH82" s="19">
        <f t="shared" si="6"/>
        <v>2.2304780124245988E-3</v>
      </c>
      <c r="BI82" s="19">
        <f t="shared" si="6"/>
        <v>4.9501889277078868E-4</v>
      </c>
      <c r="BJ82" s="19">
        <f t="shared" si="6"/>
        <v>1.4415838125076503E-3</v>
      </c>
      <c r="BK82" s="19">
        <f t="shared" si="6"/>
        <v>6.2570675616395394E-3</v>
      </c>
      <c r="BL82" s="19">
        <f t="shared" si="6"/>
        <v>5.933075619162953E-3</v>
      </c>
      <c r="BM82" s="19">
        <f t="shared" si="6"/>
        <v>6.0481387458737748E-3</v>
      </c>
      <c r="BN82" s="19">
        <f t="shared" si="6"/>
        <v>2.4219452805436404E-3</v>
      </c>
      <c r="BO82" s="19">
        <f t="shared" si="6"/>
        <v>1.8216347832087567E-3</v>
      </c>
      <c r="BP82" s="19">
        <f t="shared" si="6"/>
        <v>0</v>
      </c>
      <c r="BQ82" s="19" t="e">
        <f t="shared" si="6"/>
        <v>#DIV/0!</v>
      </c>
    </row>
    <row r="83" spans="5:69" x14ac:dyDescent="0.35">
      <c r="E83" t="str">
        <f t="shared" si="2"/>
        <v>ISIC 19</v>
      </c>
      <c r="F83" s="19">
        <f t="shared" si="4"/>
        <v>1.7013534140591934E-2</v>
      </c>
      <c r="G83" s="19">
        <f t="shared" si="6"/>
        <v>9.11739220766653E-3</v>
      </c>
      <c r="H83" s="19">
        <f t="shared" si="6"/>
        <v>3.4898804770655149E-2</v>
      </c>
      <c r="I83" s="19">
        <f t="shared" si="6"/>
        <v>1.0094577400801111E-2</v>
      </c>
      <c r="J83" s="19">
        <f t="shared" si="6"/>
        <v>1.5931278893764477E-3</v>
      </c>
      <c r="K83" s="19">
        <f t="shared" si="6"/>
        <v>1.2642170472684214E-3</v>
      </c>
      <c r="L83" s="19">
        <f t="shared" si="6"/>
        <v>2.4581910719966072E-3</v>
      </c>
      <c r="M83" s="19">
        <f t="shared" si="6"/>
        <v>2.1641234373347383E-3</v>
      </c>
      <c r="N83" s="19">
        <f t="shared" si="6"/>
        <v>1.1612909649986322E-3</v>
      </c>
      <c r="O83" s="19">
        <f t="shared" si="6"/>
        <v>0.10107788396161185</v>
      </c>
      <c r="P83" s="19">
        <f t="shared" si="6"/>
        <v>2.9609719323247206E-2</v>
      </c>
      <c r="Q83" s="19">
        <f t="shared" si="6"/>
        <v>1.088059513729326E-3</v>
      </c>
      <c r="R83" s="19">
        <f t="shared" si="6"/>
        <v>1.5579937081023328E-3</v>
      </c>
      <c r="S83" s="19">
        <f t="shared" si="6"/>
        <v>1.0154217633020688E-2</v>
      </c>
      <c r="T83" s="19">
        <f t="shared" si="6"/>
        <v>1.0148765641094617E-2</v>
      </c>
      <c r="U83" s="19">
        <f t="shared" si="6"/>
        <v>1.3467868254058493E-3</v>
      </c>
      <c r="V83" s="19">
        <f t="shared" si="6"/>
        <v>3.6534152943362041E-4</v>
      </c>
      <c r="W83" s="19">
        <f t="shared" si="6"/>
        <v>1.3966248475785936E-3</v>
      </c>
      <c r="X83" s="19">
        <f t="shared" si="6"/>
        <v>1.1377925245115628E-3</v>
      </c>
      <c r="Y83" s="19">
        <f t="shared" si="6"/>
        <v>7.659634889030149E-4</v>
      </c>
      <c r="Z83" s="19">
        <f t="shared" si="6"/>
        <v>7.3151429515114132E-4</v>
      </c>
      <c r="AA83" s="19">
        <f t="shared" si="6"/>
        <v>2.1228393328281822E-3</v>
      </c>
      <c r="AB83" s="19">
        <f t="shared" si="6"/>
        <v>1.7153799550817567E-3</v>
      </c>
      <c r="AC83" s="19">
        <f t="shared" si="6"/>
        <v>1.2001849757296696E-2</v>
      </c>
      <c r="AD83" s="19">
        <f t="shared" si="6"/>
        <v>2.6368249956025772E-3</v>
      </c>
      <c r="AE83" s="19">
        <f t="shared" si="6"/>
        <v>5.8899520034851665E-3</v>
      </c>
      <c r="AF83" s="19">
        <f t="shared" si="6"/>
        <v>5.3515849524581414E-3</v>
      </c>
      <c r="AG83" s="19">
        <f t="shared" si="6"/>
        <v>3.5297632222503184E-3</v>
      </c>
      <c r="AH83" s="19">
        <f t="shared" si="6"/>
        <v>4.7677878098330052E-3</v>
      </c>
      <c r="AI83" s="19">
        <f t="shared" si="6"/>
        <v>2.6222513151504968E-3</v>
      </c>
      <c r="AJ83" s="19">
        <f t="shared" si="6"/>
        <v>3.5376308917193462E-2</v>
      </c>
      <c r="AK83" s="19">
        <f t="shared" si="6"/>
        <v>3.3805494388756789E-2</v>
      </c>
      <c r="AL83" s="19">
        <f t="shared" si="6"/>
        <v>0.1040802548158092</v>
      </c>
      <c r="AM83" s="19">
        <f t="shared" si="6"/>
        <v>6.5454649189781626E-3</v>
      </c>
      <c r="AN83" s="19">
        <f t="shared" si="6"/>
        <v>5.4331305667309872E-3</v>
      </c>
      <c r="AO83" s="19">
        <f t="shared" si="6"/>
        <v>1.3648407388518213E-3</v>
      </c>
      <c r="AP83" s="19">
        <f t="shared" si="6"/>
        <v>6.6524391735086469E-4</v>
      </c>
      <c r="AQ83" s="19">
        <f t="shared" si="6"/>
        <v>1.9421340107919612E-3</v>
      </c>
      <c r="AR83" s="19">
        <f t="shared" si="6"/>
        <v>9.0377888621246078E-4</v>
      </c>
      <c r="AS83" s="19">
        <f t="shared" si="6"/>
        <v>6.7918167818368038E-4</v>
      </c>
      <c r="AT83" s="19">
        <f t="shared" si="6"/>
        <v>5.0035060275468524E-4</v>
      </c>
      <c r="AU83" s="19">
        <f t="shared" si="6"/>
        <v>1.2629117561091289E-3</v>
      </c>
      <c r="AV83" s="19">
        <f t="shared" si="6"/>
        <v>1.0824157442133999E-3</v>
      </c>
      <c r="AW83" s="19">
        <f t="shared" si="6"/>
        <v>4.3071301834729384E-4</v>
      </c>
      <c r="AX83" s="19">
        <f t="shared" si="6"/>
        <v>1.1863892888436596E-3</v>
      </c>
      <c r="AY83" s="19">
        <f t="shared" si="6"/>
        <v>1.4460436105565493E-3</v>
      </c>
      <c r="AZ83" s="19">
        <f t="shared" si="6"/>
        <v>1.3980992411019627E-3</v>
      </c>
      <c r="BA83" s="19">
        <f t="shared" si="6"/>
        <v>1.715654578159704E-3</v>
      </c>
      <c r="BB83" s="19">
        <f t="shared" si="6"/>
        <v>2.0403203239681496E-3</v>
      </c>
      <c r="BC83" s="19">
        <f t="shared" si="6"/>
        <v>3.3524179667455706E-3</v>
      </c>
      <c r="BD83" s="19">
        <f t="shared" si="6"/>
        <v>6.1337412830277484E-4</v>
      </c>
      <c r="BE83" s="19">
        <f t="shared" si="6"/>
        <v>1.6038344399169134E-3</v>
      </c>
      <c r="BF83" s="19">
        <f t="shared" si="6"/>
        <v>2.4661042506006455E-3</v>
      </c>
      <c r="BG83" s="19">
        <f t="shared" si="6"/>
        <v>2.4571611408408943E-3</v>
      </c>
      <c r="BH83" s="19">
        <f t="shared" si="6"/>
        <v>1.0849867549730101E-3</v>
      </c>
      <c r="BI83" s="19">
        <f t="shared" si="6"/>
        <v>8.6684203729131461E-4</v>
      </c>
      <c r="BJ83" s="19">
        <f t="shared" si="6"/>
        <v>1.1898251633968074E-3</v>
      </c>
      <c r="BK83" s="19">
        <f t="shared" si="6"/>
        <v>1.6498482908330315E-3</v>
      </c>
      <c r="BL83" s="19">
        <f t="shared" si="6"/>
        <v>2.6332529615972892E-3</v>
      </c>
      <c r="BM83" s="19">
        <f t="shared" si="6"/>
        <v>2.0387376782627907E-3</v>
      </c>
      <c r="BN83" s="19">
        <f t="shared" si="6"/>
        <v>2.8689764329283465E-3</v>
      </c>
      <c r="BO83" s="19">
        <f t="shared" si="6"/>
        <v>2.7461098146812305E-3</v>
      </c>
      <c r="BP83" s="19">
        <f t="shared" si="6"/>
        <v>0</v>
      </c>
      <c r="BQ83" s="19" t="e">
        <f t="shared" si="6"/>
        <v>#DIV/0!</v>
      </c>
    </row>
    <row r="84" spans="5:69" x14ac:dyDescent="0.35">
      <c r="E84" t="str">
        <f t="shared" si="2"/>
        <v>ISIC 20</v>
      </c>
      <c r="F84" s="19">
        <f t="shared" si="4"/>
        <v>3.9310446269505431E-2</v>
      </c>
      <c r="G84" s="19">
        <f t="shared" si="6"/>
        <v>3.8687691435631685E-3</v>
      </c>
      <c r="H84" s="19">
        <f t="shared" si="6"/>
        <v>1.9333083191425904E-2</v>
      </c>
      <c r="I84" s="19">
        <f t="shared" si="6"/>
        <v>1.2284879821272035E-2</v>
      </c>
      <c r="J84" s="19">
        <f t="shared" si="6"/>
        <v>7.4397849878257713E-3</v>
      </c>
      <c r="K84" s="19">
        <f t="shared" si="6"/>
        <v>3.5784427231893845E-2</v>
      </c>
      <c r="L84" s="19">
        <f t="shared" si="6"/>
        <v>2.5927770119817624E-2</v>
      </c>
      <c r="M84" s="19">
        <f t="shared" si="6"/>
        <v>4.1604041130933668E-2</v>
      </c>
      <c r="N84" s="19">
        <f t="shared" si="6"/>
        <v>3.105364232127639E-2</v>
      </c>
      <c r="O84" s="19">
        <f t="shared" si="6"/>
        <v>4.9807543523732803E-2</v>
      </c>
      <c r="P84" s="19">
        <f t="shared" si="6"/>
        <v>0.2366603533419718</v>
      </c>
      <c r="Q84" s="19">
        <f t="shared" si="6"/>
        <v>4.3110808745966116E-2</v>
      </c>
      <c r="R84" s="19">
        <f t="shared" si="6"/>
        <v>0.16852231942909462</v>
      </c>
      <c r="S84" s="19">
        <f t="shared" si="6"/>
        <v>2.2355652487529798E-2</v>
      </c>
      <c r="T84" s="19">
        <f t="shared" si="6"/>
        <v>1.9387762416125415E-2</v>
      </c>
      <c r="U84" s="19">
        <f t="shared" si="6"/>
        <v>1.1613130793472802E-2</v>
      </c>
      <c r="V84" s="19">
        <f t="shared" si="6"/>
        <v>7.1338470292932575E-3</v>
      </c>
      <c r="W84" s="19">
        <f t="shared" si="6"/>
        <v>1.434814347667834E-2</v>
      </c>
      <c r="X84" s="19">
        <f t="shared" si="6"/>
        <v>6.0313622576436176E-3</v>
      </c>
      <c r="Y84" s="19">
        <f t="shared" si="6"/>
        <v>9.1082398474954859E-3</v>
      </c>
      <c r="Z84" s="19">
        <f t="shared" si="6"/>
        <v>8.7306186364417664E-3</v>
      </c>
      <c r="AA84" s="19">
        <f t="shared" si="6"/>
        <v>2.138998459705654E-2</v>
      </c>
      <c r="AB84" s="19">
        <f t="shared" si="6"/>
        <v>7.5497686784877869E-3</v>
      </c>
      <c r="AC84" s="19">
        <f t="shared" si="6"/>
        <v>9.2890036335889076E-3</v>
      </c>
      <c r="AD84" s="19">
        <f t="shared" si="6"/>
        <v>1.772052803818483E-2</v>
      </c>
      <c r="AE84" s="19">
        <f t="shared" si="6"/>
        <v>5.759366113878229E-3</v>
      </c>
      <c r="AF84" s="19">
        <f t="shared" si="6"/>
        <v>7.7376580411280651E-3</v>
      </c>
      <c r="AG84" s="19">
        <f t="shared" si="6"/>
        <v>5.7712992075075143E-3</v>
      </c>
      <c r="AH84" s="19">
        <f t="shared" si="6"/>
        <v>1.9771839226533508E-3</v>
      </c>
      <c r="AI84" s="19">
        <f t="shared" si="6"/>
        <v>7.6073200337358783E-4</v>
      </c>
      <c r="AJ84" s="19">
        <f t="shared" si="6"/>
        <v>1.4066679334189625E-3</v>
      </c>
      <c r="AK84" s="19">
        <f t="shared" si="6"/>
        <v>6.2771562006958806E-4</v>
      </c>
      <c r="AL84" s="19">
        <f t="shared" si="6"/>
        <v>8.6095252328957422E-4</v>
      </c>
      <c r="AM84" s="19">
        <f t="shared" si="6"/>
        <v>1.0014805138992826E-3</v>
      </c>
      <c r="AN84" s="19">
        <f t="shared" si="6"/>
        <v>3.6229860484695756E-4</v>
      </c>
      <c r="AO84" s="19">
        <f t="shared" si="6"/>
        <v>3.4621051482773297E-3</v>
      </c>
      <c r="AP84" s="19">
        <f t="shared" si="6"/>
        <v>2.1220376254382717E-3</v>
      </c>
      <c r="AQ84" s="19">
        <f t="shared" si="6"/>
        <v>4.1850474051835897E-3</v>
      </c>
      <c r="AR84" s="19">
        <f t="shared" si="6"/>
        <v>3.2306453606663083E-4</v>
      </c>
      <c r="AS84" s="19">
        <f t="shared" si="6"/>
        <v>5.0531364797015851E-4</v>
      </c>
      <c r="AT84" s="19">
        <f t="shared" si="6"/>
        <v>1.5606825948284516E-4</v>
      </c>
      <c r="AU84" s="19">
        <f t="shared" si="6"/>
        <v>9.050277138258542E-5</v>
      </c>
      <c r="AV84" s="19">
        <f t="shared" si="6"/>
        <v>1.9265240570332664E-4</v>
      </c>
      <c r="AW84" s="19">
        <f t="shared" si="6"/>
        <v>1.0887088688971394E-3</v>
      </c>
      <c r="AX84" s="19">
        <f t="shared" si="6"/>
        <v>5.1417633786715643E-4</v>
      </c>
      <c r="AY84" s="19">
        <f t="shared" si="6"/>
        <v>3.1909362339614519E-3</v>
      </c>
      <c r="AZ84" s="19">
        <f t="shared" si="6"/>
        <v>5.7379175696107478E-3</v>
      </c>
      <c r="BA84" s="19">
        <f t="shared" si="6"/>
        <v>1.2329322140355254E-3</v>
      </c>
      <c r="BB84" s="19">
        <f t="shared" si="6"/>
        <v>4.7982685729454745E-3</v>
      </c>
      <c r="BC84" s="19">
        <f t="shared" si="6"/>
        <v>1.0664077600700279E-3</v>
      </c>
      <c r="BD84" s="19">
        <f t="shared" si="6"/>
        <v>3.2239091984588618E-4</v>
      </c>
      <c r="BE84" s="19">
        <f t="shared" si="6"/>
        <v>5.3232581001706292E-4</v>
      </c>
      <c r="BF84" s="19">
        <f t="shared" si="6"/>
        <v>6.0937129761937381E-3</v>
      </c>
      <c r="BG84" s="19">
        <f t="shared" si="6"/>
        <v>1.087536651793641E-3</v>
      </c>
      <c r="BH84" s="19">
        <f t="shared" si="6"/>
        <v>8.437465133418298E-4</v>
      </c>
      <c r="BI84" s="19">
        <f t="shared" si="6"/>
        <v>7.1417549973233248E-3</v>
      </c>
      <c r="BJ84" s="19">
        <f t="shared" si="6"/>
        <v>1.7986142060698244E-3</v>
      </c>
      <c r="BK84" s="19">
        <f t="shared" si="6"/>
        <v>1.8552943949431461E-3</v>
      </c>
      <c r="BL84" s="19">
        <f t="shared" si="6"/>
        <v>2.6020075070987718E-3</v>
      </c>
      <c r="BM84" s="19">
        <f t="shared" si="6"/>
        <v>1.8183897662815995E-3</v>
      </c>
      <c r="BN84" s="19">
        <f t="shared" si="6"/>
        <v>3.58651671904408E-3</v>
      </c>
      <c r="BO84" s="19">
        <f t="shared" si="6"/>
        <v>1.3007960658329733E-2</v>
      </c>
      <c r="BP84" s="19">
        <f t="shared" si="6"/>
        <v>0</v>
      </c>
      <c r="BQ84" s="19" t="e">
        <f t="shared" si="6"/>
        <v>#DIV/0!</v>
      </c>
    </row>
    <row r="85" spans="5:69" x14ac:dyDescent="0.35">
      <c r="E85" t="str">
        <f t="shared" si="2"/>
        <v>ISIC 21</v>
      </c>
      <c r="F85" s="19">
        <f t="shared" si="4"/>
        <v>2.4209394599377636E-3</v>
      </c>
      <c r="G85" s="19">
        <f t="shared" si="6"/>
        <v>5.5177179227999109E-6</v>
      </c>
      <c r="H85" s="19">
        <f t="shared" si="6"/>
        <v>1.9971265750121062E-3</v>
      </c>
      <c r="I85" s="19">
        <f t="shared" si="6"/>
        <v>8.6705028824975678E-6</v>
      </c>
      <c r="J85" s="19">
        <f t="shared" si="6"/>
        <v>9.85033492735645E-4</v>
      </c>
      <c r="K85" s="19">
        <f t="shared" si="6"/>
        <v>6.4580031227553375E-5</v>
      </c>
      <c r="L85" s="19">
        <f t="shared" si="6"/>
        <v>7.8040504718481603E-6</v>
      </c>
      <c r="M85" s="19">
        <f t="shared" si="6"/>
        <v>3.2577930204536265E-5</v>
      </c>
      <c r="N85" s="19">
        <f t="shared" si="6"/>
        <v>1.93617643324769E-6</v>
      </c>
      <c r="O85" s="19">
        <f t="shared" si="6"/>
        <v>1.7070044047660756E-5</v>
      </c>
      <c r="P85" s="19">
        <f t="shared" si="6"/>
        <v>1.959976606751567E-3</v>
      </c>
      <c r="Q85" s="19">
        <f t="shared" si="6"/>
        <v>6.0636167239794481E-2</v>
      </c>
      <c r="R85" s="19">
        <f t="shared" si="6"/>
        <v>6.0795908324216385E-4</v>
      </c>
      <c r="S85" s="19">
        <f t="shared" si="6"/>
        <v>2.3538590176580418E-4</v>
      </c>
      <c r="T85" s="19">
        <f t="shared" si="6"/>
        <v>4.8789246657289091E-6</v>
      </c>
      <c r="U85" s="19">
        <f t="shared" si="6"/>
        <v>5.3210542072595413E-6</v>
      </c>
      <c r="V85" s="19">
        <f t="shared" si="6"/>
        <v>1.5058485045207431E-5</v>
      </c>
      <c r="W85" s="19">
        <f t="shared" si="6"/>
        <v>1.4576145072229209E-5</v>
      </c>
      <c r="X85" s="19">
        <f t="shared" si="6"/>
        <v>4.7844734131115006E-6</v>
      </c>
      <c r="Y85" s="19">
        <f t="shared" si="6"/>
        <v>4.9693667088734275E-5</v>
      </c>
      <c r="Z85" s="19">
        <f t="shared" si="6"/>
        <v>4.9501363288609369E-6</v>
      </c>
      <c r="AA85" s="19">
        <f t="shared" si="6"/>
        <v>2.2023406440522191E-4</v>
      </c>
      <c r="AB85" s="19">
        <f t="shared" si="6"/>
        <v>6.4259107150144662E-6</v>
      </c>
      <c r="AC85" s="19">
        <f t="shared" si="6"/>
        <v>5.4262547250395133E-6</v>
      </c>
      <c r="AD85" s="19">
        <f t="shared" si="6"/>
        <v>7.9624116262791436E-5</v>
      </c>
      <c r="AE85" s="19">
        <f t="shared" si="6"/>
        <v>7.07924331353877E-5</v>
      </c>
      <c r="AF85" s="19">
        <f t="shared" si="6"/>
        <v>3.4677077932021542E-6</v>
      </c>
      <c r="AG85" s="19">
        <f t="shared" si="6"/>
        <v>7.6335709823752568E-6</v>
      </c>
      <c r="AH85" s="19">
        <f t="shared" si="6"/>
        <v>2.0368560830074932E-4</v>
      </c>
      <c r="AI85" s="19">
        <f t="shared" si="6"/>
        <v>3.8167438596778046E-5</v>
      </c>
      <c r="AJ85" s="19">
        <f t="shared" si="6"/>
        <v>8.8470821552558126E-6</v>
      </c>
      <c r="AK85" s="19">
        <f t="shared" si="6"/>
        <v>1.6311753511863152E-5</v>
      </c>
      <c r="AL85" s="19">
        <f t="shared" si="6"/>
        <v>1.9435728851141502E-5</v>
      </c>
      <c r="AM85" s="19">
        <f t="shared" si="6"/>
        <v>1.7872456351519769E-5</v>
      </c>
      <c r="AN85" s="19">
        <f t="shared" si="6"/>
        <v>4.8321464045965179E-6</v>
      </c>
      <c r="AO85" s="19">
        <f t="shared" si="6"/>
        <v>1.1480047837477691E-5</v>
      </c>
      <c r="AP85" s="19">
        <f t="shared" si="6"/>
        <v>2.4031335730906715E-6</v>
      </c>
      <c r="AQ85" s="19">
        <f t="shared" si="6"/>
        <v>8.7018948376008889E-6</v>
      </c>
      <c r="AR85" s="19">
        <f t="shared" si="6"/>
        <v>2.6058980158425238E-6</v>
      </c>
      <c r="AS85" s="19">
        <f t="shared" si="6"/>
        <v>1.0556826700798728E-5</v>
      </c>
      <c r="AT85" s="19">
        <f t="shared" si="6"/>
        <v>8.8697617154051362E-6</v>
      </c>
      <c r="AU85" s="19">
        <f t="shared" si="6"/>
        <v>8.6193115602462302E-6</v>
      </c>
      <c r="AV85" s="19">
        <f t="shared" si="6"/>
        <v>1.9850011169654933E-6</v>
      </c>
      <c r="AW85" s="19">
        <f t="shared" si="6"/>
        <v>2.1794946680073211E-6</v>
      </c>
      <c r="AX85" s="19">
        <f t="shared" si="6"/>
        <v>7.090367134470839E-5</v>
      </c>
      <c r="AY85" s="19">
        <f t="shared" si="6"/>
        <v>8.8669487328632364E-5</v>
      </c>
      <c r="AZ85" s="19">
        <f t="shared" si="6"/>
        <v>1.8227488393369911E-3</v>
      </c>
      <c r="BA85" s="19">
        <f t="shared" si="6"/>
        <v>1.4193380675724495E-4</v>
      </c>
      <c r="BB85" s="19">
        <f t="shared" si="6"/>
        <v>5.0638225187638487E-3</v>
      </c>
      <c r="BC85" s="19">
        <f t="shared" si="6"/>
        <v>5.7913955681368148E-5</v>
      </c>
      <c r="BD85" s="19">
        <f t="shared" si="6"/>
        <v>1.1298249119571503E-5</v>
      </c>
      <c r="BE85" s="19">
        <f t="shared" si="6"/>
        <v>3.6301816936189172E-6</v>
      </c>
      <c r="BF85" s="19">
        <f t="shared" si="6"/>
        <v>6.859709409999305E-5</v>
      </c>
      <c r="BG85" s="19">
        <f t="shared" si="6"/>
        <v>2.8602718522093999E-4</v>
      </c>
      <c r="BH85" s="19">
        <f t="shared" si="6"/>
        <v>3.3592252394788898E-4</v>
      </c>
      <c r="BI85" s="19">
        <f t="shared" si="6"/>
        <v>2.9609915842828825E-2</v>
      </c>
      <c r="BJ85" s="19">
        <f t="shared" si="6"/>
        <v>3.7364072446014426E-3</v>
      </c>
      <c r="BK85" s="19">
        <f t="shared" si="6"/>
        <v>3.7232745635269293E-5</v>
      </c>
      <c r="BL85" s="19">
        <f t="shared" si="6"/>
        <v>1.1892856754991306E-4</v>
      </c>
      <c r="BM85" s="19">
        <f t="shared" si="6"/>
        <v>1.6149980874366447E-4</v>
      </c>
      <c r="BN85" s="19">
        <f t="shared" si="6"/>
        <v>1.1452211501021617E-5</v>
      </c>
      <c r="BO85" s="19">
        <f t="shared" si="6"/>
        <v>6.5310217715102182E-5</v>
      </c>
      <c r="BP85" s="19">
        <f t="shared" si="6"/>
        <v>0</v>
      </c>
      <c r="BQ85" s="19" t="e">
        <f t="shared" si="6"/>
        <v>#DIV/0!</v>
      </c>
    </row>
    <row r="86" spans="5:69" x14ac:dyDescent="0.35">
      <c r="E86" t="str">
        <f t="shared" si="2"/>
        <v>ISIC 22</v>
      </c>
      <c r="F86" s="19">
        <f t="shared" si="4"/>
        <v>3.9069871346325037E-3</v>
      </c>
      <c r="G86" s="19">
        <f t="shared" si="6"/>
        <v>1.4286645021649614E-3</v>
      </c>
      <c r="H86" s="19">
        <f t="shared" si="6"/>
        <v>7.7960894481805378E-3</v>
      </c>
      <c r="I86" s="19">
        <f t="shared" si="6"/>
        <v>4.3613741101896425E-3</v>
      </c>
      <c r="J86" s="19">
        <f t="shared" si="6"/>
        <v>1.2023850100370883E-2</v>
      </c>
      <c r="K86" s="19">
        <f t="shared" si="6"/>
        <v>1.2351020880825389E-2</v>
      </c>
      <c r="L86" s="19">
        <f t="shared" si="6"/>
        <v>8.2221609585409819E-3</v>
      </c>
      <c r="M86" s="19">
        <f t="shared" si="6"/>
        <v>1.4168299991245078E-2</v>
      </c>
      <c r="N86" s="19">
        <f t="shared" si="6"/>
        <v>1.1284451147917518E-2</v>
      </c>
      <c r="O86" s="19">
        <f t="shared" si="6"/>
        <v>5.4232456220878163E-3</v>
      </c>
      <c r="P86" s="19">
        <f t="shared" si="6"/>
        <v>1.3656129237086903E-2</v>
      </c>
      <c r="Q86" s="19">
        <f t="shared" si="6"/>
        <v>1.0322535959764463E-2</v>
      </c>
      <c r="R86" s="19">
        <f t="shared" si="6"/>
        <v>0.12534095535383416</v>
      </c>
      <c r="S86" s="19">
        <f t="shared" si="6"/>
        <v>1.1877835390798152E-2</v>
      </c>
      <c r="T86" s="19">
        <f t="shared" si="6"/>
        <v>4.0391774036639761E-3</v>
      </c>
      <c r="U86" s="19">
        <f t="shared" si="6"/>
        <v>1.2347646315688065E-2</v>
      </c>
      <c r="V86" s="19">
        <f t="shared" si="6"/>
        <v>1.0160539517166374E-2</v>
      </c>
      <c r="W86" s="19">
        <f t="shared" si="6"/>
        <v>2.4653171176532346E-2</v>
      </c>
      <c r="X86" s="19">
        <f t="shared" si="6"/>
        <v>1.8431288886539103E-2</v>
      </c>
      <c r="Y86" s="19">
        <f t="shared" si="6"/>
        <v>3.7848614451722294E-2</v>
      </c>
      <c r="Z86" s="19">
        <f t="shared" si="6"/>
        <v>1.5720843065090712E-2</v>
      </c>
      <c r="AA86" s="19">
        <f t="shared" si="6"/>
        <v>2.057500903910494E-2</v>
      </c>
      <c r="AB86" s="19">
        <f t="shared" si="6"/>
        <v>1.476133152986955E-2</v>
      </c>
      <c r="AC86" s="19">
        <f t="shared" si="6"/>
        <v>1.6792769462639816E-3</v>
      </c>
      <c r="AD86" s="19">
        <f t="shared" si="6"/>
        <v>2.5000162867510538E-3</v>
      </c>
      <c r="AE86" s="19">
        <f t="shared" ref="G86:BQ90" si="7">AE15/AE$69</f>
        <v>5.0761894800179872E-3</v>
      </c>
      <c r="AF86" s="19">
        <f t="shared" si="7"/>
        <v>2.0702816502663892E-2</v>
      </c>
      <c r="AG86" s="19">
        <f t="shared" si="7"/>
        <v>1.2668354857518155E-2</v>
      </c>
      <c r="AH86" s="19">
        <f t="shared" si="7"/>
        <v>3.7781658488639054E-3</v>
      </c>
      <c r="AI86" s="19">
        <f t="shared" si="7"/>
        <v>3.5214602186631624E-3</v>
      </c>
      <c r="AJ86" s="19">
        <f t="shared" si="7"/>
        <v>6.0092355198238176E-3</v>
      </c>
      <c r="AK86" s="19">
        <f t="shared" si="7"/>
        <v>9.2640923714109224E-4</v>
      </c>
      <c r="AL86" s="19">
        <f t="shared" si="7"/>
        <v>1.5014100537506811E-3</v>
      </c>
      <c r="AM86" s="19">
        <f t="shared" si="7"/>
        <v>1.849799232382296E-3</v>
      </c>
      <c r="AN86" s="19">
        <f t="shared" si="7"/>
        <v>1.6309055993002153E-3</v>
      </c>
      <c r="AO86" s="19">
        <f t="shared" si="7"/>
        <v>1.1842370996766566E-3</v>
      </c>
      <c r="AP86" s="19">
        <f t="shared" si="7"/>
        <v>2.03587821880305E-3</v>
      </c>
      <c r="AQ86" s="19">
        <f t="shared" si="7"/>
        <v>2.4892253621559427E-3</v>
      </c>
      <c r="AR86" s="19">
        <f t="shared" si="7"/>
        <v>2.8435692784669303E-3</v>
      </c>
      <c r="AS86" s="19">
        <f t="shared" si="7"/>
        <v>8.2566006994779038E-4</v>
      </c>
      <c r="AT86" s="19">
        <f t="shared" si="7"/>
        <v>4.6210328631309753E-4</v>
      </c>
      <c r="AU86" s="19">
        <f t="shared" si="7"/>
        <v>5.3673475715838392E-4</v>
      </c>
      <c r="AV86" s="19">
        <f t="shared" si="7"/>
        <v>7.7313111071864132E-4</v>
      </c>
      <c r="AW86" s="19">
        <f t="shared" si="7"/>
        <v>7.513551456817826E-4</v>
      </c>
      <c r="AX86" s="19">
        <f t="shared" si="7"/>
        <v>1.1721555483120592E-3</v>
      </c>
      <c r="AY86" s="19">
        <f t="shared" si="7"/>
        <v>4.0692620636408909E-3</v>
      </c>
      <c r="AZ86" s="19">
        <f t="shared" si="7"/>
        <v>1.6568158415490718E-3</v>
      </c>
      <c r="BA86" s="19">
        <f t="shared" si="7"/>
        <v>2.461605594861947E-3</v>
      </c>
      <c r="BB86" s="19">
        <f t="shared" si="7"/>
        <v>3.5460840037564579E-3</v>
      </c>
      <c r="BC86" s="19">
        <f t="shared" si="7"/>
        <v>1.8872039796797475E-3</v>
      </c>
      <c r="BD86" s="19">
        <f t="shared" si="7"/>
        <v>2.9389659344998575E-4</v>
      </c>
      <c r="BE86" s="19">
        <f t="shared" si="7"/>
        <v>1.4423921929312498E-3</v>
      </c>
      <c r="BF86" s="19">
        <f t="shared" si="7"/>
        <v>6.23499254991233E-3</v>
      </c>
      <c r="BG86" s="19">
        <f t="shared" si="7"/>
        <v>6.1015063141404893E-4</v>
      </c>
      <c r="BH86" s="19">
        <f t="shared" si="7"/>
        <v>3.1301504677857991E-4</v>
      </c>
      <c r="BI86" s="19">
        <f t="shared" si="7"/>
        <v>1.8974404420932819E-3</v>
      </c>
      <c r="BJ86" s="19">
        <f t="shared" si="7"/>
        <v>1.4327371987946239E-3</v>
      </c>
      <c r="BK86" s="19">
        <f t="shared" si="7"/>
        <v>1.3323233766078901E-3</v>
      </c>
      <c r="BL86" s="19">
        <f t="shared" si="7"/>
        <v>1.5973459701464372E-3</v>
      </c>
      <c r="BM86" s="19">
        <f t="shared" si="7"/>
        <v>1.3197601457704089E-3</v>
      </c>
      <c r="BN86" s="19">
        <f t="shared" si="7"/>
        <v>1.0618569484516215E-2</v>
      </c>
      <c r="BO86" s="19">
        <f t="shared" si="7"/>
        <v>2.6706676135050851E-3</v>
      </c>
      <c r="BP86" s="19">
        <f t="shared" si="7"/>
        <v>0</v>
      </c>
      <c r="BQ86" s="19" t="e">
        <f t="shared" si="7"/>
        <v>#DIV/0!</v>
      </c>
    </row>
    <row r="87" spans="5:69" x14ac:dyDescent="0.35">
      <c r="E87" t="str">
        <f t="shared" si="2"/>
        <v>ISIC 23</v>
      </c>
      <c r="F87" s="19">
        <f t="shared" si="4"/>
        <v>3.3101849875050928E-3</v>
      </c>
      <c r="G87" s="19">
        <f t="shared" si="7"/>
        <v>9.6156845800793832E-4</v>
      </c>
      <c r="H87" s="19">
        <f t="shared" si="7"/>
        <v>4.6717208159757304E-3</v>
      </c>
      <c r="I87" s="19">
        <f t="shared" si="7"/>
        <v>6.140605765795489E-3</v>
      </c>
      <c r="J87" s="19">
        <f t="shared" si="7"/>
        <v>4.1150040134873079E-3</v>
      </c>
      <c r="K87" s="19">
        <f t="shared" si="7"/>
        <v>1.6726073958983512E-3</v>
      </c>
      <c r="L87" s="19">
        <f t="shared" si="7"/>
        <v>1.2230049835648394E-2</v>
      </c>
      <c r="M87" s="19">
        <f t="shared" si="7"/>
        <v>8.2090058303741192E-4</v>
      </c>
      <c r="N87" s="19">
        <f t="shared" si="7"/>
        <v>3.7409694656678576E-4</v>
      </c>
      <c r="O87" s="19">
        <f t="shared" si="7"/>
        <v>5.0320240311815454E-4</v>
      </c>
      <c r="P87" s="19">
        <f t="shared" si="7"/>
        <v>4.1426919560060655E-3</v>
      </c>
      <c r="Q87" s="19">
        <f t="shared" si="7"/>
        <v>2.9729311386319942E-3</v>
      </c>
      <c r="R87" s="19">
        <f t="shared" si="7"/>
        <v>5.0628257078192572E-3</v>
      </c>
      <c r="S87" s="19">
        <f t="shared" si="7"/>
        <v>0.12592769531316458</v>
      </c>
      <c r="T87" s="19">
        <f t="shared" si="7"/>
        <v>6.3083592423307071E-3</v>
      </c>
      <c r="U87" s="19">
        <f t="shared" si="7"/>
        <v>5.3364805968691854E-3</v>
      </c>
      <c r="V87" s="19">
        <f t="shared" si="7"/>
        <v>3.7300308500473854E-3</v>
      </c>
      <c r="W87" s="19">
        <f t="shared" si="7"/>
        <v>6.4082487478995497E-3</v>
      </c>
      <c r="X87" s="19">
        <f t="shared" si="7"/>
        <v>2.7745815315402297E-3</v>
      </c>
      <c r="Y87" s="19">
        <f t="shared" si="7"/>
        <v>5.0825151693055038E-3</v>
      </c>
      <c r="Z87" s="19">
        <f t="shared" si="7"/>
        <v>3.5408219838292737E-3</v>
      </c>
      <c r="AA87" s="19">
        <f t="shared" si="7"/>
        <v>6.4131721476191495E-3</v>
      </c>
      <c r="AB87" s="19">
        <f t="shared" si="7"/>
        <v>3.8209930670060148E-3</v>
      </c>
      <c r="AC87" s="19">
        <f t="shared" si="7"/>
        <v>2.9643067085266925E-3</v>
      </c>
      <c r="AD87" s="19">
        <f t="shared" si="7"/>
        <v>4.5264500456390954E-3</v>
      </c>
      <c r="AE87" s="19">
        <f t="shared" si="7"/>
        <v>2.9916677360116205E-3</v>
      </c>
      <c r="AF87" s="19">
        <f t="shared" si="7"/>
        <v>4.9466976010148808E-2</v>
      </c>
      <c r="AG87" s="19">
        <f t="shared" si="7"/>
        <v>2.8998693487697633E-3</v>
      </c>
      <c r="AH87" s="19">
        <f t="shared" si="7"/>
        <v>1.316763411184521E-3</v>
      </c>
      <c r="AI87" s="19">
        <f t="shared" si="7"/>
        <v>7.1548682885680664E-4</v>
      </c>
      <c r="AJ87" s="19">
        <f t="shared" si="7"/>
        <v>7.6364097242558472E-4</v>
      </c>
      <c r="AK87" s="19">
        <f t="shared" si="7"/>
        <v>4.3779434928070904E-4</v>
      </c>
      <c r="AL87" s="19">
        <f t="shared" si="7"/>
        <v>1.4828120718327783E-4</v>
      </c>
      <c r="AM87" s="19">
        <f t="shared" si="7"/>
        <v>5.7806226011946759E-4</v>
      </c>
      <c r="AN87" s="19">
        <f t="shared" si="7"/>
        <v>8.2483615371484743E-5</v>
      </c>
      <c r="AO87" s="19">
        <f t="shared" si="7"/>
        <v>1.4336533967288967E-3</v>
      </c>
      <c r="AP87" s="19">
        <f t="shared" si="7"/>
        <v>1.5160945630233793E-4</v>
      </c>
      <c r="AQ87" s="19">
        <f t="shared" si="7"/>
        <v>1.9305314843418267E-4</v>
      </c>
      <c r="AR87" s="19">
        <f t="shared" si="7"/>
        <v>8.3358668452931798E-4</v>
      </c>
      <c r="AS87" s="19">
        <f t="shared" si="7"/>
        <v>1.4262369724400188E-4</v>
      </c>
      <c r="AT87" s="19">
        <f t="shared" si="7"/>
        <v>7.837310152672468E-5</v>
      </c>
      <c r="AU87" s="19">
        <f t="shared" si="7"/>
        <v>8.7654015866910811E-6</v>
      </c>
      <c r="AV87" s="19">
        <f t="shared" si="7"/>
        <v>8.0258423540010223E-5</v>
      </c>
      <c r="AW87" s="19">
        <f t="shared" si="7"/>
        <v>1.6713903581104615E-3</v>
      </c>
      <c r="AX87" s="19">
        <f t="shared" si="7"/>
        <v>3.2181037464764083E-4</v>
      </c>
      <c r="AY87" s="19">
        <f t="shared" si="7"/>
        <v>1.086033485779406E-3</v>
      </c>
      <c r="AZ87" s="19">
        <f t="shared" si="7"/>
        <v>1.8935038189132249E-3</v>
      </c>
      <c r="BA87" s="19">
        <f t="shared" si="7"/>
        <v>5.9427103394724145E-4</v>
      </c>
      <c r="BB87" s="19">
        <f t="shared" si="7"/>
        <v>9.6536331602155344E-4</v>
      </c>
      <c r="BC87" s="19">
        <f t="shared" si="7"/>
        <v>6.0145961351662633E-4</v>
      </c>
      <c r="BD87" s="19">
        <f t="shared" si="7"/>
        <v>1.5476469548696061E-4</v>
      </c>
      <c r="BE87" s="19">
        <f t="shared" si="7"/>
        <v>5.6772008152984735E-5</v>
      </c>
      <c r="BF87" s="19">
        <f t="shared" si="7"/>
        <v>2.956083494172024E-3</v>
      </c>
      <c r="BG87" s="19">
        <f t="shared" si="7"/>
        <v>5.2069023290178713E-4</v>
      </c>
      <c r="BH87" s="19">
        <f t="shared" si="7"/>
        <v>4.2432396050645274E-4</v>
      </c>
      <c r="BI87" s="19">
        <f t="shared" si="7"/>
        <v>8.9713149198447401E-4</v>
      </c>
      <c r="BJ87" s="19">
        <f t="shared" si="7"/>
        <v>3.6709008808534808E-4</v>
      </c>
      <c r="BK87" s="19">
        <f t="shared" si="7"/>
        <v>8.4550681314844917E-4</v>
      </c>
      <c r="BL87" s="19">
        <f t="shared" si="7"/>
        <v>1.1149553207804349E-3</v>
      </c>
      <c r="BM87" s="19">
        <f t="shared" si="7"/>
        <v>1.2009833950268698E-3</v>
      </c>
      <c r="BN87" s="19">
        <f t="shared" si="7"/>
        <v>3.1691033550240852E-3</v>
      </c>
      <c r="BO87" s="19">
        <f t="shared" si="7"/>
        <v>1.9115903660993693E-3</v>
      </c>
      <c r="BP87" s="19">
        <f t="shared" si="7"/>
        <v>0</v>
      </c>
      <c r="BQ87" s="19" t="e">
        <f t="shared" si="7"/>
        <v>#DIV/0!</v>
      </c>
    </row>
    <row r="88" spans="5:69" x14ac:dyDescent="0.35">
      <c r="E88" t="str">
        <f t="shared" si="2"/>
        <v>ISIC 24</v>
      </c>
      <c r="F88" s="19">
        <f t="shared" si="4"/>
        <v>3.3788810938415262E-4</v>
      </c>
      <c r="G88" s="19">
        <f t="shared" si="7"/>
        <v>4.1425328405020865E-4</v>
      </c>
      <c r="H88" s="19">
        <f t="shared" si="7"/>
        <v>4.5298133877231638E-4</v>
      </c>
      <c r="I88" s="19">
        <f t="shared" si="7"/>
        <v>7.9707488357626671E-3</v>
      </c>
      <c r="J88" s="19">
        <f t="shared" si="7"/>
        <v>8.0905392133938175E-4</v>
      </c>
      <c r="K88" s="19">
        <f t="shared" si="7"/>
        <v>1.0341538970401127E-3</v>
      </c>
      <c r="L88" s="19">
        <f t="shared" si="7"/>
        <v>2.8816456367299331E-3</v>
      </c>
      <c r="M88" s="19">
        <f t="shared" si="7"/>
        <v>1.991302261958441E-3</v>
      </c>
      <c r="N88" s="19">
        <f t="shared" si="7"/>
        <v>2.120389791039541E-3</v>
      </c>
      <c r="O88" s="19">
        <f t="shared" si="7"/>
        <v>1.5676652080049377E-3</v>
      </c>
      <c r="P88" s="19">
        <f t="shared" si="7"/>
        <v>7.6175106562943141E-3</v>
      </c>
      <c r="Q88" s="19">
        <f t="shared" si="7"/>
        <v>1.934711879093863E-3</v>
      </c>
      <c r="R88" s="19">
        <f t="shared" si="7"/>
        <v>6.9244720357860088E-3</v>
      </c>
      <c r="S88" s="19">
        <f t="shared" si="7"/>
        <v>1.1269324651905973E-2</v>
      </c>
      <c r="T88" s="19">
        <f t="shared" si="7"/>
        <v>0.25264496444679407</v>
      </c>
      <c r="U88" s="19">
        <f t="shared" si="7"/>
        <v>0.11733851043902151</v>
      </c>
      <c r="V88" s="19">
        <f t="shared" si="7"/>
        <v>9.8122726716124639E-3</v>
      </c>
      <c r="W88" s="19">
        <f t="shared" si="7"/>
        <v>6.5420731029732157E-2</v>
      </c>
      <c r="X88" s="19">
        <f t="shared" si="7"/>
        <v>4.5413653696165762E-2</v>
      </c>
      <c r="Y88" s="19">
        <f t="shared" si="7"/>
        <v>3.5313955807147912E-2</v>
      </c>
      <c r="Z88" s="19">
        <f t="shared" si="7"/>
        <v>2.2095986724366298E-2</v>
      </c>
      <c r="AA88" s="19">
        <f t="shared" si="7"/>
        <v>2.1195487650937369E-2</v>
      </c>
      <c r="AB88" s="19">
        <f t="shared" si="7"/>
        <v>3.0204767845374098E-2</v>
      </c>
      <c r="AC88" s="19">
        <f t="shared" si="7"/>
        <v>1.292507405969168E-3</v>
      </c>
      <c r="AD88" s="19">
        <f t="shared" si="7"/>
        <v>4.0002070227022832E-3</v>
      </c>
      <c r="AE88" s="19">
        <f t="shared" si="7"/>
        <v>1.2672977778832147E-2</v>
      </c>
      <c r="AF88" s="19">
        <f t="shared" si="7"/>
        <v>1.1338900215506296E-2</v>
      </c>
      <c r="AG88" s="19">
        <f t="shared" si="7"/>
        <v>2.2929471981989599E-3</v>
      </c>
      <c r="AH88" s="19">
        <f t="shared" si="7"/>
        <v>1.0447587319512485E-3</v>
      </c>
      <c r="AI88" s="19">
        <f t="shared" si="7"/>
        <v>2.8525269486041232E-4</v>
      </c>
      <c r="AJ88" s="19">
        <f t="shared" si="7"/>
        <v>8.3802535374323756E-4</v>
      </c>
      <c r="AK88" s="19">
        <f t="shared" si="7"/>
        <v>7.3197969276853249E-5</v>
      </c>
      <c r="AL88" s="19">
        <f t="shared" si="7"/>
        <v>2.6556577783671792E-5</v>
      </c>
      <c r="AM88" s="19">
        <f t="shared" si="7"/>
        <v>5.0605688308786386E-4</v>
      </c>
      <c r="AN88" s="19">
        <f t="shared" si="7"/>
        <v>4.8658590539309118E-5</v>
      </c>
      <c r="AO88" s="19">
        <f t="shared" si="7"/>
        <v>7.111204890196049E-5</v>
      </c>
      <c r="AP88" s="19">
        <f t="shared" si="7"/>
        <v>3.3170311348572123E-4</v>
      </c>
      <c r="AQ88" s="19">
        <f t="shared" si="7"/>
        <v>1.6404683230884638E-4</v>
      </c>
      <c r="AR88" s="19">
        <f t="shared" si="7"/>
        <v>5.7590346150119772E-4</v>
      </c>
      <c r="AS88" s="19">
        <f t="shared" si="7"/>
        <v>9.6154289436265849E-5</v>
      </c>
      <c r="AT88" s="19">
        <f t="shared" si="7"/>
        <v>2.293709080544258E-5</v>
      </c>
      <c r="AU88" s="19">
        <f t="shared" si="7"/>
        <v>1.570467784282152E-6</v>
      </c>
      <c r="AV88" s="19">
        <f t="shared" si="7"/>
        <v>1.4914332716659652E-5</v>
      </c>
      <c r="AW88" s="19">
        <f t="shared" si="7"/>
        <v>4.2495017803394506E-4</v>
      </c>
      <c r="AX88" s="19">
        <f t="shared" si="7"/>
        <v>2.8302226244323572E-4</v>
      </c>
      <c r="AY88" s="19">
        <f t="shared" si="7"/>
        <v>2.6399918527183928E-3</v>
      </c>
      <c r="AZ88" s="19">
        <f t="shared" si="7"/>
        <v>9.4764981528879823E-4</v>
      </c>
      <c r="BA88" s="19">
        <f t="shared" si="7"/>
        <v>5.3702248754025107E-4</v>
      </c>
      <c r="BB88" s="19">
        <f t="shared" si="7"/>
        <v>1.4470390878739273E-3</v>
      </c>
      <c r="BC88" s="19">
        <f t="shared" si="7"/>
        <v>6.4000830615226225E-4</v>
      </c>
      <c r="BD88" s="19">
        <f t="shared" si="7"/>
        <v>6.9992298004892644E-5</v>
      </c>
      <c r="BE88" s="19">
        <f t="shared" si="7"/>
        <v>7.0586866264812276E-6</v>
      </c>
      <c r="BF88" s="19">
        <f t="shared" si="7"/>
        <v>7.9235117568049582E-4</v>
      </c>
      <c r="BG88" s="19">
        <f t="shared" si="7"/>
        <v>1.4306605366088234E-4</v>
      </c>
      <c r="BH88" s="19">
        <f t="shared" si="7"/>
        <v>4.9557047021625146E-5</v>
      </c>
      <c r="BI88" s="19">
        <f t="shared" si="7"/>
        <v>1.1767819975598416E-3</v>
      </c>
      <c r="BJ88" s="19">
        <f t="shared" si="7"/>
        <v>7.248897524051769E-6</v>
      </c>
      <c r="BK88" s="19">
        <f t="shared" si="7"/>
        <v>2.3754111142092589E-4</v>
      </c>
      <c r="BL88" s="19">
        <f t="shared" si="7"/>
        <v>8.4656487829316856E-5</v>
      </c>
      <c r="BM88" s="19">
        <f t="shared" si="7"/>
        <v>7.721735580178295E-5</v>
      </c>
      <c r="BN88" s="19">
        <f t="shared" si="7"/>
        <v>6.1703725759814747E-3</v>
      </c>
      <c r="BO88" s="19">
        <f t="shared" si="7"/>
        <v>5.449364077696157E-4</v>
      </c>
      <c r="BP88" s="19">
        <f t="shared" si="7"/>
        <v>0</v>
      </c>
      <c r="BQ88" s="19" t="e">
        <f t="shared" si="7"/>
        <v>#DIV/0!</v>
      </c>
    </row>
    <row r="89" spans="5:69" x14ac:dyDescent="0.35">
      <c r="E89" t="str">
        <f t="shared" si="2"/>
        <v>ISIC 25</v>
      </c>
      <c r="F89" s="19">
        <f t="shared" si="4"/>
        <v>4.3732742370481198E-3</v>
      </c>
      <c r="G89" s="19">
        <f t="shared" si="7"/>
        <v>2.3528822542339465E-3</v>
      </c>
      <c r="H89" s="19">
        <f t="shared" si="7"/>
        <v>6.3625839017647833E-3</v>
      </c>
      <c r="I89" s="19">
        <f t="shared" si="7"/>
        <v>1.0614474092870869E-2</v>
      </c>
      <c r="J89" s="19">
        <f t="shared" si="7"/>
        <v>6.1644074965576086E-3</v>
      </c>
      <c r="K89" s="19">
        <f t="shared" si="7"/>
        <v>4.2730710877152498E-3</v>
      </c>
      <c r="L89" s="19">
        <f t="shared" si="7"/>
        <v>1.1805916657830559E-2</v>
      </c>
      <c r="M89" s="19">
        <f t="shared" si="7"/>
        <v>4.887511886200166E-3</v>
      </c>
      <c r="N89" s="19">
        <f t="shared" si="7"/>
        <v>3.3335426247858794E-3</v>
      </c>
      <c r="O89" s="19">
        <f t="shared" si="7"/>
        <v>5.601951780896855E-3</v>
      </c>
      <c r="P89" s="19">
        <f t="shared" si="7"/>
        <v>6.5186719094763694E-3</v>
      </c>
      <c r="Q89" s="19">
        <f t="shared" si="7"/>
        <v>2.0434082914465952E-3</v>
      </c>
      <c r="R89" s="19">
        <f t="shared" si="7"/>
        <v>1.3014447441654564E-2</v>
      </c>
      <c r="S89" s="19">
        <f t="shared" si="7"/>
        <v>9.8119198140406462E-3</v>
      </c>
      <c r="T89" s="19">
        <f t="shared" si="7"/>
        <v>2.5919136702590211E-2</v>
      </c>
      <c r="U89" s="19">
        <f t="shared" si="7"/>
        <v>0.17214742251401516</v>
      </c>
      <c r="V89" s="19">
        <f t="shared" si="7"/>
        <v>1.4484057396014308E-2</v>
      </c>
      <c r="W89" s="19">
        <f t="shared" si="7"/>
        <v>4.0006493289046915E-2</v>
      </c>
      <c r="X89" s="19">
        <f t="shared" si="7"/>
        <v>9.0677766782667771E-2</v>
      </c>
      <c r="Y89" s="19">
        <f t="shared" si="7"/>
        <v>5.1052075865255446E-2</v>
      </c>
      <c r="Z89" s="19">
        <f t="shared" si="7"/>
        <v>4.742457045455311E-2</v>
      </c>
      <c r="AA89" s="19">
        <f t="shared" si="7"/>
        <v>2.4880375915254486E-2</v>
      </c>
      <c r="AB89" s="19">
        <f t="shared" si="7"/>
        <v>5.5968611342656835E-2</v>
      </c>
      <c r="AC89" s="19">
        <f t="shared" si="7"/>
        <v>5.4818572925116413E-3</v>
      </c>
      <c r="AD89" s="19">
        <f t="shared" si="7"/>
        <v>1.1238763046592413E-2</v>
      </c>
      <c r="AE89" s="19">
        <f t="shared" si="7"/>
        <v>1.376920911966132E-2</v>
      </c>
      <c r="AF89" s="19">
        <f t="shared" si="7"/>
        <v>3.427123178009682E-2</v>
      </c>
      <c r="AG89" s="19">
        <f t="shared" si="7"/>
        <v>6.8248385180192401E-3</v>
      </c>
      <c r="AH89" s="19">
        <f t="shared" si="7"/>
        <v>2.0918233067233984E-3</v>
      </c>
      <c r="AI89" s="19">
        <f t="shared" si="7"/>
        <v>9.4223605515310761E-4</v>
      </c>
      <c r="AJ89" s="19">
        <f t="shared" si="7"/>
        <v>2.5190434803086881E-3</v>
      </c>
      <c r="AK89" s="19">
        <f t="shared" si="7"/>
        <v>2.8560322995670748E-3</v>
      </c>
      <c r="AL89" s="19">
        <f t="shared" si="7"/>
        <v>5.5634773836392545E-4</v>
      </c>
      <c r="AM89" s="19">
        <f t="shared" si="7"/>
        <v>2.3410340062363271E-3</v>
      </c>
      <c r="AN89" s="19">
        <f t="shared" si="7"/>
        <v>5.4344790727043626E-4</v>
      </c>
      <c r="AO89" s="19">
        <f t="shared" si="7"/>
        <v>1.2535231615882672E-3</v>
      </c>
      <c r="AP89" s="19">
        <f t="shared" si="7"/>
        <v>6.8008680118466006E-4</v>
      </c>
      <c r="AQ89" s="19">
        <f t="shared" si="7"/>
        <v>6.9736018351329338E-4</v>
      </c>
      <c r="AR89" s="19">
        <f t="shared" si="7"/>
        <v>2.042088593850749E-3</v>
      </c>
      <c r="AS89" s="19">
        <f t="shared" si="7"/>
        <v>8.8007131068640256E-4</v>
      </c>
      <c r="AT89" s="19">
        <f t="shared" si="7"/>
        <v>1.8869429381817294E-4</v>
      </c>
      <c r="AU89" s="19">
        <f t="shared" si="7"/>
        <v>1.3885857013583121E-4</v>
      </c>
      <c r="AV89" s="19">
        <f t="shared" si="7"/>
        <v>3.0418800900525265E-4</v>
      </c>
      <c r="AW89" s="19">
        <f t="shared" si="7"/>
        <v>1.0747729235787633E-3</v>
      </c>
      <c r="AX89" s="19">
        <f t="shared" si="7"/>
        <v>7.987420179583971E-4</v>
      </c>
      <c r="AY89" s="19">
        <f t="shared" si="7"/>
        <v>4.1197588246444537E-3</v>
      </c>
      <c r="AZ89" s="19">
        <f t="shared" si="7"/>
        <v>1.3408128490085144E-3</v>
      </c>
      <c r="BA89" s="19">
        <f t="shared" si="7"/>
        <v>1.9299066488330755E-3</v>
      </c>
      <c r="BB89" s="19">
        <f t="shared" si="7"/>
        <v>2.0357219872440221E-3</v>
      </c>
      <c r="BC89" s="19">
        <f t="shared" si="7"/>
        <v>2.0313524517877684E-3</v>
      </c>
      <c r="BD89" s="19">
        <f t="shared" si="7"/>
        <v>4.0297088526471695E-4</v>
      </c>
      <c r="BE89" s="19">
        <f t="shared" si="7"/>
        <v>6.0281183790149686E-4</v>
      </c>
      <c r="BF89" s="19">
        <f t="shared" si="7"/>
        <v>5.1221922787495393E-3</v>
      </c>
      <c r="BG89" s="19">
        <f t="shared" si="7"/>
        <v>2.1409259289552423E-3</v>
      </c>
      <c r="BH89" s="19">
        <f t="shared" si="7"/>
        <v>5.258447337654408E-4</v>
      </c>
      <c r="BI89" s="19">
        <f t="shared" si="7"/>
        <v>4.997934704040819E-4</v>
      </c>
      <c r="BJ89" s="19">
        <f t="shared" si="7"/>
        <v>6.2772493824605027E-4</v>
      </c>
      <c r="BK89" s="19">
        <f t="shared" si="7"/>
        <v>1.2371800743031134E-3</v>
      </c>
      <c r="BL89" s="19">
        <f t="shared" si="7"/>
        <v>1.2955736318274211E-3</v>
      </c>
      <c r="BM89" s="19">
        <f t="shared" si="7"/>
        <v>9.0549609699098338E-4</v>
      </c>
      <c r="BN89" s="19">
        <f t="shared" si="7"/>
        <v>1.0460607946571089E-2</v>
      </c>
      <c r="BO89" s="19">
        <f t="shared" si="7"/>
        <v>1.4951521539809556E-3</v>
      </c>
      <c r="BP89" s="19">
        <f t="shared" si="7"/>
        <v>0</v>
      </c>
      <c r="BQ89" s="19" t="e">
        <f t="shared" si="7"/>
        <v>#DIV/0!</v>
      </c>
    </row>
    <row r="90" spans="5:69" x14ac:dyDescent="0.35">
      <c r="E90" t="str">
        <f t="shared" si="2"/>
        <v>ISIC 26</v>
      </c>
      <c r="F90" s="19">
        <f t="shared" si="4"/>
        <v>9.6305542546456079E-5</v>
      </c>
      <c r="G90" s="19">
        <f t="shared" si="7"/>
        <v>2.1009772090661199E-4</v>
      </c>
      <c r="H90" s="19">
        <f t="shared" si="7"/>
        <v>2.4188401753558911E-3</v>
      </c>
      <c r="I90" s="19">
        <f t="shared" si="7"/>
        <v>6.5384484557500888E-4</v>
      </c>
      <c r="J90" s="19">
        <f t="shared" si="7"/>
        <v>2.9305041937598229E-4</v>
      </c>
      <c r="K90" s="19">
        <f t="shared" si="7"/>
        <v>2.2862461333541167E-4</v>
      </c>
      <c r="L90" s="19">
        <f t="shared" si="7"/>
        <v>4.935213657088326E-4</v>
      </c>
      <c r="M90" s="19">
        <f t="shared" si="7"/>
        <v>5.4047735081079191E-4</v>
      </c>
      <c r="N90" s="19">
        <f t="shared" si="7"/>
        <v>3.296755272554173E-3</v>
      </c>
      <c r="O90" s="19">
        <f t="shared" si="7"/>
        <v>5.9675683057316346E-4</v>
      </c>
      <c r="P90" s="19">
        <f t="shared" si="7"/>
        <v>7.581177082187639E-4</v>
      </c>
      <c r="Q90" s="19">
        <f t="shared" si="7"/>
        <v>1.4355931205113754E-3</v>
      </c>
      <c r="R90" s="19">
        <f t="shared" si="7"/>
        <v>9.8457294691694521E-4</v>
      </c>
      <c r="S90" s="19">
        <f t="shared" si="7"/>
        <v>9.611965330217166E-4</v>
      </c>
      <c r="T90" s="19">
        <f t="shared" si="7"/>
        <v>7.6135318240510392E-4</v>
      </c>
      <c r="U90" s="19">
        <f t="shared" si="7"/>
        <v>1.7689237925151064E-3</v>
      </c>
      <c r="V90" s="19">
        <f t="shared" si="7"/>
        <v>8.8131201366882003E-2</v>
      </c>
      <c r="W90" s="19">
        <f t="shared" si="7"/>
        <v>1.8945919931777504E-2</v>
      </c>
      <c r="X90" s="19">
        <f t="shared" si="7"/>
        <v>6.2834764699769641E-3</v>
      </c>
      <c r="Y90" s="19">
        <f t="shared" si="7"/>
        <v>5.9226479284589378E-3</v>
      </c>
      <c r="Z90" s="19">
        <f t="shared" si="7"/>
        <v>1.7858248738663134E-2</v>
      </c>
      <c r="AA90" s="19">
        <f t="shared" si="7"/>
        <v>7.076711895462098E-3</v>
      </c>
      <c r="AB90" s="19">
        <f t="shared" si="7"/>
        <v>1.2835531182689994E-2</v>
      </c>
      <c r="AC90" s="19">
        <f t="shared" si="7"/>
        <v>2.6966997072088903E-3</v>
      </c>
      <c r="AD90" s="19">
        <f t="shared" si="7"/>
        <v>2.0839802792779684E-3</v>
      </c>
      <c r="AE90" s="19">
        <f t="shared" si="7"/>
        <v>7.2323663219961204E-4</v>
      </c>
      <c r="AF90" s="19">
        <f t="shared" si="7"/>
        <v>2.3616678862129854E-3</v>
      </c>
      <c r="AG90" s="19">
        <f t="shared" si="7"/>
        <v>1.2631962251671946E-3</v>
      </c>
      <c r="AH90" s="19">
        <f t="shared" ref="G90:BQ94" si="8">AH19/AH$69</f>
        <v>1.154693179383059E-3</v>
      </c>
      <c r="AI90" s="19">
        <f t="shared" si="8"/>
        <v>3.2980006442733417E-4</v>
      </c>
      <c r="AJ90" s="19">
        <f t="shared" si="8"/>
        <v>6.8242185755766247E-4</v>
      </c>
      <c r="AK90" s="19">
        <f t="shared" si="8"/>
        <v>2.4770914127060528E-4</v>
      </c>
      <c r="AL90" s="19">
        <f t="shared" si="8"/>
        <v>8.3942242710533562E-4</v>
      </c>
      <c r="AM90" s="19">
        <f t="shared" si="8"/>
        <v>5.6839566714088114E-4</v>
      </c>
      <c r="AN90" s="19">
        <f t="shared" si="8"/>
        <v>1.734852934747931E-3</v>
      </c>
      <c r="AO90" s="19">
        <f t="shared" si="8"/>
        <v>4.3985997723095676E-4</v>
      </c>
      <c r="AP90" s="19">
        <f t="shared" si="8"/>
        <v>1.8487872020980203E-3</v>
      </c>
      <c r="AQ90" s="19">
        <f t="shared" si="8"/>
        <v>3.1215630536882743E-3</v>
      </c>
      <c r="AR90" s="19">
        <f t="shared" si="8"/>
        <v>1.7668756953237493E-2</v>
      </c>
      <c r="AS90" s="19">
        <f t="shared" si="8"/>
        <v>5.3230813180544867E-3</v>
      </c>
      <c r="AT90" s="19">
        <f t="shared" si="8"/>
        <v>5.0559054160248041E-4</v>
      </c>
      <c r="AU90" s="19">
        <f t="shared" si="8"/>
        <v>3.156640246407126E-4</v>
      </c>
      <c r="AV90" s="19">
        <f t="shared" si="8"/>
        <v>9.3225309214890219E-4</v>
      </c>
      <c r="AW90" s="19">
        <f t="shared" si="8"/>
        <v>1.4924410253101895E-4</v>
      </c>
      <c r="AX90" s="19">
        <f t="shared" si="8"/>
        <v>9.9056232847407255E-4</v>
      </c>
      <c r="AY90" s="19">
        <f t="shared" si="8"/>
        <v>5.3594366510717603E-3</v>
      </c>
      <c r="AZ90" s="19">
        <f t="shared" si="8"/>
        <v>6.4677952904001051E-3</v>
      </c>
      <c r="BA90" s="19">
        <f t="shared" si="8"/>
        <v>1.4176181541610806E-3</v>
      </c>
      <c r="BB90" s="19">
        <f t="shared" si="8"/>
        <v>4.3050011606010291E-3</v>
      </c>
      <c r="BC90" s="19">
        <f t="shared" si="8"/>
        <v>9.7244532177066508E-4</v>
      </c>
      <c r="BD90" s="19">
        <f t="shared" si="8"/>
        <v>5.1460327121972851E-4</v>
      </c>
      <c r="BE90" s="19">
        <f t="shared" si="8"/>
        <v>3.1048137318479571E-4</v>
      </c>
      <c r="BF90" s="19">
        <f t="shared" si="8"/>
        <v>2.5063172609994734E-3</v>
      </c>
      <c r="BG90" s="19">
        <f t="shared" si="8"/>
        <v>1.4026749508070345E-3</v>
      </c>
      <c r="BH90" s="19">
        <f t="shared" si="8"/>
        <v>6.4534222677612883E-4</v>
      </c>
      <c r="BI90" s="19">
        <f t="shared" si="8"/>
        <v>2.6086428938505422E-3</v>
      </c>
      <c r="BJ90" s="19">
        <f t="shared" si="8"/>
        <v>1.1670429140355019E-3</v>
      </c>
      <c r="BK90" s="19">
        <f t="shared" si="8"/>
        <v>2.8827786309665315E-3</v>
      </c>
      <c r="BL90" s="19">
        <f t="shared" si="8"/>
        <v>1.1502066027787624E-3</v>
      </c>
      <c r="BM90" s="19">
        <f t="shared" si="8"/>
        <v>1.0818741691237966E-3</v>
      </c>
      <c r="BN90" s="19">
        <f t="shared" si="8"/>
        <v>2.5074024725719537E-2</v>
      </c>
      <c r="BO90" s="19">
        <f t="shared" si="8"/>
        <v>7.5633887349732597E-4</v>
      </c>
      <c r="BP90" s="19">
        <f t="shared" si="8"/>
        <v>0</v>
      </c>
      <c r="BQ90" s="19" t="e">
        <f t="shared" si="8"/>
        <v>#DIV/0!</v>
      </c>
    </row>
    <row r="91" spans="5:69" x14ac:dyDescent="0.35">
      <c r="E91" t="str">
        <f t="shared" si="2"/>
        <v>ISIC 27</v>
      </c>
      <c r="F91" s="19">
        <f t="shared" si="4"/>
        <v>6.0463657656291902E-4</v>
      </c>
      <c r="G91" s="19">
        <f t="shared" si="8"/>
        <v>3.6714046178630176E-4</v>
      </c>
      <c r="H91" s="19">
        <f t="shared" si="8"/>
        <v>2.639317818121178E-3</v>
      </c>
      <c r="I91" s="19">
        <f t="shared" si="8"/>
        <v>2.0396802229608701E-3</v>
      </c>
      <c r="J91" s="19">
        <f t="shared" si="8"/>
        <v>5.9800494269179785E-4</v>
      </c>
      <c r="K91" s="19">
        <f t="shared" si="8"/>
        <v>6.1923875607454318E-4</v>
      </c>
      <c r="L91" s="19">
        <f t="shared" si="8"/>
        <v>8.5598557947195412E-4</v>
      </c>
      <c r="M91" s="19">
        <f t="shared" si="8"/>
        <v>9.768318412008716E-4</v>
      </c>
      <c r="N91" s="19">
        <f t="shared" si="8"/>
        <v>8.1056643394747916E-4</v>
      </c>
      <c r="O91" s="19">
        <f t="shared" si="8"/>
        <v>1.1765428615408036E-3</v>
      </c>
      <c r="P91" s="19">
        <f t="shared" si="8"/>
        <v>1.1769720079500006E-3</v>
      </c>
      <c r="Q91" s="19">
        <f t="shared" si="8"/>
        <v>3.1934837427663167E-4</v>
      </c>
      <c r="R91" s="19">
        <f t="shared" si="8"/>
        <v>1.8806077898531565E-3</v>
      </c>
      <c r="S91" s="19">
        <f t="shared" si="8"/>
        <v>1.71833954337718E-3</v>
      </c>
      <c r="T91" s="19">
        <f t="shared" si="8"/>
        <v>3.0334563525074871E-3</v>
      </c>
      <c r="U91" s="19">
        <f t="shared" si="8"/>
        <v>5.6692565264363504E-3</v>
      </c>
      <c r="V91" s="19">
        <f t="shared" si="8"/>
        <v>1.6253492395039759E-2</v>
      </c>
      <c r="W91" s="19">
        <f t="shared" si="8"/>
        <v>0.12481096561859453</v>
      </c>
      <c r="X91" s="19">
        <f t="shared" si="8"/>
        <v>1.8644008639726362E-2</v>
      </c>
      <c r="Y91" s="19">
        <f t="shared" si="8"/>
        <v>1.5893780797880595E-2</v>
      </c>
      <c r="Z91" s="19">
        <f t="shared" si="8"/>
        <v>1.2919697835252722E-2</v>
      </c>
      <c r="AA91" s="19">
        <f t="shared" si="8"/>
        <v>5.6855634031917702E-3</v>
      </c>
      <c r="AB91" s="19">
        <f t="shared" si="8"/>
        <v>1.9125652258121392E-2</v>
      </c>
      <c r="AC91" s="19">
        <f t="shared" si="8"/>
        <v>9.1554648282824464E-3</v>
      </c>
      <c r="AD91" s="19">
        <f t="shared" si="8"/>
        <v>4.7289486504074217E-3</v>
      </c>
      <c r="AE91" s="19">
        <f t="shared" si="8"/>
        <v>1.2310766380657331E-3</v>
      </c>
      <c r="AF91" s="19">
        <f t="shared" si="8"/>
        <v>1.5238261643333185E-2</v>
      </c>
      <c r="AG91" s="19">
        <f t="shared" si="8"/>
        <v>2.8114974502807771E-3</v>
      </c>
      <c r="AH91" s="19">
        <f t="shared" si="8"/>
        <v>1.0756332891340564E-3</v>
      </c>
      <c r="AI91" s="19">
        <f t="shared" si="8"/>
        <v>5.6891040697828869E-4</v>
      </c>
      <c r="AJ91" s="19">
        <f t="shared" si="8"/>
        <v>1.3849853304319013E-3</v>
      </c>
      <c r="AK91" s="19">
        <f t="shared" si="8"/>
        <v>3.4197304347483959E-4</v>
      </c>
      <c r="AL91" s="19">
        <f t="shared" si="8"/>
        <v>5.1948687330141577E-4</v>
      </c>
      <c r="AM91" s="19">
        <f t="shared" si="8"/>
        <v>1.249847509495763E-3</v>
      </c>
      <c r="AN91" s="19">
        <f t="shared" si="8"/>
        <v>9.5170809070995138E-4</v>
      </c>
      <c r="AO91" s="19">
        <f t="shared" si="8"/>
        <v>1.7032569943966716E-3</v>
      </c>
      <c r="AP91" s="19">
        <f t="shared" si="8"/>
        <v>3.8909559764306313E-4</v>
      </c>
      <c r="AQ91" s="19">
        <f t="shared" si="8"/>
        <v>7.8381512018686522E-4</v>
      </c>
      <c r="AR91" s="19">
        <f t="shared" si="8"/>
        <v>6.4748547545945652E-3</v>
      </c>
      <c r="AS91" s="19">
        <f t="shared" si="8"/>
        <v>1.4302272592296786E-3</v>
      </c>
      <c r="AT91" s="19">
        <f t="shared" si="8"/>
        <v>9.177661087054551E-5</v>
      </c>
      <c r="AU91" s="19">
        <f t="shared" si="8"/>
        <v>8.4038287712400749E-5</v>
      </c>
      <c r="AV91" s="19">
        <f t="shared" si="8"/>
        <v>1.9490565021447668E-4</v>
      </c>
      <c r="AW91" s="19">
        <f t="shared" si="8"/>
        <v>5.4860444905118399E-4</v>
      </c>
      <c r="AX91" s="19">
        <f t="shared" si="8"/>
        <v>9.3649594056214452E-4</v>
      </c>
      <c r="AY91" s="19">
        <f t="shared" si="8"/>
        <v>3.0615868384677122E-3</v>
      </c>
      <c r="AZ91" s="19">
        <f t="shared" si="8"/>
        <v>2.2721806385403451E-3</v>
      </c>
      <c r="BA91" s="19">
        <f t="shared" si="8"/>
        <v>8.8280698386401812E-4</v>
      </c>
      <c r="BB91" s="19">
        <f t="shared" si="8"/>
        <v>1.1586850557984212E-3</v>
      </c>
      <c r="BC91" s="19">
        <f t="shared" si="8"/>
        <v>1.4912161712492941E-3</v>
      </c>
      <c r="BD91" s="19">
        <f t="shared" si="8"/>
        <v>2.1573260583030869E-4</v>
      </c>
      <c r="BE91" s="19">
        <f t="shared" si="8"/>
        <v>2.8597764675286803E-4</v>
      </c>
      <c r="BF91" s="19">
        <f t="shared" si="8"/>
        <v>2.2810870201534473E-3</v>
      </c>
      <c r="BG91" s="19">
        <f t="shared" si="8"/>
        <v>4.4758814374537656E-4</v>
      </c>
      <c r="BH91" s="19">
        <f t="shared" si="8"/>
        <v>2.6683322060829434E-4</v>
      </c>
      <c r="BI91" s="19">
        <f t="shared" si="8"/>
        <v>2.6785380522774329E-4</v>
      </c>
      <c r="BJ91" s="19">
        <f t="shared" si="8"/>
        <v>4.2014018302667389E-4</v>
      </c>
      <c r="BK91" s="19">
        <f t="shared" si="8"/>
        <v>1.0898982423353191E-3</v>
      </c>
      <c r="BL91" s="19">
        <f t="shared" si="8"/>
        <v>1.2567616142737071E-3</v>
      </c>
      <c r="BM91" s="19">
        <f t="shared" si="8"/>
        <v>4.3013973764717637E-4</v>
      </c>
      <c r="BN91" s="19">
        <f t="shared" si="8"/>
        <v>1.2947317457672233E-2</v>
      </c>
      <c r="BO91" s="19">
        <f t="shared" si="8"/>
        <v>2.4582382575617286E-3</v>
      </c>
      <c r="BP91" s="19">
        <f t="shared" si="8"/>
        <v>0</v>
      </c>
      <c r="BQ91" s="19" t="e">
        <f t="shared" si="8"/>
        <v>#DIV/0!</v>
      </c>
    </row>
    <row r="92" spans="5:69" x14ac:dyDescent="0.35">
      <c r="E92" t="str">
        <f t="shared" si="2"/>
        <v>ISIC 28</v>
      </c>
      <c r="F92" s="19">
        <f t="shared" si="4"/>
        <v>4.5828641177665386E-3</v>
      </c>
      <c r="G92" s="19">
        <f t="shared" si="8"/>
        <v>8.2154575472088518E-3</v>
      </c>
      <c r="H92" s="19">
        <f t="shared" si="8"/>
        <v>7.2885900013789874E-3</v>
      </c>
      <c r="I92" s="19">
        <f t="shared" si="8"/>
        <v>1.3164157741791981E-2</v>
      </c>
      <c r="J92" s="19">
        <f t="shared" si="8"/>
        <v>2.5505061162518702E-3</v>
      </c>
      <c r="K92" s="19">
        <f t="shared" si="8"/>
        <v>3.3784038929685397E-3</v>
      </c>
      <c r="L92" s="19">
        <f t="shared" si="8"/>
        <v>2.9722404835118227E-3</v>
      </c>
      <c r="M92" s="19">
        <f t="shared" si="8"/>
        <v>4.4538774948368722E-3</v>
      </c>
      <c r="N92" s="19">
        <f t="shared" si="8"/>
        <v>4.7313237112740509E-3</v>
      </c>
      <c r="O92" s="19">
        <f t="shared" si="8"/>
        <v>3.6801824033450936E-3</v>
      </c>
      <c r="P92" s="19">
        <f t="shared" si="8"/>
        <v>3.4045737903486751E-3</v>
      </c>
      <c r="Q92" s="19">
        <f t="shared" si="8"/>
        <v>2.9775654817943199E-3</v>
      </c>
      <c r="R92" s="19">
        <f t="shared" si="8"/>
        <v>5.8314379884235089E-3</v>
      </c>
      <c r="S92" s="19">
        <f t="shared" si="8"/>
        <v>5.8835806710216421E-3</v>
      </c>
      <c r="T92" s="19">
        <f t="shared" si="8"/>
        <v>7.0938058798752125E-3</v>
      </c>
      <c r="U92" s="19">
        <f t="shared" si="8"/>
        <v>1.1136406344825036E-2</v>
      </c>
      <c r="V92" s="19">
        <f t="shared" si="8"/>
        <v>5.2113699374861802E-3</v>
      </c>
      <c r="W92" s="19">
        <f t="shared" si="8"/>
        <v>1.3844154081667764E-2</v>
      </c>
      <c r="X92" s="19">
        <f t="shared" si="8"/>
        <v>0.13620999969400022</v>
      </c>
      <c r="Y92" s="19">
        <f t="shared" si="8"/>
        <v>3.4066570517144151E-2</v>
      </c>
      <c r="Z92" s="19">
        <f t="shared" si="8"/>
        <v>3.1131302050156889E-2</v>
      </c>
      <c r="AA92" s="19">
        <f t="shared" si="8"/>
        <v>4.5266463554174564E-3</v>
      </c>
      <c r="AB92" s="19">
        <f t="shared" si="8"/>
        <v>4.404054276173016E-2</v>
      </c>
      <c r="AC92" s="19">
        <f t="shared" si="8"/>
        <v>3.9523648288101836E-3</v>
      </c>
      <c r="AD92" s="19">
        <f t="shared" si="8"/>
        <v>1.6293265754174294E-2</v>
      </c>
      <c r="AE92" s="19">
        <f t="shared" si="8"/>
        <v>4.4138246353353991E-3</v>
      </c>
      <c r="AF92" s="19">
        <f t="shared" si="8"/>
        <v>9.5930267739646382E-3</v>
      </c>
      <c r="AG92" s="19">
        <f t="shared" si="8"/>
        <v>7.3641946891506932E-3</v>
      </c>
      <c r="AH92" s="19">
        <f t="shared" si="8"/>
        <v>1.1320755740662739E-3</v>
      </c>
      <c r="AI92" s="19">
        <f t="shared" si="8"/>
        <v>6.5801760691480845E-4</v>
      </c>
      <c r="AJ92" s="19">
        <f t="shared" si="8"/>
        <v>1.3161303754612834E-3</v>
      </c>
      <c r="AK92" s="19">
        <f t="shared" si="8"/>
        <v>1.1502655127234957E-3</v>
      </c>
      <c r="AL92" s="19">
        <f t="shared" si="8"/>
        <v>1.0910816058502886E-3</v>
      </c>
      <c r="AM92" s="19">
        <f t="shared" si="8"/>
        <v>1.4969900699816222E-3</v>
      </c>
      <c r="AN92" s="19">
        <f t="shared" si="8"/>
        <v>6.4188884332686761E-4</v>
      </c>
      <c r="AO92" s="19">
        <f t="shared" si="8"/>
        <v>1.0396797962739551E-3</v>
      </c>
      <c r="AP92" s="19">
        <f t="shared" si="8"/>
        <v>7.0574378609736331E-4</v>
      </c>
      <c r="AQ92" s="19">
        <f t="shared" si="8"/>
        <v>1.0175576842968669E-3</v>
      </c>
      <c r="AR92" s="19">
        <f t="shared" si="8"/>
        <v>1.7035223054847472E-3</v>
      </c>
      <c r="AS92" s="19">
        <f t="shared" si="8"/>
        <v>5.9298373539734214E-4</v>
      </c>
      <c r="AT92" s="19">
        <f t="shared" si="8"/>
        <v>2.4932787191408735E-4</v>
      </c>
      <c r="AU92" s="19">
        <f t="shared" si="8"/>
        <v>1.544536804588191E-4</v>
      </c>
      <c r="AV92" s="19">
        <f t="shared" si="8"/>
        <v>1.806887503226968E-4</v>
      </c>
      <c r="AW92" s="19">
        <f t="shared" si="8"/>
        <v>2.029109535914816E-4</v>
      </c>
      <c r="AX92" s="19">
        <f t="shared" si="8"/>
        <v>6.4238913319232841E-4</v>
      </c>
      <c r="AY92" s="19">
        <f t="shared" si="8"/>
        <v>3.5295823444678573E-3</v>
      </c>
      <c r="AZ92" s="19">
        <f t="shared" si="8"/>
        <v>1.7503177688740104E-3</v>
      </c>
      <c r="BA92" s="19">
        <f t="shared" si="8"/>
        <v>8.844449966367502E-4</v>
      </c>
      <c r="BB92" s="19">
        <f t="shared" si="8"/>
        <v>1.5656378558837204E-3</v>
      </c>
      <c r="BC92" s="19">
        <f t="shared" si="8"/>
        <v>3.683127564533603E-3</v>
      </c>
      <c r="BD92" s="19">
        <f t="shared" si="8"/>
        <v>3.1585356815405868E-4</v>
      </c>
      <c r="BE92" s="19">
        <f t="shared" si="8"/>
        <v>9.0492362551489332E-4</v>
      </c>
      <c r="BF92" s="19">
        <f t="shared" si="8"/>
        <v>1.8511068697866944E-3</v>
      </c>
      <c r="BG92" s="19">
        <f t="shared" si="8"/>
        <v>4.4038667227968111E-4</v>
      </c>
      <c r="BH92" s="19">
        <f t="shared" si="8"/>
        <v>1.9282783472435725E-4</v>
      </c>
      <c r="BI92" s="19">
        <f t="shared" si="8"/>
        <v>4.8245360187731739E-4</v>
      </c>
      <c r="BJ92" s="19">
        <f t="shared" si="8"/>
        <v>7.7731851327301257E-4</v>
      </c>
      <c r="BK92" s="19">
        <f t="shared" si="8"/>
        <v>7.0723188046550693E-4</v>
      </c>
      <c r="BL92" s="19">
        <f t="shared" si="8"/>
        <v>1.0194385895071888E-3</v>
      </c>
      <c r="BM92" s="19">
        <f t="shared" si="8"/>
        <v>6.9695105317325087E-4</v>
      </c>
      <c r="BN92" s="19">
        <f t="shared" si="8"/>
        <v>8.1887261270753194E-3</v>
      </c>
      <c r="BO92" s="19">
        <f t="shared" si="8"/>
        <v>1.4671522807676676E-3</v>
      </c>
      <c r="BP92" s="19">
        <f t="shared" si="8"/>
        <v>0</v>
      </c>
      <c r="BQ92" s="19" t="e">
        <f t="shared" si="8"/>
        <v>#DIV/0!</v>
      </c>
    </row>
    <row r="93" spans="5:69" x14ac:dyDescent="0.35">
      <c r="E93" t="str">
        <f t="shared" si="2"/>
        <v>ISIC 29</v>
      </c>
      <c r="F93" s="19">
        <f t="shared" si="4"/>
        <v>1.3560868339944612E-3</v>
      </c>
      <c r="G93" s="19">
        <f t="shared" si="8"/>
        <v>1.9295035136191073E-3</v>
      </c>
      <c r="H93" s="19">
        <f t="shared" si="8"/>
        <v>2.2608980094476674E-4</v>
      </c>
      <c r="I93" s="19">
        <f t="shared" si="8"/>
        <v>1.1493974333977547E-3</v>
      </c>
      <c r="J93" s="19">
        <f t="shared" si="8"/>
        <v>3.2768431062950412E-4</v>
      </c>
      <c r="K93" s="19">
        <f t="shared" si="8"/>
        <v>1.976446938205233E-4</v>
      </c>
      <c r="L93" s="19">
        <f t="shared" si="8"/>
        <v>9.5777754214823455E-4</v>
      </c>
      <c r="M93" s="19">
        <f t="shared" si="8"/>
        <v>1.3537237017030601E-4</v>
      </c>
      <c r="N93" s="19">
        <f t="shared" si="8"/>
        <v>8.3532183262971759E-5</v>
      </c>
      <c r="O93" s="19">
        <f t="shared" si="8"/>
        <v>8.6385670584605671E-4</v>
      </c>
      <c r="P93" s="19">
        <f t="shared" si="8"/>
        <v>1.5891169220202403E-3</v>
      </c>
      <c r="Q93" s="19">
        <f t="shared" si="8"/>
        <v>3.8338657070149712E-5</v>
      </c>
      <c r="R93" s="19">
        <f t="shared" si="8"/>
        <v>1.8810308650676604E-3</v>
      </c>
      <c r="S93" s="19">
        <f t="shared" si="8"/>
        <v>3.1656371621781349E-3</v>
      </c>
      <c r="T93" s="19">
        <f t="shared" si="8"/>
        <v>5.5667928099588371E-4</v>
      </c>
      <c r="U93" s="19">
        <f t="shared" si="8"/>
        <v>2.8811174736605482E-3</v>
      </c>
      <c r="V93" s="19">
        <f t="shared" si="8"/>
        <v>9.4966115415853129E-4</v>
      </c>
      <c r="W93" s="19">
        <f t="shared" si="8"/>
        <v>7.53709446719069E-3</v>
      </c>
      <c r="X93" s="19">
        <f t="shared" si="8"/>
        <v>2.0569914081527908E-2</v>
      </c>
      <c r="Y93" s="19">
        <f t="shared" si="8"/>
        <v>0.26726941338405347</v>
      </c>
      <c r="Z93" s="19">
        <f t="shared" si="8"/>
        <v>6.3966820184086087E-3</v>
      </c>
      <c r="AA93" s="19">
        <f t="shared" si="8"/>
        <v>1.372878623003438E-3</v>
      </c>
      <c r="AB93" s="19">
        <f t="shared" si="8"/>
        <v>1.1810936629472293E-2</v>
      </c>
      <c r="AC93" s="19">
        <f t="shared" si="8"/>
        <v>4.2111376227402692E-4</v>
      </c>
      <c r="AD93" s="19">
        <f t="shared" si="8"/>
        <v>9.4680312792482901E-4</v>
      </c>
      <c r="AE93" s="19">
        <f t="shared" si="8"/>
        <v>5.0277184995239175E-3</v>
      </c>
      <c r="AF93" s="19">
        <f t="shared" si="8"/>
        <v>1.4465246024611498E-3</v>
      </c>
      <c r="AG93" s="19">
        <f t="shared" si="8"/>
        <v>4.9941200200446921E-2</v>
      </c>
      <c r="AH93" s="19">
        <f t="shared" si="8"/>
        <v>8.3757197260258588E-4</v>
      </c>
      <c r="AI93" s="19">
        <f t="shared" si="8"/>
        <v>4.2370467339413771E-4</v>
      </c>
      <c r="AJ93" s="19">
        <f t="shared" si="8"/>
        <v>1.0214155770176663E-2</v>
      </c>
      <c r="AK93" s="19">
        <f t="shared" si="8"/>
        <v>3.0541504314171911E-4</v>
      </c>
      <c r="AL93" s="19">
        <f t="shared" si="8"/>
        <v>6.3484462600840654E-4</v>
      </c>
      <c r="AM93" s="19">
        <f t="shared" si="8"/>
        <v>1.9913396349065314E-3</v>
      </c>
      <c r="AN93" s="19">
        <f t="shared" si="8"/>
        <v>3.9376374422572552E-4</v>
      </c>
      <c r="AO93" s="19">
        <f t="shared" si="8"/>
        <v>7.2684426588095127E-5</v>
      </c>
      <c r="AP93" s="19">
        <f t="shared" si="8"/>
        <v>8.4251035856590595E-5</v>
      </c>
      <c r="AQ93" s="19">
        <f t="shared" si="8"/>
        <v>5.9938329348993525E-4</v>
      </c>
      <c r="AR93" s="19">
        <f t="shared" si="8"/>
        <v>3.1908887114502491E-4</v>
      </c>
      <c r="AS93" s="19">
        <f t="shared" si="8"/>
        <v>1.0580071089864706E-4</v>
      </c>
      <c r="AT93" s="19">
        <f t="shared" si="8"/>
        <v>1.5695806041926316E-4</v>
      </c>
      <c r="AU93" s="19">
        <f t="shared" si="8"/>
        <v>4.6164448356573026E-5</v>
      </c>
      <c r="AV93" s="19">
        <f t="shared" si="8"/>
        <v>1.088531693600807E-4</v>
      </c>
      <c r="AW93" s="19">
        <f t="shared" si="8"/>
        <v>4.126296228812684E-5</v>
      </c>
      <c r="AX93" s="19">
        <f t="shared" si="8"/>
        <v>3.2143621279357907E-4</v>
      </c>
      <c r="AY93" s="19">
        <f t="shared" si="8"/>
        <v>4.1516812525795721E-4</v>
      </c>
      <c r="AZ93" s="19">
        <f t="shared" si="8"/>
        <v>9.5537180544559531E-4</v>
      </c>
      <c r="BA93" s="19">
        <f t="shared" si="8"/>
        <v>4.0729187593986101E-4</v>
      </c>
      <c r="BB93" s="19">
        <f t="shared" si="8"/>
        <v>8.4494437305846003E-4</v>
      </c>
      <c r="BC93" s="19">
        <f t="shared" si="8"/>
        <v>2.83414715927047E-3</v>
      </c>
      <c r="BD93" s="19">
        <f t="shared" si="8"/>
        <v>1.9143071149764547E-4</v>
      </c>
      <c r="BE93" s="19">
        <f t="shared" si="8"/>
        <v>5.5440941531991123E-4</v>
      </c>
      <c r="BF93" s="19">
        <f t="shared" si="8"/>
        <v>6.0554492020227415E-4</v>
      </c>
      <c r="BG93" s="19">
        <f t="shared" si="8"/>
        <v>3.7014609496394422E-4</v>
      </c>
      <c r="BH93" s="19">
        <f t="shared" si="8"/>
        <v>6.2911181694316542E-5</v>
      </c>
      <c r="BI93" s="19">
        <f t="shared" si="8"/>
        <v>1.4667269583250409E-4</v>
      </c>
      <c r="BJ93" s="19">
        <f t="shared" si="8"/>
        <v>2.8107969991221141E-4</v>
      </c>
      <c r="BK93" s="19">
        <f t="shared" si="8"/>
        <v>3.0541000039833327E-4</v>
      </c>
      <c r="BL93" s="19">
        <f t="shared" si="8"/>
        <v>8.3490346934927745E-4</v>
      </c>
      <c r="BM93" s="19">
        <f t="shared" si="8"/>
        <v>8.9543872341507841E-4</v>
      </c>
      <c r="BN93" s="19">
        <f t="shared" si="8"/>
        <v>4.320248062799189E-4</v>
      </c>
      <c r="BO93" s="19">
        <f t="shared" si="8"/>
        <v>2.2413590440172385E-4</v>
      </c>
      <c r="BP93" s="19">
        <f t="shared" si="8"/>
        <v>0</v>
      </c>
      <c r="BQ93" s="19" t="e">
        <f t="shared" si="8"/>
        <v>#DIV/0!</v>
      </c>
    </row>
    <row r="94" spans="5:69" x14ac:dyDescent="0.35">
      <c r="E94" t="str">
        <f t="shared" si="2"/>
        <v>ISIC 30</v>
      </c>
      <c r="F94" s="19">
        <f t="shared" si="4"/>
        <v>3.8542369891728444E-5</v>
      </c>
      <c r="G94" s="19">
        <f t="shared" si="8"/>
        <v>7.4276972037691107E-5</v>
      </c>
      <c r="H94" s="19">
        <f t="shared" si="8"/>
        <v>1.2830195335174122E-2</v>
      </c>
      <c r="I94" s="19">
        <f t="shared" si="8"/>
        <v>3.8139096653652769E-4</v>
      </c>
      <c r="J94" s="19">
        <f t="shared" si="8"/>
        <v>2.4046704735603943E-5</v>
      </c>
      <c r="K94" s="19">
        <f t="shared" si="8"/>
        <v>2.5739535119335113E-5</v>
      </c>
      <c r="L94" s="19">
        <f t="shared" si="8"/>
        <v>1.1663662389990457E-4</v>
      </c>
      <c r="M94" s="19">
        <f t="shared" si="8"/>
        <v>2.3025954552332428E-5</v>
      </c>
      <c r="N94" s="19">
        <f t="shared" si="8"/>
        <v>3.0978822931963039E-5</v>
      </c>
      <c r="O94" s="19">
        <f t="shared" si="8"/>
        <v>1.5382888531322194E-5</v>
      </c>
      <c r="P94" s="19">
        <f t="shared" si="8"/>
        <v>1.6162545649813326E-5</v>
      </c>
      <c r="Q94" s="19">
        <f t="shared" si="8"/>
        <v>1.0574728488579757E-5</v>
      </c>
      <c r="R94" s="19">
        <f t="shared" si="8"/>
        <v>3.7349849164070687E-4</v>
      </c>
      <c r="S94" s="19">
        <f t="shared" si="8"/>
        <v>5.9239533960621046E-5</v>
      </c>
      <c r="T94" s="19">
        <f t="shared" si="8"/>
        <v>8.7368891699256582E-5</v>
      </c>
      <c r="U94" s="19">
        <f t="shared" si="8"/>
        <v>2.4143116567587703E-4</v>
      </c>
      <c r="V94" s="19">
        <f t="shared" si="8"/>
        <v>1.0333019026836897E-4</v>
      </c>
      <c r="W94" s="19">
        <f t="shared" si="8"/>
        <v>1.1014962681424581E-3</v>
      </c>
      <c r="X94" s="19">
        <f t="shared" si="8"/>
        <v>3.5472223567496823E-4</v>
      </c>
      <c r="Y94" s="19">
        <f t="shared" si="8"/>
        <v>8.1204726054635433E-4</v>
      </c>
      <c r="Z94" s="19">
        <f t="shared" si="8"/>
        <v>0.15975685562284933</v>
      </c>
      <c r="AA94" s="19">
        <f t="shared" si="8"/>
        <v>1.6681336492211981E-3</v>
      </c>
      <c r="AB94" s="19">
        <f t="shared" si="8"/>
        <v>1.8772452639347001E-2</v>
      </c>
      <c r="AC94" s="19">
        <f t="shared" si="8"/>
        <v>1.4359722869921639E-4</v>
      </c>
      <c r="AD94" s="19">
        <f t="shared" si="8"/>
        <v>2.0267956866892366E-5</v>
      </c>
      <c r="AE94" s="19">
        <f t="shared" si="8"/>
        <v>7.5267506974106043E-5</v>
      </c>
      <c r="AF94" s="19">
        <f t="shared" si="8"/>
        <v>1.3613861591320331E-4</v>
      </c>
      <c r="AG94" s="19">
        <f t="shared" si="8"/>
        <v>1.0923462550872427E-3</v>
      </c>
      <c r="AH94" s="19">
        <f t="shared" si="8"/>
        <v>2.9502919798904051E-4</v>
      </c>
      <c r="AI94" s="19">
        <f t="shared" si="8"/>
        <v>4.0634677526638326E-5</v>
      </c>
      <c r="AJ94" s="19">
        <f t="shared" si="8"/>
        <v>3.3640123432024647E-3</v>
      </c>
      <c r="AK94" s="19">
        <f t="shared" ref="G94:BQ98" si="9">AK23/AK$69</f>
        <v>2.5302890409934858E-3</v>
      </c>
      <c r="AL94" s="19">
        <f t="shared" si="9"/>
        <v>1.4578723456302576E-2</v>
      </c>
      <c r="AM94" s="19">
        <f t="shared" si="9"/>
        <v>3.9811326149364891E-4</v>
      </c>
      <c r="AN94" s="19">
        <f t="shared" si="9"/>
        <v>2.168847107179367E-5</v>
      </c>
      <c r="AO94" s="19">
        <f t="shared" si="9"/>
        <v>6.9522763928878139E-5</v>
      </c>
      <c r="AP94" s="19">
        <f t="shared" si="9"/>
        <v>1.342927584962434E-6</v>
      </c>
      <c r="AQ94" s="19">
        <f t="shared" si="9"/>
        <v>1.8692959280772276E-5</v>
      </c>
      <c r="AR94" s="19">
        <f t="shared" si="9"/>
        <v>1.8274695059818723E-5</v>
      </c>
      <c r="AS94" s="19">
        <f t="shared" si="9"/>
        <v>1.2799910245665685E-4</v>
      </c>
      <c r="AT94" s="19">
        <f t="shared" si="9"/>
        <v>4.5054999796405072E-6</v>
      </c>
      <c r="AU94" s="19">
        <f t="shared" si="9"/>
        <v>7.3045013222425675E-8</v>
      </c>
      <c r="AV94" s="19">
        <f t="shared" si="9"/>
        <v>1.0729735767381045E-6</v>
      </c>
      <c r="AW94" s="19">
        <f t="shared" si="9"/>
        <v>6.7948951414345889E-7</v>
      </c>
      <c r="AX94" s="19">
        <f t="shared" si="9"/>
        <v>6.9531744546481848E-6</v>
      </c>
      <c r="AY94" s="19">
        <f t="shared" si="9"/>
        <v>3.9401598550891276E-4</v>
      </c>
      <c r="AZ94" s="19">
        <f t="shared" si="9"/>
        <v>3.1001695365931941E-4</v>
      </c>
      <c r="BA94" s="19">
        <f t="shared" si="9"/>
        <v>9.828076636393188E-6</v>
      </c>
      <c r="BB94" s="19">
        <f t="shared" si="9"/>
        <v>4.7372448126690309E-4</v>
      </c>
      <c r="BC94" s="19">
        <f t="shared" si="9"/>
        <v>4.0702964503563756E-3</v>
      </c>
      <c r="BD94" s="19">
        <f t="shared" si="9"/>
        <v>4.405606574927253E-6</v>
      </c>
      <c r="BE94" s="19">
        <f t="shared" si="9"/>
        <v>1.5730787339015308E-5</v>
      </c>
      <c r="BF94" s="19">
        <f t="shared" si="9"/>
        <v>3.9505410946259127E-4</v>
      </c>
      <c r="BG94" s="19">
        <f t="shared" si="9"/>
        <v>3.9473411237357309E-3</v>
      </c>
      <c r="BH94" s="19">
        <f t="shared" si="9"/>
        <v>3.3282612568861661E-5</v>
      </c>
      <c r="BI94" s="19">
        <f t="shared" si="9"/>
        <v>1.2632833699015517E-4</v>
      </c>
      <c r="BJ94" s="19">
        <f t="shared" si="9"/>
        <v>9.1395283476718012E-5</v>
      </c>
      <c r="BK94" s="19">
        <f t="shared" si="9"/>
        <v>8.9307846430083742E-5</v>
      </c>
      <c r="BL94" s="19">
        <f t="shared" si="9"/>
        <v>8.8973879690223132E-4</v>
      </c>
      <c r="BM94" s="19">
        <f t="shared" si="9"/>
        <v>1.2276645265794773E-4</v>
      </c>
      <c r="BN94" s="19">
        <f t="shared" si="9"/>
        <v>4.8731134456071295E-4</v>
      </c>
      <c r="BO94" s="19">
        <f t="shared" si="9"/>
        <v>6.3660347435297185E-4</v>
      </c>
      <c r="BP94" s="19">
        <f t="shared" si="9"/>
        <v>0</v>
      </c>
      <c r="BQ94" s="19" t="e">
        <f t="shared" si="9"/>
        <v>#DIV/0!</v>
      </c>
    </row>
    <row r="95" spans="5:69" x14ac:dyDescent="0.35">
      <c r="E95" t="str">
        <f t="shared" si="2"/>
        <v>ISIC 31-32</v>
      </c>
      <c r="F95" s="19">
        <f t="shared" si="4"/>
        <v>2.6967063378493654E-4</v>
      </c>
      <c r="G95" s="19">
        <f t="shared" si="9"/>
        <v>4.4375185294517742E-4</v>
      </c>
      <c r="H95" s="19">
        <f t="shared" si="9"/>
        <v>1.2587269059690914E-3</v>
      </c>
      <c r="I95" s="19">
        <f t="shared" si="9"/>
        <v>4.0984800163805811E-4</v>
      </c>
      <c r="J95" s="19">
        <f t="shared" si="9"/>
        <v>4.5826652396950432E-4</v>
      </c>
      <c r="K95" s="19">
        <f t="shared" si="9"/>
        <v>1.8808869874627915E-3</v>
      </c>
      <c r="L95" s="19">
        <f t="shared" si="9"/>
        <v>2.8377054395080053E-3</v>
      </c>
      <c r="M95" s="19">
        <f t="shared" si="9"/>
        <v>4.1965434752794868E-4</v>
      </c>
      <c r="N95" s="19">
        <f t="shared" si="9"/>
        <v>7.375449227507092E-4</v>
      </c>
      <c r="O95" s="19">
        <f t="shared" si="9"/>
        <v>2.4354586100557845E-4</v>
      </c>
      <c r="P95" s="19">
        <f t="shared" si="9"/>
        <v>7.0845110573783876E-4</v>
      </c>
      <c r="Q95" s="19">
        <f t="shared" si="9"/>
        <v>2.5593370765906098E-3</v>
      </c>
      <c r="R95" s="19">
        <f t="shared" si="9"/>
        <v>7.7072765667677114E-4</v>
      </c>
      <c r="S95" s="19">
        <f t="shared" si="9"/>
        <v>7.981895500002162E-4</v>
      </c>
      <c r="T95" s="19">
        <f t="shared" si="9"/>
        <v>6.6208814723076753E-4</v>
      </c>
      <c r="U95" s="19">
        <f t="shared" si="9"/>
        <v>7.9057329504788156E-4</v>
      </c>
      <c r="V95" s="19">
        <f t="shared" si="9"/>
        <v>3.63788426268916E-3</v>
      </c>
      <c r="W95" s="19">
        <f t="shared" si="9"/>
        <v>9.9512876739169063E-4</v>
      </c>
      <c r="X95" s="19">
        <f t="shared" si="9"/>
        <v>6.8997958131314103E-4</v>
      </c>
      <c r="Y95" s="19">
        <f t="shared" si="9"/>
        <v>1.5251936267270309E-3</v>
      </c>
      <c r="Z95" s="19">
        <f t="shared" si="9"/>
        <v>1.5308559902126324E-3</v>
      </c>
      <c r="AA95" s="19">
        <f t="shared" si="9"/>
        <v>6.6705184396496184E-2</v>
      </c>
      <c r="AB95" s="19">
        <f t="shared" si="9"/>
        <v>3.3646970386021361E-3</v>
      </c>
      <c r="AC95" s="19">
        <f t="shared" si="9"/>
        <v>3.3502159889260729E-4</v>
      </c>
      <c r="AD95" s="19">
        <f t="shared" si="9"/>
        <v>5.9953340267870014E-4</v>
      </c>
      <c r="AE95" s="19">
        <f t="shared" si="9"/>
        <v>7.2463846255872873E-4</v>
      </c>
      <c r="AF95" s="19">
        <f t="shared" si="9"/>
        <v>2.432410506751199E-3</v>
      </c>
      <c r="AG95" s="19">
        <f t="shared" si="9"/>
        <v>5.0108180127563721E-4</v>
      </c>
      <c r="AH95" s="19">
        <f t="shared" si="9"/>
        <v>6.8680206609620449E-4</v>
      </c>
      <c r="AI95" s="19">
        <f t="shared" si="9"/>
        <v>6.8012307086214247E-4</v>
      </c>
      <c r="AJ95" s="19">
        <f t="shared" si="9"/>
        <v>5.3051673178125167E-4</v>
      </c>
      <c r="AK95" s="19">
        <f t="shared" si="9"/>
        <v>7.9468567988700135E-4</v>
      </c>
      <c r="AL95" s="19">
        <f t="shared" si="9"/>
        <v>5.9312482873311132E-4</v>
      </c>
      <c r="AM95" s="19">
        <f t="shared" si="9"/>
        <v>5.3020188421659968E-4</v>
      </c>
      <c r="AN95" s="19">
        <f t="shared" si="9"/>
        <v>2.0856892388211945E-4</v>
      </c>
      <c r="AO95" s="19">
        <f t="shared" si="9"/>
        <v>1.4933361196542223E-3</v>
      </c>
      <c r="AP95" s="19">
        <f t="shared" si="9"/>
        <v>6.0205564045842175E-4</v>
      </c>
      <c r="AQ95" s="19">
        <f t="shared" si="9"/>
        <v>2.0094125495826718E-3</v>
      </c>
      <c r="AR95" s="19">
        <f t="shared" si="9"/>
        <v>7.7812782932036172E-4</v>
      </c>
      <c r="AS95" s="19">
        <f t="shared" si="9"/>
        <v>4.0183737597810937E-4</v>
      </c>
      <c r="AT95" s="19">
        <f t="shared" si="9"/>
        <v>3.6755840586258484E-4</v>
      </c>
      <c r="AU95" s="19">
        <f t="shared" si="9"/>
        <v>3.6902340679969452E-4</v>
      </c>
      <c r="AV95" s="19">
        <f t="shared" si="9"/>
        <v>5.2511326845562829E-4</v>
      </c>
      <c r="AW95" s="19">
        <f t="shared" si="9"/>
        <v>3.8786671728564408E-4</v>
      </c>
      <c r="AX95" s="19">
        <f t="shared" si="9"/>
        <v>5.0475993120660144E-4</v>
      </c>
      <c r="AY95" s="19">
        <f t="shared" si="9"/>
        <v>1.1353296244933728E-3</v>
      </c>
      <c r="AZ95" s="19">
        <f t="shared" si="9"/>
        <v>1.1293260953343736E-3</v>
      </c>
      <c r="BA95" s="19">
        <f t="shared" si="9"/>
        <v>1.564957403068342E-3</v>
      </c>
      <c r="BB95" s="19">
        <f t="shared" si="9"/>
        <v>2.7152220369156387E-3</v>
      </c>
      <c r="BC95" s="19">
        <f t="shared" si="9"/>
        <v>9.6258085679197059E-4</v>
      </c>
      <c r="BD95" s="19">
        <f t="shared" si="9"/>
        <v>2.2902048372565377E-4</v>
      </c>
      <c r="BE95" s="19">
        <f t="shared" si="9"/>
        <v>8.1840429515030915E-4</v>
      </c>
      <c r="BF95" s="19">
        <f t="shared" si="9"/>
        <v>1.419925135443881E-3</v>
      </c>
      <c r="BG95" s="19">
        <f t="shared" si="9"/>
        <v>7.8035335569732014E-4</v>
      </c>
      <c r="BH95" s="19">
        <f t="shared" si="9"/>
        <v>1.0114803147801405E-3</v>
      </c>
      <c r="BI95" s="19">
        <f t="shared" si="9"/>
        <v>1.3620344452004839E-2</v>
      </c>
      <c r="BJ95" s="19">
        <f t="shared" si="9"/>
        <v>1.94968714793843E-3</v>
      </c>
      <c r="BK95" s="19">
        <f t="shared" si="9"/>
        <v>4.1402559430946638E-3</v>
      </c>
      <c r="BL95" s="19">
        <f t="shared" si="9"/>
        <v>4.6859279908887897E-3</v>
      </c>
      <c r="BM95" s="19">
        <f t="shared" si="9"/>
        <v>2.4540822713107016E-3</v>
      </c>
      <c r="BN95" s="19">
        <f t="shared" si="9"/>
        <v>5.4931124820417473E-3</v>
      </c>
      <c r="BO95" s="19">
        <f t="shared" si="9"/>
        <v>1.4860470607355586E-3</v>
      </c>
      <c r="BP95" s="19">
        <f t="shared" si="9"/>
        <v>0</v>
      </c>
      <c r="BQ95" s="19" t="e">
        <f t="shared" si="9"/>
        <v>#DIV/0!</v>
      </c>
    </row>
    <row r="96" spans="5:69" x14ac:dyDescent="0.35">
      <c r="E96" t="str">
        <f t="shared" si="2"/>
        <v>ISIC 33</v>
      </c>
      <c r="F96" s="19">
        <f t="shared" si="4"/>
        <v>1.7846200476801865E-2</v>
      </c>
      <c r="G96" s="19">
        <f t="shared" si="9"/>
        <v>7.9024331650500105E-3</v>
      </c>
      <c r="H96" s="19">
        <f t="shared" si="9"/>
        <v>2.196598711448482E-2</v>
      </c>
      <c r="I96" s="19">
        <f t="shared" si="9"/>
        <v>3.0246493504125938E-2</v>
      </c>
      <c r="J96" s="19">
        <f t="shared" si="9"/>
        <v>4.1342807811041637E-3</v>
      </c>
      <c r="K96" s="19">
        <f t="shared" si="9"/>
        <v>5.1000756721781984E-3</v>
      </c>
      <c r="L96" s="19">
        <f t="shared" si="9"/>
        <v>1.0427823136464849E-2</v>
      </c>
      <c r="M96" s="19">
        <f t="shared" si="9"/>
        <v>1.382259438237558E-2</v>
      </c>
      <c r="N96" s="19">
        <f t="shared" si="9"/>
        <v>7.9890788585299487E-3</v>
      </c>
      <c r="O96" s="19">
        <f t="shared" si="9"/>
        <v>4.9553742403706342E-3</v>
      </c>
      <c r="P96" s="19">
        <f t="shared" si="9"/>
        <v>8.2614187581175804E-3</v>
      </c>
      <c r="Q96" s="19">
        <f t="shared" si="9"/>
        <v>2.2956008202618876E-3</v>
      </c>
      <c r="R96" s="19">
        <f t="shared" si="9"/>
        <v>5.2485557269864877E-3</v>
      </c>
      <c r="S96" s="19">
        <f t="shared" si="9"/>
        <v>1.1653174371483986E-2</v>
      </c>
      <c r="T96" s="19">
        <f t="shared" si="9"/>
        <v>1.605485453305408E-2</v>
      </c>
      <c r="U96" s="19">
        <f t="shared" si="9"/>
        <v>1.1180515083648371E-2</v>
      </c>
      <c r="V96" s="19">
        <f t="shared" si="9"/>
        <v>4.8401058239762023E-3</v>
      </c>
      <c r="W96" s="19">
        <f t="shared" si="9"/>
        <v>9.6481038564145381E-3</v>
      </c>
      <c r="X96" s="19">
        <f t="shared" si="9"/>
        <v>1.3191085775660721E-2</v>
      </c>
      <c r="Y96" s="19">
        <f t="shared" si="9"/>
        <v>1.0732884813638377E-2</v>
      </c>
      <c r="Z96" s="19">
        <f t="shared" si="9"/>
        <v>4.7375595701512251E-2</v>
      </c>
      <c r="AA96" s="19">
        <f t="shared" si="9"/>
        <v>4.9988751833894129E-3</v>
      </c>
      <c r="AB96" s="19">
        <f t="shared" si="9"/>
        <v>6.65199567367106E-2</v>
      </c>
      <c r="AC96" s="19">
        <f t="shared" si="9"/>
        <v>1.0908657951715564E-2</v>
      </c>
      <c r="AD96" s="19">
        <f t="shared" si="9"/>
        <v>1.3538633259282905E-2</v>
      </c>
      <c r="AE96" s="19">
        <f t="shared" si="9"/>
        <v>9.6833049552546534E-3</v>
      </c>
      <c r="AF96" s="19">
        <f t="shared" si="9"/>
        <v>6.5184064548106284E-3</v>
      </c>
      <c r="AG96" s="19">
        <f t="shared" si="9"/>
        <v>5.18994064348234E-3</v>
      </c>
      <c r="AH96" s="19">
        <f t="shared" si="9"/>
        <v>3.6586350261627542E-3</v>
      </c>
      <c r="AI96" s="19">
        <f t="shared" si="9"/>
        <v>2.11842368054928E-3</v>
      </c>
      <c r="AJ96" s="19">
        <f t="shared" si="9"/>
        <v>1.0037050963671143E-2</v>
      </c>
      <c r="AK96" s="19">
        <f t="shared" si="9"/>
        <v>1.7607185433981168E-2</v>
      </c>
      <c r="AL96" s="19">
        <f t="shared" si="9"/>
        <v>4.0920838025065222E-2</v>
      </c>
      <c r="AM96" s="19">
        <f t="shared" si="9"/>
        <v>5.7586257318389591E-3</v>
      </c>
      <c r="AN96" s="19">
        <f t="shared" si="9"/>
        <v>2.9299663536522095E-3</v>
      </c>
      <c r="AO96" s="19">
        <f t="shared" si="9"/>
        <v>2.4042838331085089E-3</v>
      </c>
      <c r="AP96" s="19">
        <f t="shared" si="9"/>
        <v>2.3264453399493954E-3</v>
      </c>
      <c r="AQ96" s="19">
        <f t="shared" si="9"/>
        <v>2.1343008551223141E-3</v>
      </c>
      <c r="AR96" s="19">
        <f t="shared" si="9"/>
        <v>8.6181390547272006E-3</v>
      </c>
      <c r="AS96" s="19">
        <f t="shared" si="9"/>
        <v>1.7614598034198772E-3</v>
      </c>
      <c r="AT96" s="19">
        <f t="shared" si="9"/>
        <v>5.3712904145996395E-4</v>
      </c>
      <c r="AU96" s="19">
        <f t="shared" si="9"/>
        <v>4.2566981455368562E-4</v>
      </c>
      <c r="AV96" s="19">
        <f t="shared" si="9"/>
        <v>8.5800332063862533E-4</v>
      </c>
      <c r="AW96" s="19">
        <f t="shared" si="9"/>
        <v>3.3302422116014453E-3</v>
      </c>
      <c r="AX96" s="19">
        <f t="shared" si="9"/>
        <v>1.6866748678787725E-3</v>
      </c>
      <c r="AY96" s="19">
        <f t="shared" si="9"/>
        <v>2.7403497511604368E-3</v>
      </c>
      <c r="AZ96" s="19">
        <f t="shared" si="9"/>
        <v>4.007413589433636E-3</v>
      </c>
      <c r="BA96" s="19">
        <f t="shared" si="9"/>
        <v>1.6677427045572873E-3</v>
      </c>
      <c r="BB96" s="19">
        <f t="shared" si="9"/>
        <v>4.0612893142222628E-3</v>
      </c>
      <c r="BC96" s="19">
        <f t="shared" si="9"/>
        <v>6.0780560112504E-3</v>
      </c>
      <c r="BD96" s="19">
        <f t="shared" si="9"/>
        <v>9.5836154638780416E-4</v>
      </c>
      <c r="BE96" s="19">
        <f t="shared" si="9"/>
        <v>2.0678926664178649E-3</v>
      </c>
      <c r="BF96" s="19">
        <f t="shared" si="9"/>
        <v>4.477635932124498E-3</v>
      </c>
      <c r="BG96" s="19">
        <f t="shared" si="9"/>
        <v>4.6832075086833767E-3</v>
      </c>
      <c r="BH96" s="19">
        <f t="shared" si="9"/>
        <v>8.2971733449887044E-4</v>
      </c>
      <c r="BI96" s="19">
        <f t="shared" si="9"/>
        <v>3.7864380334935457E-3</v>
      </c>
      <c r="BJ96" s="19">
        <f t="shared" si="9"/>
        <v>1.7779030702868193E-3</v>
      </c>
      <c r="BK96" s="19">
        <f t="shared" si="9"/>
        <v>2.5290358329973718E-3</v>
      </c>
      <c r="BL96" s="19">
        <f t="shared" si="9"/>
        <v>5.635309108343747E-3</v>
      </c>
      <c r="BM96" s="19">
        <f t="shared" si="9"/>
        <v>1.6453364457441266E-3</v>
      </c>
      <c r="BN96" s="19">
        <f t="shared" si="9"/>
        <v>3.8514971989470287E-3</v>
      </c>
      <c r="BO96" s="19">
        <f t="shared" si="9"/>
        <v>2.2146598984104358E-3</v>
      </c>
      <c r="BP96" s="19">
        <f t="shared" si="9"/>
        <v>0</v>
      </c>
      <c r="BQ96" s="19" t="e">
        <f t="shared" si="9"/>
        <v>#DIV/0!</v>
      </c>
    </row>
    <row r="97" spans="5:69" x14ac:dyDescent="0.35">
      <c r="E97" t="str">
        <f t="shared" si="2"/>
        <v>ISIC 35</v>
      </c>
      <c r="F97" s="19">
        <f t="shared" si="4"/>
        <v>1.608637602041869E-2</v>
      </c>
      <c r="G97" s="19">
        <f t="shared" si="9"/>
        <v>3.1045652112553805E-3</v>
      </c>
      <c r="H97" s="19">
        <f t="shared" si="9"/>
        <v>1.9362747456088871E-2</v>
      </c>
      <c r="I97" s="19">
        <f t="shared" si="9"/>
        <v>4.6053153739799096E-2</v>
      </c>
      <c r="J97" s="19">
        <f t="shared" si="9"/>
        <v>1.4724204828151089E-2</v>
      </c>
      <c r="K97" s="19">
        <f t="shared" si="9"/>
        <v>1.3445285069461552E-2</v>
      </c>
      <c r="L97" s="19">
        <f t="shared" si="9"/>
        <v>2.1634185134132119E-2</v>
      </c>
      <c r="M97" s="19">
        <f t="shared" si="9"/>
        <v>4.4743541472780535E-2</v>
      </c>
      <c r="N97" s="19">
        <f t="shared" si="9"/>
        <v>1.4641781083169011E-2</v>
      </c>
      <c r="O97" s="19">
        <f t="shared" si="9"/>
        <v>1.4596409408862721E-2</v>
      </c>
      <c r="P97" s="19">
        <f t="shared" si="9"/>
        <v>3.2812411343131766E-2</v>
      </c>
      <c r="Q97" s="19">
        <f t="shared" si="9"/>
        <v>6.782993173949565E-3</v>
      </c>
      <c r="R97" s="19">
        <f t="shared" si="9"/>
        <v>2.0356917789370467E-2</v>
      </c>
      <c r="S97" s="19">
        <f t="shared" si="9"/>
        <v>4.9746440756844292E-2</v>
      </c>
      <c r="T97" s="19">
        <f t="shared" si="9"/>
        <v>5.3507648678151734E-2</v>
      </c>
      <c r="U97" s="19">
        <f t="shared" si="9"/>
        <v>1.3411437073913082E-2</v>
      </c>
      <c r="V97" s="19">
        <f t="shared" si="9"/>
        <v>5.9441322014015035E-3</v>
      </c>
      <c r="W97" s="19">
        <f t="shared" si="9"/>
        <v>8.0934812679082802E-3</v>
      </c>
      <c r="X97" s="19">
        <f t="shared" si="9"/>
        <v>8.3564442330556227E-3</v>
      </c>
      <c r="Y97" s="19">
        <f t="shared" si="9"/>
        <v>6.8496485971600669E-3</v>
      </c>
      <c r="Z97" s="19">
        <f t="shared" si="9"/>
        <v>4.8020008661685352E-3</v>
      </c>
      <c r="AA97" s="19">
        <f t="shared" si="9"/>
        <v>8.7393197804091147E-3</v>
      </c>
      <c r="AB97" s="19">
        <f t="shared" si="9"/>
        <v>8.3143393182988062E-3</v>
      </c>
      <c r="AC97" s="19">
        <f t="shared" si="9"/>
        <v>0.28372636926037287</v>
      </c>
      <c r="AD97" s="19">
        <f t="shared" si="9"/>
        <v>5.1152341926223185E-2</v>
      </c>
      <c r="AE97" s="19">
        <f t="shared" si="9"/>
        <v>1.2926655157279976E-2</v>
      </c>
      <c r="AF97" s="19">
        <f t="shared" si="9"/>
        <v>4.4100677476815132E-3</v>
      </c>
      <c r="AG97" s="19">
        <f t="shared" si="9"/>
        <v>8.8321481415521118E-3</v>
      </c>
      <c r="AH97" s="19">
        <f t="shared" si="9"/>
        <v>7.159964098705467E-3</v>
      </c>
      <c r="AI97" s="19">
        <f t="shared" si="9"/>
        <v>1.7706675994657407E-2</v>
      </c>
      <c r="AJ97" s="19">
        <f t="shared" si="9"/>
        <v>1.6165232602389699E-2</v>
      </c>
      <c r="AK97" s="19">
        <f t="shared" si="9"/>
        <v>1.9817550987754548E-3</v>
      </c>
      <c r="AL97" s="19">
        <f t="shared" si="9"/>
        <v>3.3852515825249004E-3</v>
      </c>
      <c r="AM97" s="19">
        <f t="shared" si="9"/>
        <v>1.0145153774979631E-2</v>
      </c>
      <c r="AN97" s="19">
        <f t="shared" si="9"/>
        <v>9.8168987351800602E-3</v>
      </c>
      <c r="AO97" s="19">
        <f t="shared" si="9"/>
        <v>1.6763608823202953E-2</v>
      </c>
      <c r="AP97" s="19">
        <f t="shared" si="9"/>
        <v>3.2250759354868898E-3</v>
      </c>
      <c r="AQ97" s="19">
        <f t="shared" si="9"/>
        <v>1.7033797998403041E-2</v>
      </c>
      <c r="AR97" s="19">
        <f t="shared" si="9"/>
        <v>1.3322586788097059E-2</v>
      </c>
      <c r="AS97" s="19">
        <f t="shared" si="9"/>
        <v>3.1904279915751484E-3</v>
      </c>
      <c r="AT97" s="19">
        <f t="shared" si="9"/>
        <v>3.1197974451498806E-3</v>
      </c>
      <c r="AU97" s="19">
        <f t="shared" si="9"/>
        <v>2.8078503082700429E-3</v>
      </c>
      <c r="AV97" s="19">
        <f t="shared" si="9"/>
        <v>2.5186445253561895E-3</v>
      </c>
      <c r="AW97" s="19">
        <f t="shared" si="9"/>
        <v>5.4666854496371866E-3</v>
      </c>
      <c r="AX97" s="19">
        <f t="shared" si="9"/>
        <v>4.8265320166245105E-3</v>
      </c>
      <c r="AY97" s="19">
        <f t="shared" si="9"/>
        <v>4.2770050321611405E-3</v>
      </c>
      <c r="AZ97" s="19">
        <f t="shared" si="9"/>
        <v>8.4870059258193298E-3</v>
      </c>
      <c r="BA97" s="19">
        <f t="shared" si="9"/>
        <v>4.9983140753536654E-3</v>
      </c>
      <c r="BB97" s="19">
        <f t="shared" si="9"/>
        <v>1.4210776451189566E-2</v>
      </c>
      <c r="BC97" s="19">
        <f t="shared" si="9"/>
        <v>2.4602066573592186E-3</v>
      </c>
      <c r="BD97" s="19">
        <f t="shared" si="9"/>
        <v>2.6972970964139285E-3</v>
      </c>
      <c r="BE97" s="19">
        <f t="shared" si="9"/>
        <v>3.1350652459614481E-3</v>
      </c>
      <c r="BF97" s="19">
        <f t="shared" si="9"/>
        <v>6.5387529790604509E-3</v>
      </c>
      <c r="BG97" s="19">
        <f t="shared" si="9"/>
        <v>9.2826204122990266E-3</v>
      </c>
      <c r="BH97" s="19">
        <f t="shared" si="9"/>
        <v>8.7699977616415795E-3</v>
      </c>
      <c r="BI97" s="19">
        <f t="shared" si="9"/>
        <v>8.9893884429834495E-3</v>
      </c>
      <c r="BJ97" s="19">
        <f t="shared" si="9"/>
        <v>9.6410928816625177E-3</v>
      </c>
      <c r="BK97" s="19">
        <f t="shared" si="9"/>
        <v>1.1374445219404259E-2</v>
      </c>
      <c r="BL97" s="19">
        <f t="shared" si="9"/>
        <v>1.8007529887478977E-2</v>
      </c>
      <c r="BM97" s="19">
        <f t="shared" si="9"/>
        <v>9.8823254044103168E-3</v>
      </c>
      <c r="BN97" s="19">
        <f t="shared" si="9"/>
        <v>7.4368292064565201E-3</v>
      </c>
      <c r="BO97" s="19">
        <f t="shared" si="9"/>
        <v>2.5730240458666676E-2</v>
      </c>
      <c r="BP97" s="19">
        <f t="shared" si="9"/>
        <v>0</v>
      </c>
      <c r="BQ97" s="19" t="e">
        <f t="shared" si="9"/>
        <v>#DIV/0!</v>
      </c>
    </row>
    <row r="98" spans="5:69" x14ac:dyDescent="0.35">
      <c r="E98" t="str">
        <f t="shared" si="2"/>
        <v>ISIC 36</v>
      </c>
      <c r="F98" s="19">
        <f t="shared" si="4"/>
        <v>4.240466803015968E-3</v>
      </c>
      <c r="G98" s="19">
        <f t="shared" si="9"/>
        <v>4.2953311829796226E-4</v>
      </c>
      <c r="H98" s="19">
        <f t="shared" si="9"/>
        <v>3.5180214416511931E-3</v>
      </c>
      <c r="I98" s="19">
        <f t="shared" si="9"/>
        <v>1.2880143192243504E-3</v>
      </c>
      <c r="J98" s="19">
        <f t="shared" si="9"/>
        <v>1.4086246477375513E-3</v>
      </c>
      <c r="K98" s="19">
        <f t="shared" si="9"/>
        <v>7.5235479498511658E-4</v>
      </c>
      <c r="L98" s="19">
        <f t="shared" si="9"/>
        <v>5.0683914749231256E-4</v>
      </c>
      <c r="M98" s="19">
        <f t="shared" si="9"/>
        <v>1.3155790572111469E-3</v>
      </c>
      <c r="N98" s="19">
        <f t="shared" si="9"/>
        <v>7.5593859886656219E-4</v>
      </c>
      <c r="O98" s="19">
        <f t="shared" si="9"/>
        <v>6.4532044425914402E-4</v>
      </c>
      <c r="P98" s="19">
        <f t="shared" si="9"/>
        <v>1.3066367806764206E-3</v>
      </c>
      <c r="Q98" s="19">
        <f t="shared" si="9"/>
        <v>4.4072603473718259E-4</v>
      </c>
      <c r="R98" s="19">
        <f t="shared" si="9"/>
        <v>7.5526618065580899E-4</v>
      </c>
      <c r="S98" s="19">
        <f t="shared" si="9"/>
        <v>1.2393135109430018E-3</v>
      </c>
      <c r="T98" s="19">
        <f t="shared" si="9"/>
        <v>1.3549556834021211E-3</v>
      </c>
      <c r="U98" s="19">
        <f t="shared" si="9"/>
        <v>7.9846152453057326E-4</v>
      </c>
      <c r="V98" s="19">
        <f t="shared" si="9"/>
        <v>4.3477437679687812E-4</v>
      </c>
      <c r="W98" s="19">
        <f t="shared" si="9"/>
        <v>4.5730737250293855E-4</v>
      </c>
      <c r="X98" s="19">
        <f t="shared" si="9"/>
        <v>4.52270420227184E-4</v>
      </c>
      <c r="Y98" s="19">
        <f t="shared" si="9"/>
        <v>3.4411776369895793E-4</v>
      </c>
      <c r="Z98" s="19">
        <f t="shared" si="9"/>
        <v>4.0843890815580247E-4</v>
      </c>
      <c r="AA98" s="19">
        <f t="shared" si="9"/>
        <v>4.6252140424704266E-4</v>
      </c>
      <c r="AB98" s="19">
        <f t="shared" si="9"/>
        <v>4.5877620446932232E-4</v>
      </c>
      <c r="AC98" s="19">
        <f t="shared" si="9"/>
        <v>1.2656077407773563E-3</v>
      </c>
      <c r="AD98" s="19">
        <f t="shared" si="9"/>
        <v>4.8579216223630844E-2</v>
      </c>
      <c r="AE98" s="19">
        <f t="shared" si="9"/>
        <v>2.7043464289449935E-3</v>
      </c>
      <c r="AF98" s="19">
        <f t="shared" si="9"/>
        <v>5.2343736659341282E-4</v>
      </c>
      <c r="AG98" s="19">
        <f t="shared" si="9"/>
        <v>6.018449382429905E-4</v>
      </c>
      <c r="AH98" s="19">
        <f t="shared" si="9"/>
        <v>5.6816984390613983E-4</v>
      </c>
      <c r="AI98" s="19">
        <f t="shared" si="9"/>
        <v>9.5362522879902827E-4</v>
      </c>
      <c r="AJ98" s="19">
        <f t="shared" si="9"/>
        <v>4.6231443041225094E-4</v>
      </c>
      <c r="AK98" s="19">
        <f t="shared" si="9"/>
        <v>2.6016837008368664E-4</v>
      </c>
      <c r="AL98" s="19">
        <f t="shared" si="9"/>
        <v>1.3378818523824561E-4</v>
      </c>
      <c r="AM98" s="19">
        <f t="shared" si="9"/>
        <v>6.4774765483621049E-4</v>
      </c>
      <c r="AN98" s="19">
        <f t="shared" ref="G98:BQ102" si="10">AN27/AN$69</f>
        <v>6.100865774547557E-4</v>
      </c>
      <c r="AO98" s="19">
        <f t="shared" si="10"/>
        <v>2.5912615194629506E-3</v>
      </c>
      <c r="AP98" s="19">
        <f t="shared" si="10"/>
        <v>3.2265602238702691E-4</v>
      </c>
      <c r="AQ98" s="19">
        <f t="shared" si="10"/>
        <v>2.7367459264254794E-3</v>
      </c>
      <c r="AR98" s="19">
        <f t="shared" si="10"/>
        <v>1.7922230648701562E-3</v>
      </c>
      <c r="AS98" s="19">
        <f t="shared" si="10"/>
        <v>2.3817750662939659E-4</v>
      </c>
      <c r="AT98" s="19">
        <f t="shared" si="10"/>
        <v>2.6624821353041754E-4</v>
      </c>
      <c r="AU98" s="19">
        <f t="shared" si="10"/>
        <v>2.8830866718891412E-4</v>
      </c>
      <c r="AV98" s="19">
        <f t="shared" si="10"/>
        <v>6.9652079733954059E-4</v>
      </c>
      <c r="AW98" s="19">
        <f t="shared" si="10"/>
        <v>1.3302738014535742E-3</v>
      </c>
      <c r="AX98" s="19">
        <f t="shared" si="10"/>
        <v>3.6784787277449306E-4</v>
      </c>
      <c r="AY98" s="19">
        <f t="shared" si="10"/>
        <v>4.2290154529976156E-4</v>
      </c>
      <c r="AZ98" s="19">
        <f t="shared" si="10"/>
        <v>1.2131905000605187E-3</v>
      </c>
      <c r="BA98" s="19">
        <f t="shared" si="10"/>
        <v>2.5520238999167643E-4</v>
      </c>
      <c r="BB98" s="19">
        <f t="shared" si="10"/>
        <v>4.7985559689907331E-4</v>
      </c>
      <c r="BC98" s="19">
        <f t="shared" si="10"/>
        <v>3.132535860284991E-4</v>
      </c>
      <c r="BD98" s="19">
        <f t="shared" si="10"/>
        <v>9.7065460989526249E-5</v>
      </c>
      <c r="BE98" s="19">
        <f t="shared" si="10"/>
        <v>3.9377387537727418E-4</v>
      </c>
      <c r="BF98" s="19">
        <f t="shared" si="10"/>
        <v>6.872793324405297E-4</v>
      </c>
      <c r="BG98" s="19">
        <f t="shared" si="10"/>
        <v>1.7213424477572593E-3</v>
      </c>
      <c r="BH98" s="19">
        <f t="shared" si="10"/>
        <v>1.7853891062457744E-3</v>
      </c>
      <c r="BI98" s="19">
        <f t="shared" si="10"/>
        <v>1.5233813978030191E-3</v>
      </c>
      <c r="BJ98" s="19">
        <f t="shared" si="10"/>
        <v>1.7301491086385763E-3</v>
      </c>
      <c r="BK98" s="19">
        <f t="shared" si="10"/>
        <v>1.5567347123107568E-3</v>
      </c>
      <c r="BL98" s="19">
        <f t="shared" si="10"/>
        <v>3.8551193674282074E-3</v>
      </c>
      <c r="BM98" s="19">
        <f t="shared" si="10"/>
        <v>1.8395019389120116E-3</v>
      </c>
      <c r="BN98" s="19">
        <f t="shared" si="10"/>
        <v>5.2956605596103407E-4</v>
      </c>
      <c r="BO98" s="19">
        <f t="shared" si="10"/>
        <v>2.584956510172477E-3</v>
      </c>
      <c r="BP98" s="19">
        <f t="shared" si="10"/>
        <v>0</v>
      </c>
      <c r="BQ98" s="19" t="e">
        <f t="shared" si="10"/>
        <v>#DIV/0!</v>
      </c>
    </row>
    <row r="99" spans="5:69" x14ac:dyDescent="0.35">
      <c r="E99" t="str">
        <f t="shared" si="2"/>
        <v>ISIC 37-39</v>
      </c>
      <c r="F99" s="19">
        <f t="shared" si="4"/>
        <v>4.2405927584731303E-3</v>
      </c>
      <c r="G99" s="19">
        <f t="shared" si="10"/>
        <v>1.1169134395267665E-3</v>
      </c>
      <c r="H99" s="19">
        <f t="shared" si="10"/>
        <v>1.9025216228437287E-3</v>
      </c>
      <c r="I99" s="19">
        <f t="shared" si="10"/>
        <v>7.6011408603228678E-3</v>
      </c>
      <c r="J99" s="19">
        <f t="shared" si="10"/>
        <v>5.2092586968137755E-3</v>
      </c>
      <c r="K99" s="19">
        <f t="shared" si="10"/>
        <v>6.5743191058095785E-3</v>
      </c>
      <c r="L99" s="19">
        <f t="shared" si="10"/>
        <v>8.3985155338776388E-3</v>
      </c>
      <c r="M99" s="19">
        <f t="shared" si="10"/>
        <v>2.8501324118902993E-2</v>
      </c>
      <c r="N99" s="19">
        <f t="shared" si="10"/>
        <v>3.4842877899458778E-3</v>
      </c>
      <c r="O99" s="19">
        <f t="shared" si="10"/>
        <v>4.0664417721444869E-3</v>
      </c>
      <c r="P99" s="19">
        <f t="shared" si="10"/>
        <v>7.1715401493389211E-3</v>
      </c>
      <c r="Q99" s="19">
        <f t="shared" si="10"/>
        <v>2.6584277594796121E-3</v>
      </c>
      <c r="R99" s="19">
        <f t="shared" si="10"/>
        <v>1.4346518985211791E-2</v>
      </c>
      <c r="S99" s="19">
        <f t="shared" si="10"/>
        <v>1.1098849557020242E-2</v>
      </c>
      <c r="T99" s="19">
        <f t="shared" si="10"/>
        <v>7.1467422124983707E-2</v>
      </c>
      <c r="U99" s="19">
        <f t="shared" si="10"/>
        <v>1.3037399636282608E-2</v>
      </c>
      <c r="V99" s="19">
        <f t="shared" si="10"/>
        <v>1.3766542635784927E-3</v>
      </c>
      <c r="W99" s="19">
        <f t="shared" si="10"/>
        <v>2.2679330984093477E-3</v>
      </c>
      <c r="X99" s="19">
        <f t="shared" si="10"/>
        <v>2.6103949259248206E-3</v>
      </c>
      <c r="Y99" s="19">
        <f t="shared" si="10"/>
        <v>1.8716539821511918E-3</v>
      </c>
      <c r="Z99" s="19">
        <f t="shared" si="10"/>
        <v>3.4304444759006296E-3</v>
      </c>
      <c r="AA99" s="19">
        <f t="shared" si="10"/>
        <v>3.3082900054505937E-3</v>
      </c>
      <c r="AB99" s="19">
        <f t="shared" si="10"/>
        <v>2.9993220100519281E-3</v>
      </c>
      <c r="AC99" s="19">
        <f t="shared" si="10"/>
        <v>3.8793419984555358E-3</v>
      </c>
      <c r="AD99" s="19">
        <f t="shared" si="10"/>
        <v>4.7169507437978243E-2</v>
      </c>
      <c r="AE99" s="19">
        <f t="shared" si="10"/>
        <v>0.18770093351118611</v>
      </c>
      <c r="AF99" s="19">
        <f t="shared" si="10"/>
        <v>4.2029930932655354E-3</v>
      </c>
      <c r="AG99" s="19">
        <f t="shared" si="10"/>
        <v>3.034717267797955E-3</v>
      </c>
      <c r="AH99" s="19">
        <f t="shared" si="10"/>
        <v>2.6881125647359012E-3</v>
      </c>
      <c r="AI99" s="19">
        <f t="shared" si="10"/>
        <v>3.7674115418832748E-3</v>
      </c>
      <c r="AJ99" s="19">
        <f t="shared" si="10"/>
        <v>1.32396221868069E-3</v>
      </c>
      <c r="AK99" s="19">
        <f t="shared" si="10"/>
        <v>1.9083112236667641E-3</v>
      </c>
      <c r="AL99" s="19">
        <f t="shared" si="10"/>
        <v>1.4703296425275193E-3</v>
      </c>
      <c r="AM99" s="19">
        <f t="shared" si="10"/>
        <v>1.5944078458880431E-3</v>
      </c>
      <c r="AN99" s="19">
        <f t="shared" si="10"/>
        <v>2.6157644618556544E-3</v>
      </c>
      <c r="AO99" s="19">
        <f t="shared" si="10"/>
        <v>5.3486202258999516E-3</v>
      </c>
      <c r="AP99" s="19">
        <f t="shared" si="10"/>
        <v>1.9802527446259217E-3</v>
      </c>
      <c r="AQ99" s="19">
        <f t="shared" si="10"/>
        <v>2.4791537246124234E-3</v>
      </c>
      <c r="AR99" s="19">
        <f t="shared" si="10"/>
        <v>2.020272550205298E-3</v>
      </c>
      <c r="AS99" s="19">
        <f t="shared" si="10"/>
        <v>1.771513001690913E-3</v>
      </c>
      <c r="AT99" s="19">
        <f t="shared" si="10"/>
        <v>6.4156059898178811E-4</v>
      </c>
      <c r="AU99" s="19">
        <f t="shared" si="10"/>
        <v>8.6551036167252179E-4</v>
      </c>
      <c r="AV99" s="19">
        <f t="shared" si="10"/>
        <v>8.6165143079953489E-4</v>
      </c>
      <c r="AW99" s="19">
        <f t="shared" si="10"/>
        <v>4.5251565736148941E-3</v>
      </c>
      <c r="AX99" s="19">
        <f t="shared" si="10"/>
        <v>2.266485430979267E-3</v>
      </c>
      <c r="AY99" s="19">
        <f t="shared" si="10"/>
        <v>2.4940456196920137E-3</v>
      </c>
      <c r="AZ99" s="19">
        <f t="shared" si="10"/>
        <v>3.259996774722251E-3</v>
      </c>
      <c r="BA99" s="19">
        <f t="shared" si="10"/>
        <v>2.9989556849567447E-3</v>
      </c>
      <c r="BB99" s="19">
        <f t="shared" si="10"/>
        <v>4.6614680554026766E-3</v>
      </c>
      <c r="BC99" s="19">
        <f t="shared" si="10"/>
        <v>2.1219509711543046E-3</v>
      </c>
      <c r="BD99" s="19">
        <f t="shared" si="10"/>
        <v>6.580697175871175E-4</v>
      </c>
      <c r="BE99" s="19">
        <f t="shared" si="10"/>
        <v>1.5510959669790606E-3</v>
      </c>
      <c r="BF99" s="19">
        <f t="shared" si="10"/>
        <v>6.1802804262023709E-3</v>
      </c>
      <c r="BG99" s="19">
        <f t="shared" si="10"/>
        <v>1.346991838062085E-2</v>
      </c>
      <c r="BH99" s="19">
        <f t="shared" si="10"/>
        <v>1.628940282349551E-3</v>
      </c>
      <c r="BI99" s="19">
        <f t="shared" si="10"/>
        <v>2.7093282553565232E-3</v>
      </c>
      <c r="BJ99" s="19">
        <f t="shared" si="10"/>
        <v>2.9183765558464091E-3</v>
      </c>
      <c r="BK99" s="19">
        <f t="shared" si="10"/>
        <v>2.7441865539425733E-3</v>
      </c>
      <c r="BL99" s="19">
        <f t="shared" si="10"/>
        <v>4.3601206875709146E-3</v>
      </c>
      <c r="BM99" s="19">
        <f t="shared" si="10"/>
        <v>2.3211753262869653E-3</v>
      </c>
      <c r="BN99" s="19">
        <f t="shared" si="10"/>
        <v>1.9480606667082632E-3</v>
      </c>
      <c r="BO99" s="19">
        <f t="shared" si="10"/>
        <v>4.5214660788381955E-3</v>
      </c>
      <c r="BP99" s="19">
        <f t="shared" si="10"/>
        <v>0</v>
      </c>
      <c r="BQ99" s="19" t="e">
        <f t="shared" si="10"/>
        <v>#DIV/0!</v>
      </c>
    </row>
    <row r="100" spans="5:69" x14ac:dyDescent="0.35">
      <c r="E100" t="str">
        <f t="shared" si="2"/>
        <v>ISIC 41-43</v>
      </c>
      <c r="F100" s="19">
        <f t="shared" si="4"/>
        <v>8.9099378931274502E-3</v>
      </c>
      <c r="G100" s="19">
        <f t="shared" si="10"/>
        <v>9.0454496547500238E-3</v>
      </c>
      <c r="H100" s="19">
        <f t="shared" si="10"/>
        <v>6.6191397042552986E-3</v>
      </c>
      <c r="I100" s="19">
        <f t="shared" si="10"/>
        <v>1.6414151238914817E-2</v>
      </c>
      <c r="J100" s="19">
        <f t="shared" si="10"/>
        <v>3.5981605878138679E-3</v>
      </c>
      <c r="K100" s="19">
        <f t="shared" si="10"/>
        <v>3.911381811786868E-3</v>
      </c>
      <c r="L100" s="19">
        <f t="shared" si="10"/>
        <v>6.5142614781041252E-3</v>
      </c>
      <c r="M100" s="19">
        <f t="shared" si="10"/>
        <v>5.6115010341436953E-3</v>
      </c>
      <c r="N100" s="19">
        <f t="shared" si="10"/>
        <v>7.5676838876652559E-3</v>
      </c>
      <c r="O100" s="19">
        <f t="shared" si="10"/>
        <v>4.4120770826289049E-3</v>
      </c>
      <c r="P100" s="19">
        <f t="shared" si="10"/>
        <v>6.6921941999740333E-3</v>
      </c>
      <c r="Q100" s="19">
        <f t="shared" si="10"/>
        <v>4.3726291648315376E-3</v>
      </c>
      <c r="R100" s="19">
        <f t="shared" si="10"/>
        <v>4.9516723105541309E-3</v>
      </c>
      <c r="S100" s="19">
        <f t="shared" si="10"/>
        <v>9.5513781670479615E-3</v>
      </c>
      <c r="T100" s="19">
        <f t="shared" si="10"/>
        <v>7.2188509120487089E-3</v>
      </c>
      <c r="U100" s="19">
        <f t="shared" si="10"/>
        <v>6.6377584060287355E-3</v>
      </c>
      <c r="V100" s="19">
        <f t="shared" si="10"/>
        <v>2.7665398320084228E-3</v>
      </c>
      <c r="W100" s="19">
        <f t="shared" si="10"/>
        <v>5.2871897587390988E-3</v>
      </c>
      <c r="X100" s="19">
        <f t="shared" si="10"/>
        <v>4.8936213641401095E-3</v>
      </c>
      <c r="Y100" s="19">
        <f t="shared" si="10"/>
        <v>3.041080891791643E-3</v>
      </c>
      <c r="Z100" s="19">
        <f t="shared" si="10"/>
        <v>6.0229993866043833E-3</v>
      </c>
      <c r="AA100" s="19">
        <f t="shared" si="10"/>
        <v>5.2853188557645597E-3</v>
      </c>
      <c r="AB100" s="19">
        <f t="shared" si="10"/>
        <v>1.287634135249412E-2</v>
      </c>
      <c r="AC100" s="19">
        <f t="shared" si="10"/>
        <v>2.6472728131784008E-2</v>
      </c>
      <c r="AD100" s="19">
        <f t="shared" si="10"/>
        <v>2.453689528198157E-2</v>
      </c>
      <c r="AE100" s="19">
        <f t="shared" si="10"/>
        <v>2.418890634587037E-2</v>
      </c>
      <c r="AF100" s="19">
        <f t="shared" si="10"/>
        <v>0.17415951743212565</v>
      </c>
      <c r="AG100" s="19">
        <f t="shared" si="10"/>
        <v>5.0916983601882355E-3</v>
      </c>
      <c r="AH100" s="19">
        <f t="shared" si="10"/>
        <v>5.4035561487901368E-3</v>
      </c>
      <c r="AI100" s="19">
        <f t="shared" si="10"/>
        <v>9.201405598479144E-3</v>
      </c>
      <c r="AJ100" s="19">
        <f t="shared" si="10"/>
        <v>9.3097773002690076E-3</v>
      </c>
      <c r="AK100" s="19">
        <f t="shared" si="10"/>
        <v>2.909721739518182E-3</v>
      </c>
      <c r="AL100" s="19">
        <f t="shared" si="10"/>
        <v>3.7801654868536987E-3</v>
      </c>
      <c r="AM100" s="19">
        <f t="shared" si="10"/>
        <v>2.1097854727390373E-2</v>
      </c>
      <c r="AN100" s="19">
        <f t="shared" si="10"/>
        <v>8.6398777714185738E-3</v>
      </c>
      <c r="AO100" s="19">
        <f t="shared" si="10"/>
        <v>7.7601065632481748E-3</v>
      </c>
      <c r="AP100" s="19">
        <f t="shared" si="10"/>
        <v>3.7846526560209735E-3</v>
      </c>
      <c r="AQ100" s="19">
        <f t="shared" si="10"/>
        <v>9.1440800123115708E-3</v>
      </c>
      <c r="AR100" s="19">
        <f t="shared" si="10"/>
        <v>1.2940455230337999E-2</v>
      </c>
      <c r="AS100" s="19">
        <f t="shared" si="10"/>
        <v>3.6246912903002988E-3</v>
      </c>
      <c r="AT100" s="19">
        <f t="shared" si="10"/>
        <v>4.0436085506932234E-3</v>
      </c>
      <c r="AU100" s="19">
        <f t="shared" si="10"/>
        <v>6.5340955677856442E-3</v>
      </c>
      <c r="AV100" s="19">
        <f t="shared" si="10"/>
        <v>5.9425032087274815E-3</v>
      </c>
      <c r="AW100" s="19">
        <f t="shared" si="10"/>
        <v>4.8492628154158279E-2</v>
      </c>
      <c r="AX100" s="19">
        <f t="shared" si="10"/>
        <v>5.1961415681285438E-3</v>
      </c>
      <c r="AY100" s="19">
        <f t="shared" si="10"/>
        <v>1.8617661408129375E-2</v>
      </c>
      <c r="AZ100" s="19">
        <f t="shared" si="10"/>
        <v>1.1319479803643558E-2</v>
      </c>
      <c r="BA100" s="19">
        <f t="shared" si="10"/>
        <v>4.5332822491749945E-3</v>
      </c>
      <c r="BB100" s="19">
        <f t="shared" si="10"/>
        <v>1.2696774084770527E-2</v>
      </c>
      <c r="BC100" s="19">
        <f t="shared" si="10"/>
        <v>4.6539818435657691E-3</v>
      </c>
      <c r="BD100" s="19">
        <f t="shared" si="10"/>
        <v>3.243805486216598E-3</v>
      </c>
      <c r="BE100" s="19">
        <f t="shared" si="10"/>
        <v>3.714583417995557E-3</v>
      </c>
      <c r="BF100" s="19">
        <f t="shared" si="10"/>
        <v>1.0002438948452742E-2</v>
      </c>
      <c r="BG100" s="19">
        <f t="shared" si="10"/>
        <v>2.148608134410171E-2</v>
      </c>
      <c r="BH100" s="19">
        <f t="shared" si="10"/>
        <v>1.0713229804743915E-2</v>
      </c>
      <c r="BI100" s="19">
        <f t="shared" si="10"/>
        <v>7.4884009788117054E-3</v>
      </c>
      <c r="BJ100" s="19">
        <f t="shared" si="10"/>
        <v>8.9363521056405205E-3</v>
      </c>
      <c r="BK100" s="19">
        <f t="shared" si="10"/>
        <v>1.3519355826563146E-2</v>
      </c>
      <c r="BL100" s="19">
        <f t="shared" si="10"/>
        <v>1.2739243596506704E-2</v>
      </c>
      <c r="BM100" s="19">
        <f t="shared" si="10"/>
        <v>1.163555003942324E-2</v>
      </c>
      <c r="BN100" s="19">
        <f t="shared" si="10"/>
        <v>6.4969580556830222E-3</v>
      </c>
      <c r="BO100" s="19">
        <f t="shared" si="10"/>
        <v>5.9936158919886746E-3</v>
      </c>
      <c r="BP100" s="19">
        <f t="shared" si="10"/>
        <v>0</v>
      </c>
      <c r="BQ100" s="19" t="e">
        <f t="shared" si="10"/>
        <v>#DIV/0!</v>
      </c>
    </row>
    <row r="101" spans="5:69" x14ac:dyDescent="0.35">
      <c r="E101" t="str">
        <f t="shared" si="2"/>
        <v>ISIC 45</v>
      </c>
      <c r="F101" s="19">
        <f t="shared" si="4"/>
        <v>3.1044241526844143E-3</v>
      </c>
      <c r="G101" s="19">
        <f t="shared" si="10"/>
        <v>5.2034202211204235E-3</v>
      </c>
      <c r="H101" s="19">
        <f t="shared" si="10"/>
        <v>4.1978943182510589E-3</v>
      </c>
      <c r="I101" s="19">
        <f t="shared" si="10"/>
        <v>2.9106211214784141E-3</v>
      </c>
      <c r="J101" s="19">
        <f t="shared" si="10"/>
        <v>1.5180013797561588E-3</v>
      </c>
      <c r="K101" s="19">
        <f t="shared" si="10"/>
        <v>1.5459647730058142E-3</v>
      </c>
      <c r="L101" s="19">
        <f t="shared" si="10"/>
        <v>2.9975188209097657E-3</v>
      </c>
      <c r="M101" s="19">
        <f t="shared" si="10"/>
        <v>1.5627285199473083E-3</v>
      </c>
      <c r="N101" s="19">
        <f t="shared" si="10"/>
        <v>2.3400075178964933E-3</v>
      </c>
      <c r="O101" s="19">
        <f t="shared" si="10"/>
        <v>1.5528116231650158E-3</v>
      </c>
      <c r="P101" s="19">
        <f t="shared" si="10"/>
        <v>1.578077517498153E-3</v>
      </c>
      <c r="Q101" s="19">
        <f t="shared" si="10"/>
        <v>8.1256887792525013E-4</v>
      </c>
      <c r="R101" s="19">
        <f t="shared" si="10"/>
        <v>2.1498374718102102E-3</v>
      </c>
      <c r="S101" s="19">
        <f t="shared" si="10"/>
        <v>4.8161460353899786E-3</v>
      </c>
      <c r="T101" s="19">
        <f t="shared" si="10"/>
        <v>1.5551722956105519E-3</v>
      </c>
      <c r="U101" s="19">
        <f t="shared" si="10"/>
        <v>2.5649114935984447E-3</v>
      </c>
      <c r="V101" s="19">
        <f t="shared" si="10"/>
        <v>1.4764561058864783E-3</v>
      </c>
      <c r="W101" s="19">
        <f t="shared" si="10"/>
        <v>2.5451483627172435E-3</v>
      </c>
      <c r="X101" s="19">
        <f t="shared" si="10"/>
        <v>5.2840206263811938E-3</v>
      </c>
      <c r="Y101" s="19">
        <f t="shared" si="10"/>
        <v>3.075181602702946E-2</v>
      </c>
      <c r="Z101" s="19">
        <f t="shared" si="10"/>
        <v>1.1982068289131776E-2</v>
      </c>
      <c r="AA101" s="19">
        <f t="shared" si="10"/>
        <v>2.1596777613227267E-3</v>
      </c>
      <c r="AB101" s="19">
        <f t="shared" si="10"/>
        <v>5.0867283749503117E-3</v>
      </c>
      <c r="AC101" s="19">
        <f t="shared" si="10"/>
        <v>1.1821459874608187E-3</v>
      </c>
      <c r="AD101" s="19">
        <f t="shared" si="10"/>
        <v>3.1290468052271063E-3</v>
      </c>
      <c r="AE101" s="19">
        <f t="shared" si="10"/>
        <v>9.1772441956135646E-3</v>
      </c>
      <c r="AF101" s="19">
        <f t="shared" si="10"/>
        <v>2.8560994659066852E-3</v>
      </c>
      <c r="AG101" s="19">
        <f t="shared" si="10"/>
        <v>3.865235588687857E-2</v>
      </c>
      <c r="AH101" s="19">
        <f t="shared" si="10"/>
        <v>4.0756789143034022E-3</v>
      </c>
      <c r="AI101" s="19">
        <f t="shared" si="10"/>
        <v>4.044539793398895E-3</v>
      </c>
      <c r="AJ101" s="19">
        <f t="shared" si="10"/>
        <v>2.256413858091243E-2</v>
      </c>
      <c r="AK101" s="19">
        <f t="shared" si="10"/>
        <v>8.6493277918180903E-4</v>
      </c>
      <c r="AL101" s="19">
        <f t="shared" si="10"/>
        <v>3.1771552443083683E-3</v>
      </c>
      <c r="AM101" s="19">
        <f t="shared" si="10"/>
        <v>1.1553082301651876E-2</v>
      </c>
      <c r="AN101" s="19">
        <f t="shared" si="10"/>
        <v>4.1619614109283151E-2</v>
      </c>
      <c r="AO101" s="19">
        <f t="shared" si="10"/>
        <v>1.4240838723165073E-3</v>
      </c>
      <c r="AP101" s="19">
        <f t="shared" si="10"/>
        <v>1.5870576838287627E-3</v>
      </c>
      <c r="AQ101" s="19">
        <f t="shared" si="10"/>
        <v>2.533459994247081E-3</v>
      </c>
      <c r="AR101" s="19">
        <f t="shared" si="10"/>
        <v>2.2610174361304418E-3</v>
      </c>
      <c r="AS101" s="19">
        <f t="shared" si="10"/>
        <v>1.142151797405314E-3</v>
      </c>
      <c r="AT101" s="19">
        <f t="shared" si="10"/>
        <v>5.5171895205234211E-4</v>
      </c>
      <c r="AU101" s="19">
        <f t="shared" si="10"/>
        <v>9.6094367144762105E-4</v>
      </c>
      <c r="AV101" s="19">
        <f t="shared" si="10"/>
        <v>1.0785530393371426E-3</v>
      </c>
      <c r="AW101" s="19">
        <f t="shared" si="10"/>
        <v>2.444046859032798E-4</v>
      </c>
      <c r="AX101" s="19">
        <f t="shared" si="10"/>
        <v>1.7385898251298451E-3</v>
      </c>
      <c r="AY101" s="19">
        <f t="shared" si="10"/>
        <v>1.7891390860185134E-3</v>
      </c>
      <c r="AZ101" s="19">
        <f t="shared" si="10"/>
        <v>1.769113930961098E-3</v>
      </c>
      <c r="BA101" s="19">
        <f t="shared" si="10"/>
        <v>1.767333881139405E-3</v>
      </c>
      <c r="BB101" s="19">
        <f t="shared" si="10"/>
        <v>3.5221343333182928E-3</v>
      </c>
      <c r="BC101" s="19">
        <f t="shared" si="10"/>
        <v>1.8035833191806294E-2</v>
      </c>
      <c r="BD101" s="19">
        <f t="shared" si="10"/>
        <v>8.7501031231700306E-4</v>
      </c>
      <c r="BE101" s="19">
        <f t="shared" si="10"/>
        <v>1.3794690435751887E-3</v>
      </c>
      <c r="BF101" s="19">
        <f t="shared" si="10"/>
        <v>2.6219630432287727E-3</v>
      </c>
      <c r="BG101" s="19">
        <f t="shared" si="10"/>
        <v>2.7005517996357962E-3</v>
      </c>
      <c r="BH101" s="19">
        <f t="shared" si="10"/>
        <v>8.8320724755596954E-4</v>
      </c>
      <c r="BI101" s="19">
        <f t="shared" si="10"/>
        <v>1.263888926089189E-3</v>
      </c>
      <c r="BJ101" s="19">
        <f t="shared" si="10"/>
        <v>1.7069230492247776E-3</v>
      </c>
      <c r="BK101" s="19">
        <f t="shared" si="10"/>
        <v>2.3113479573240421E-3</v>
      </c>
      <c r="BL101" s="19">
        <f t="shared" si="10"/>
        <v>2.2304447518941778E-3</v>
      </c>
      <c r="BM101" s="19">
        <f t="shared" si="10"/>
        <v>3.013970439966041E-3</v>
      </c>
      <c r="BN101" s="19">
        <f t="shared" si="10"/>
        <v>1.6191057639375389E-3</v>
      </c>
      <c r="BO101" s="19">
        <f t="shared" si="10"/>
        <v>1.4989858774527016E-3</v>
      </c>
      <c r="BP101" s="19">
        <f t="shared" si="10"/>
        <v>0</v>
      </c>
      <c r="BQ101" s="19" t="e">
        <f t="shared" si="10"/>
        <v>#DIV/0!</v>
      </c>
    </row>
    <row r="102" spans="5:69" x14ac:dyDescent="0.35">
      <c r="E102" t="str">
        <f t="shared" si="2"/>
        <v>ISIC 46</v>
      </c>
      <c r="F102" s="19">
        <f t="shared" si="4"/>
        <v>5.2078072331331979E-2</v>
      </c>
      <c r="G102" s="19">
        <f t="shared" si="10"/>
        <v>3.0135653095132036E-2</v>
      </c>
      <c r="H102" s="19">
        <f t="shared" si="10"/>
        <v>4.4306385353229234E-2</v>
      </c>
      <c r="I102" s="19">
        <f t="shared" si="10"/>
        <v>2.3115560684738516E-2</v>
      </c>
      <c r="J102" s="19">
        <f t="shared" si="10"/>
        <v>7.19598002142946E-2</v>
      </c>
      <c r="K102" s="19">
        <f t="shared" si="10"/>
        <v>6.1708351955107786E-2</v>
      </c>
      <c r="L102" s="19">
        <f t="shared" si="10"/>
        <v>6.2787233591347677E-2</v>
      </c>
      <c r="M102" s="19">
        <f t="shared" si="10"/>
        <v>4.6912282752649123E-2</v>
      </c>
      <c r="N102" s="19">
        <f t="shared" si="10"/>
        <v>5.0173799494547311E-2</v>
      </c>
      <c r="O102" s="19">
        <f t="shared" si="10"/>
        <v>4.363056944509091E-2</v>
      </c>
      <c r="P102" s="19">
        <f t="shared" si="10"/>
        <v>4.9950540252380507E-2</v>
      </c>
      <c r="Q102" s="19">
        <f t="shared" si="10"/>
        <v>7.5411632892275884E-2</v>
      </c>
      <c r="R102" s="19">
        <f t="shared" si="10"/>
        <v>4.3488747449289149E-2</v>
      </c>
      <c r="S102" s="19">
        <f t="shared" si="10"/>
        <v>5.3766250232395854E-2</v>
      </c>
      <c r="T102" s="19">
        <f t="shared" si="10"/>
        <v>4.4853550643448849E-2</v>
      </c>
      <c r="U102" s="19">
        <f t="shared" si="10"/>
        <v>4.1267832649671217E-2</v>
      </c>
      <c r="V102" s="19">
        <f t="shared" si="10"/>
        <v>8.5026003136890363E-2</v>
      </c>
      <c r="W102" s="19">
        <f t="shared" si="10"/>
        <v>5.3095104398378626E-2</v>
      </c>
      <c r="X102" s="19">
        <f t="shared" si="10"/>
        <v>4.9738198089521894E-2</v>
      </c>
      <c r="Y102" s="19">
        <f t="shared" si="10"/>
        <v>3.2928480572221169E-2</v>
      </c>
      <c r="Z102" s="19">
        <f t="shared" si="10"/>
        <v>4.2947540772271822E-2</v>
      </c>
      <c r="AA102" s="19">
        <f t="shared" si="10"/>
        <v>7.7321820361983359E-2</v>
      </c>
      <c r="AB102" s="19">
        <f t="shared" si="10"/>
        <v>5.1648933783582998E-2</v>
      </c>
      <c r="AC102" s="19">
        <f t="shared" si="10"/>
        <v>1.6629750212455243E-2</v>
      </c>
      <c r="AD102" s="19">
        <f t="shared" si="10"/>
        <v>2.0241717101305762E-2</v>
      </c>
      <c r="AE102" s="19">
        <f t="shared" si="10"/>
        <v>2.5077936376311658E-2</v>
      </c>
      <c r="AF102" s="19">
        <f t="shared" si="10"/>
        <v>4.4705751040022217E-2</v>
      </c>
      <c r="AG102" s="19">
        <f t="shared" si="10"/>
        <v>2.5031224855816048E-2</v>
      </c>
      <c r="AH102" s="19">
        <f t="shared" si="10"/>
        <v>5.9123581696850398E-2</v>
      </c>
      <c r="AI102" s="19">
        <f t="shared" si="10"/>
        <v>1.5801269735855408E-2</v>
      </c>
      <c r="AJ102" s="19">
        <f t="shared" si="10"/>
        <v>1.2499150417238727E-2</v>
      </c>
      <c r="AK102" s="19">
        <f t="shared" si="10"/>
        <v>1.6005600751225924E-2</v>
      </c>
      <c r="AL102" s="19">
        <f t="shared" si="10"/>
        <v>3.00635539955963E-2</v>
      </c>
      <c r="AM102" s="19">
        <f t="shared" si="10"/>
        <v>8.584192340797497E-3</v>
      </c>
      <c r="AN102" s="19">
        <f t="shared" si="10"/>
        <v>5.956688010894131E-3</v>
      </c>
      <c r="AO102" s="19">
        <f t="shared" si="10"/>
        <v>5.3955903597693144E-2</v>
      </c>
      <c r="AP102" s="19">
        <f t="shared" si="10"/>
        <v>4.8235626398676748E-2</v>
      </c>
      <c r="AQ102" s="19">
        <f t="shared" ref="G102:BQ106" si="11">AQ31/AQ$69</f>
        <v>1.9042324243881886E-2</v>
      </c>
      <c r="AR102" s="19">
        <f t="shared" si="11"/>
        <v>2.1100190096919359E-2</v>
      </c>
      <c r="AS102" s="19">
        <f t="shared" si="11"/>
        <v>3.5756049516902172E-2</v>
      </c>
      <c r="AT102" s="19">
        <f t="shared" si="11"/>
        <v>1.8762370792959381E-3</v>
      </c>
      <c r="AU102" s="19">
        <f t="shared" si="11"/>
        <v>4.0072494253822729E-3</v>
      </c>
      <c r="AV102" s="19">
        <f t="shared" si="11"/>
        <v>2.8797859718147006E-2</v>
      </c>
      <c r="AW102" s="19">
        <f t="shared" si="11"/>
        <v>2.6302077550727993E-3</v>
      </c>
      <c r="AX102" s="19">
        <f t="shared" si="11"/>
        <v>6.7262141100052067E-3</v>
      </c>
      <c r="AY102" s="19">
        <f t="shared" si="11"/>
        <v>1.2794537366331895E-2</v>
      </c>
      <c r="AZ102" s="19">
        <f t="shared" si="11"/>
        <v>1.4871714996547852E-2</v>
      </c>
      <c r="BA102" s="19">
        <f t="shared" si="11"/>
        <v>2.1619393481544551E-2</v>
      </c>
      <c r="BB102" s="19">
        <f t="shared" si="11"/>
        <v>1.8911809362156088E-2</v>
      </c>
      <c r="BC102" s="19">
        <f t="shared" si="11"/>
        <v>1.073990215178075E-2</v>
      </c>
      <c r="BD102" s="19">
        <f t="shared" si="11"/>
        <v>2.9010208714190327E-3</v>
      </c>
      <c r="BE102" s="19">
        <f t="shared" si="11"/>
        <v>2.0985677017289445E-2</v>
      </c>
      <c r="BF102" s="19">
        <f t="shared" si="11"/>
        <v>1.7206308711061939E-2</v>
      </c>
      <c r="BG102" s="19">
        <f t="shared" si="11"/>
        <v>6.6106837310699667E-3</v>
      </c>
      <c r="BH102" s="19">
        <f t="shared" si="11"/>
        <v>6.5865967426565362E-3</v>
      </c>
      <c r="BI102" s="19">
        <f t="shared" si="11"/>
        <v>2.7992766398432449E-2</v>
      </c>
      <c r="BJ102" s="19">
        <f t="shared" si="11"/>
        <v>1.4203282697269205E-2</v>
      </c>
      <c r="BK102" s="19">
        <f t="shared" si="11"/>
        <v>1.9679948079665641E-2</v>
      </c>
      <c r="BL102" s="19">
        <f t="shared" si="11"/>
        <v>1.7720712638492585E-2</v>
      </c>
      <c r="BM102" s="19">
        <f t="shared" si="11"/>
        <v>1.1576785054975598E-2</v>
      </c>
      <c r="BN102" s="19">
        <f t="shared" si="11"/>
        <v>4.0189759195533484E-2</v>
      </c>
      <c r="BO102" s="19">
        <f t="shared" si="11"/>
        <v>1.3048762429564745E-2</v>
      </c>
      <c r="BP102" s="19">
        <f t="shared" si="11"/>
        <v>0</v>
      </c>
      <c r="BQ102" s="19" t="e">
        <f t="shared" si="11"/>
        <v>#DIV/0!</v>
      </c>
    </row>
    <row r="103" spans="5:69" x14ac:dyDescent="0.35">
      <c r="E103" t="str">
        <f t="shared" si="2"/>
        <v>ISIC 47</v>
      </c>
      <c r="F103" s="19">
        <f t="shared" si="4"/>
        <v>1.7432865048577367E-2</v>
      </c>
      <c r="G103" s="19">
        <f t="shared" si="11"/>
        <v>5.7965748978214132E-3</v>
      </c>
      <c r="H103" s="19">
        <f t="shared" si="11"/>
        <v>1.6440416518345342E-2</v>
      </c>
      <c r="I103" s="19">
        <f t="shared" si="11"/>
        <v>6.7319785264991694E-3</v>
      </c>
      <c r="J103" s="19">
        <f t="shared" si="11"/>
        <v>1.5067546975844311E-2</v>
      </c>
      <c r="K103" s="19">
        <f t="shared" si="11"/>
        <v>1.4638191787896368E-2</v>
      </c>
      <c r="L103" s="19">
        <f t="shared" si="11"/>
        <v>1.2623475771392218E-2</v>
      </c>
      <c r="M103" s="19">
        <f t="shared" si="11"/>
        <v>8.4574204554483199E-3</v>
      </c>
      <c r="N103" s="19">
        <f t="shared" si="11"/>
        <v>6.7810430625000508E-3</v>
      </c>
      <c r="O103" s="19">
        <f t="shared" si="11"/>
        <v>3.6948374993007408E-3</v>
      </c>
      <c r="P103" s="19">
        <f t="shared" si="11"/>
        <v>8.3846956812370452E-3</v>
      </c>
      <c r="Q103" s="19">
        <f t="shared" si="11"/>
        <v>5.7063088661641302E-3</v>
      </c>
      <c r="R103" s="19">
        <f t="shared" si="11"/>
        <v>9.4455387776318598E-3</v>
      </c>
      <c r="S103" s="19">
        <f t="shared" si="11"/>
        <v>7.3153244027068702E-3</v>
      </c>
      <c r="T103" s="19">
        <f t="shared" si="11"/>
        <v>5.2771894791832242E-3</v>
      </c>
      <c r="U103" s="19">
        <f t="shared" si="11"/>
        <v>6.7039448522207886E-3</v>
      </c>
      <c r="V103" s="19">
        <f t="shared" si="11"/>
        <v>1.1811239306703568E-2</v>
      </c>
      <c r="W103" s="19">
        <f t="shared" si="11"/>
        <v>1.2069316627741326E-2</v>
      </c>
      <c r="X103" s="19">
        <f t="shared" si="11"/>
        <v>6.9047351795686867E-3</v>
      </c>
      <c r="Y103" s="19">
        <f t="shared" si="11"/>
        <v>9.1124641932294592E-3</v>
      </c>
      <c r="Z103" s="19">
        <f t="shared" si="11"/>
        <v>9.5091592267170857E-3</v>
      </c>
      <c r="AA103" s="19">
        <f t="shared" si="11"/>
        <v>1.7069036061286999E-2</v>
      </c>
      <c r="AB103" s="19">
        <f t="shared" si="11"/>
        <v>8.2127084672534451E-3</v>
      </c>
      <c r="AC103" s="19">
        <f t="shared" si="11"/>
        <v>3.9449864458608918E-3</v>
      </c>
      <c r="AD103" s="19">
        <f t="shared" si="11"/>
        <v>4.3977847123144488E-3</v>
      </c>
      <c r="AE103" s="19">
        <f t="shared" si="11"/>
        <v>3.6164527437594291E-3</v>
      </c>
      <c r="AF103" s="19">
        <f t="shared" si="11"/>
        <v>7.4020502414768033E-3</v>
      </c>
      <c r="AG103" s="19">
        <f t="shared" si="11"/>
        <v>3.1116565623040345E-3</v>
      </c>
      <c r="AH103" s="19">
        <f t="shared" si="11"/>
        <v>2.7034481149675596E-3</v>
      </c>
      <c r="AI103" s="19">
        <f t="shared" si="11"/>
        <v>3.0492967297420868E-2</v>
      </c>
      <c r="AJ103" s="19">
        <f t="shared" si="11"/>
        <v>5.2680385795871813E-3</v>
      </c>
      <c r="AK103" s="19">
        <f t="shared" si="11"/>
        <v>3.3924348874144741E-3</v>
      </c>
      <c r="AL103" s="19">
        <f t="shared" si="11"/>
        <v>4.6478199856091829E-3</v>
      </c>
      <c r="AM103" s="19">
        <f t="shared" si="11"/>
        <v>1.7491377774986163E-3</v>
      </c>
      <c r="AN103" s="19">
        <f t="shared" si="11"/>
        <v>1.572470340453932E-3</v>
      </c>
      <c r="AO103" s="19">
        <f t="shared" si="11"/>
        <v>1.449487070955403E-2</v>
      </c>
      <c r="AP103" s="19">
        <f t="shared" si="11"/>
        <v>3.474577744693068E-3</v>
      </c>
      <c r="AQ103" s="19">
        <f t="shared" si="11"/>
        <v>2.7162803589370478E-3</v>
      </c>
      <c r="AR103" s="19">
        <f t="shared" si="11"/>
        <v>4.8950791959134175E-3</v>
      </c>
      <c r="AS103" s="19">
        <f t="shared" si="11"/>
        <v>1.2684463113304659E-3</v>
      </c>
      <c r="AT103" s="19">
        <f t="shared" si="11"/>
        <v>4.9622644603350961E-4</v>
      </c>
      <c r="AU103" s="19">
        <f t="shared" si="11"/>
        <v>8.6131027341223242E-4</v>
      </c>
      <c r="AV103" s="19">
        <f t="shared" si="11"/>
        <v>7.2892459935703128E-4</v>
      </c>
      <c r="AW103" s="19">
        <f t="shared" si="11"/>
        <v>5.1250817118192156E-4</v>
      </c>
      <c r="AX103" s="19">
        <f t="shared" si="11"/>
        <v>1.0984924332936451E-3</v>
      </c>
      <c r="AY103" s="19">
        <f t="shared" si="11"/>
        <v>3.5277107861929006E-3</v>
      </c>
      <c r="AZ103" s="19">
        <f t="shared" si="11"/>
        <v>3.0804754686739213E-3</v>
      </c>
      <c r="BA103" s="19">
        <f t="shared" si="11"/>
        <v>4.1322148217715158E-3</v>
      </c>
      <c r="BB103" s="19">
        <f t="shared" si="11"/>
        <v>5.2141306504337711E-3</v>
      </c>
      <c r="BC103" s="19">
        <f t="shared" si="11"/>
        <v>1.0709535964657396E-3</v>
      </c>
      <c r="BD103" s="19">
        <f t="shared" si="11"/>
        <v>5.4913754211351304E-4</v>
      </c>
      <c r="BE103" s="19">
        <f t="shared" si="11"/>
        <v>8.7326037407610608E-4</v>
      </c>
      <c r="BF103" s="19">
        <f t="shared" si="11"/>
        <v>3.5495858727475574E-3</v>
      </c>
      <c r="BG103" s="19">
        <f t="shared" si="11"/>
        <v>3.6753162697884872E-3</v>
      </c>
      <c r="BH103" s="19">
        <f t="shared" si="11"/>
        <v>2.0561111682697421E-3</v>
      </c>
      <c r="BI103" s="19">
        <f t="shared" si="11"/>
        <v>1.2880331500089612E-2</v>
      </c>
      <c r="BJ103" s="19">
        <f t="shared" si="11"/>
        <v>8.3190714972964722E-3</v>
      </c>
      <c r="BK103" s="19">
        <f t="shared" si="11"/>
        <v>3.7720513631751781E-3</v>
      </c>
      <c r="BL103" s="19">
        <f t="shared" si="11"/>
        <v>3.4775923801683411E-3</v>
      </c>
      <c r="BM103" s="19">
        <f t="shared" si="11"/>
        <v>3.9772340959260653E-3</v>
      </c>
      <c r="BN103" s="19">
        <f t="shared" si="11"/>
        <v>7.8115929552313315E-3</v>
      </c>
      <c r="BO103" s="19">
        <f t="shared" si="11"/>
        <v>4.1195412484342489E-3</v>
      </c>
      <c r="BP103" s="19">
        <f t="shared" si="11"/>
        <v>0</v>
      </c>
      <c r="BQ103" s="19" t="e">
        <f t="shared" si="11"/>
        <v>#DIV/0!</v>
      </c>
    </row>
    <row r="104" spans="5:69" x14ac:dyDescent="0.35">
      <c r="E104" t="str">
        <f t="shared" si="2"/>
        <v>ISIC 49</v>
      </c>
      <c r="F104" s="19">
        <f t="shared" si="4"/>
        <v>9.608839533830793E-3</v>
      </c>
      <c r="G104" s="19">
        <f t="shared" si="11"/>
        <v>4.0625471526134986E-2</v>
      </c>
      <c r="H104" s="19">
        <f t="shared" si="11"/>
        <v>1.0369664841913522E-2</v>
      </c>
      <c r="I104" s="19">
        <f t="shared" si="11"/>
        <v>3.5147661998897739E-2</v>
      </c>
      <c r="J104" s="19">
        <f t="shared" si="11"/>
        <v>2.469297936805177E-2</v>
      </c>
      <c r="K104" s="19">
        <f t="shared" si="11"/>
        <v>1.391979673884714E-2</v>
      </c>
      <c r="L104" s="19">
        <f t="shared" si="11"/>
        <v>3.4884699395610223E-2</v>
      </c>
      <c r="M104" s="19">
        <f t="shared" si="11"/>
        <v>3.5099715034834972E-2</v>
      </c>
      <c r="N104" s="19">
        <f t="shared" si="11"/>
        <v>1.1833218868426577E-2</v>
      </c>
      <c r="O104" s="19">
        <f t="shared" si="11"/>
        <v>2.5851225369472999E-2</v>
      </c>
      <c r="P104" s="19">
        <f t="shared" si="11"/>
        <v>2.2688441402637156E-2</v>
      </c>
      <c r="Q104" s="19">
        <f t="shared" si="11"/>
        <v>5.8401571227705762E-3</v>
      </c>
      <c r="R104" s="19">
        <f t="shared" si="11"/>
        <v>1.9529267285651349E-2</v>
      </c>
      <c r="S104" s="19">
        <f t="shared" si="11"/>
        <v>4.4850672295713871E-2</v>
      </c>
      <c r="T104" s="19">
        <f t="shared" si="11"/>
        <v>2.8833420802614432E-2</v>
      </c>
      <c r="U104" s="19">
        <f t="shared" si="11"/>
        <v>1.0757491274171237E-2</v>
      </c>
      <c r="V104" s="19">
        <f t="shared" si="11"/>
        <v>6.8163272159655472E-3</v>
      </c>
      <c r="W104" s="19">
        <f t="shared" si="11"/>
        <v>1.2544230449160459E-2</v>
      </c>
      <c r="X104" s="19">
        <f t="shared" si="11"/>
        <v>1.0887327406575498E-2</v>
      </c>
      <c r="Y104" s="19">
        <f t="shared" si="11"/>
        <v>1.2344997554103818E-2</v>
      </c>
      <c r="Z104" s="19">
        <f t="shared" si="11"/>
        <v>6.4505542467535532E-3</v>
      </c>
      <c r="AA104" s="19">
        <f t="shared" si="11"/>
        <v>1.7044643047824395E-2</v>
      </c>
      <c r="AB104" s="19">
        <f t="shared" si="11"/>
        <v>7.3141519522705893E-3</v>
      </c>
      <c r="AC104" s="19">
        <f t="shared" si="11"/>
        <v>2.5845350516120372E-2</v>
      </c>
      <c r="AD104" s="19">
        <f t="shared" si="11"/>
        <v>5.8768026718957998E-3</v>
      </c>
      <c r="AE104" s="19">
        <f t="shared" si="11"/>
        <v>1.6526986851909564E-2</v>
      </c>
      <c r="AF104" s="19">
        <f t="shared" si="11"/>
        <v>9.0825345954279203E-3</v>
      </c>
      <c r="AG104" s="19">
        <f t="shared" si="11"/>
        <v>1.8183521129830994E-2</v>
      </c>
      <c r="AH104" s="19">
        <f t="shared" si="11"/>
        <v>4.8672128699667583E-2</v>
      </c>
      <c r="AI104" s="19">
        <f t="shared" si="11"/>
        <v>1.6820837532416155E-2</v>
      </c>
      <c r="AJ104" s="19">
        <f t="shared" si="11"/>
        <v>0.10113866479654821</v>
      </c>
      <c r="AK104" s="19">
        <f t="shared" si="11"/>
        <v>9.4217180096185255E-3</v>
      </c>
      <c r="AL104" s="19">
        <f t="shared" si="11"/>
        <v>4.8003737021519791E-3</v>
      </c>
      <c r="AM104" s="19">
        <f t="shared" si="11"/>
        <v>0.10040754570810899</v>
      </c>
      <c r="AN104" s="19">
        <f t="shared" si="11"/>
        <v>2.2470042658862713E-2</v>
      </c>
      <c r="AO104" s="19">
        <f t="shared" si="11"/>
        <v>5.380693349239709E-3</v>
      </c>
      <c r="AP104" s="19">
        <f t="shared" si="11"/>
        <v>1.2286585835619725E-2</v>
      </c>
      <c r="AQ104" s="19">
        <f t="shared" si="11"/>
        <v>1.0094117438516681E-2</v>
      </c>
      <c r="AR104" s="19">
        <f t="shared" si="11"/>
        <v>3.4377140260790258E-3</v>
      </c>
      <c r="AS104" s="19">
        <f t="shared" si="11"/>
        <v>2.5745291626235955E-3</v>
      </c>
      <c r="AT104" s="19">
        <f t="shared" si="11"/>
        <v>1.2313291339342916E-3</v>
      </c>
      <c r="AU104" s="19">
        <f t="shared" si="11"/>
        <v>1.3610112088668464E-3</v>
      </c>
      <c r="AV104" s="19">
        <f t="shared" si="11"/>
        <v>3.0199914290870689E-3</v>
      </c>
      <c r="AW104" s="19">
        <f t="shared" si="11"/>
        <v>5.0023248797829208E-4</v>
      </c>
      <c r="AX104" s="19">
        <f t="shared" si="11"/>
        <v>3.1183740222916903E-3</v>
      </c>
      <c r="AY104" s="19">
        <f t="shared" si="11"/>
        <v>3.6483027014566518E-3</v>
      </c>
      <c r="AZ104" s="19">
        <f t="shared" si="11"/>
        <v>7.0407190717234015E-3</v>
      </c>
      <c r="BA104" s="19">
        <f t="shared" si="11"/>
        <v>5.2479472219180518E-3</v>
      </c>
      <c r="BB104" s="19">
        <f t="shared" si="11"/>
        <v>5.6663004283063262E-3</v>
      </c>
      <c r="BC104" s="19">
        <f t="shared" si="11"/>
        <v>5.8634925333728031E-3</v>
      </c>
      <c r="BD104" s="19">
        <f t="shared" si="11"/>
        <v>1.4744570391893629E-3</v>
      </c>
      <c r="BE104" s="19">
        <f t="shared" si="11"/>
        <v>2.443717310087801E-2</v>
      </c>
      <c r="BF104" s="19">
        <f t="shared" si="11"/>
        <v>5.2863820536116863E-3</v>
      </c>
      <c r="BG104" s="19">
        <f t="shared" si="11"/>
        <v>8.8555779235696859E-3</v>
      </c>
      <c r="BH104" s="19">
        <f t="shared" si="11"/>
        <v>1.575578040689872E-2</v>
      </c>
      <c r="BI104" s="19">
        <f t="shared" si="11"/>
        <v>3.3443121446506039E-3</v>
      </c>
      <c r="BJ104" s="19">
        <f t="shared" si="11"/>
        <v>5.1055020818685749E-3</v>
      </c>
      <c r="BK104" s="19">
        <f t="shared" si="11"/>
        <v>4.366062713898001E-3</v>
      </c>
      <c r="BL104" s="19">
        <f t="shared" si="11"/>
        <v>6.4050511170294496E-3</v>
      </c>
      <c r="BM104" s="19">
        <f t="shared" si="11"/>
        <v>1.2885905995640917E-2</v>
      </c>
      <c r="BN104" s="19">
        <f t="shared" si="11"/>
        <v>9.0259222781844846E-3</v>
      </c>
      <c r="BO104" s="19">
        <f t="shared" si="11"/>
        <v>5.5181657221444564E-3</v>
      </c>
      <c r="BP104" s="19">
        <f t="shared" si="11"/>
        <v>0</v>
      </c>
      <c r="BQ104" s="19" t="e">
        <f t="shared" si="11"/>
        <v>#DIV/0!</v>
      </c>
    </row>
    <row r="105" spans="5:69" x14ac:dyDescent="0.35">
      <c r="E105" t="str">
        <f t="shared" si="2"/>
        <v>ISIC 50</v>
      </c>
      <c r="F105" s="19">
        <f t="shared" si="4"/>
        <v>3.376613895612601E-4</v>
      </c>
      <c r="G105" s="19">
        <f t="shared" si="11"/>
        <v>6.8837775485331041E-3</v>
      </c>
      <c r="H105" s="19">
        <f t="shared" si="11"/>
        <v>6.5277416996180528E-3</v>
      </c>
      <c r="I105" s="19">
        <f t="shared" si="11"/>
        <v>2.6152682220066704E-3</v>
      </c>
      <c r="J105" s="19">
        <f t="shared" si="11"/>
        <v>1.2993827182896911E-3</v>
      </c>
      <c r="K105" s="19">
        <f t="shared" si="11"/>
        <v>9.5364720735548582E-4</v>
      </c>
      <c r="L105" s="19">
        <f t="shared" si="11"/>
        <v>3.2721026402290319E-3</v>
      </c>
      <c r="M105" s="19">
        <f t="shared" si="11"/>
        <v>3.0254459570725357E-3</v>
      </c>
      <c r="N105" s="19">
        <f t="shared" si="11"/>
        <v>5.6716139662491244E-4</v>
      </c>
      <c r="O105" s="19">
        <f t="shared" si="11"/>
        <v>7.0000413187694104E-3</v>
      </c>
      <c r="P105" s="19">
        <f t="shared" si="11"/>
        <v>2.8224006109013543E-3</v>
      </c>
      <c r="Q105" s="19">
        <f t="shared" si="11"/>
        <v>3.8136431186702773E-4</v>
      </c>
      <c r="R105" s="19">
        <f t="shared" si="11"/>
        <v>1.080187945394836E-3</v>
      </c>
      <c r="S105" s="19">
        <f t="shared" si="11"/>
        <v>2.86157832199163E-3</v>
      </c>
      <c r="T105" s="19">
        <f t="shared" si="11"/>
        <v>4.4151557711143447E-3</v>
      </c>
      <c r="U105" s="19">
        <f t="shared" si="11"/>
        <v>1.3511043474599854E-3</v>
      </c>
      <c r="V105" s="19">
        <f t="shared" si="11"/>
        <v>5.5562029444000726E-4</v>
      </c>
      <c r="W105" s="19">
        <f t="shared" si="11"/>
        <v>8.4223267723930722E-4</v>
      </c>
      <c r="X105" s="19">
        <f t="shared" si="11"/>
        <v>1.0053417785140589E-3</v>
      </c>
      <c r="Y105" s="19">
        <f t="shared" si="11"/>
        <v>4.9839599032271511E-4</v>
      </c>
      <c r="Z105" s="19">
        <f t="shared" si="11"/>
        <v>4.4772403263803923E-4</v>
      </c>
      <c r="AA105" s="19">
        <f t="shared" si="11"/>
        <v>8.4111092951867758E-4</v>
      </c>
      <c r="AB105" s="19">
        <f t="shared" si="11"/>
        <v>4.9766987458651525E-4</v>
      </c>
      <c r="AC105" s="19">
        <f t="shared" si="11"/>
        <v>9.5033903256065515E-4</v>
      </c>
      <c r="AD105" s="19">
        <f t="shared" si="11"/>
        <v>1.161788241834366E-4</v>
      </c>
      <c r="AE105" s="19">
        <f t="shared" si="11"/>
        <v>8.4001988442447865E-4</v>
      </c>
      <c r="AF105" s="19">
        <f t="shared" si="11"/>
        <v>4.260030669457707E-4</v>
      </c>
      <c r="AG105" s="19">
        <f t="shared" si="11"/>
        <v>3.7780850615560511E-3</v>
      </c>
      <c r="AH105" s="19">
        <f t="shared" si="11"/>
        <v>4.9365127718344962E-3</v>
      </c>
      <c r="AI105" s="19">
        <f t="shared" si="11"/>
        <v>2.2333496636306002E-4</v>
      </c>
      <c r="AJ105" s="19">
        <f t="shared" si="11"/>
        <v>4.3550487079915198E-3</v>
      </c>
      <c r="AK105" s="19">
        <f t="shared" si="11"/>
        <v>0.10384972137229881</v>
      </c>
      <c r="AL105" s="19">
        <f t="shared" si="11"/>
        <v>7.5472621215488703E-4</v>
      </c>
      <c r="AM105" s="19">
        <f t="shared" si="11"/>
        <v>9.6642300336360915E-3</v>
      </c>
      <c r="AN105" s="19">
        <f t="shared" si="11"/>
        <v>1.1742115763169537E-3</v>
      </c>
      <c r="AO105" s="19">
        <f t="shared" si="11"/>
        <v>2.582757154128265E-4</v>
      </c>
      <c r="AP105" s="19">
        <f t="shared" si="11"/>
        <v>6.1378858672704096E-4</v>
      </c>
      <c r="AQ105" s="19">
        <f t="shared" si="11"/>
        <v>1.0095809473623992E-4</v>
      </c>
      <c r="AR105" s="19">
        <f t="shared" si="11"/>
        <v>3.6766548287624321E-4</v>
      </c>
      <c r="AS105" s="19">
        <f t="shared" si="11"/>
        <v>1.5101104763197591E-4</v>
      </c>
      <c r="AT105" s="19">
        <f t="shared" si="11"/>
        <v>3.2767272579203688E-5</v>
      </c>
      <c r="AU105" s="19">
        <f t="shared" si="11"/>
        <v>6.5740511900183108E-6</v>
      </c>
      <c r="AV105" s="19">
        <f t="shared" si="11"/>
        <v>8.7125454431134084E-5</v>
      </c>
      <c r="AW105" s="19">
        <f t="shared" si="11"/>
        <v>2.1583407491707796E-5</v>
      </c>
      <c r="AX105" s="19">
        <f t="shared" si="11"/>
        <v>1.3198559402029491E-4</v>
      </c>
      <c r="AY105" s="19">
        <f t="shared" si="11"/>
        <v>2.3334447322485171E-4</v>
      </c>
      <c r="AZ105" s="19">
        <f t="shared" si="11"/>
        <v>1.173263620722661E-4</v>
      </c>
      <c r="BA105" s="19">
        <f t="shared" si="11"/>
        <v>4.9271424203784517E-4</v>
      </c>
      <c r="BB105" s="19">
        <f t="shared" si="11"/>
        <v>3.0349022379242644E-4</v>
      </c>
      <c r="BC105" s="19">
        <f t="shared" si="11"/>
        <v>5.6377462979617556E-4</v>
      </c>
      <c r="BD105" s="19">
        <f t="shared" si="11"/>
        <v>9.5999588431076109E-5</v>
      </c>
      <c r="BE105" s="19">
        <f t="shared" si="11"/>
        <v>4.5238114205314404E-3</v>
      </c>
      <c r="BF105" s="19">
        <f t="shared" si="11"/>
        <v>2.7233233270760183E-4</v>
      </c>
      <c r="BG105" s="19">
        <f t="shared" si="11"/>
        <v>1.4870323198700952E-4</v>
      </c>
      <c r="BH105" s="19">
        <f t="shared" si="11"/>
        <v>1.7248846037671957E-4</v>
      </c>
      <c r="BI105" s="19">
        <f t="shared" si="11"/>
        <v>1.3215099264051263E-4</v>
      </c>
      <c r="BJ105" s="19">
        <f t="shared" si="11"/>
        <v>2.065491984302261E-4</v>
      </c>
      <c r="BK105" s="19">
        <f t="shared" si="11"/>
        <v>1.3681606871426892E-4</v>
      </c>
      <c r="BL105" s="19">
        <f t="shared" si="11"/>
        <v>2.061665886568852E-4</v>
      </c>
      <c r="BM105" s="19">
        <f t="shared" si="11"/>
        <v>4.0162999271713162E-4</v>
      </c>
      <c r="BN105" s="19">
        <f t="shared" si="11"/>
        <v>1.9745192243140718E-4</v>
      </c>
      <c r="BO105" s="19">
        <f t="shared" si="11"/>
        <v>9.5774627445941254E-5</v>
      </c>
      <c r="BP105" s="19">
        <f t="shared" si="11"/>
        <v>0</v>
      </c>
      <c r="BQ105" s="19" t="e">
        <f t="shared" si="11"/>
        <v>#DIV/0!</v>
      </c>
    </row>
    <row r="106" spans="5:69" x14ac:dyDescent="0.35">
      <c r="E106" t="str">
        <f t="shared" ref="E106:E137" si="12">E35</f>
        <v>ISIC 51</v>
      </c>
      <c r="F106" s="19">
        <f t="shared" si="4"/>
        <v>1.9911038668249777E-4</v>
      </c>
      <c r="G106" s="19">
        <f t="shared" si="11"/>
        <v>6.816503833858966E-4</v>
      </c>
      <c r="H106" s="19">
        <f t="shared" si="11"/>
        <v>1.4575576528992409E-3</v>
      </c>
      <c r="I106" s="19">
        <f t="shared" si="11"/>
        <v>1.0841463411922921E-3</v>
      </c>
      <c r="J106" s="19">
        <f t="shared" si="11"/>
        <v>8.0595346221219515E-4</v>
      </c>
      <c r="K106" s="19">
        <f t="shared" si="11"/>
        <v>8.0491276789345951E-4</v>
      </c>
      <c r="L106" s="19">
        <f t="shared" si="11"/>
        <v>6.7717103170395507E-4</v>
      </c>
      <c r="M106" s="19">
        <f t="shared" si="11"/>
        <v>8.8586666909577826E-4</v>
      </c>
      <c r="N106" s="19">
        <f t="shared" si="11"/>
        <v>8.5814105487870811E-4</v>
      </c>
      <c r="O106" s="19">
        <f t="shared" si="11"/>
        <v>6.0099126010436604E-4</v>
      </c>
      <c r="P106" s="19">
        <f t="shared" si="11"/>
        <v>1.2044526227020702E-3</v>
      </c>
      <c r="Q106" s="19">
        <f t="shared" si="11"/>
        <v>1.0230523182796106E-3</v>
      </c>
      <c r="R106" s="19">
        <f t="shared" si="11"/>
        <v>9.0338096711532517E-4</v>
      </c>
      <c r="S106" s="19">
        <f t="shared" si="11"/>
        <v>1.1765364503098508E-3</v>
      </c>
      <c r="T106" s="19">
        <f t="shared" si="11"/>
        <v>5.8667563264443927E-4</v>
      </c>
      <c r="U106" s="19">
        <f t="shared" si="11"/>
        <v>8.0945370230083307E-4</v>
      </c>
      <c r="V106" s="19">
        <f t="shared" si="11"/>
        <v>2.2273326562055559E-3</v>
      </c>
      <c r="W106" s="19">
        <f t="shared" si="11"/>
        <v>1.2924437685886605E-3</v>
      </c>
      <c r="X106" s="19">
        <f t="shared" si="11"/>
        <v>1.6900033659975184E-3</v>
      </c>
      <c r="Y106" s="19">
        <f t="shared" si="11"/>
        <v>7.3645707400359897E-4</v>
      </c>
      <c r="Z106" s="19">
        <f t="shared" si="11"/>
        <v>1.0699667013808142E-3</v>
      </c>
      <c r="AA106" s="19">
        <f t="shared" si="11"/>
        <v>1.4518323359660695E-3</v>
      </c>
      <c r="AB106" s="19">
        <f t="shared" si="11"/>
        <v>1.2564346476988814E-3</v>
      </c>
      <c r="AC106" s="19">
        <f t="shared" si="11"/>
        <v>7.264563947741925E-4</v>
      </c>
      <c r="AD106" s="19">
        <f t="shared" si="11"/>
        <v>2.6836946458572657E-4</v>
      </c>
      <c r="AE106" s="19">
        <f t="shared" si="11"/>
        <v>7.8001076174383384E-4</v>
      </c>
      <c r="AF106" s="19">
        <f t="shared" si="11"/>
        <v>4.2833099030495223E-4</v>
      </c>
      <c r="AG106" s="19">
        <f t="shared" si="11"/>
        <v>1.0074893497482803E-3</v>
      </c>
      <c r="AH106" s="19">
        <f t="shared" si="11"/>
        <v>2.1671955439316209E-3</v>
      </c>
      <c r="AI106" s="19">
        <f t="shared" si="11"/>
        <v>1.0523147859934398E-3</v>
      </c>
      <c r="AJ106" s="19">
        <f t="shared" si="11"/>
        <v>2.1015264679407758E-3</v>
      </c>
      <c r="AK106" s="19">
        <f t="shared" si="11"/>
        <v>1.1633804904214761E-3</v>
      </c>
      <c r="AL106" s="19">
        <f t="shared" si="11"/>
        <v>3.9728640364373E-2</v>
      </c>
      <c r="AM106" s="19">
        <f t="shared" si="11"/>
        <v>6.9477025934760088E-3</v>
      </c>
      <c r="AN106" s="19">
        <f t="shared" si="11"/>
        <v>5.6775472744053455E-3</v>
      </c>
      <c r="AO106" s="19">
        <f t="shared" si="11"/>
        <v>4.8872203650976453E-4</v>
      </c>
      <c r="AP106" s="19">
        <f t="shared" si="11"/>
        <v>1.211886124829784E-3</v>
      </c>
      <c r="AQ106" s="19">
        <f t="shared" si="11"/>
        <v>1.8567265244229154E-3</v>
      </c>
      <c r="AR106" s="19">
        <f t="shared" si="11"/>
        <v>8.1203791247523561E-4</v>
      </c>
      <c r="AS106" s="19">
        <f t="shared" si="11"/>
        <v>9.7264209014166336E-4</v>
      </c>
      <c r="AT106" s="19">
        <f t="shared" ref="G106:BQ110" si="13">AT35/AT$69</f>
        <v>2.2175251717976093E-3</v>
      </c>
      <c r="AU106" s="19">
        <f t="shared" si="13"/>
        <v>1.9206455776704606E-3</v>
      </c>
      <c r="AV106" s="19">
        <f t="shared" si="13"/>
        <v>4.3409291994093496E-3</v>
      </c>
      <c r="AW106" s="19">
        <f t="shared" si="13"/>
        <v>9.259006171969925E-5</v>
      </c>
      <c r="AX106" s="19">
        <f t="shared" si="13"/>
        <v>2.0083293417538874E-3</v>
      </c>
      <c r="AY106" s="19">
        <f t="shared" si="13"/>
        <v>2.4904084404029458E-3</v>
      </c>
      <c r="AZ106" s="19">
        <f t="shared" si="13"/>
        <v>2.9001759775710307E-3</v>
      </c>
      <c r="BA106" s="19">
        <f t="shared" si="13"/>
        <v>1.5841221525093084E-3</v>
      </c>
      <c r="BB106" s="19">
        <f t="shared" si="13"/>
        <v>2.205381452627983E-3</v>
      </c>
      <c r="BC106" s="19">
        <f t="shared" si="13"/>
        <v>2.3186493119967534E-3</v>
      </c>
      <c r="BD106" s="19">
        <f t="shared" si="13"/>
        <v>7.9194331092845532E-4</v>
      </c>
      <c r="BE106" s="19">
        <f t="shared" si="13"/>
        <v>6.2352706638261174E-2</v>
      </c>
      <c r="BF106" s="19">
        <f t="shared" si="13"/>
        <v>1.4526082195927294E-3</v>
      </c>
      <c r="BG106" s="19">
        <f t="shared" si="13"/>
        <v>1.7880729038817695E-3</v>
      </c>
      <c r="BH106" s="19">
        <f t="shared" si="13"/>
        <v>8.0623753727216026E-4</v>
      </c>
      <c r="BI106" s="19">
        <f t="shared" si="13"/>
        <v>5.6845422583309683E-4</v>
      </c>
      <c r="BJ106" s="19">
        <f t="shared" si="13"/>
        <v>8.8211686033501803E-4</v>
      </c>
      <c r="BK106" s="19">
        <f t="shared" si="13"/>
        <v>1.8406423263882105E-3</v>
      </c>
      <c r="BL106" s="19">
        <f t="shared" si="13"/>
        <v>1.6812903108646767E-3</v>
      </c>
      <c r="BM106" s="19">
        <f t="shared" si="13"/>
        <v>5.7249728908066793E-3</v>
      </c>
      <c r="BN106" s="19">
        <f t="shared" si="13"/>
        <v>9.2999855465192782E-4</v>
      </c>
      <c r="BO106" s="19">
        <f t="shared" si="13"/>
        <v>5.46784810157779E-4</v>
      </c>
      <c r="BP106" s="19">
        <f t="shared" si="13"/>
        <v>0</v>
      </c>
      <c r="BQ106" s="19" t="e">
        <f t="shared" si="13"/>
        <v>#DIV/0!</v>
      </c>
    </row>
    <row r="107" spans="5:69" x14ac:dyDescent="0.35">
      <c r="E107" t="str">
        <f t="shared" si="12"/>
        <v>ISIC 52</v>
      </c>
      <c r="F107" s="19">
        <f t="shared" si="4"/>
        <v>2.2043464558011089E-3</v>
      </c>
      <c r="G107" s="19">
        <f t="shared" si="13"/>
        <v>3.2132218103505172E-3</v>
      </c>
      <c r="H107" s="19">
        <f t="shared" si="13"/>
        <v>2.7098706638060695E-2</v>
      </c>
      <c r="I107" s="19">
        <f t="shared" si="13"/>
        <v>1.9113567802999061E-2</v>
      </c>
      <c r="J107" s="19">
        <f t="shared" si="13"/>
        <v>1.4857441615191959E-2</v>
      </c>
      <c r="K107" s="19">
        <f t="shared" si="13"/>
        <v>5.9059132137885204E-3</v>
      </c>
      <c r="L107" s="19">
        <f t="shared" si="13"/>
        <v>1.3565305906054502E-2</v>
      </c>
      <c r="M107" s="19">
        <f t="shared" si="13"/>
        <v>1.8245159109345953E-2</v>
      </c>
      <c r="N107" s="19">
        <f t="shared" si="13"/>
        <v>7.9545042793648119E-3</v>
      </c>
      <c r="O107" s="19">
        <f t="shared" si="13"/>
        <v>1.3053786881757162E-2</v>
      </c>
      <c r="P107" s="19">
        <f t="shared" si="13"/>
        <v>1.1132285570231437E-2</v>
      </c>
      <c r="Q107" s="19">
        <f t="shared" si="13"/>
        <v>4.8730118351855683E-3</v>
      </c>
      <c r="R107" s="19">
        <f t="shared" si="13"/>
        <v>8.7829260689524149E-3</v>
      </c>
      <c r="S107" s="19">
        <f t="shared" si="13"/>
        <v>1.5937175323134815E-2</v>
      </c>
      <c r="T107" s="19">
        <f t="shared" si="13"/>
        <v>1.0293507072844574E-2</v>
      </c>
      <c r="U107" s="19">
        <f t="shared" si="13"/>
        <v>5.661088241469066E-3</v>
      </c>
      <c r="V107" s="19">
        <f t="shared" si="13"/>
        <v>5.3835344160888133E-3</v>
      </c>
      <c r="W107" s="19">
        <f t="shared" si="13"/>
        <v>7.6089395190861771E-3</v>
      </c>
      <c r="X107" s="19">
        <f t="shared" si="13"/>
        <v>8.7869263678835297E-3</v>
      </c>
      <c r="Y107" s="19">
        <f t="shared" si="13"/>
        <v>8.8714076643917582E-3</v>
      </c>
      <c r="Z107" s="19">
        <f t="shared" si="13"/>
        <v>5.5748014047433672E-3</v>
      </c>
      <c r="AA107" s="19">
        <f t="shared" si="13"/>
        <v>6.4586228033157974E-3</v>
      </c>
      <c r="AB107" s="19">
        <f t="shared" si="13"/>
        <v>4.8924291272779011E-3</v>
      </c>
      <c r="AC107" s="19">
        <f t="shared" si="13"/>
        <v>5.534812906459359E-3</v>
      </c>
      <c r="AD107" s="19">
        <f t="shared" si="13"/>
        <v>3.6773674240367835E-3</v>
      </c>
      <c r="AE107" s="19">
        <f t="shared" si="13"/>
        <v>7.0429035573062867E-3</v>
      </c>
      <c r="AF107" s="19">
        <f t="shared" si="13"/>
        <v>4.0330270569074889E-3</v>
      </c>
      <c r="AG107" s="19">
        <f t="shared" si="13"/>
        <v>1.2936168931564931E-2</v>
      </c>
      <c r="AH107" s="19">
        <f t="shared" si="13"/>
        <v>5.4036070129700096E-2</v>
      </c>
      <c r="AI107" s="19">
        <f t="shared" si="13"/>
        <v>1.3322080896228779E-2</v>
      </c>
      <c r="AJ107" s="19">
        <f t="shared" si="13"/>
        <v>0.10693270592050544</v>
      </c>
      <c r="AK107" s="19">
        <f t="shared" si="13"/>
        <v>0.17554127152331775</v>
      </c>
      <c r="AL107" s="19">
        <f t="shared" si="13"/>
        <v>0.13167873846035016</v>
      </c>
      <c r="AM107" s="19">
        <f t="shared" si="13"/>
        <v>0.1938694939918795</v>
      </c>
      <c r="AN107" s="19">
        <f t="shared" si="13"/>
        <v>0.10237655073972857</v>
      </c>
      <c r="AO107" s="19">
        <f t="shared" si="13"/>
        <v>3.0477920816243242E-3</v>
      </c>
      <c r="AP107" s="19">
        <f t="shared" si="13"/>
        <v>8.3883497780706147E-3</v>
      </c>
      <c r="AQ107" s="19">
        <f t="shared" si="13"/>
        <v>2.8611507933630331E-3</v>
      </c>
      <c r="AR107" s="19">
        <f t="shared" si="13"/>
        <v>3.0041326869815351E-3</v>
      </c>
      <c r="AS107" s="19">
        <f t="shared" si="13"/>
        <v>2.1119077092379515E-3</v>
      </c>
      <c r="AT107" s="19">
        <f t="shared" si="13"/>
        <v>3.0175550804081326E-4</v>
      </c>
      <c r="AU107" s="19">
        <f t="shared" si="13"/>
        <v>5.4086180040545091E-4</v>
      </c>
      <c r="AV107" s="19">
        <f t="shared" si="13"/>
        <v>1.0084342160973075E-3</v>
      </c>
      <c r="AW107" s="19">
        <f t="shared" si="13"/>
        <v>5.1790562562445722E-4</v>
      </c>
      <c r="AX107" s="19">
        <f t="shared" si="13"/>
        <v>3.7969944950190012E-3</v>
      </c>
      <c r="AY107" s="19">
        <f t="shared" si="13"/>
        <v>3.7490137241015182E-3</v>
      </c>
      <c r="AZ107" s="19">
        <f t="shared" si="13"/>
        <v>2.3833413805649357E-3</v>
      </c>
      <c r="BA107" s="19">
        <f t="shared" si="13"/>
        <v>2.7247523468013745E-3</v>
      </c>
      <c r="BB107" s="19">
        <f t="shared" si="13"/>
        <v>7.351016045608603E-3</v>
      </c>
      <c r="BC107" s="19">
        <f t="shared" si="13"/>
        <v>6.0788742618016279E-3</v>
      </c>
      <c r="BD107" s="19">
        <f t="shared" si="13"/>
        <v>1.4992563407159696E-3</v>
      </c>
      <c r="BE107" s="19">
        <f t="shared" si="13"/>
        <v>7.7673787637799431E-3</v>
      </c>
      <c r="BF107" s="19">
        <f t="shared" si="13"/>
        <v>5.2971696075300974E-3</v>
      </c>
      <c r="BG107" s="19">
        <f t="shared" si="13"/>
        <v>2.0398096388786367E-3</v>
      </c>
      <c r="BH107" s="19">
        <f t="shared" si="13"/>
        <v>6.4686841359586501E-4</v>
      </c>
      <c r="BI107" s="19">
        <f t="shared" si="13"/>
        <v>5.4948401372423229E-4</v>
      </c>
      <c r="BJ107" s="19">
        <f t="shared" si="13"/>
        <v>4.1247706278696201E-4</v>
      </c>
      <c r="BK107" s="19">
        <f t="shared" si="13"/>
        <v>2.5371547281273794E-3</v>
      </c>
      <c r="BL107" s="19">
        <f t="shared" si="13"/>
        <v>2.8330992446433628E-3</v>
      </c>
      <c r="BM107" s="19">
        <f t="shared" si="13"/>
        <v>1.3213394027781957E-3</v>
      </c>
      <c r="BN107" s="19">
        <f t="shared" si="13"/>
        <v>5.0030368105669952E-3</v>
      </c>
      <c r="BO107" s="19">
        <f t="shared" si="13"/>
        <v>1.6852637625709333E-3</v>
      </c>
      <c r="BP107" s="19">
        <f t="shared" si="13"/>
        <v>0</v>
      </c>
      <c r="BQ107" s="19" t="e">
        <f t="shared" si="13"/>
        <v>#DIV/0!</v>
      </c>
    </row>
    <row r="108" spans="5:69" x14ac:dyDescent="0.35">
      <c r="E108" t="str">
        <f t="shared" si="12"/>
        <v>ISIC 53</v>
      </c>
      <c r="F108" s="19">
        <f t="shared" si="4"/>
        <v>3.0216714173286448E-4</v>
      </c>
      <c r="G108" s="19">
        <f t="shared" si="13"/>
        <v>5.8975915797926739E-4</v>
      </c>
      <c r="H108" s="19">
        <f t="shared" si="13"/>
        <v>5.0429249927041943E-4</v>
      </c>
      <c r="I108" s="19">
        <f t="shared" si="13"/>
        <v>8.7672123377254257E-4</v>
      </c>
      <c r="J108" s="19">
        <f t="shared" si="13"/>
        <v>8.0189901566125898E-4</v>
      </c>
      <c r="K108" s="19">
        <f t="shared" si="13"/>
        <v>1.289905206070153E-3</v>
      </c>
      <c r="L108" s="19">
        <f t="shared" si="13"/>
        <v>6.6504082281836497E-4</v>
      </c>
      <c r="M108" s="19">
        <f t="shared" si="13"/>
        <v>8.0578189309783092E-4</v>
      </c>
      <c r="N108" s="19">
        <f t="shared" si="13"/>
        <v>4.4003758395053565E-3</v>
      </c>
      <c r="O108" s="19">
        <f t="shared" si="13"/>
        <v>6.1703577824993882E-4</v>
      </c>
      <c r="P108" s="19">
        <f t="shared" si="13"/>
        <v>3.1970115495964973E-3</v>
      </c>
      <c r="Q108" s="19">
        <f t="shared" si="13"/>
        <v>3.0459431086348179E-3</v>
      </c>
      <c r="R108" s="19">
        <f t="shared" si="13"/>
        <v>1.520455398160892E-3</v>
      </c>
      <c r="S108" s="19">
        <f t="shared" si="13"/>
        <v>9.524930943829523E-4</v>
      </c>
      <c r="T108" s="19">
        <f t="shared" si="13"/>
        <v>6.62509782695707E-4</v>
      </c>
      <c r="U108" s="19">
        <f t="shared" si="13"/>
        <v>1.5678672925346635E-3</v>
      </c>
      <c r="V108" s="19">
        <f t="shared" si="13"/>
        <v>3.5814937015366047E-3</v>
      </c>
      <c r="W108" s="19">
        <f t="shared" si="13"/>
        <v>4.4682405553388522E-3</v>
      </c>
      <c r="X108" s="19">
        <f t="shared" si="13"/>
        <v>4.222263366398863E-3</v>
      </c>
      <c r="Y108" s="19">
        <f t="shared" si="13"/>
        <v>1.483001373578018E-3</v>
      </c>
      <c r="Z108" s="19">
        <f t="shared" si="13"/>
        <v>4.5699237299845973E-4</v>
      </c>
      <c r="AA108" s="19">
        <f t="shared" si="13"/>
        <v>2.7976795175201326E-3</v>
      </c>
      <c r="AB108" s="19">
        <f t="shared" si="13"/>
        <v>1.9896648808647426E-3</v>
      </c>
      <c r="AC108" s="19">
        <f t="shared" si="13"/>
        <v>2.2326225805417914E-3</v>
      </c>
      <c r="AD108" s="19">
        <f t="shared" si="13"/>
        <v>4.9120841178118425E-3</v>
      </c>
      <c r="AE108" s="19">
        <f t="shared" si="13"/>
        <v>3.7331281628797479E-3</v>
      </c>
      <c r="AF108" s="19">
        <f t="shared" si="13"/>
        <v>6.6997910588622266E-4</v>
      </c>
      <c r="AG108" s="19">
        <f t="shared" si="13"/>
        <v>2.796017278428146E-3</v>
      </c>
      <c r="AH108" s="19">
        <f t="shared" si="13"/>
        <v>6.1001750016017979E-3</v>
      </c>
      <c r="AI108" s="19">
        <f t="shared" si="13"/>
        <v>1.637222371447257E-2</v>
      </c>
      <c r="AJ108" s="19">
        <f t="shared" si="13"/>
        <v>3.2928368420927631E-3</v>
      </c>
      <c r="AK108" s="19">
        <f t="shared" si="13"/>
        <v>9.2854042101701405E-4</v>
      </c>
      <c r="AL108" s="19">
        <f t="shared" si="13"/>
        <v>2.0560822982481288E-3</v>
      </c>
      <c r="AM108" s="19">
        <f t="shared" si="13"/>
        <v>3.0994104473830268E-3</v>
      </c>
      <c r="AN108" s="19">
        <f t="shared" si="13"/>
        <v>7.0228730211939067E-2</v>
      </c>
      <c r="AO108" s="19">
        <f t="shared" si="13"/>
        <v>2.6693055560134613E-3</v>
      </c>
      <c r="AP108" s="19">
        <f t="shared" si="13"/>
        <v>1.1504860620373173E-2</v>
      </c>
      <c r="AQ108" s="19">
        <f t="shared" si="13"/>
        <v>3.3445088223516225E-3</v>
      </c>
      <c r="AR108" s="19">
        <f t="shared" si="13"/>
        <v>1.4139970132399666E-2</v>
      </c>
      <c r="AS108" s="19">
        <f t="shared" si="13"/>
        <v>2.2605943179633296E-3</v>
      </c>
      <c r="AT108" s="19">
        <f t="shared" si="13"/>
        <v>3.7528837494991162E-3</v>
      </c>
      <c r="AU108" s="19">
        <f t="shared" si="13"/>
        <v>5.0516105019299037E-3</v>
      </c>
      <c r="AV108" s="19">
        <f t="shared" si="13"/>
        <v>6.4493759263785618E-3</v>
      </c>
      <c r="AW108" s="19">
        <f t="shared" si="13"/>
        <v>4.4570665960749713E-4</v>
      </c>
      <c r="AX108" s="19">
        <f t="shared" si="13"/>
        <v>3.8425019305192661E-3</v>
      </c>
      <c r="AY108" s="19">
        <f t="shared" si="13"/>
        <v>3.0296290981123115E-3</v>
      </c>
      <c r="AZ108" s="19">
        <f t="shared" si="13"/>
        <v>2.5257492455495897E-3</v>
      </c>
      <c r="BA108" s="19">
        <f t="shared" si="13"/>
        <v>3.9508049071914249E-3</v>
      </c>
      <c r="BB108" s="19">
        <f t="shared" si="13"/>
        <v>5.2012936270789158E-3</v>
      </c>
      <c r="BC108" s="19">
        <f t="shared" si="13"/>
        <v>2.4754352092848527E-3</v>
      </c>
      <c r="BD108" s="19">
        <f t="shared" si="13"/>
        <v>5.8387788170193135E-3</v>
      </c>
      <c r="BE108" s="19">
        <f t="shared" si="13"/>
        <v>3.1538211847118125E-3</v>
      </c>
      <c r="BF108" s="19">
        <f t="shared" si="13"/>
        <v>4.1255184234064712E-3</v>
      </c>
      <c r="BG108" s="19">
        <f t="shared" si="13"/>
        <v>6.4090425300304937E-3</v>
      </c>
      <c r="BH108" s="19">
        <f t="shared" si="13"/>
        <v>1.4372717626132626E-3</v>
      </c>
      <c r="BI108" s="19">
        <f t="shared" si="13"/>
        <v>1.2099245535216762E-3</v>
      </c>
      <c r="BJ108" s="19">
        <f t="shared" si="13"/>
        <v>2.8644980154737629E-3</v>
      </c>
      <c r="BK108" s="19">
        <f t="shared" si="13"/>
        <v>4.5620579166458404E-3</v>
      </c>
      <c r="BL108" s="19">
        <f t="shared" si="13"/>
        <v>2.9893265171359509E-3</v>
      </c>
      <c r="BM108" s="19">
        <f t="shared" si="13"/>
        <v>5.2029037715483383E-3</v>
      </c>
      <c r="BN108" s="19">
        <f t="shared" si="13"/>
        <v>1.8457805708887943E-3</v>
      </c>
      <c r="BO108" s="19">
        <f t="shared" si="13"/>
        <v>1.5135677185148786E-3</v>
      </c>
      <c r="BP108" s="19">
        <f t="shared" si="13"/>
        <v>0</v>
      </c>
      <c r="BQ108" s="19" t="e">
        <f t="shared" si="13"/>
        <v>#DIV/0!</v>
      </c>
    </row>
    <row r="109" spans="5:69" x14ac:dyDescent="0.35">
      <c r="E109" t="str">
        <f t="shared" si="12"/>
        <v>ISIC 55-56</v>
      </c>
      <c r="F109" s="19">
        <f t="shared" si="4"/>
        <v>8.2498305332301609E-4</v>
      </c>
      <c r="G109" s="19">
        <f t="shared" si="13"/>
        <v>9.8066825081763041E-4</v>
      </c>
      <c r="H109" s="19">
        <f t="shared" si="13"/>
        <v>8.8752272924062694E-4</v>
      </c>
      <c r="I109" s="19">
        <f t="shared" si="13"/>
        <v>3.0663566924832748E-3</v>
      </c>
      <c r="J109" s="19">
        <f t="shared" si="13"/>
        <v>1.4877641261947007E-3</v>
      </c>
      <c r="K109" s="19">
        <f t="shared" si="13"/>
        <v>3.3049871351131903E-3</v>
      </c>
      <c r="L109" s="19">
        <f t="shared" si="13"/>
        <v>3.0311101685929378E-3</v>
      </c>
      <c r="M109" s="19">
        <f t="shared" si="13"/>
        <v>1.0007434093898323E-3</v>
      </c>
      <c r="N109" s="19">
        <f t="shared" si="13"/>
        <v>2.8526793777571497E-3</v>
      </c>
      <c r="O109" s="19">
        <f t="shared" si="13"/>
        <v>1.199104431386743E-3</v>
      </c>
      <c r="P109" s="19">
        <f t="shared" si="13"/>
        <v>2.6325871603322601E-3</v>
      </c>
      <c r="Q109" s="19">
        <f t="shared" si="13"/>
        <v>2.4058139267404718E-3</v>
      </c>
      <c r="R109" s="19">
        <f t="shared" si="13"/>
        <v>3.5124858149611321E-3</v>
      </c>
      <c r="S109" s="19">
        <f t="shared" si="13"/>
        <v>3.0778166587521528E-3</v>
      </c>
      <c r="T109" s="19">
        <f t="shared" si="13"/>
        <v>3.19268397416001E-3</v>
      </c>
      <c r="U109" s="19">
        <f t="shared" si="13"/>
        <v>3.3053548569042497E-3</v>
      </c>
      <c r="V109" s="19">
        <f t="shared" si="13"/>
        <v>2.141486690205158E-3</v>
      </c>
      <c r="W109" s="19">
        <f t="shared" si="13"/>
        <v>3.180438138207402E-3</v>
      </c>
      <c r="X109" s="19">
        <f t="shared" si="13"/>
        <v>3.7371728353846152E-3</v>
      </c>
      <c r="Y109" s="19">
        <f t="shared" si="13"/>
        <v>9.4595902031329132E-4</v>
      </c>
      <c r="Z109" s="19">
        <f t="shared" si="13"/>
        <v>2.5863935708050649E-3</v>
      </c>
      <c r="AA109" s="19">
        <f t="shared" si="13"/>
        <v>3.3144131496463084E-3</v>
      </c>
      <c r="AB109" s="19">
        <f t="shared" si="13"/>
        <v>5.7808958350854265E-3</v>
      </c>
      <c r="AC109" s="19">
        <f t="shared" si="13"/>
        <v>3.7219806114293899E-3</v>
      </c>
      <c r="AD109" s="19">
        <f t="shared" si="13"/>
        <v>4.2014388801664285E-3</v>
      </c>
      <c r="AE109" s="19">
        <f t="shared" si="13"/>
        <v>3.0603035070560594E-3</v>
      </c>
      <c r="AF109" s="19">
        <f t="shared" si="13"/>
        <v>3.8236590180545727E-3</v>
      </c>
      <c r="AG109" s="19">
        <f t="shared" si="13"/>
        <v>5.3774069448169507E-3</v>
      </c>
      <c r="AH109" s="19">
        <f t="shared" si="13"/>
        <v>8.2253736876850853E-3</v>
      </c>
      <c r="AI109" s="19">
        <f t="shared" si="13"/>
        <v>5.3834655017444373E-3</v>
      </c>
      <c r="AJ109" s="19">
        <f t="shared" si="13"/>
        <v>5.5528493596262571E-3</v>
      </c>
      <c r="AK109" s="19">
        <f t="shared" si="13"/>
        <v>7.251681012266439E-3</v>
      </c>
      <c r="AL109" s="19">
        <f t="shared" si="13"/>
        <v>1.9788001436568444E-2</v>
      </c>
      <c r="AM109" s="19">
        <f t="shared" si="13"/>
        <v>4.1403951045881323E-3</v>
      </c>
      <c r="AN109" s="19">
        <f t="shared" si="13"/>
        <v>2.6946520612981372E-3</v>
      </c>
      <c r="AO109" s="19">
        <f t="shared" si="13"/>
        <v>7.5535671458952626E-3</v>
      </c>
      <c r="AP109" s="19">
        <f t="shared" si="13"/>
        <v>3.7173649159744351E-3</v>
      </c>
      <c r="AQ109" s="19">
        <f t="shared" si="13"/>
        <v>9.8944572958539496E-3</v>
      </c>
      <c r="AR109" s="19">
        <f t="shared" si="13"/>
        <v>3.8287323642510881E-3</v>
      </c>
      <c r="AS109" s="19">
        <f t="shared" si="13"/>
        <v>5.4153809129706444E-3</v>
      </c>
      <c r="AT109" s="19">
        <f t="shared" si="13"/>
        <v>2.9812568517320324E-3</v>
      </c>
      <c r="AU109" s="19">
        <f t="shared" si="13"/>
        <v>2.7407584636252448E-3</v>
      </c>
      <c r="AV109" s="19">
        <f t="shared" si="13"/>
        <v>8.3981105364503081E-3</v>
      </c>
      <c r="AW109" s="19">
        <f t="shared" si="13"/>
        <v>1.0385035681917472E-3</v>
      </c>
      <c r="AX109" s="19">
        <f t="shared" si="13"/>
        <v>6.8473334201804561E-3</v>
      </c>
      <c r="AY109" s="19">
        <f t="shared" si="13"/>
        <v>8.0075503604550621E-3</v>
      </c>
      <c r="AZ109" s="19">
        <f t="shared" si="13"/>
        <v>6.857486421568703E-3</v>
      </c>
      <c r="BA109" s="19">
        <f t="shared" si="13"/>
        <v>4.5390152938795574E-3</v>
      </c>
      <c r="BB109" s="19">
        <f t="shared" si="13"/>
        <v>5.7337427002601979E-3</v>
      </c>
      <c r="BC109" s="19">
        <f t="shared" si="13"/>
        <v>7.7386955049678716E-3</v>
      </c>
      <c r="BD109" s="19">
        <f t="shared" si="13"/>
        <v>3.7628143640112536E-3</v>
      </c>
      <c r="BE109" s="19">
        <f t="shared" si="13"/>
        <v>0.11894784427206236</v>
      </c>
      <c r="BF109" s="19">
        <f t="shared" si="13"/>
        <v>1.0049300723519106E-2</v>
      </c>
      <c r="BG109" s="19">
        <f t="shared" si="13"/>
        <v>4.3083208424367168E-3</v>
      </c>
      <c r="BH109" s="19">
        <f t="shared" si="13"/>
        <v>5.7264290461292748E-3</v>
      </c>
      <c r="BI109" s="19">
        <f t="shared" si="13"/>
        <v>4.961217037509665E-3</v>
      </c>
      <c r="BJ109" s="19">
        <f t="shared" si="13"/>
        <v>1.0508208962223273E-2</v>
      </c>
      <c r="BK109" s="19">
        <f t="shared" si="13"/>
        <v>6.9426701980477602E-3</v>
      </c>
      <c r="BL109" s="19">
        <f t="shared" si="13"/>
        <v>8.700746347976086E-3</v>
      </c>
      <c r="BM109" s="19">
        <f t="shared" si="13"/>
        <v>1.438487025240018E-2</v>
      </c>
      <c r="BN109" s="19">
        <f t="shared" si="13"/>
        <v>3.2168867202524857E-3</v>
      </c>
      <c r="BO109" s="19">
        <f t="shared" si="13"/>
        <v>8.0105651942133493E-3</v>
      </c>
      <c r="BP109" s="19">
        <f t="shared" si="13"/>
        <v>0</v>
      </c>
      <c r="BQ109" s="19" t="e">
        <f t="shared" si="13"/>
        <v>#DIV/0!</v>
      </c>
    </row>
    <row r="110" spans="5:69" x14ac:dyDescent="0.35">
      <c r="E110" t="str">
        <f t="shared" si="12"/>
        <v>ISIC 58</v>
      </c>
      <c r="F110" s="19">
        <f t="shared" si="4"/>
        <v>5.9221736848669539E-4</v>
      </c>
      <c r="G110" s="19">
        <f t="shared" si="13"/>
        <v>7.1666667020366538E-4</v>
      </c>
      <c r="H110" s="19">
        <f t="shared" si="13"/>
        <v>3.0947043675418425E-4</v>
      </c>
      <c r="I110" s="19">
        <f t="shared" si="13"/>
        <v>3.7111975542956899E-3</v>
      </c>
      <c r="J110" s="19">
        <f t="shared" si="13"/>
        <v>8.9527571947502064E-4</v>
      </c>
      <c r="K110" s="19">
        <f t="shared" si="13"/>
        <v>8.8629285497734533E-4</v>
      </c>
      <c r="L110" s="19">
        <f t="shared" si="13"/>
        <v>8.1781359346834903E-4</v>
      </c>
      <c r="M110" s="19">
        <f t="shared" si="13"/>
        <v>1.5356540459132472E-3</v>
      </c>
      <c r="N110" s="19">
        <f t="shared" si="13"/>
        <v>1.2646412970390606E-2</v>
      </c>
      <c r="O110" s="19">
        <f t="shared" si="13"/>
        <v>1.5249239349243607E-3</v>
      </c>
      <c r="P110" s="19">
        <f t="shared" si="13"/>
        <v>1.4381450267793446E-3</v>
      </c>
      <c r="Q110" s="19">
        <f t="shared" si="13"/>
        <v>3.2004773879021902E-3</v>
      </c>
      <c r="R110" s="19">
        <f t="shared" si="13"/>
        <v>1.042418867154575E-3</v>
      </c>
      <c r="S110" s="19">
        <f t="shared" si="13"/>
        <v>1.1840045621740809E-3</v>
      </c>
      <c r="T110" s="19">
        <f t="shared" si="13"/>
        <v>9.4681255334065086E-4</v>
      </c>
      <c r="U110" s="19">
        <f t="shared" si="13"/>
        <v>1.0420164442979443E-3</v>
      </c>
      <c r="V110" s="19">
        <f t="shared" si="13"/>
        <v>1.7266222768990145E-3</v>
      </c>
      <c r="W110" s="19">
        <f t="shared" si="13"/>
        <v>1.9655931629901087E-3</v>
      </c>
      <c r="X110" s="19">
        <f t="shared" si="13"/>
        <v>1.1706986869787182E-3</v>
      </c>
      <c r="Y110" s="19">
        <f t="shared" si="13"/>
        <v>1.0957696812971803E-3</v>
      </c>
      <c r="Z110" s="19">
        <f t="shared" si="13"/>
        <v>7.3341009204304559E-4</v>
      </c>
      <c r="AA110" s="19">
        <f t="shared" si="13"/>
        <v>1.5476122500518849E-3</v>
      </c>
      <c r="AB110" s="19">
        <f t="shared" si="13"/>
        <v>1.060388003253089E-3</v>
      </c>
      <c r="AC110" s="19">
        <f t="shared" si="13"/>
        <v>1.006189751925696E-3</v>
      </c>
      <c r="AD110" s="19">
        <f t="shared" si="13"/>
        <v>1.5074292919751197E-3</v>
      </c>
      <c r="AE110" s="19">
        <f t="shared" si="13"/>
        <v>3.563830188740283E-3</v>
      </c>
      <c r="AF110" s="19">
        <f t="shared" si="13"/>
        <v>4.9263555573706146E-4</v>
      </c>
      <c r="AG110" s="19">
        <f t="shared" si="13"/>
        <v>2.6674892460737346E-3</v>
      </c>
      <c r="AH110" s="19">
        <f t="shared" si="13"/>
        <v>2.5375376375856989E-3</v>
      </c>
      <c r="AI110" s="19">
        <f t="shared" si="13"/>
        <v>2.3633656787526319E-3</v>
      </c>
      <c r="AJ110" s="19">
        <f t="shared" si="13"/>
        <v>8.5452298645078426E-4</v>
      </c>
      <c r="AK110" s="19">
        <f t="shared" si="13"/>
        <v>7.4993081849264313E-4</v>
      </c>
      <c r="AL110" s="19">
        <f t="shared" si="13"/>
        <v>1.6047042506190322E-3</v>
      </c>
      <c r="AM110" s="19">
        <f t="shared" si="13"/>
        <v>1.1521289951411193E-3</v>
      </c>
      <c r="AN110" s="19">
        <f t="shared" si="13"/>
        <v>2.0059026353964615E-3</v>
      </c>
      <c r="AO110" s="19">
        <f t="shared" si="13"/>
        <v>1.7588481538806577E-3</v>
      </c>
      <c r="AP110" s="19">
        <f t="shared" si="13"/>
        <v>3.1702844900204225E-2</v>
      </c>
      <c r="AQ110" s="19">
        <f t="shared" si="13"/>
        <v>6.6377731528818188E-3</v>
      </c>
      <c r="AR110" s="19">
        <f t="shared" si="13"/>
        <v>3.6458183689082957E-3</v>
      </c>
      <c r="AS110" s="19">
        <f t="shared" si="13"/>
        <v>5.7732089123171673E-3</v>
      </c>
      <c r="AT110" s="19">
        <f t="shared" si="13"/>
        <v>4.5778280843293438E-3</v>
      </c>
      <c r="AU110" s="19">
        <f t="shared" si="13"/>
        <v>4.4354758153987437E-3</v>
      </c>
      <c r="AV110" s="19">
        <f t="shared" si="13"/>
        <v>1.0340460953740461E-2</v>
      </c>
      <c r="AW110" s="19">
        <f t="shared" ref="G110:BQ114" si="14">AW39/AW$69</f>
        <v>3.9747572466018217E-4</v>
      </c>
      <c r="AX110" s="19">
        <f t="shared" si="14"/>
        <v>4.0249837847606499E-3</v>
      </c>
      <c r="AY110" s="19">
        <f t="shared" si="14"/>
        <v>7.0778096468447228E-3</v>
      </c>
      <c r="AZ110" s="19">
        <f t="shared" si="14"/>
        <v>1.0668258633753669E-2</v>
      </c>
      <c r="BA110" s="19">
        <f t="shared" si="14"/>
        <v>4.3481212853453473E-2</v>
      </c>
      <c r="BB110" s="19">
        <f t="shared" si="14"/>
        <v>1.1248489614033817E-2</v>
      </c>
      <c r="BC110" s="19">
        <f t="shared" si="14"/>
        <v>2.2769639922480761E-3</v>
      </c>
      <c r="BD110" s="19">
        <f t="shared" si="14"/>
        <v>2.3746219438857893E-3</v>
      </c>
      <c r="BE110" s="19">
        <f t="shared" si="14"/>
        <v>3.0073030180221383E-3</v>
      </c>
      <c r="BF110" s="19">
        <f t="shared" si="14"/>
        <v>5.039977232920859E-3</v>
      </c>
      <c r="BG110" s="19">
        <f t="shared" si="14"/>
        <v>5.0304805856675357E-3</v>
      </c>
      <c r="BH110" s="19">
        <f t="shared" si="14"/>
        <v>7.789995050018499E-3</v>
      </c>
      <c r="BI110" s="19">
        <f t="shared" si="14"/>
        <v>2.2968862650191036E-3</v>
      </c>
      <c r="BJ110" s="19">
        <f t="shared" si="14"/>
        <v>3.6847773418280947E-3</v>
      </c>
      <c r="BK110" s="19">
        <f t="shared" si="14"/>
        <v>1.3709071571358871E-2</v>
      </c>
      <c r="BL110" s="19">
        <f t="shared" si="14"/>
        <v>6.1048811097103575E-3</v>
      </c>
      <c r="BM110" s="19">
        <f t="shared" si="14"/>
        <v>1.0677689104805646E-2</v>
      </c>
      <c r="BN110" s="19">
        <f t="shared" si="14"/>
        <v>1.0926989387354074E-3</v>
      </c>
      <c r="BO110" s="19">
        <f t="shared" si="14"/>
        <v>1.4871424102989147E-3</v>
      </c>
      <c r="BP110" s="19">
        <f t="shared" si="14"/>
        <v>0</v>
      </c>
      <c r="BQ110" s="19" t="e">
        <f t="shared" si="14"/>
        <v>#DIV/0!</v>
      </c>
    </row>
    <row r="111" spans="5:69" x14ac:dyDescent="0.35">
      <c r="E111" t="str">
        <f t="shared" si="12"/>
        <v>ISIC 59-60</v>
      </c>
      <c r="F111" s="19">
        <f t="shared" si="4"/>
        <v>1.7936057099941602E-5</v>
      </c>
      <c r="G111" s="19">
        <f t="shared" si="14"/>
        <v>1.3433520942816705E-4</v>
      </c>
      <c r="H111" s="19">
        <f t="shared" si="14"/>
        <v>5.4037065899564818E-4</v>
      </c>
      <c r="I111" s="19">
        <f t="shared" si="14"/>
        <v>2.2876788374589734E-4</v>
      </c>
      <c r="J111" s="19">
        <f t="shared" si="14"/>
        <v>9.7643723649337862E-4</v>
      </c>
      <c r="K111" s="19">
        <f t="shared" si="14"/>
        <v>4.3063629415222935E-4</v>
      </c>
      <c r="L111" s="19">
        <f t="shared" si="14"/>
        <v>3.6059802778072315E-4</v>
      </c>
      <c r="M111" s="19">
        <f t="shared" si="14"/>
        <v>2.8200468514917018E-4</v>
      </c>
      <c r="N111" s="19">
        <f t="shared" si="14"/>
        <v>2.8922326963220666E-3</v>
      </c>
      <c r="O111" s="19">
        <f t="shared" si="14"/>
        <v>1.5998204072575079E-4</v>
      </c>
      <c r="P111" s="19">
        <f t="shared" si="14"/>
        <v>4.411260304078361E-4</v>
      </c>
      <c r="Q111" s="19">
        <f t="shared" si="14"/>
        <v>7.3580730300018115E-4</v>
      </c>
      <c r="R111" s="19">
        <f t="shared" si="14"/>
        <v>1.9599920846473506E-4</v>
      </c>
      <c r="S111" s="19">
        <f t="shared" si="14"/>
        <v>2.7862233887450389E-4</v>
      </c>
      <c r="T111" s="19">
        <f t="shared" si="14"/>
        <v>1.1938307021573701E-4</v>
      </c>
      <c r="U111" s="19">
        <f t="shared" si="14"/>
        <v>2.2073039777307347E-4</v>
      </c>
      <c r="V111" s="19">
        <f t="shared" si="14"/>
        <v>3.4180870866213519E-4</v>
      </c>
      <c r="W111" s="19">
        <f t="shared" si="14"/>
        <v>2.4948223039415474E-4</v>
      </c>
      <c r="X111" s="19">
        <f t="shared" si="14"/>
        <v>1.9754023681904249E-4</v>
      </c>
      <c r="Y111" s="19">
        <f t="shared" si="14"/>
        <v>1.3927539874431449E-4</v>
      </c>
      <c r="Z111" s="19">
        <f t="shared" si="14"/>
        <v>7.9460220283173062E-4</v>
      </c>
      <c r="AA111" s="19">
        <f t="shared" si="14"/>
        <v>5.4326725697427362E-4</v>
      </c>
      <c r="AB111" s="19">
        <f t="shared" si="14"/>
        <v>2.3601129968215415E-4</v>
      </c>
      <c r="AC111" s="19">
        <f t="shared" si="14"/>
        <v>3.6398919652536396E-4</v>
      </c>
      <c r="AD111" s="19">
        <f t="shared" si="14"/>
        <v>8.5252093571366004E-4</v>
      </c>
      <c r="AE111" s="19">
        <f t="shared" si="14"/>
        <v>2.8354714840746686E-4</v>
      </c>
      <c r="AF111" s="19">
        <f t="shared" si="14"/>
        <v>2.6938287014243909E-4</v>
      </c>
      <c r="AG111" s="19">
        <f t="shared" si="14"/>
        <v>1.2945116186855901E-3</v>
      </c>
      <c r="AH111" s="19">
        <f t="shared" si="14"/>
        <v>1.8348066058259866E-3</v>
      </c>
      <c r="AI111" s="19">
        <f t="shared" si="14"/>
        <v>2.452796859558729E-3</v>
      </c>
      <c r="AJ111" s="19">
        <f t="shared" si="14"/>
        <v>2.1029949385444145E-4</v>
      </c>
      <c r="AK111" s="19">
        <f t="shared" si="14"/>
        <v>6.4320768747532745E-4</v>
      </c>
      <c r="AL111" s="19">
        <f t="shared" si="14"/>
        <v>8.5374789966372001E-4</v>
      </c>
      <c r="AM111" s="19">
        <f t="shared" si="14"/>
        <v>4.9808731420996255E-4</v>
      </c>
      <c r="AN111" s="19">
        <f t="shared" si="14"/>
        <v>6.6189168193194164E-4</v>
      </c>
      <c r="AO111" s="19">
        <f t="shared" si="14"/>
        <v>2.2604028211837151E-3</v>
      </c>
      <c r="AP111" s="19">
        <f t="shared" si="14"/>
        <v>1.2465619286814982E-2</v>
      </c>
      <c r="AQ111" s="19">
        <f t="shared" si="14"/>
        <v>0.15137010528487024</v>
      </c>
      <c r="AR111" s="19">
        <f t="shared" si="14"/>
        <v>1.2403205922738464E-2</v>
      </c>
      <c r="AS111" s="19">
        <f t="shared" si="14"/>
        <v>5.8657215807997624E-3</v>
      </c>
      <c r="AT111" s="19">
        <f t="shared" si="14"/>
        <v>3.3258781667891738E-4</v>
      </c>
      <c r="AU111" s="19">
        <f t="shared" si="14"/>
        <v>5.8395835820668207E-4</v>
      </c>
      <c r="AV111" s="19">
        <f t="shared" si="14"/>
        <v>3.9340576191102602E-4</v>
      </c>
      <c r="AW111" s="19">
        <f t="shared" si="14"/>
        <v>2.8178942973804063E-4</v>
      </c>
      <c r="AX111" s="19">
        <f t="shared" si="14"/>
        <v>3.6424188790597262E-3</v>
      </c>
      <c r="AY111" s="19">
        <f t="shared" si="14"/>
        <v>3.7248600286284854E-3</v>
      </c>
      <c r="AZ111" s="19">
        <f t="shared" si="14"/>
        <v>3.8828441203150712E-3</v>
      </c>
      <c r="BA111" s="19">
        <f t="shared" si="14"/>
        <v>8.9289714254404851E-2</v>
      </c>
      <c r="BB111" s="19">
        <f t="shared" si="14"/>
        <v>2.6377209033777364E-3</v>
      </c>
      <c r="BC111" s="19">
        <f t="shared" si="14"/>
        <v>3.7715440824301967E-3</v>
      </c>
      <c r="BD111" s="19">
        <f t="shared" si="14"/>
        <v>8.7806581365122672E-4</v>
      </c>
      <c r="BE111" s="19">
        <f t="shared" si="14"/>
        <v>7.8008571060655398E-4</v>
      </c>
      <c r="BF111" s="19">
        <f t="shared" si="14"/>
        <v>3.8509431339435567E-3</v>
      </c>
      <c r="BG111" s="19">
        <f t="shared" si="14"/>
        <v>2.8672348643550392E-4</v>
      </c>
      <c r="BH111" s="19">
        <f t="shared" si="14"/>
        <v>6.7143415144431059E-4</v>
      </c>
      <c r="BI111" s="19">
        <f t="shared" si="14"/>
        <v>3.9281964079571481E-4</v>
      </c>
      <c r="BJ111" s="19">
        <f t="shared" si="14"/>
        <v>4.5153234740634305E-4</v>
      </c>
      <c r="BK111" s="19">
        <f t="shared" si="14"/>
        <v>5.0447516036720742E-3</v>
      </c>
      <c r="BL111" s="19">
        <f t="shared" si="14"/>
        <v>7.0249751772222596E-3</v>
      </c>
      <c r="BM111" s="19">
        <f t="shared" si="14"/>
        <v>3.3877556380721959E-3</v>
      </c>
      <c r="BN111" s="19">
        <f t="shared" si="14"/>
        <v>1.0385971119892018E-3</v>
      </c>
      <c r="BO111" s="19">
        <f t="shared" si="14"/>
        <v>1.2041314668668052E-3</v>
      </c>
      <c r="BP111" s="19">
        <f t="shared" si="14"/>
        <v>0</v>
      </c>
      <c r="BQ111" s="19" t="e">
        <f t="shared" si="14"/>
        <v>#DIV/0!</v>
      </c>
    </row>
    <row r="112" spans="5:69" x14ac:dyDescent="0.35">
      <c r="E112" t="str">
        <f t="shared" si="12"/>
        <v>ISIC 61</v>
      </c>
      <c r="F112" s="19">
        <f t="shared" si="4"/>
        <v>9.3617653090608097E-4</v>
      </c>
      <c r="G112" s="19">
        <f t="shared" si="14"/>
        <v>1.3272233803534861E-3</v>
      </c>
      <c r="H112" s="19">
        <f t="shared" si="14"/>
        <v>5.8486705599009696E-3</v>
      </c>
      <c r="I112" s="19">
        <f t="shared" si="14"/>
        <v>3.6821847177273327E-3</v>
      </c>
      <c r="J112" s="19">
        <f t="shared" si="14"/>
        <v>2.4713770072232401E-3</v>
      </c>
      <c r="K112" s="19">
        <f t="shared" si="14"/>
        <v>3.2789393420882347E-3</v>
      </c>
      <c r="L112" s="19">
        <f t="shared" si="14"/>
        <v>2.6118969356377906E-3</v>
      </c>
      <c r="M112" s="19">
        <f t="shared" si="14"/>
        <v>2.8748916388457468E-3</v>
      </c>
      <c r="N112" s="19">
        <f t="shared" si="14"/>
        <v>3.9875553642736167E-3</v>
      </c>
      <c r="O112" s="19">
        <f t="shared" si="14"/>
        <v>1.4210480854870452E-3</v>
      </c>
      <c r="P112" s="19">
        <f t="shared" si="14"/>
        <v>2.7170010923865903E-3</v>
      </c>
      <c r="Q112" s="19">
        <f t="shared" si="14"/>
        <v>2.8134254730632171E-3</v>
      </c>
      <c r="R112" s="19">
        <f t="shared" si="14"/>
        <v>3.3807171163347228E-3</v>
      </c>
      <c r="S112" s="19">
        <f t="shared" si="14"/>
        <v>4.7454516531564035E-3</v>
      </c>
      <c r="T112" s="19">
        <f t="shared" si="14"/>
        <v>2.8128205370684133E-3</v>
      </c>
      <c r="U112" s="19">
        <f t="shared" si="14"/>
        <v>2.8530652492871887E-3</v>
      </c>
      <c r="V112" s="19">
        <f t="shared" si="14"/>
        <v>2.5544609171039533E-3</v>
      </c>
      <c r="W112" s="19">
        <f t="shared" si="14"/>
        <v>2.4428468392760981E-3</v>
      </c>
      <c r="X112" s="19">
        <f t="shared" si="14"/>
        <v>2.7800199977220394E-3</v>
      </c>
      <c r="Y112" s="19">
        <f t="shared" si="14"/>
        <v>1.4270351931267181E-3</v>
      </c>
      <c r="Z112" s="19">
        <f t="shared" si="14"/>
        <v>2.128505960385428E-3</v>
      </c>
      <c r="AA112" s="19">
        <f t="shared" si="14"/>
        <v>3.1129965527693813E-3</v>
      </c>
      <c r="AB112" s="19">
        <f t="shared" si="14"/>
        <v>2.1530182953569525E-3</v>
      </c>
      <c r="AC112" s="19">
        <f t="shared" si="14"/>
        <v>4.064297875973651E-3</v>
      </c>
      <c r="AD112" s="19">
        <f t="shared" si="14"/>
        <v>7.639752991514241E-3</v>
      </c>
      <c r="AE112" s="19">
        <f t="shared" si="14"/>
        <v>3.6567823248601678E-3</v>
      </c>
      <c r="AF112" s="19">
        <f t="shared" si="14"/>
        <v>1.7070931396471628E-3</v>
      </c>
      <c r="AG112" s="19">
        <f t="shared" si="14"/>
        <v>4.8550576597346032E-3</v>
      </c>
      <c r="AH112" s="19">
        <f t="shared" si="14"/>
        <v>6.6614697038617932E-3</v>
      </c>
      <c r="AI112" s="19">
        <f t="shared" si="14"/>
        <v>6.5589553221907506E-3</v>
      </c>
      <c r="AJ112" s="19">
        <f t="shared" si="14"/>
        <v>2.7309564789004615E-3</v>
      </c>
      <c r="AK112" s="19">
        <f t="shared" si="14"/>
        <v>1.8817533938283537E-3</v>
      </c>
      <c r="AL112" s="19">
        <f t="shared" si="14"/>
        <v>2.4344088132987967E-3</v>
      </c>
      <c r="AM112" s="19">
        <f t="shared" si="14"/>
        <v>3.7196620155245915E-3</v>
      </c>
      <c r="AN112" s="19">
        <f t="shared" si="14"/>
        <v>2.0049811563146547E-2</v>
      </c>
      <c r="AO112" s="19">
        <f t="shared" si="14"/>
        <v>6.9911631528674894E-3</v>
      </c>
      <c r="AP112" s="19">
        <f t="shared" si="14"/>
        <v>1.223866452495633E-2</v>
      </c>
      <c r="AQ112" s="19">
        <f t="shared" si="14"/>
        <v>1.6083679999097582E-2</v>
      </c>
      <c r="AR112" s="19">
        <f t="shared" si="14"/>
        <v>0.16120476010704227</v>
      </c>
      <c r="AS112" s="19">
        <f t="shared" si="14"/>
        <v>9.0825706946132401E-3</v>
      </c>
      <c r="AT112" s="19">
        <f t="shared" si="14"/>
        <v>9.8718611795288787E-3</v>
      </c>
      <c r="AU112" s="19">
        <f t="shared" si="14"/>
        <v>8.0141336256984337E-3</v>
      </c>
      <c r="AV112" s="19">
        <f t="shared" si="14"/>
        <v>1.4651615136395329E-2</v>
      </c>
      <c r="AW112" s="19">
        <f t="shared" si="14"/>
        <v>1.4189984652767784E-3</v>
      </c>
      <c r="AX112" s="19">
        <f t="shared" si="14"/>
        <v>6.9169587051904546E-3</v>
      </c>
      <c r="AY112" s="19">
        <f t="shared" si="14"/>
        <v>6.6812864794957728E-3</v>
      </c>
      <c r="AZ112" s="19">
        <f t="shared" si="14"/>
        <v>8.3219109734747835E-3</v>
      </c>
      <c r="BA112" s="19">
        <f t="shared" si="14"/>
        <v>9.6480590326699193E-3</v>
      </c>
      <c r="BB112" s="19">
        <f t="shared" si="14"/>
        <v>9.9920899028476812E-3</v>
      </c>
      <c r="BC112" s="19">
        <f t="shared" si="14"/>
        <v>5.9686377292056175E-3</v>
      </c>
      <c r="BD112" s="19">
        <f t="shared" si="14"/>
        <v>7.2234893867871739E-3</v>
      </c>
      <c r="BE112" s="19">
        <f t="shared" si="14"/>
        <v>1.3093258661840409E-2</v>
      </c>
      <c r="BF112" s="19">
        <f t="shared" si="14"/>
        <v>7.2092368377022669E-3</v>
      </c>
      <c r="BG112" s="19">
        <f t="shared" si="14"/>
        <v>6.5960709439369268E-3</v>
      </c>
      <c r="BH112" s="19">
        <f t="shared" si="14"/>
        <v>2.5572434154540707E-3</v>
      </c>
      <c r="BI112" s="19">
        <f t="shared" si="14"/>
        <v>2.8551857793979772E-3</v>
      </c>
      <c r="BJ112" s="19">
        <f t="shared" si="14"/>
        <v>3.717767222396738E-3</v>
      </c>
      <c r="BK112" s="19">
        <f t="shared" si="14"/>
        <v>8.6855686385348633E-3</v>
      </c>
      <c r="BL112" s="19">
        <f t="shared" si="14"/>
        <v>6.2914636528126162E-3</v>
      </c>
      <c r="BM112" s="19">
        <f t="shared" si="14"/>
        <v>6.9381747479464254E-3</v>
      </c>
      <c r="BN112" s="19">
        <f t="shared" si="14"/>
        <v>4.1998023901160305E-3</v>
      </c>
      <c r="BO112" s="19">
        <f t="shared" si="14"/>
        <v>6.1203341445994234E-3</v>
      </c>
      <c r="BP112" s="19">
        <f t="shared" si="14"/>
        <v>0</v>
      </c>
      <c r="BQ112" s="19" t="e">
        <f t="shared" si="14"/>
        <v>#DIV/0!</v>
      </c>
    </row>
    <row r="113" spans="5:69" x14ac:dyDescent="0.35">
      <c r="E113" t="str">
        <f t="shared" si="12"/>
        <v>ISIC 62-63</v>
      </c>
      <c r="F113" s="19">
        <f t="shared" si="4"/>
        <v>6.4395987028905495E-4</v>
      </c>
      <c r="G113" s="19">
        <f t="shared" si="14"/>
        <v>1.5099447315662065E-3</v>
      </c>
      <c r="H113" s="19">
        <f t="shared" si="14"/>
        <v>1.0013693665957932E-3</v>
      </c>
      <c r="I113" s="19">
        <f t="shared" si="14"/>
        <v>5.2706653099182325E-3</v>
      </c>
      <c r="J113" s="19">
        <f t="shared" si="14"/>
        <v>3.2049933360867619E-3</v>
      </c>
      <c r="K113" s="19">
        <f t="shared" si="14"/>
        <v>4.2139369461536638E-3</v>
      </c>
      <c r="L113" s="19">
        <f t="shared" si="14"/>
        <v>3.074286926094794E-3</v>
      </c>
      <c r="M113" s="19">
        <f t="shared" si="14"/>
        <v>5.7264410325546505E-3</v>
      </c>
      <c r="N113" s="19">
        <f t="shared" si="14"/>
        <v>1.0414139841172679E-2</v>
      </c>
      <c r="O113" s="19">
        <f t="shared" si="14"/>
        <v>4.1001848824712582E-3</v>
      </c>
      <c r="P113" s="19">
        <f t="shared" si="14"/>
        <v>6.9915013948126849E-3</v>
      </c>
      <c r="Q113" s="19">
        <f t="shared" si="14"/>
        <v>6.1097073732483973E-3</v>
      </c>
      <c r="R113" s="19">
        <f t="shared" si="14"/>
        <v>4.4125206417435624E-3</v>
      </c>
      <c r="S113" s="19">
        <f t="shared" si="14"/>
        <v>4.8693212379119759E-3</v>
      </c>
      <c r="T113" s="19">
        <f t="shared" si="14"/>
        <v>5.0014097682938444E-3</v>
      </c>
      <c r="U113" s="19">
        <f t="shared" si="14"/>
        <v>5.9287045949543522E-3</v>
      </c>
      <c r="V113" s="19">
        <f t="shared" si="14"/>
        <v>9.2051763006790084E-3</v>
      </c>
      <c r="W113" s="19">
        <f t="shared" si="14"/>
        <v>7.9737267286569668E-3</v>
      </c>
      <c r="X113" s="19">
        <f t="shared" si="14"/>
        <v>8.1773706867843098E-3</v>
      </c>
      <c r="Y113" s="19">
        <f t="shared" si="14"/>
        <v>5.1701895448569577E-3</v>
      </c>
      <c r="Z113" s="19">
        <f t="shared" si="14"/>
        <v>7.4566957861069262E-3</v>
      </c>
      <c r="AA113" s="19">
        <f t="shared" si="14"/>
        <v>5.0924647044296072E-3</v>
      </c>
      <c r="AB113" s="19">
        <f t="shared" si="14"/>
        <v>7.2899138679946573E-3</v>
      </c>
      <c r="AC113" s="19">
        <f t="shared" si="14"/>
        <v>7.4143815172235039E-3</v>
      </c>
      <c r="AD113" s="19">
        <f t="shared" si="14"/>
        <v>9.0550716580853584E-3</v>
      </c>
      <c r="AE113" s="19">
        <f t="shared" si="14"/>
        <v>1.262019347415618E-2</v>
      </c>
      <c r="AF113" s="19">
        <f t="shared" si="14"/>
        <v>3.2425002046085755E-3</v>
      </c>
      <c r="AG113" s="19">
        <f t="shared" si="14"/>
        <v>7.3376724681096031E-3</v>
      </c>
      <c r="AH113" s="19">
        <f t="shared" si="14"/>
        <v>1.0913715141230414E-2</v>
      </c>
      <c r="AI113" s="19">
        <f t="shared" si="14"/>
        <v>8.4809469093545895E-3</v>
      </c>
      <c r="AJ113" s="19">
        <f t="shared" si="14"/>
        <v>7.1700343381001994E-3</v>
      </c>
      <c r="AK113" s="19">
        <f t="shared" si="14"/>
        <v>4.8583615196062359E-3</v>
      </c>
      <c r="AL113" s="19">
        <f t="shared" si="14"/>
        <v>1.1265015461876275E-2</v>
      </c>
      <c r="AM113" s="19">
        <f t="shared" si="14"/>
        <v>9.5957690740299702E-3</v>
      </c>
      <c r="AN113" s="19">
        <f t="shared" si="14"/>
        <v>2.0539431606979734E-2</v>
      </c>
      <c r="AO113" s="19">
        <f t="shared" si="14"/>
        <v>3.3629270030422127E-3</v>
      </c>
      <c r="AP113" s="19">
        <f t="shared" si="14"/>
        <v>4.637906435266579E-2</v>
      </c>
      <c r="AQ113" s="19">
        <f t="shared" si="14"/>
        <v>1.7505070062339409E-2</v>
      </c>
      <c r="AR113" s="19">
        <f t="shared" si="14"/>
        <v>3.0531035243100215E-2</v>
      </c>
      <c r="AS113" s="19">
        <f t="shared" si="14"/>
        <v>0.1879503915149302</v>
      </c>
      <c r="AT113" s="19">
        <f t="shared" si="14"/>
        <v>2.7982007886093837E-2</v>
      </c>
      <c r="AU113" s="19">
        <f t="shared" si="14"/>
        <v>1.8864495547303822E-2</v>
      </c>
      <c r="AV113" s="19">
        <f t="shared" si="14"/>
        <v>2.9212832248950469E-2</v>
      </c>
      <c r="AW113" s="19">
        <f t="shared" si="14"/>
        <v>1.9314809953449585E-3</v>
      </c>
      <c r="AX113" s="19">
        <f t="shared" si="14"/>
        <v>1.799171306325624E-2</v>
      </c>
      <c r="AY113" s="19">
        <f t="shared" si="14"/>
        <v>1.6008567923157913E-2</v>
      </c>
      <c r="AZ113" s="19">
        <f t="shared" si="14"/>
        <v>2.4394604950765428E-2</v>
      </c>
      <c r="BA113" s="19">
        <f t="shared" si="14"/>
        <v>1.6886601276650776E-2</v>
      </c>
      <c r="BB113" s="19">
        <f t="shared" si="14"/>
        <v>2.0196565483141013E-2</v>
      </c>
      <c r="BC113" s="19">
        <f t="shared" si="14"/>
        <v>1.0504973326850365E-2</v>
      </c>
      <c r="BD113" s="19">
        <f t="shared" si="14"/>
        <v>7.751167361390557E-3</v>
      </c>
      <c r="BE113" s="19">
        <f t="shared" si="14"/>
        <v>9.4465394738394489E-3</v>
      </c>
      <c r="BF113" s="19">
        <f t="shared" si="14"/>
        <v>1.2965010996095495E-2</v>
      </c>
      <c r="BG113" s="19">
        <f t="shared" si="14"/>
        <v>1.0874460372520196E-2</v>
      </c>
      <c r="BH113" s="19">
        <f t="shared" si="14"/>
        <v>6.3903496624610383E-3</v>
      </c>
      <c r="BI113" s="19">
        <f t="shared" si="14"/>
        <v>5.9425091942644052E-3</v>
      </c>
      <c r="BJ113" s="19">
        <f t="shared" si="14"/>
        <v>4.7448620332127918E-3</v>
      </c>
      <c r="BK113" s="19">
        <f t="shared" si="14"/>
        <v>1.3153624972503586E-2</v>
      </c>
      <c r="BL113" s="19">
        <f t="shared" si="14"/>
        <v>5.38579056430003E-3</v>
      </c>
      <c r="BM113" s="19">
        <f t="shared" si="14"/>
        <v>9.8193213616786131E-3</v>
      </c>
      <c r="BN113" s="19">
        <f t="shared" si="14"/>
        <v>1.6138140524163774E-2</v>
      </c>
      <c r="BO113" s="19">
        <f t="shared" si="14"/>
        <v>4.7015141633148403E-3</v>
      </c>
      <c r="BP113" s="19">
        <f t="shared" si="14"/>
        <v>0</v>
      </c>
      <c r="BQ113" s="19" t="e">
        <f t="shared" si="14"/>
        <v>#DIV/0!</v>
      </c>
    </row>
    <row r="114" spans="5:69" x14ac:dyDescent="0.35">
      <c r="E114" t="str">
        <f t="shared" si="12"/>
        <v>ISIC 64</v>
      </c>
      <c r="F114" s="19">
        <f t="shared" si="4"/>
        <v>1.5171183668675883E-2</v>
      </c>
      <c r="G114" s="19">
        <f t="shared" si="14"/>
        <v>1.0624365860351228E-2</v>
      </c>
      <c r="H114" s="19">
        <f t="shared" si="14"/>
        <v>2.3924630319123352E-2</v>
      </c>
      <c r="I114" s="19">
        <f t="shared" si="14"/>
        <v>1.1684169595925664E-2</v>
      </c>
      <c r="J114" s="19">
        <f t="shared" si="14"/>
        <v>1.042643963701608E-2</v>
      </c>
      <c r="K114" s="19">
        <f t="shared" si="14"/>
        <v>1.2727301030953153E-2</v>
      </c>
      <c r="L114" s="19">
        <f t="shared" si="14"/>
        <v>1.0116170077404304E-2</v>
      </c>
      <c r="M114" s="19">
        <f t="shared" si="14"/>
        <v>9.7456087480408942E-3</v>
      </c>
      <c r="N114" s="19">
        <f t="shared" si="14"/>
        <v>1.20000066383192E-2</v>
      </c>
      <c r="O114" s="19">
        <f t="shared" si="14"/>
        <v>1.0768055053406247E-2</v>
      </c>
      <c r="P114" s="19">
        <f t="shared" si="14"/>
        <v>9.6783424053301943E-3</v>
      </c>
      <c r="Q114" s="19">
        <f t="shared" si="14"/>
        <v>7.1576587534274132E-3</v>
      </c>
      <c r="R114" s="19">
        <f t="shared" si="14"/>
        <v>1.004672865744196E-2</v>
      </c>
      <c r="S114" s="19">
        <f t="shared" si="14"/>
        <v>1.0608817886049303E-2</v>
      </c>
      <c r="T114" s="19">
        <f t="shared" si="14"/>
        <v>9.743302907917405E-3</v>
      </c>
      <c r="U114" s="19">
        <f t="shared" si="14"/>
        <v>1.0176772888911417E-2</v>
      </c>
      <c r="V114" s="19">
        <f t="shared" si="14"/>
        <v>8.7827826448502611E-3</v>
      </c>
      <c r="W114" s="19">
        <f t="shared" si="14"/>
        <v>9.2063315858964753E-3</v>
      </c>
      <c r="X114" s="19">
        <f t="shared" si="14"/>
        <v>9.8776486233848049E-3</v>
      </c>
      <c r="Y114" s="19">
        <f t="shared" si="14"/>
        <v>7.3006935121192502E-3</v>
      </c>
      <c r="Z114" s="19">
        <f t="shared" si="14"/>
        <v>8.1824700295575793E-3</v>
      </c>
      <c r="AA114" s="19">
        <f t="shared" si="14"/>
        <v>1.0333278756039945E-2</v>
      </c>
      <c r="AB114" s="19">
        <f t="shared" si="14"/>
        <v>8.6740775830639136E-3</v>
      </c>
      <c r="AC114" s="19">
        <f t="shared" si="14"/>
        <v>1.2515292567194032E-2</v>
      </c>
      <c r="AD114" s="19">
        <f t="shared" si="14"/>
        <v>2.2417446078186538E-2</v>
      </c>
      <c r="AE114" s="19">
        <f t="shared" si="14"/>
        <v>1.0321191685204975E-2</v>
      </c>
      <c r="AF114" s="19">
        <f t="shared" si="14"/>
        <v>1.4448225243730123E-2</v>
      </c>
      <c r="AG114" s="19">
        <f t="shared" si="14"/>
        <v>1.7519542474289603E-2</v>
      </c>
      <c r="AH114" s="19">
        <f t="shared" si="14"/>
        <v>1.9829290317699869E-2</v>
      </c>
      <c r="AI114" s="19">
        <f t="shared" si="14"/>
        <v>2.0609058614768454E-2</v>
      </c>
      <c r="AJ114" s="19">
        <f t="shared" si="14"/>
        <v>1.2259771579578896E-2</v>
      </c>
      <c r="AK114" s="19">
        <f t="shared" si="14"/>
        <v>1.3332522390545675E-2</v>
      </c>
      <c r="AL114" s="19">
        <f t="shared" si="14"/>
        <v>1.1158035178501672E-2</v>
      </c>
      <c r="AM114" s="19">
        <f t="shared" si="14"/>
        <v>1.5499092962099502E-2</v>
      </c>
      <c r="AN114" s="19">
        <f t="shared" si="14"/>
        <v>1.1927872461002052E-2</v>
      </c>
      <c r="AO114" s="19">
        <f t="shared" si="14"/>
        <v>1.4037832928784227E-2</v>
      </c>
      <c r="AP114" s="19">
        <f t="shared" si="14"/>
        <v>8.3698315134779749E-3</v>
      </c>
      <c r="AQ114" s="19">
        <f t="shared" si="14"/>
        <v>1.0933125132442035E-2</v>
      </c>
      <c r="AR114" s="19">
        <f t="shared" si="14"/>
        <v>1.1293193594836312E-2</v>
      </c>
      <c r="AS114" s="19">
        <f t="shared" si="14"/>
        <v>9.0776118916125002E-3</v>
      </c>
      <c r="AT114" s="19">
        <f t="shared" si="14"/>
        <v>0.13194715435516668</v>
      </c>
      <c r="AU114" s="19">
        <f t="shared" si="14"/>
        <v>7.4888559788639869E-2</v>
      </c>
      <c r="AV114" s="19">
        <f t="shared" si="14"/>
        <v>5.8664669362119351E-2</v>
      </c>
      <c r="AW114" s="19">
        <f t="shared" si="14"/>
        <v>6.8266990968635644E-2</v>
      </c>
      <c r="AX114" s="19">
        <f t="shared" si="14"/>
        <v>2.331804736652103E-2</v>
      </c>
      <c r="AY114" s="19">
        <f t="shared" si="14"/>
        <v>1.2762544313556213E-2</v>
      </c>
      <c r="AZ114" s="19">
        <f t="shared" ref="G114:BQ118" si="15">AZ43/AZ$69</f>
        <v>7.6321995735785337E-3</v>
      </c>
      <c r="BA114" s="19">
        <f t="shared" si="15"/>
        <v>1.4716725756612434E-2</v>
      </c>
      <c r="BB114" s="19">
        <f t="shared" si="15"/>
        <v>1.7290799868219332E-2</v>
      </c>
      <c r="BC114" s="19">
        <f t="shared" si="15"/>
        <v>1.5942293698125189E-2</v>
      </c>
      <c r="BD114" s="19">
        <f t="shared" si="15"/>
        <v>8.0167828029563334E-3</v>
      </c>
      <c r="BE114" s="19">
        <f t="shared" si="15"/>
        <v>1.2581403043040141E-2</v>
      </c>
      <c r="BF114" s="19">
        <f t="shared" si="15"/>
        <v>1.293069909811243E-2</v>
      </c>
      <c r="BG114" s="19">
        <f t="shared" si="15"/>
        <v>1.8954063053508795E-2</v>
      </c>
      <c r="BH114" s="19">
        <f t="shared" si="15"/>
        <v>4.7114120868918617E-3</v>
      </c>
      <c r="BI114" s="19">
        <f t="shared" si="15"/>
        <v>9.4948648253022801E-3</v>
      </c>
      <c r="BJ114" s="19">
        <f t="shared" si="15"/>
        <v>6.4243280338566709E-3</v>
      </c>
      <c r="BK114" s="19">
        <f t="shared" si="15"/>
        <v>1.1968646856731692E-2</v>
      </c>
      <c r="BL114" s="19">
        <f t="shared" si="15"/>
        <v>1.1753364939609035E-2</v>
      </c>
      <c r="BM114" s="19">
        <f t="shared" si="15"/>
        <v>2.9073705919404363E-2</v>
      </c>
      <c r="BN114" s="19">
        <f t="shared" si="15"/>
        <v>1.0323576312403694E-2</v>
      </c>
      <c r="BO114" s="19">
        <f t="shared" si="15"/>
        <v>1.3657366030704429E-2</v>
      </c>
      <c r="BP114" s="19">
        <f t="shared" si="15"/>
        <v>0</v>
      </c>
      <c r="BQ114" s="19" t="e">
        <f t="shared" si="15"/>
        <v>#DIV/0!</v>
      </c>
    </row>
    <row r="115" spans="5:69" x14ac:dyDescent="0.35">
      <c r="E115" t="str">
        <f t="shared" si="12"/>
        <v>ISIC 65</v>
      </c>
      <c r="F115" s="19">
        <f t="shared" si="4"/>
        <v>6.9130904574558625E-3</v>
      </c>
      <c r="G115" s="19">
        <f t="shared" si="15"/>
        <v>3.2543924748514087E-3</v>
      </c>
      <c r="H115" s="19">
        <f t="shared" si="15"/>
        <v>8.0983442529896765E-3</v>
      </c>
      <c r="I115" s="19">
        <f t="shared" si="15"/>
        <v>2.5125561109370837E-3</v>
      </c>
      <c r="J115" s="19">
        <f t="shared" si="15"/>
        <v>2.1317989620824218E-3</v>
      </c>
      <c r="K115" s="19">
        <f t="shared" si="15"/>
        <v>1.6169154676161971E-3</v>
      </c>
      <c r="L115" s="19">
        <f t="shared" si="15"/>
        <v>3.0926094793765242E-3</v>
      </c>
      <c r="M115" s="19">
        <f t="shared" si="15"/>
        <v>2.4578941322276828E-3</v>
      </c>
      <c r="N115" s="19">
        <f t="shared" si="15"/>
        <v>3.0926269571632027E-3</v>
      </c>
      <c r="O115" s="19">
        <f t="shared" si="15"/>
        <v>1.2440290821943464E-3</v>
      </c>
      <c r="P115" s="19">
        <f t="shared" si="15"/>
        <v>2.8918952700481642E-3</v>
      </c>
      <c r="Q115" s="19">
        <f t="shared" si="15"/>
        <v>1.7231330485374982E-3</v>
      </c>
      <c r="R115" s="19">
        <f t="shared" si="15"/>
        <v>2.4192594606829475E-3</v>
      </c>
      <c r="S115" s="19">
        <f t="shared" si="15"/>
        <v>2.9814050191214548E-3</v>
      </c>
      <c r="T115" s="19">
        <f t="shared" si="15"/>
        <v>1.4388611409250887E-3</v>
      </c>
      <c r="U115" s="19">
        <f t="shared" si="15"/>
        <v>1.6337736832421237E-3</v>
      </c>
      <c r="V115" s="19">
        <f t="shared" si="15"/>
        <v>1.2919109063157144E-3</v>
      </c>
      <c r="W115" s="19">
        <f t="shared" si="15"/>
        <v>1.5678945521772868E-3</v>
      </c>
      <c r="X115" s="19">
        <f t="shared" si="15"/>
        <v>1.6896763696131688E-3</v>
      </c>
      <c r="Y115" s="19">
        <f t="shared" si="15"/>
        <v>1.1316510179405913E-3</v>
      </c>
      <c r="Z115" s="19">
        <f t="shared" si="15"/>
        <v>1.7159068312723913E-3</v>
      </c>
      <c r="AA115" s="19">
        <f t="shared" si="15"/>
        <v>2.4739991633694202E-3</v>
      </c>
      <c r="AB115" s="19">
        <f t="shared" si="15"/>
        <v>1.7103068676751663E-3</v>
      </c>
      <c r="AC115" s="19">
        <f t="shared" si="15"/>
        <v>3.4623310141443436E-3</v>
      </c>
      <c r="AD115" s="19">
        <f t="shared" si="15"/>
        <v>3.8641221694531488E-3</v>
      </c>
      <c r="AE115" s="19">
        <f t="shared" si="15"/>
        <v>5.2929340201583212E-3</v>
      </c>
      <c r="AF115" s="19">
        <f t="shared" si="15"/>
        <v>2.7455887302978246E-3</v>
      </c>
      <c r="AG115" s="19">
        <f t="shared" si="15"/>
        <v>3.3152776301362307E-3</v>
      </c>
      <c r="AH115" s="19">
        <f t="shared" si="15"/>
        <v>3.1709407921787437E-3</v>
      </c>
      <c r="AI115" s="19">
        <f t="shared" si="15"/>
        <v>3.6996870793388776E-3</v>
      </c>
      <c r="AJ115" s="19">
        <f t="shared" si="15"/>
        <v>9.5193516234549844E-3</v>
      </c>
      <c r="AK115" s="19">
        <f t="shared" si="15"/>
        <v>8.2271894471643448E-3</v>
      </c>
      <c r="AL115" s="19">
        <f t="shared" si="15"/>
        <v>4.2478795996809529E-3</v>
      </c>
      <c r="AM115" s="19">
        <f t="shared" si="15"/>
        <v>5.0496348401539706E-3</v>
      </c>
      <c r="AN115" s="19">
        <f t="shared" si="15"/>
        <v>2.7733149097450573E-3</v>
      </c>
      <c r="AO115" s="19">
        <f t="shared" si="15"/>
        <v>1.9829373350852665E-3</v>
      </c>
      <c r="AP115" s="19">
        <f t="shared" si="15"/>
        <v>1.9100671082118326E-3</v>
      </c>
      <c r="AQ115" s="19">
        <f t="shared" si="15"/>
        <v>1.3813452323687928E-3</v>
      </c>
      <c r="AR115" s="19">
        <f t="shared" si="15"/>
        <v>3.4624700572295298E-3</v>
      </c>
      <c r="AS115" s="19">
        <f t="shared" si="15"/>
        <v>1.5381199651442637E-3</v>
      </c>
      <c r="AT115" s="19">
        <f t="shared" si="15"/>
        <v>3.5101658273984202E-3</v>
      </c>
      <c r="AU115" s="19">
        <f t="shared" si="15"/>
        <v>9.479942515035493E-2</v>
      </c>
      <c r="AV115" s="19">
        <f t="shared" si="15"/>
        <v>1.8180786176323464E-2</v>
      </c>
      <c r="AW115" s="19">
        <f t="shared" si="15"/>
        <v>3.6295509323032034E-3</v>
      </c>
      <c r="AX115" s="19">
        <f t="shared" si="15"/>
        <v>3.5234665896225837E-3</v>
      </c>
      <c r="AY115" s="19">
        <f t="shared" si="15"/>
        <v>2.7861852726867469E-3</v>
      </c>
      <c r="AZ115" s="19">
        <f t="shared" si="15"/>
        <v>1.9434273831827507E-3</v>
      </c>
      <c r="BA115" s="19">
        <f t="shared" si="15"/>
        <v>1.9207337773057755E-3</v>
      </c>
      <c r="BB115" s="19">
        <f t="shared" si="15"/>
        <v>3.1542673953880787E-3</v>
      </c>
      <c r="BC115" s="19">
        <f t="shared" si="15"/>
        <v>9.902513629326681E-3</v>
      </c>
      <c r="BD115" s="19">
        <f t="shared" si="15"/>
        <v>1.3939481319410953E-3</v>
      </c>
      <c r="BE115" s="19">
        <f t="shared" si="15"/>
        <v>2.8510035284357682E-3</v>
      </c>
      <c r="BF115" s="19">
        <f t="shared" si="15"/>
        <v>3.5809338635896717E-3</v>
      </c>
      <c r="BG115" s="19">
        <f t="shared" si="15"/>
        <v>3.4333659052867243E-3</v>
      </c>
      <c r="BH115" s="19">
        <f t="shared" si="15"/>
        <v>2.5746037905285696E-3</v>
      </c>
      <c r="BI115" s="19">
        <f t="shared" si="15"/>
        <v>1.8307244536514863E-3</v>
      </c>
      <c r="BJ115" s="19">
        <f t="shared" si="15"/>
        <v>1.4542471926721162E-3</v>
      </c>
      <c r="BK115" s="19">
        <f t="shared" si="15"/>
        <v>1.5465226645300439E-3</v>
      </c>
      <c r="BL115" s="19">
        <f t="shared" si="15"/>
        <v>2.4168492582186674E-3</v>
      </c>
      <c r="BM115" s="19">
        <f t="shared" si="15"/>
        <v>3.1374849617329405E-3</v>
      </c>
      <c r="BN115" s="19">
        <f t="shared" si="15"/>
        <v>2.3323021077597816E-3</v>
      </c>
      <c r="BO115" s="19">
        <f t="shared" si="15"/>
        <v>1.914397199355469E-3</v>
      </c>
      <c r="BP115" s="19">
        <f t="shared" si="15"/>
        <v>0</v>
      </c>
      <c r="BQ115" s="19" t="e">
        <f t="shared" si="15"/>
        <v>#DIV/0!</v>
      </c>
    </row>
    <row r="116" spans="5:69" x14ac:dyDescent="0.35">
      <c r="E116" t="str">
        <f t="shared" si="12"/>
        <v>ISIC 66</v>
      </c>
      <c r="F116" s="19">
        <f t="shared" si="4"/>
        <v>1.0166368769414932E-3</v>
      </c>
      <c r="G116" s="19">
        <f t="shared" si="15"/>
        <v>8.1216563425212543E-4</v>
      </c>
      <c r="H116" s="19">
        <f t="shared" si="15"/>
        <v>2.3041918011179417E-3</v>
      </c>
      <c r="I116" s="19">
        <f t="shared" si="15"/>
        <v>7.9412913580208494E-4</v>
      </c>
      <c r="J116" s="19">
        <f t="shared" si="15"/>
        <v>1.3720205650654162E-3</v>
      </c>
      <c r="K116" s="19">
        <f t="shared" si="15"/>
        <v>2.9146298739620761E-3</v>
      </c>
      <c r="L116" s="19">
        <f t="shared" si="15"/>
        <v>1.4796310041352986E-3</v>
      </c>
      <c r="M116" s="19">
        <f t="shared" si="15"/>
        <v>1.3893380215188929E-3</v>
      </c>
      <c r="N116" s="19">
        <f t="shared" si="15"/>
        <v>1.2564402068610898E-3</v>
      </c>
      <c r="O116" s="19">
        <f t="shared" si="15"/>
        <v>1.1483574399737361E-3</v>
      </c>
      <c r="P116" s="19">
        <f t="shared" si="15"/>
        <v>1.8108910563610474E-3</v>
      </c>
      <c r="Q116" s="19">
        <f t="shared" si="15"/>
        <v>1.2003370094347645E-3</v>
      </c>
      <c r="R116" s="19">
        <f t="shared" si="15"/>
        <v>1.0024190286923842E-3</v>
      </c>
      <c r="S116" s="19">
        <f t="shared" si="15"/>
        <v>1.8891515455650562E-3</v>
      </c>
      <c r="T116" s="19">
        <f t="shared" si="15"/>
        <v>1.0270738757737839E-3</v>
      </c>
      <c r="U116" s="19">
        <f t="shared" si="15"/>
        <v>9.3935277123770419E-4</v>
      </c>
      <c r="V116" s="19">
        <f t="shared" si="15"/>
        <v>8.7106090271963483E-4</v>
      </c>
      <c r="W116" s="19">
        <f t="shared" si="15"/>
        <v>1.2202151339281142E-3</v>
      </c>
      <c r="X116" s="19">
        <f t="shared" si="15"/>
        <v>1.8587679209938182E-3</v>
      </c>
      <c r="Y116" s="19">
        <f t="shared" si="15"/>
        <v>3.4844451781436035E-4</v>
      </c>
      <c r="Z116" s="19">
        <f t="shared" si="15"/>
        <v>1.9550932058009698E-3</v>
      </c>
      <c r="AA116" s="19">
        <f t="shared" si="15"/>
        <v>2.0461755762314275E-3</v>
      </c>
      <c r="AB116" s="19">
        <f t="shared" si="15"/>
        <v>7.8317196030185088E-4</v>
      </c>
      <c r="AC116" s="19">
        <f t="shared" si="15"/>
        <v>1.5244467085455521E-3</v>
      </c>
      <c r="AD116" s="19">
        <f t="shared" si="15"/>
        <v>1.8537941977182623E-3</v>
      </c>
      <c r="AE116" s="19">
        <f t="shared" si="15"/>
        <v>9.1852238453500764E-4</v>
      </c>
      <c r="AF116" s="19">
        <f t="shared" si="15"/>
        <v>1.1141220147940427E-3</v>
      </c>
      <c r="AG116" s="19">
        <f t="shared" si="15"/>
        <v>2.7466653544025573E-3</v>
      </c>
      <c r="AH116" s="19">
        <f t="shared" si="15"/>
        <v>3.6922901585119436E-3</v>
      </c>
      <c r="AI116" s="19">
        <f t="shared" si="15"/>
        <v>2.2022101177431213E-3</v>
      </c>
      <c r="AJ116" s="19">
        <f t="shared" si="15"/>
        <v>1.7946886288471187E-3</v>
      </c>
      <c r="AK116" s="19">
        <f t="shared" si="15"/>
        <v>2.9940674398383185E-3</v>
      </c>
      <c r="AL116" s="19">
        <f t="shared" si="15"/>
        <v>4.7365373858391782E-3</v>
      </c>
      <c r="AM116" s="19">
        <f t="shared" si="15"/>
        <v>1.0387076375257054E-3</v>
      </c>
      <c r="AN116" s="19">
        <f t="shared" si="15"/>
        <v>1.6641687466434844E-3</v>
      </c>
      <c r="AO116" s="19">
        <f t="shared" si="15"/>
        <v>1.2260995421591234E-3</v>
      </c>
      <c r="AP116" s="19">
        <f t="shared" si="15"/>
        <v>2.2801496784677962E-3</v>
      </c>
      <c r="AQ116" s="19">
        <f t="shared" si="15"/>
        <v>9.993481636181834E-4</v>
      </c>
      <c r="AR116" s="19">
        <f t="shared" si="15"/>
        <v>4.5297857484105693E-3</v>
      </c>
      <c r="AS116" s="19">
        <f t="shared" si="15"/>
        <v>1.6264292732707617E-3</v>
      </c>
      <c r="AT116" s="19">
        <f t="shared" si="15"/>
        <v>7.8072927887015281E-2</v>
      </c>
      <c r="AU116" s="19">
        <f t="shared" si="15"/>
        <v>0.24030925505518055</v>
      </c>
      <c r="AV116" s="19">
        <f t="shared" si="15"/>
        <v>0.14615847562214765</v>
      </c>
      <c r="AW116" s="19">
        <f t="shared" si="15"/>
        <v>6.4414323885112845E-4</v>
      </c>
      <c r="AX116" s="19">
        <f t="shared" si="15"/>
        <v>3.6273744545109914E-3</v>
      </c>
      <c r="AY116" s="19">
        <f t="shared" si="15"/>
        <v>1.4898310117064911E-3</v>
      </c>
      <c r="AZ116" s="19">
        <f t="shared" si="15"/>
        <v>1.106279845641607E-3</v>
      </c>
      <c r="BA116" s="19">
        <f t="shared" si="15"/>
        <v>2.8201665908130251E-3</v>
      </c>
      <c r="BB116" s="19">
        <f t="shared" si="15"/>
        <v>2.0840045228473626E-3</v>
      </c>
      <c r="BC116" s="19">
        <f t="shared" si="15"/>
        <v>3.6587164230886308E-3</v>
      </c>
      <c r="BD116" s="19">
        <f t="shared" si="15"/>
        <v>7.1342403245596158E-4</v>
      </c>
      <c r="BE116" s="19">
        <f t="shared" si="15"/>
        <v>6.1301668199578111E-3</v>
      </c>
      <c r="BF116" s="19">
        <f t="shared" si="15"/>
        <v>2.4625529024047328E-3</v>
      </c>
      <c r="BG116" s="19">
        <f t="shared" si="15"/>
        <v>3.6936394839416013E-4</v>
      </c>
      <c r="BH116" s="19">
        <f t="shared" si="15"/>
        <v>3.3642146963895657E-4</v>
      </c>
      <c r="BI116" s="19">
        <f t="shared" si="15"/>
        <v>5.2863890649595263E-4</v>
      </c>
      <c r="BJ116" s="19">
        <f t="shared" si="15"/>
        <v>6.9092348972104852E-4</v>
      </c>
      <c r="BK116" s="19">
        <f t="shared" si="15"/>
        <v>1.9037540502503789E-3</v>
      </c>
      <c r="BL116" s="19">
        <f t="shared" si="15"/>
        <v>8.9766143351296653E-4</v>
      </c>
      <c r="BM116" s="19">
        <f t="shared" si="15"/>
        <v>3.4668847260412999E-3</v>
      </c>
      <c r="BN116" s="19">
        <f t="shared" si="15"/>
        <v>1.6171312447132249E-3</v>
      </c>
      <c r="BO116" s="19">
        <f t="shared" si="15"/>
        <v>7.0773273662340288E-4</v>
      </c>
      <c r="BP116" s="19">
        <f t="shared" si="15"/>
        <v>0</v>
      </c>
      <c r="BQ116" s="19" t="e">
        <f t="shared" si="15"/>
        <v>#DIV/0!</v>
      </c>
    </row>
    <row r="117" spans="5:69" x14ac:dyDescent="0.35">
      <c r="E117" t="str">
        <f t="shared" si="12"/>
        <v>ISIC 68</v>
      </c>
      <c r="F117" s="19">
        <f t="shared" si="4"/>
        <v>3.6343943342413967E-3</v>
      </c>
      <c r="G117" s="19">
        <f t="shared" si="15"/>
        <v>2.4473201186818679E-3</v>
      </c>
      <c r="H117" s="19">
        <f t="shared" si="15"/>
        <v>2.1141801598984038E-3</v>
      </c>
      <c r="I117" s="19">
        <f t="shared" si="15"/>
        <v>5.5061028112660514E-3</v>
      </c>
      <c r="J117" s="19">
        <f t="shared" si="15"/>
        <v>7.1844378105449403E-3</v>
      </c>
      <c r="K117" s="19">
        <f t="shared" si="15"/>
        <v>1.3278928553061538E-2</v>
      </c>
      <c r="L117" s="19">
        <f t="shared" si="15"/>
        <v>9.4263598770013782E-3</v>
      </c>
      <c r="M117" s="19">
        <f t="shared" si="15"/>
        <v>7.8337586809113825E-3</v>
      </c>
      <c r="N117" s="19">
        <f t="shared" si="15"/>
        <v>1.8998592952926295E-2</v>
      </c>
      <c r="O117" s="19">
        <f t="shared" si="15"/>
        <v>2.2268798741633404E-3</v>
      </c>
      <c r="P117" s="19">
        <f t="shared" si="15"/>
        <v>6.046807032302177E-3</v>
      </c>
      <c r="Q117" s="19">
        <f t="shared" si="15"/>
        <v>5.1696097975744183E-3</v>
      </c>
      <c r="R117" s="19">
        <f t="shared" si="15"/>
        <v>1.0021190299039178E-2</v>
      </c>
      <c r="S117" s="19">
        <f t="shared" si="15"/>
        <v>1.0640711777319097E-2</v>
      </c>
      <c r="T117" s="19">
        <f t="shared" si="15"/>
        <v>5.2751415354963752E-3</v>
      </c>
      <c r="U117" s="19">
        <f t="shared" si="15"/>
        <v>1.2445922452823019E-2</v>
      </c>
      <c r="V117" s="19">
        <f t="shared" si="15"/>
        <v>6.2677636174463067E-3</v>
      </c>
      <c r="W117" s="19">
        <f t="shared" si="15"/>
        <v>9.2983147329575438E-3</v>
      </c>
      <c r="X117" s="19">
        <f t="shared" si="15"/>
        <v>1.0491799464200934E-2</v>
      </c>
      <c r="Y117" s="19">
        <f t="shared" si="15"/>
        <v>7.8667942436146387E-3</v>
      </c>
      <c r="Z117" s="19">
        <f t="shared" si="15"/>
        <v>6.8238155903595776E-3</v>
      </c>
      <c r="AA117" s="19">
        <f t="shared" si="15"/>
        <v>1.3184722466498064E-2</v>
      </c>
      <c r="AB117" s="19">
        <f t="shared" si="15"/>
        <v>9.7807997846305287E-3</v>
      </c>
      <c r="AC117" s="19">
        <f t="shared" si="15"/>
        <v>8.6505253565822768E-3</v>
      </c>
      <c r="AD117" s="19">
        <f t="shared" si="15"/>
        <v>1.1780930892781784E-2</v>
      </c>
      <c r="AE117" s="19">
        <f t="shared" si="15"/>
        <v>1.1082115987443915E-2</v>
      </c>
      <c r="AF117" s="19">
        <f t="shared" si="15"/>
        <v>2.0273891442896361E-2</v>
      </c>
      <c r="AG117" s="19">
        <f t="shared" si="15"/>
        <v>3.8795511971534094E-2</v>
      </c>
      <c r="AH117" s="19">
        <f t="shared" si="15"/>
        <v>3.4716820375675028E-2</v>
      </c>
      <c r="AI117" s="19">
        <f t="shared" si="15"/>
        <v>8.2594947702758811E-2</v>
      </c>
      <c r="AJ117" s="19">
        <f t="shared" si="15"/>
        <v>1.0241186506843643E-2</v>
      </c>
      <c r="AK117" s="19">
        <f t="shared" si="15"/>
        <v>7.0105293598448238E-3</v>
      </c>
      <c r="AL117" s="19">
        <f t="shared" si="15"/>
        <v>8.9701752876550703E-3</v>
      </c>
      <c r="AM117" s="19">
        <f t="shared" si="15"/>
        <v>2.1260124601524242E-2</v>
      </c>
      <c r="AN117" s="19">
        <f t="shared" si="15"/>
        <v>1.9324652475963724E-2</v>
      </c>
      <c r="AO117" s="19">
        <f t="shared" si="15"/>
        <v>4.9201828117308506E-2</v>
      </c>
      <c r="AP117" s="19">
        <f t="shared" si="15"/>
        <v>1.700846058514606E-2</v>
      </c>
      <c r="AQ117" s="19">
        <f t="shared" si="15"/>
        <v>2.7126626267314154E-2</v>
      </c>
      <c r="AR117" s="19">
        <f t="shared" si="15"/>
        <v>4.3378012234357097E-2</v>
      </c>
      <c r="AS117" s="19">
        <f t="shared" si="15"/>
        <v>1.7173438900050717E-2</v>
      </c>
      <c r="AT117" s="19">
        <f t="shared" si="15"/>
        <v>2.765704693458422E-2</v>
      </c>
      <c r="AU117" s="19">
        <f t="shared" si="15"/>
        <v>2.7752211008635855E-2</v>
      </c>
      <c r="AV117" s="19">
        <f t="shared" si="15"/>
        <v>2.7325525376146981E-2</v>
      </c>
      <c r="AW117" s="19">
        <f t="shared" si="15"/>
        <v>2.3204387420202935E-2</v>
      </c>
      <c r="AX117" s="19">
        <f t="shared" si="15"/>
        <v>3.2469032961850892E-2</v>
      </c>
      <c r="AY117" s="19">
        <f t="shared" si="15"/>
        <v>3.2949524991447335E-2</v>
      </c>
      <c r="AZ117" s="19">
        <f t="shared" si="15"/>
        <v>2.4207122213005052E-2</v>
      </c>
      <c r="BA117" s="19">
        <f t="shared" si="15"/>
        <v>2.7599941916067079E-2</v>
      </c>
      <c r="BB117" s="19">
        <f t="shared" si="15"/>
        <v>3.3543046227558077E-2</v>
      </c>
      <c r="BC117" s="19">
        <f t="shared" si="15"/>
        <v>1.9849076413327813E-2</v>
      </c>
      <c r="BD117" s="19">
        <f t="shared" si="15"/>
        <v>1.9673591451190464E-2</v>
      </c>
      <c r="BE117" s="19">
        <f t="shared" si="15"/>
        <v>1.3987291742274444E-2</v>
      </c>
      <c r="BF117" s="19">
        <f t="shared" si="15"/>
        <v>3.073926839984208E-2</v>
      </c>
      <c r="BG117" s="19">
        <f t="shared" si="15"/>
        <v>1.8824560565972703E-2</v>
      </c>
      <c r="BH117" s="19">
        <f t="shared" si="15"/>
        <v>1.2902427398669303E-2</v>
      </c>
      <c r="BI117" s="19">
        <f t="shared" si="15"/>
        <v>1.3862473764569304E-2</v>
      </c>
      <c r="BJ117" s="19">
        <f t="shared" si="15"/>
        <v>2.3541756297805184E-2</v>
      </c>
      <c r="BK117" s="19">
        <f t="shared" si="15"/>
        <v>2.1760605243334702E-2</v>
      </c>
      <c r="BL117" s="19">
        <f t="shared" si="15"/>
        <v>3.3225223467312541E-2</v>
      </c>
      <c r="BM117" s="19">
        <f t="shared" si="15"/>
        <v>2.0915181098388212E-2</v>
      </c>
      <c r="BN117" s="19">
        <f t="shared" si="15"/>
        <v>1.8004850998830296E-2</v>
      </c>
      <c r="BO117" s="19">
        <f t="shared" si="15"/>
        <v>2.9836569052992944E-2</v>
      </c>
      <c r="BP117" s="19">
        <f t="shared" si="15"/>
        <v>0</v>
      </c>
      <c r="BQ117" s="19" t="e">
        <f t="shared" si="15"/>
        <v>#DIV/0!</v>
      </c>
    </row>
    <row r="118" spans="5:69" x14ac:dyDescent="0.35">
      <c r="E118" t="str">
        <f t="shared" si="12"/>
        <v>ISIC 69-70</v>
      </c>
      <c r="F118" s="19">
        <f t="shared" si="4"/>
        <v>0</v>
      </c>
      <c r="G118" s="19">
        <f t="shared" si="15"/>
        <v>0</v>
      </c>
      <c r="H118" s="19">
        <f t="shared" si="15"/>
        <v>0</v>
      </c>
      <c r="I118" s="19">
        <f t="shared" si="15"/>
        <v>0</v>
      </c>
      <c r="J118" s="19">
        <f t="shared" si="15"/>
        <v>0</v>
      </c>
      <c r="K118" s="19">
        <f t="shared" si="15"/>
        <v>0</v>
      </c>
      <c r="L118" s="19">
        <f t="shared" si="15"/>
        <v>0</v>
      </c>
      <c r="M118" s="19">
        <f t="shared" si="15"/>
        <v>0</v>
      </c>
      <c r="N118" s="19">
        <f t="shared" si="15"/>
        <v>0</v>
      </c>
      <c r="O118" s="19">
        <f t="shared" si="15"/>
        <v>0</v>
      </c>
      <c r="P118" s="19">
        <f t="shared" si="15"/>
        <v>0</v>
      </c>
      <c r="Q118" s="19">
        <f t="shared" si="15"/>
        <v>0</v>
      </c>
      <c r="R118" s="19">
        <f t="shared" si="15"/>
        <v>0</v>
      </c>
      <c r="S118" s="19">
        <f t="shared" si="15"/>
        <v>0</v>
      </c>
      <c r="T118" s="19">
        <f t="shared" si="15"/>
        <v>0</v>
      </c>
      <c r="U118" s="19">
        <f t="shared" si="15"/>
        <v>0</v>
      </c>
      <c r="V118" s="19">
        <f t="shared" si="15"/>
        <v>0</v>
      </c>
      <c r="W118" s="19">
        <f t="shared" si="15"/>
        <v>0</v>
      </c>
      <c r="X118" s="19">
        <f t="shared" si="15"/>
        <v>0</v>
      </c>
      <c r="Y118" s="19">
        <f t="shared" si="15"/>
        <v>0</v>
      </c>
      <c r="Z118" s="19">
        <f t="shared" si="15"/>
        <v>0</v>
      </c>
      <c r="AA118" s="19">
        <f t="shared" si="15"/>
        <v>0</v>
      </c>
      <c r="AB118" s="19">
        <f t="shared" si="15"/>
        <v>0</v>
      </c>
      <c r="AC118" s="19">
        <f t="shared" si="15"/>
        <v>0</v>
      </c>
      <c r="AD118" s="19">
        <f t="shared" si="15"/>
        <v>0</v>
      </c>
      <c r="AE118" s="19">
        <f t="shared" si="15"/>
        <v>0</v>
      </c>
      <c r="AF118" s="19">
        <f t="shared" si="15"/>
        <v>0</v>
      </c>
      <c r="AG118" s="19">
        <f t="shared" si="15"/>
        <v>0</v>
      </c>
      <c r="AH118" s="19">
        <f t="shared" si="15"/>
        <v>0</v>
      </c>
      <c r="AI118" s="19">
        <f t="shared" si="15"/>
        <v>0</v>
      </c>
      <c r="AJ118" s="19">
        <f t="shared" si="15"/>
        <v>0</v>
      </c>
      <c r="AK118" s="19">
        <f t="shared" si="15"/>
        <v>0</v>
      </c>
      <c r="AL118" s="19">
        <f t="shared" si="15"/>
        <v>0</v>
      </c>
      <c r="AM118" s="19">
        <f t="shared" si="15"/>
        <v>0</v>
      </c>
      <c r="AN118" s="19">
        <f t="shared" si="15"/>
        <v>0</v>
      </c>
      <c r="AO118" s="19">
        <f t="shared" si="15"/>
        <v>0</v>
      </c>
      <c r="AP118" s="19">
        <f t="shared" si="15"/>
        <v>0</v>
      </c>
      <c r="AQ118" s="19">
        <f t="shared" si="15"/>
        <v>0</v>
      </c>
      <c r="AR118" s="19">
        <f t="shared" si="15"/>
        <v>0</v>
      </c>
      <c r="AS118" s="19">
        <f t="shared" si="15"/>
        <v>0</v>
      </c>
      <c r="AT118" s="19">
        <f t="shared" si="15"/>
        <v>0</v>
      </c>
      <c r="AU118" s="19">
        <f t="shared" si="15"/>
        <v>0</v>
      </c>
      <c r="AV118" s="19">
        <f t="shared" si="15"/>
        <v>0</v>
      </c>
      <c r="AW118" s="19">
        <f t="shared" si="15"/>
        <v>0</v>
      </c>
      <c r="AX118" s="19">
        <f t="shared" si="15"/>
        <v>0</v>
      </c>
      <c r="AY118" s="19">
        <f t="shared" si="15"/>
        <v>0</v>
      </c>
      <c r="AZ118" s="19">
        <f t="shared" si="15"/>
        <v>0</v>
      </c>
      <c r="BA118" s="19">
        <f t="shared" si="15"/>
        <v>0</v>
      </c>
      <c r="BB118" s="19">
        <f t="shared" si="15"/>
        <v>0</v>
      </c>
      <c r="BC118" s="19">
        <f t="shared" ref="G118:BQ122" si="16">BC47/BC$69</f>
        <v>0</v>
      </c>
      <c r="BD118" s="19">
        <f t="shared" si="16"/>
        <v>0</v>
      </c>
      <c r="BE118" s="19">
        <f t="shared" si="16"/>
        <v>0</v>
      </c>
      <c r="BF118" s="19">
        <f t="shared" si="16"/>
        <v>0</v>
      </c>
      <c r="BG118" s="19">
        <f t="shared" si="16"/>
        <v>0</v>
      </c>
      <c r="BH118" s="19">
        <f t="shared" si="16"/>
        <v>0</v>
      </c>
      <c r="BI118" s="19">
        <f t="shared" si="16"/>
        <v>0</v>
      </c>
      <c r="BJ118" s="19">
        <f t="shared" si="16"/>
        <v>0</v>
      </c>
      <c r="BK118" s="19">
        <f t="shared" si="16"/>
        <v>0</v>
      </c>
      <c r="BL118" s="19">
        <f t="shared" si="16"/>
        <v>0</v>
      </c>
      <c r="BM118" s="19">
        <f t="shared" si="16"/>
        <v>0</v>
      </c>
      <c r="BN118" s="19">
        <f t="shared" si="16"/>
        <v>0</v>
      </c>
      <c r="BO118" s="19">
        <f t="shared" si="16"/>
        <v>0</v>
      </c>
      <c r="BP118" s="19">
        <f t="shared" si="16"/>
        <v>0</v>
      </c>
      <c r="BQ118" s="19" t="e">
        <f t="shared" si="16"/>
        <v>#DIV/0!</v>
      </c>
    </row>
    <row r="119" spans="5:69" x14ac:dyDescent="0.35">
      <c r="E119" t="str">
        <f t="shared" si="12"/>
        <v>ISIC 71</v>
      </c>
      <c r="F119" s="19">
        <f t="shared" si="4"/>
        <v>6.0484566262180876E-3</v>
      </c>
      <c r="G119" s="19">
        <f t="shared" si="16"/>
        <v>7.0622545013436702E-3</v>
      </c>
      <c r="H119" s="19">
        <f t="shared" si="16"/>
        <v>1.2336325415379878E-2</v>
      </c>
      <c r="I119" s="19">
        <f t="shared" si="16"/>
        <v>1.6955501867604091E-2</v>
      </c>
      <c r="J119" s="19">
        <f t="shared" si="16"/>
        <v>1.6422126162140737E-2</v>
      </c>
      <c r="K119" s="19">
        <f t="shared" si="16"/>
        <v>1.4501530783071155E-2</v>
      </c>
      <c r="L119" s="19">
        <f t="shared" si="16"/>
        <v>1.3815120347789207E-2</v>
      </c>
      <c r="M119" s="19">
        <f t="shared" si="16"/>
        <v>1.944693681425038E-2</v>
      </c>
      <c r="N119" s="19">
        <f t="shared" si="16"/>
        <v>2.3452213644345962E-2</v>
      </c>
      <c r="O119" s="19">
        <f t="shared" si="16"/>
        <v>1.9422997444819512E-2</v>
      </c>
      <c r="P119" s="19">
        <f t="shared" si="16"/>
        <v>1.9107065654039596E-2</v>
      </c>
      <c r="Q119" s="19">
        <f t="shared" si="16"/>
        <v>2.5134528662443461E-2</v>
      </c>
      <c r="R119" s="19">
        <f t="shared" si="16"/>
        <v>1.7744697569490587E-2</v>
      </c>
      <c r="S119" s="19">
        <f t="shared" si="16"/>
        <v>2.0937890408883619E-2</v>
      </c>
      <c r="T119" s="19">
        <f t="shared" si="16"/>
        <v>1.5246549229946069E-2</v>
      </c>
      <c r="U119" s="19">
        <f t="shared" si="16"/>
        <v>1.5535004461750627E-2</v>
      </c>
      <c r="V119" s="19">
        <f t="shared" si="16"/>
        <v>1.7244674643946373E-2</v>
      </c>
      <c r="W119" s="19">
        <f t="shared" si="16"/>
        <v>1.9932648236614409E-2</v>
      </c>
      <c r="X119" s="19">
        <f t="shared" si="16"/>
        <v>2.2342802425789978E-2</v>
      </c>
      <c r="Y119" s="19">
        <f t="shared" si="16"/>
        <v>1.2663205997301077E-2</v>
      </c>
      <c r="Z119" s="19">
        <f t="shared" si="16"/>
        <v>1.8765650856563162E-2</v>
      </c>
      <c r="AA119" s="19">
        <f t="shared" si="16"/>
        <v>1.5461138220820392E-2</v>
      </c>
      <c r="AB119" s="19">
        <f t="shared" si="16"/>
        <v>1.8207254334614984E-2</v>
      </c>
      <c r="AC119" s="19">
        <f t="shared" si="16"/>
        <v>1.366531115625233E-2</v>
      </c>
      <c r="AD119" s="19">
        <f t="shared" si="16"/>
        <v>1.7109955837569697E-2</v>
      </c>
      <c r="AE119" s="19">
        <f t="shared" si="16"/>
        <v>1.8993183869461559E-2</v>
      </c>
      <c r="AF119" s="19">
        <f t="shared" si="16"/>
        <v>1.7995669592822582E-2</v>
      </c>
      <c r="AG119" s="19">
        <f t="shared" si="16"/>
        <v>2.4574985845939201E-2</v>
      </c>
      <c r="AH119" s="19">
        <f t="shared" si="16"/>
        <v>4.2897213173625909E-2</v>
      </c>
      <c r="AI119" s="19">
        <f t="shared" si="16"/>
        <v>2.7595917900855176E-2</v>
      </c>
      <c r="AJ119" s="19">
        <f t="shared" si="16"/>
        <v>1.1537338430388755E-2</v>
      </c>
      <c r="AK119" s="19">
        <f t="shared" si="16"/>
        <v>1.9257295534218944E-2</v>
      </c>
      <c r="AL119" s="19">
        <f t="shared" si="16"/>
        <v>1.3118614326360571E-2</v>
      </c>
      <c r="AM119" s="19">
        <f t="shared" si="16"/>
        <v>1.9932342871303344E-2</v>
      </c>
      <c r="AN119" s="19">
        <f t="shared" si="16"/>
        <v>1.7515744088177909E-2</v>
      </c>
      <c r="AO119" s="19">
        <f t="shared" si="16"/>
        <v>1.6058287533606407E-2</v>
      </c>
      <c r="AP119" s="19">
        <f t="shared" si="16"/>
        <v>3.0040936673613607E-2</v>
      </c>
      <c r="AQ119" s="19">
        <f t="shared" si="16"/>
        <v>2.960553827262553E-2</v>
      </c>
      <c r="AR119" s="19">
        <f t="shared" si="16"/>
        <v>2.2024682531462877E-2</v>
      </c>
      <c r="AS119" s="19">
        <f t="shared" si="16"/>
        <v>3.3430467761175212E-2</v>
      </c>
      <c r="AT119" s="19">
        <f t="shared" si="16"/>
        <v>3.5331961354448202E-2</v>
      </c>
      <c r="AU119" s="19">
        <f t="shared" si="16"/>
        <v>3.2898853072768131E-2</v>
      </c>
      <c r="AV119" s="19">
        <f t="shared" si="16"/>
        <v>4.5067089818832701E-2</v>
      </c>
      <c r="AW119" s="19">
        <f t="shared" si="16"/>
        <v>1.3584386418148207E-2</v>
      </c>
      <c r="AX119" s="19">
        <f t="shared" si="16"/>
        <v>0.16323913101907159</v>
      </c>
      <c r="AY119" s="19">
        <f t="shared" si="16"/>
        <v>6.4773325336718063E-2</v>
      </c>
      <c r="AZ119" s="19">
        <f t="shared" si="16"/>
        <v>3.5522292068654114E-2</v>
      </c>
      <c r="BA119" s="19">
        <f t="shared" si="16"/>
        <v>3.9427868346689002E-2</v>
      </c>
      <c r="BB119" s="19">
        <f t="shared" si="16"/>
        <v>7.1118642164812618E-2</v>
      </c>
      <c r="BC119" s="19">
        <f t="shared" si="16"/>
        <v>3.1695071476913153E-2</v>
      </c>
      <c r="BD119" s="19">
        <f t="shared" si="16"/>
        <v>2.1182511703103049E-2</v>
      </c>
      <c r="BE119" s="19">
        <f t="shared" si="16"/>
        <v>2.8588991736193892E-2</v>
      </c>
      <c r="BF119" s="19">
        <f t="shared" si="16"/>
        <v>5.9217209160470373E-2</v>
      </c>
      <c r="BG119" s="19">
        <f t="shared" si="16"/>
        <v>1.3965255618614267E-2</v>
      </c>
      <c r="BH119" s="19">
        <f t="shared" si="16"/>
        <v>7.4655336020918971E-3</v>
      </c>
      <c r="BI119" s="19">
        <f t="shared" si="16"/>
        <v>1.0371186145992377E-2</v>
      </c>
      <c r="BJ119" s="19">
        <f t="shared" si="16"/>
        <v>1.1279225372750884E-2</v>
      </c>
      <c r="BK119" s="19">
        <f t="shared" si="16"/>
        <v>2.0567698519037413E-2</v>
      </c>
      <c r="BL119" s="19">
        <f t="shared" si="16"/>
        <v>1.9571850035349204E-2</v>
      </c>
      <c r="BM119" s="19">
        <f t="shared" si="16"/>
        <v>3.0456386989116589E-2</v>
      </c>
      <c r="BN119" s="19">
        <f t="shared" si="16"/>
        <v>2.2362220023046588E-2</v>
      </c>
      <c r="BO119" s="19">
        <f t="shared" si="16"/>
        <v>1.5347285028919624E-2</v>
      </c>
      <c r="BP119" s="19">
        <f t="shared" si="16"/>
        <v>0</v>
      </c>
      <c r="BQ119" s="19" t="e">
        <f t="shared" si="16"/>
        <v>#DIV/0!</v>
      </c>
    </row>
    <row r="120" spans="5:69" x14ac:dyDescent="0.35">
      <c r="E120" t="str">
        <f t="shared" si="12"/>
        <v>ISIC 72</v>
      </c>
      <c r="F120" s="19">
        <f t="shared" si="4"/>
        <v>2.3518151050469773E-3</v>
      </c>
      <c r="G120" s="19">
        <f t="shared" si="16"/>
        <v>2.5368769249673128E-3</v>
      </c>
      <c r="H120" s="19">
        <f t="shared" si="16"/>
        <v>1.4407211783608008E-3</v>
      </c>
      <c r="I120" s="19">
        <f t="shared" si="16"/>
        <v>1.6085005610260009E-2</v>
      </c>
      <c r="J120" s="19">
        <f t="shared" si="16"/>
        <v>3.5710030545225589E-3</v>
      </c>
      <c r="K120" s="19">
        <f t="shared" si="16"/>
        <v>5.210894389248869E-3</v>
      </c>
      <c r="L120" s="19">
        <f t="shared" si="16"/>
        <v>5.211748489025554E-3</v>
      </c>
      <c r="M120" s="19">
        <f t="shared" si="16"/>
        <v>5.3634026996540029E-3</v>
      </c>
      <c r="N120" s="19">
        <f t="shared" si="16"/>
        <v>4.0048426538561851E-3</v>
      </c>
      <c r="O120" s="19">
        <f t="shared" si="16"/>
        <v>9.0220475828801088E-3</v>
      </c>
      <c r="P120" s="19">
        <f t="shared" si="16"/>
        <v>8.5170399210804763E-3</v>
      </c>
      <c r="Q120" s="19">
        <f t="shared" si="16"/>
        <v>8.1280902116184339E-3</v>
      </c>
      <c r="R120" s="19">
        <f t="shared" si="16"/>
        <v>8.6303113006659018E-3</v>
      </c>
      <c r="S120" s="19">
        <f t="shared" si="16"/>
        <v>1.0253099926200457E-2</v>
      </c>
      <c r="T120" s="19">
        <f t="shared" si="16"/>
        <v>4.8548613274084313E-3</v>
      </c>
      <c r="U120" s="19">
        <f t="shared" si="16"/>
        <v>7.790933539752895E-3</v>
      </c>
      <c r="V120" s="19">
        <f t="shared" si="16"/>
        <v>7.5832073445335074E-3</v>
      </c>
      <c r="W120" s="19">
        <f t="shared" si="16"/>
        <v>1.1851710125123547E-2</v>
      </c>
      <c r="X120" s="19">
        <f t="shared" si="16"/>
        <v>9.7076277138591627E-3</v>
      </c>
      <c r="Y120" s="19">
        <f t="shared" si="16"/>
        <v>7.9730813424909296E-3</v>
      </c>
      <c r="Z120" s="19">
        <f t="shared" si="16"/>
        <v>1.4629706631750301E-2</v>
      </c>
      <c r="AA120" s="19">
        <f t="shared" si="16"/>
        <v>3.9810891420773058E-3</v>
      </c>
      <c r="AB120" s="19">
        <f t="shared" si="16"/>
        <v>9.232229933064556E-3</v>
      </c>
      <c r="AC120" s="19">
        <f t="shared" si="16"/>
        <v>9.1028731704443349E-3</v>
      </c>
      <c r="AD120" s="19">
        <f t="shared" si="16"/>
        <v>1.6161885962340691E-2</v>
      </c>
      <c r="AE120" s="19">
        <f t="shared" si="16"/>
        <v>2.5993169851157967E-2</v>
      </c>
      <c r="AF120" s="19">
        <f t="shared" si="16"/>
        <v>2.6306798083305341E-2</v>
      </c>
      <c r="AG120" s="19">
        <f t="shared" si="16"/>
        <v>3.4441962172850889E-3</v>
      </c>
      <c r="AH120" s="19">
        <f t="shared" si="16"/>
        <v>5.4105160640694023E-3</v>
      </c>
      <c r="AI120" s="19">
        <f t="shared" si="16"/>
        <v>3.6934068347901422E-3</v>
      </c>
      <c r="AJ120" s="19">
        <f t="shared" si="16"/>
        <v>6.4214769155786586E-3</v>
      </c>
      <c r="AK120" s="19">
        <f t="shared" si="16"/>
        <v>7.6731636080352847E-3</v>
      </c>
      <c r="AL120" s="19">
        <f t="shared" si="16"/>
        <v>5.7751760336687144E-3</v>
      </c>
      <c r="AM120" s="19">
        <f t="shared" si="16"/>
        <v>7.8719577701352496E-3</v>
      </c>
      <c r="AN120" s="19">
        <f t="shared" si="16"/>
        <v>3.2363019606040724E-3</v>
      </c>
      <c r="AO120" s="19">
        <f t="shared" si="16"/>
        <v>2.7863208889783849E-3</v>
      </c>
      <c r="AP120" s="19">
        <f t="shared" si="16"/>
        <v>6.3586207539987078E-3</v>
      </c>
      <c r="AQ120" s="19">
        <f t="shared" si="16"/>
        <v>5.228066189190474E-3</v>
      </c>
      <c r="AR120" s="19">
        <f t="shared" si="16"/>
        <v>7.3683770934882629E-3</v>
      </c>
      <c r="AS120" s="19">
        <f t="shared" si="16"/>
        <v>8.7034740792713474E-3</v>
      </c>
      <c r="AT120" s="19">
        <f t="shared" si="16"/>
        <v>2.5597595605332491E-3</v>
      </c>
      <c r="AU120" s="19">
        <f t="shared" si="16"/>
        <v>3.0121572102531674E-3</v>
      </c>
      <c r="AV120" s="19">
        <f t="shared" si="16"/>
        <v>5.3531724717040775E-3</v>
      </c>
      <c r="AW120" s="19">
        <f t="shared" si="16"/>
        <v>3.8423337146850714E-3</v>
      </c>
      <c r="AX120" s="19">
        <f t="shared" si="16"/>
        <v>1.0902499594502089E-2</v>
      </c>
      <c r="AY120" s="19">
        <f t="shared" si="16"/>
        <v>0.12363570464239677</v>
      </c>
      <c r="AZ120" s="19">
        <f t="shared" si="16"/>
        <v>1.6929954605472745E-2</v>
      </c>
      <c r="BA120" s="19">
        <f t="shared" si="16"/>
        <v>1.2184194208691181E-2</v>
      </c>
      <c r="BB120" s="19">
        <f t="shared" si="16"/>
        <v>1.9262240940007318E-2</v>
      </c>
      <c r="BC120" s="19">
        <f t="shared" si="16"/>
        <v>7.9236201295454275E-3</v>
      </c>
      <c r="BD120" s="19">
        <f t="shared" si="16"/>
        <v>4.0348250409277305E-3</v>
      </c>
      <c r="BE120" s="19">
        <f t="shared" si="16"/>
        <v>2.788786247742355E-3</v>
      </c>
      <c r="BF120" s="19">
        <f t="shared" si="16"/>
        <v>1.4973311751817051E-2</v>
      </c>
      <c r="BG120" s="19">
        <f t="shared" si="16"/>
        <v>7.0099981700631779E-3</v>
      </c>
      <c r="BH120" s="19">
        <f t="shared" si="16"/>
        <v>2.3272441267451777E-3</v>
      </c>
      <c r="BI120" s="19">
        <f t="shared" si="16"/>
        <v>1.6757952321067755E-3</v>
      </c>
      <c r="BJ120" s="19">
        <f t="shared" si="16"/>
        <v>1.8817546225701734E-3</v>
      </c>
      <c r="BK120" s="19">
        <f t="shared" si="16"/>
        <v>7.9568978006166798E-3</v>
      </c>
      <c r="BL120" s="19">
        <f t="shared" si="16"/>
        <v>6.2830069058685727E-3</v>
      </c>
      <c r="BM120" s="19">
        <f t="shared" si="16"/>
        <v>4.17139958909395E-3</v>
      </c>
      <c r="BN120" s="19">
        <f t="shared" si="16"/>
        <v>4.9299795992673746E-3</v>
      </c>
      <c r="BO120" s="19">
        <f t="shared" si="16"/>
        <v>4.7067170737407809E-3</v>
      </c>
      <c r="BP120" s="19">
        <f t="shared" si="16"/>
        <v>0</v>
      </c>
      <c r="BQ120" s="19" t="e">
        <f t="shared" si="16"/>
        <v>#DIV/0!</v>
      </c>
    </row>
    <row r="121" spans="5:69" x14ac:dyDescent="0.35">
      <c r="E121" t="str">
        <f t="shared" si="12"/>
        <v>ISIC 73</v>
      </c>
      <c r="F121" s="19">
        <f t="shared" si="4"/>
        <v>1.1587902058951034E-4</v>
      </c>
      <c r="G121" s="19">
        <f t="shared" si="16"/>
        <v>4.2443984021537775E-6</v>
      </c>
      <c r="H121" s="19">
        <f t="shared" si="16"/>
        <v>1.7638211421222939E-5</v>
      </c>
      <c r="I121" s="19">
        <f t="shared" si="16"/>
        <v>2.5700259826069716E-4</v>
      </c>
      <c r="J121" s="19">
        <f t="shared" si="16"/>
        <v>1.7996143194756636E-4</v>
      </c>
      <c r="K121" s="19">
        <f t="shared" si="16"/>
        <v>6.6583707614088436E-4</v>
      </c>
      <c r="L121" s="19">
        <f t="shared" si="16"/>
        <v>2.5278337397942953E-5</v>
      </c>
      <c r="M121" s="19">
        <f t="shared" si="16"/>
        <v>1.3967392211964284E-4</v>
      </c>
      <c r="N121" s="19">
        <f t="shared" si="16"/>
        <v>1.4742600556014551E-4</v>
      </c>
      <c r="O121" s="19">
        <f t="shared" si="16"/>
        <v>1.7298306264577147E-4</v>
      </c>
      <c r="P121" s="19">
        <f t="shared" si="16"/>
        <v>2.6258777746712632E-4</v>
      </c>
      <c r="Q121" s="19">
        <f t="shared" si="16"/>
        <v>6.2670222584131656E-3</v>
      </c>
      <c r="R121" s="19">
        <f t="shared" si="16"/>
        <v>2.6922968195705366E-4</v>
      </c>
      <c r="S121" s="19">
        <f t="shared" si="16"/>
        <v>1.6076093434052894E-4</v>
      </c>
      <c r="T121" s="19">
        <f t="shared" si="16"/>
        <v>5.4752376804291091E-5</v>
      </c>
      <c r="U121" s="19">
        <f t="shared" si="16"/>
        <v>2.5937805464685328E-4</v>
      </c>
      <c r="V121" s="19">
        <f t="shared" si="16"/>
        <v>2.7169224388155322E-3</v>
      </c>
      <c r="W121" s="19">
        <f t="shared" si="16"/>
        <v>4.8972011615039564E-4</v>
      </c>
      <c r="X121" s="19">
        <f t="shared" si="16"/>
        <v>1.1123556478763873E-3</v>
      </c>
      <c r="Y121" s="19">
        <f t="shared" si="16"/>
        <v>2.2576055696641589E-3</v>
      </c>
      <c r="Z121" s="19">
        <f t="shared" si="16"/>
        <v>5.6278837177166851E-4</v>
      </c>
      <c r="AA121" s="19">
        <f t="shared" si="16"/>
        <v>2.8042009149968693E-4</v>
      </c>
      <c r="AB121" s="19">
        <f t="shared" si="16"/>
        <v>2.1064586264920229E-4</v>
      </c>
      <c r="AC121" s="19">
        <f t="shared" si="16"/>
        <v>1.6751907117606743E-4</v>
      </c>
      <c r="AD121" s="19">
        <f t="shared" si="16"/>
        <v>1.3246557523718938E-4</v>
      </c>
      <c r="AE121" s="19">
        <f t="shared" si="16"/>
        <v>1.5425525605509841E-4</v>
      </c>
      <c r="AF121" s="19">
        <f t="shared" si="16"/>
        <v>2.2844043171552837E-4</v>
      </c>
      <c r="AG121" s="19">
        <f t="shared" si="16"/>
        <v>4.2037897875033971E-5</v>
      </c>
      <c r="AH121" s="19">
        <f t="shared" si="16"/>
        <v>4.1155055671438287E-4</v>
      </c>
      <c r="AI121" s="19">
        <f t="shared" si="16"/>
        <v>9.0739565087083802E-5</v>
      </c>
      <c r="AJ121" s="19">
        <f t="shared" si="16"/>
        <v>5.2429839329917643E-5</v>
      </c>
      <c r="AK121" s="19">
        <f t="shared" si="16"/>
        <v>5.2459910791921704E-6</v>
      </c>
      <c r="AL121" s="19">
        <f t="shared" si="16"/>
        <v>1.7173812131396583E-5</v>
      </c>
      <c r="AM121" s="19">
        <f t="shared" si="16"/>
        <v>2.3887225315973534E-5</v>
      </c>
      <c r="AN121" s="19">
        <f t="shared" si="16"/>
        <v>-7.7539093469106902E-6</v>
      </c>
      <c r="AO121" s="19">
        <f t="shared" si="16"/>
        <v>7.6082791264579691E-6</v>
      </c>
      <c r="AP121" s="19">
        <f t="shared" si="16"/>
        <v>1.1888443146877968E-3</v>
      </c>
      <c r="AQ121" s="19">
        <f t="shared" si="16"/>
        <v>2.2157602595743002E-4</v>
      </c>
      <c r="AR121" s="19">
        <f t="shared" si="16"/>
        <v>6.0102699108983325E-5</v>
      </c>
      <c r="AS121" s="19">
        <f t="shared" si="16"/>
        <v>6.4822790007748512E-4</v>
      </c>
      <c r="AT121" s="19">
        <f t="shared" si="16"/>
        <v>1.1164883178388153E-4</v>
      </c>
      <c r="AU121" s="19">
        <f t="shared" si="16"/>
        <v>8.3746107659511034E-5</v>
      </c>
      <c r="AV121" s="19">
        <f t="shared" si="16"/>
        <v>2.698528545496333E-5</v>
      </c>
      <c r="AW121" s="19">
        <f t="shared" si="16"/>
        <v>5.360915855454478E-5</v>
      </c>
      <c r="AX121" s="19">
        <f t="shared" si="16"/>
        <v>6.4613075173294615E-4</v>
      </c>
      <c r="AY121" s="19">
        <f t="shared" si="16"/>
        <v>3.6569542444257936E-4</v>
      </c>
      <c r="AZ121" s="19">
        <f t="shared" si="16"/>
        <v>3.7285360100345166E-2</v>
      </c>
      <c r="BA121" s="19">
        <f t="shared" si="16"/>
        <v>1.0194172491098834E-3</v>
      </c>
      <c r="BB121" s="19">
        <f t="shared" si="16"/>
        <v>2.6095560909424547E-4</v>
      </c>
      <c r="BC121" s="19">
        <f t="shared" si="16"/>
        <v>9.2871437564391769E-5</v>
      </c>
      <c r="BD121" s="19">
        <f t="shared" si="16"/>
        <v>4.5619345501666066E-5</v>
      </c>
      <c r="BE121" s="19">
        <f t="shared" si="16"/>
        <v>1.7142524664311554E-6</v>
      </c>
      <c r="BF121" s="19">
        <f t="shared" si="16"/>
        <v>8.6514046276363362E-5</v>
      </c>
      <c r="BG121" s="19">
        <f t="shared" si="16"/>
        <v>3.5402624492814912E-4</v>
      </c>
      <c r="BH121" s="19">
        <f t="shared" si="16"/>
        <v>3.4679660503850911E-4</v>
      </c>
      <c r="BI121" s="19">
        <f t="shared" si="16"/>
        <v>2.7480605607427006E-4</v>
      </c>
      <c r="BJ121" s="19">
        <f t="shared" si="16"/>
        <v>1.0988736899725823E-4</v>
      </c>
      <c r="BK121" s="19">
        <f t="shared" si="16"/>
        <v>1.3719664192348802E-4</v>
      </c>
      <c r="BL121" s="19">
        <f t="shared" si="16"/>
        <v>1.9753180493507267E-4</v>
      </c>
      <c r="BM121" s="19">
        <f t="shared" si="16"/>
        <v>5.1899372403265104E-4</v>
      </c>
      <c r="BN121" s="19">
        <f t="shared" si="16"/>
        <v>2.1719711467454791E-5</v>
      </c>
      <c r="BO121" s="19">
        <f t="shared" si="16"/>
        <v>3.2449730814421837E-5</v>
      </c>
      <c r="BP121" s="19">
        <f t="shared" si="16"/>
        <v>0</v>
      </c>
      <c r="BQ121" s="19" t="e">
        <f t="shared" si="16"/>
        <v>#DIV/0!</v>
      </c>
    </row>
    <row r="122" spans="5:69" x14ac:dyDescent="0.35">
      <c r="E122" t="str">
        <f t="shared" si="12"/>
        <v>ISIC 74-75</v>
      </c>
      <c r="F122" s="19">
        <f t="shared" si="4"/>
        <v>4.9661717650034925E-4</v>
      </c>
      <c r="G122" s="19">
        <f t="shared" si="16"/>
        <v>9.3588984767490799E-4</v>
      </c>
      <c r="H122" s="19">
        <f t="shared" si="16"/>
        <v>1.2258556937749941E-3</v>
      </c>
      <c r="I122" s="19">
        <f t="shared" si="16"/>
        <v>2.5523514959618805E-3</v>
      </c>
      <c r="J122" s="19">
        <f t="shared" si="16"/>
        <v>1.4593477442811822E-2</v>
      </c>
      <c r="K122" s="19">
        <f t="shared" si="16"/>
        <v>7.5937279996974964E-3</v>
      </c>
      <c r="L122" s="19">
        <f t="shared" si="16"/>
        <v>2.2725903933835225E-3</v>
      </c>
      <c r="M122" s="19">
        <f t="shared" si="16"/>
        <v>4.5750800468211273E-3</v>
      </c>
      <c r="N122" s="19">
        <f t="shared" si="16"/>
        <v>6.5027868493790263E-3</v>
      </c>
      <c r="O122" s="19">
        <f t="shared" si="16"/>
        <v>3.7602395866693943E-3</v>
      </c>
      <c r="P122" s="19">
        <f t="shared" si="16"/>
        <v>9.0628795264211231E-3</v>
      </c>
      <c r="Q122" s="19">
        <f t="shared" si="16"/>
        <v>1.5829905113087663E-2</v>
      </c>
      <c r="R122" s="19">
        <f t="shared" si="16"/>
        <v>3.8525613646560272E-3</v>
      </c>
      <c r="S122" s="19">
        <f t="shared" si="16"/>
        <v>3.7103601185307271E-3</v>
      </c>
      <c r="T122" s="19">
        <f t="shared" si="16"/>
        <v>1.2103949525657089E-3</v>
      </c>
      <c r="U122" s="19">
        <f t="shared" si="16"/>
        <v>2.609767047047361E-3</v>
      </c>
      <c r="V122" s="19">
        <f t="shared" si="16"/>
        <v>4.0283022651269335E-3</v>
      </c>
      <c r="W122" s="19">
        <f t="shared" si="16"/>
        <v>4.454239784414212E-3</v>
      </c>
      <c r="X122" s="19">
        <f t="shared" si="16"/>
        <v>2.9009398185872244E-3</v>
      </c>
      <c r="Y122" s="19">
        <f t="shared" si="16"/>
        <v>4.566044099660457E-3</v>
      </c>
      <c r="Z122" s="19">
        <f t="shared" si="16"/>
        <v>2.41682507102919E-3</v>
      </c>
      <c r="AA122" s="19">
        <f t="shared" si="16"/>
        <v>8.6319407395135314E-3</v>
      </c>
      <c r="AB122" s="19">
        <f t="shared" si="16"/>
        <v>2.4806833741848389E-3</v>
      </c>
      <c r="AC122" s="19">
        <f t="shared" si="16"/>
        <v>1.8757636150728055E-3</v>
      </c>
      <c r="AD122" s="19">
        <f t="shared" si="16"/>
        <v>2.3395013069212904E-3</v>
      </c>
      <c r="AE122" s="19">
        <f t="shared" si="16"/>
        <v>3.04057004892388E-3</v>
      </c>
      <c r="AF122" s="19">
        <f t="shared" si="16"/>
        <v>1.4881370959795755E-3</v>
      </c>
      <c r="AG122" s="19">
        <f t="shared" si="16"/>
        <v>1.6061210871824105E-2</v>
      </c>
      <c r="AH122" s="19">
        <f t="shared" si="16"/>
        <v>1.4403871048927729E-2</v>
      </c>
      <c r="AI122" s="19">
        <f t="shared" si="16"/>
        <v>1.3899664021869604E-2</v>
      </c>
      <c r="AJ122" s="19">
        <f t="shared" si="16"/>
        <v>1.9953433528109941E-3</v>
      </c>
      <c r="AK122" s="19">
        <f t="shared" si="16"/>
        <v>1.3910892907026612E-3</v>
      </c>
      <c r="AL122" s="19">
        <f t="shared" si="16"/>
        <v>3.9927856585097203E-3</v>
      </c>
      <c r="AM122" s="19">
        <f t="shared" si="16"/>
        <v>1.9270245696223366E-3</v>
      </c>
      <c r="AN122" s="19">
        <f t="shared" si="16"/>
        <v>4.3463471276878954E-3</v>
      </c>
      <c r="AO122" s="19">
        <f t="shared" si="16"/>
        <v>3.2941312524520849E-3</v>
      </c>
      <c r="AP122" s="19">
        <f t="shared" si="16"/>
        <v>1.9048014184707956E-2</v>
      </c>
      <c r="AQ122" s="19">
        <f t="shared" si="16"/>
        <v>1.3101266689710574E-2</v>
      </c>
      <c r="AR122" s="19">
        <f t="shared" si="16"/>
        <v>9.9771816878869175E-3</v>
      </c>
      <c r="AS122" s="19">
        <f t="shared" si="16"/>
        <v>5.4710512247836632E-3</v>
      </c>
      <c r="AT122" s="19">
        <f t="shared" si="16"/>
        <v>6.642505228604479E-3</v>
      </c>
      <c r="AU122" s="19">
        <f t="shared" si="16"/>
        <v>7.7426983565638992E-3</v>
      </c>
      <c r="AV122" s="19">
        <f t="shared" si="16"/>
        <v>5.2904571661437352E-3</v>
      </c>
      <c r="AW122" s="19">
        <f t="shared" si="16"/>
        <v>8.2092589754026348E-4</v>
      </c>
      <c r="AX122" s="19">
        <f t="shared" si="16"/>
        <v>5.9154677325623274E-3</v>
      </c>
      <c r="AY122" s="19">
        <f t="shared" si="16"/>
        <v>3.3821176773693434E-3</v>
      </c>
      <c r="AZ122" s="19">
        <f t="shared" si="16"/>
        <v>2.0503380376016623E-3</v>
      </c>
      <c r="BA122" s="19">
        <f t="shared" si="16"/>
        <v>0.11506990588060509</v>
      </c>
      <c r="BB122" s="19">
        <f t="shared" si="16"/>
        <v>7.0935091890574533E-3</v>
      </c>
      <c r="BC122" s="19">
        <f t="shared" si="16"/>
        <v>4.7451258632997895E-3</v>
      </c>
      <c r="BD122" s="19">
        <f t="shared" si="16"/>
        <v>5.2578072144934228E-3</v>
      </c>
      <c r="BE122" s="19">
        <f t="shared" si="16"/>
        <v>1.9228467400817132E-2</v>
      </c>
      <c r="BF122" s="19">
        <f t="shared" ref="G122:BQ126" si="17">BF51/BF$69</f>
        <v>4.8677501963521729E-3</v>
      </c>
      <c r="BG122" s="19">
        <f t="shared" si="17"/>
        <v>2.1565307068597164E-3</v>
      </c>
      <c r="BH122" s="19">
        <f t="shared" si="17"/>
        <v>1.0114803147801405E-3</v>
      </c>
      <c r="BI122" s="19">
        <f t="shared" si="17"/>
        <v>1.1946575504064388E-3</v>
      </c>
      <c r="BJ122" s="19">
        <f t="shared" si="17"/>
        <v>7.9723079096153011E-4</v>
      </c>
      <c r="BK122" s="19">
        <f t="shared" si="17"/>
        <v>8.2978279672087964E-3</v>
      </c>
      <c r="BL122" s="19">
        <f t="shared" si="17"/>
        <v>9.0966111233461936E-3</v>
      </c>
      <c r="BM122" s="19">
        <f t="shared" si="17"/>
        <v>5.1310891370889844E-3</v>
      </c>
      <c r="BN122" s="19">
        <f t="shared" si="17"/>
        <v>3.4522494117907232E-3</v>
      </c>
      <c r="BO122" s="19">
        <f t="shared" si="17"/>
        <v>3.1873303106705738E-3</v>
      </c>
      <c r="BP122" s="19">
        <f t="shared" si="17"/>
        <v>0</v>
      </c>
      <c r="BQ122" s="19" t="e">
        <f t="shared" si="17"/>
        <v>#DIV/0!</v>
      </c>
    </row>
    <row r="123" spans="5:69" x14ac:dyDescent="0.35">
      <c r="E123" t="str">
        <f t="shared" si="12"/>
        <v>ISIC 77</v>
      </c>
      <c r="F123" s="19">
        <f t="shared" si="4"/>
        <v>1.0287235626108077E-2</v>
      </c>
      <c r="G123" s="19">
        <f t="shared" si="17"/>
        <v>1.7295923488776642E-3</v>
      </c>
      <c r="H123" s="19">
        <f t="shared" si="17"/>
        <v>1.8087184075581339E-3</v>
      </c>
      <c r="I123" s="19">
        <f t="shared" si="17"/>
        <v>3.8448122269208445E-3</v>
      </c>
      <c r="J123" s="19">
        <f t="shared" si="17"/>
        <v>1.9108057014850992E-3</v>
      </c>
      <c r="K123" s="19">
        <f t="shared" si="17"/>
        <v>6.671882732938555E-3</v>
      </c>
      <c r="L123" s="19">
        <f t="shared" si="17"/>
        <v>1.4766620718905737E-3</v>
      </c>
      <c r="M123" s="19">
        <f t="shared" si="17"/>
        <v>2.3192955980953739E-3</v>
      </c>
      <c r="N123" s="19">
        <f t="shared" si="17"/>
        <v>3.4078088208325942E-3</v>
      </c>
      <c r="O123" s="19">
        <f t="shared" si="17"/>
        <v>1.0754458564833399E-3</v>
      </c>
      <c r="P123" s="19">
        <f t="shared" si="17"/>
        <v>2.2983182785508423E-3</v>
      </c>
      <c r="Q123" s="19">
        <f t="shared" si="17"/>
        <v>2.1050029251131431E-3</v>
      </c>
      <c r="R123" s="19">
        <f t="shared" si="17"/>
        <v>3.0317954485183812E-3</v>
      </c>
      <c r="S123" s="19">
        <f t="shared" si="17"/>
        <v>2.2731697187941434E-3</v>
      </c>
      <c r="T123" s="19">
        <f t="shared" si="17"/>
        <v>1.8459802991431344E-3</v>
      </c>
      <c r="U123" s="19">
        <f t="shared" si="17"/>
        <v>2.0491893187211583E-3</v>
      </c>
      <c r="V123" s="19">
        <f t="shared" si="17"/>
        <v>2.9513055533267108E-3</v>
      </c>
      <c r="W123" s="19">
        <f t="shared" si="17"/>
        <v>3.7151525126991785E-3</v>
      </c>
      <c r="X123" s="19">
        <f t="shared" si="17"/>
        <v>3.2115347527110491E-3</v>
      </c>
      <c r="Y123" s="19">
        <f t="shared" si="17"/>
        <v>2.5367068122029725E-3</v>
      </c>
      <c r="Z123" s="19">
        <f t="shared" si="17"/>
        <v>2.9657635932850029E-3</v>
      </c>
      <c r="AA123" s="19">
        <f t="shared" si="17"/>
        <v>5.4548254084995909E-3</v>
      </c>
      <c r="AB123" s="19">
        <f t="shared" si="17"/>
        <v>1.9552806217756299E-3</v>
      </c>
      <c r="AC123" s="19">
        <f t="shared" si="17"/>
        <v>2.7817165457210188E-3</v>
      </c>
      <c r="AD123" s="19">
        <f t="shared" si="17"/>
        <v>3.9907968998712257E-3</v>
      </c>
      <c r="AE123" s="19">
        <f t="shared" si="17"/>
        <v>4.3695052293664053E-3</v>
      </c>
      <c r="AF123" s="19">
        <f t="shared" si="17"/>
        <v>2.8660743066504782E-3</v>
      </c>
      <c r="AG123" s="19">
        <f t="shared" si="17"/>
        <v>3.3122597067245939E-3</v>
      </c>
      <c r="AH123" s="19">
        <f t="shared" si="17"/>
        <v>6.2766652283972064E-3</v>
      </c>
      <c r="AI123" s="19">
        <f t="shared" si="17"/>
        <v>3.9832824874433742E-3</v>
      </c>
      <c r="AJ123" s="19">
        <f t="shared" si="17"/>
        <v>1.874094817043882E-3</v>
      </c>
      <c r="AK123" s="19">
        <f t="shared" si="17"/>
        <v>4.0626922163918859E-3</v>
      </c>
      <c r="AL123" s="19">
        <f t="shared" si="17"/>
        <v>3.4318303120129809E-3</v>
      </c>
      <c r="AM123" s="19">
        <f t="shared" si="17"/>
        <v>2.4016113222354689E-3</v>
      </c>
      <c r="AN123" s="19">
        <f t="shared" si="17"/>
        <v>2.2273947415234322E-3</v>
      </c>
      <c r="AO123" s="19">
        <f t="shared" si="17"/>
        <v>2.5023460974050783E-3</v>
      </c>
      <c r="AP123" s="19">
        <f t="shared" si="17"/>
        <v>1.7281145565292644E-2</v>
      </c>
      <c r="AQ123" s="19">
        <f t="shared" si="17"/>
        <v>8.1906585158918362E-3</v>
      </c>
      <c r="AR123" s="19">
        <f t="shared" si="17"/>
        <v>4.8502443864613578E-3</v>
      </c>
      <c r="AS123" s="19">
        <f t="shared" si="17"/>
        <v>8.7669118910972468E-3</v>
      </c>
      <c r="AT123" s="19">
        <f t="shared" si="17"/>
        <v>5.5234604985515091E-3</v>
      </c>
      <c r="AU123" s="19">
        <f t="shared" si="17"/>
        <v>7.4695100071120275E-3</v>
      </c>
      <c r="AV123" s="19">
        <f t="shared" si="17"/>
        <v>1.1023354986655427E-2</v>
      </c>
      <c r="AW123" s="19">
        <f t="shared" si="17"/>
        <v>1.3228186476333024E-3</v>
      </c>
      <c r="AX123" s="19">
        <f t="shared" si="17"/>
        <v>9.8130494060149377E-3</v>
      </c>
      <c r="AY123" s="19">
        <f t="shared" si="17"/>
        <v>9.080871374932872E-3</v>
      </c>
      <c r="AZ123" s="19">
        <f t="shared" si="17"/>
        <v>6.3298769545763805E-3</v>
      </c>
      <c r="BA123" s="19">
        <f t="shared" si="17"/>
        <v>1.2453237806612444E-2</v>
      </c>
      <c r="BB123" s="19">
        <f t="shared" si="17"/>
        <v>5.1098825249505264E-2</v>
      </c>
      <c r="BC123" s="19">
        <f t="shared" si="17"/>
        <v>4.0661597392362778E-3</v>
      </c>
      <c r="BD123" s="19">
        <f t="shared" si="17"/>
        <v>3.4611724299698637E-3</v>
      </c>
      <c r="BE123" s="19">
        <f t="shared" si="17"/>
        <v>4.2716146312053041E-3</v>
      </c>
      <c r="BF123" s="19">
        <f t="shared" si="17"/>
        <v>8.5123947125391921E-3</v>
      </c>
      <c r="BG123" s="19">
        <f t="shared" si="17"/>
        <v>3.8113716194397187E-3</v>
      </c>
      <c r="BH123" s="19">
        <f t="shared" si="17"/>
        <v>2.3188060746168289E-3</v>
      </c>
      <c r="BI123" s="19">
        <f t="shared" si="17"/>
        <v>1.8405298057666884E-3</v>
      </c>
      <c r="BJ123" s="19">
        <f t="shared" si="17"/>
        <v>2.7466516528684643E-3</v>
      </c>
      <c r="BK123" s="19">
        <f t="shared" si="17"/>
        <v>8.4888122893685847E-3</v>
      </c>
      <c r="BL123" s="19">
        <f t="shared" si="17"/>
        <v>7.2268688832126809E-3</v>
      </c>
      <c r="BM123" s="19">
        <f t="shared" si="17"/>
        <v>4.7976996708662158E-3</v>
      </c>
      <c r="BN123" s="19">
        <f t="shared" si="17"/>
        <v>3.2761222969819076E-3</v>
      </c>
      <c r="BO123" s="19">
        <f t="shared" si="17"/>
        <v>2.2624445231118418E-3</v>
      </c>
      <c r="BP123" s="19">
        <f t="shared" si="17"/>
        <v>0</v>
      </c>
      <c r="BQ123" s="19" t="e">
        <f t="shared" si="17"/>
        <v>#DIV/0!</v>
      </c>
    </row>
    <row r="124" spans="5:69" x14ac:dyDescent="0.35">
      <c r="E124" t="str">
        <f t="shared" si="12"/>
        <v>ISIC 78</v>
      </c>
      <c r="F124" s="19">
        <f t="shared" si="4"/>
        <v>8.9193593613232057E-3</v>
      </c>
      <c r="G124" s="19">
        <f t="shared" si="17"/>
        <v>5.0476507997613794E-3</v>
      </c>
      <c r="H124" s="19">
        <f t="shared" si="17"/>
        <v>4.1970925813682759E-3</v>
      </c>
      <c r="I124" s="19">
        <f t="shared" si="17"/>
        <v>1.375697558630941E-2</v>
      </c>
      <c r="J124" s="19">
        <f t="shared" si="17"/>
        <v>4.7487834845697198E-3</v>
      </c>
      <c r="K124" s="19">
        <f t="shared" si="17"/>
        <v>4.5749583299531998E-3</v>
      </c>
      <c r="L124" s="19">
        <f t="shared" si="17"/>
        <v>6.3080479270490935E-3</v>
      </c>
      <c r="M124" s="19">
        <f t="shared" si="17"/>
        <v>6.3645889158621492E-3</v>
      </c>
      <c r="N124" s="19">
        <f t="shared" si="17"/>
        <v>1.7535120166024362E-2</v>
      </c>
      <c r="O124" s="19">
        <f t="shared" si="17"/>
        <v>3.5087541702928109E-3</v>
      </c>
      <c r="P124" s="19">
        <f t="shared" si="17"/>
        <v>7.0942857534212452E-3</v>
      </c>
      <c r="Q124" s="19">
        <f t="shared" si="17"/>
        <v>3.5959722333750735E-2</v>
      </c>
      <c r="R124" s="19">
        <f t="shared" si="17"/>
        <v>6.807741737966058E-3</v>
      </c>
      <c r="S124" s="19">
        <f t="shared" si="17"/>
        <v>9.4232972410155675E-3</v>
      </c>
      <c r="T124" s="19">
        <f t="shared" si="17"/>
        <v>5.9995413810814214E-3</v>
      </c>
      <c r="U124" s="19">
        <f t="shared" si="17"/>
        <v>5.8078373153955922E-3</v>
      </c>
      <c r="V124" s="19">
        <f t="shared" si="17"/>
        <v>9.7415481968708521E-3</v>
      </c>
      <c r="W124" s="19">
        <f t="shared" si="17"/>
        <v>6.1614899551373104E-3</v>
      </c>
      <c r="X124" s="19">
        <f t="shared" si="17"/>
        <v>5.3070136353017576E-3</v>
      </c>
      <c r="Y124" s="19">
        <f t="shared" si="17"/>
        <v>4.2726824900075665E-3</v>
      </c>
      <c r="Z124" s="19">
        <f t="shared" si="17"/>
        <v>6.6208600008762792E-3</v>
      </c>
      <c r="AA124" s="19">
        <f t="shared" si="17"/>
        <v>8.0490970627376864E-3</v>
      </c>
      <c r="AB124" s="19">
        <f t="shared" si="17"/>
        <v>5.6403713139228737E-3</v>
      </c>
      <c r="AC124" s="19">
        <f t="shared" si="17"/>
        <v>6.8836507921198669E-3</v>
      </c>
      <c r="AD124" s="19">
        <f t="shared" si="17"/>
        <v>1.3532118558861404E-2</v>
      </c>
      <c r="AE124" s="19">
        <f t="shared" si="17"/>
        <v>1.5021582795875168E-2</v>
      </c>
      <c r="AF124" s="19">
        <f t="shared" si="17"/>
        <v>1.3495835186231382E-2</v>
      </c>
      <c r="AG124" s="19">
        <f t="shared" si="17"/>
        <v>7.3280506181736789E-3</v>
      </c>
      <c r="AH124" s="19">
        <f t="shared" si="17"/>
        <v>1.37396102918785E-2</v>
      </c>
      <c r="AI124" s="19">
        <f t="shared" si="17"/>
        <v>1.1628470900511806E-2</v>
      </c>
      <c r="AJ124" s="19">
        <f t="shared" si="17"/>
        <v>1.5462560353915192E-2</v>
      </c>
      <c r="AK124" s="19">
        <f t="shared" si="17"/>
        <v>1.9090735317454595E-2</v>
      </c>
      <c r="AL124" s="19">
        <f t="shared" si="17"/>
        <v>4.265287980953656E-2</v>
      </c>
      <c r="AM124" s="19">
        <f t="shared" si="17"/>
        <v>1.130729306418302E-2</v>
      </c>
      <c r="AN124" s="19">
        <f t="shared" si="17"/>
        <v>8.1629561588346753E-3</v>
      </c>
      <c r="AO124" s="19">
        <f t="shared" si="17"/>
        <v>7.1734237061635269E-3</v>
      </c>
      <c r="AP124" s="19">
        <f t="shared" si="17"/>
        <v>1.0978150285471064E-2</v>
      </c>
      <c r="AQ124" s="19">
        <f t="shared" si="17"/>
        <v>2.6394377931350108E-2</v>
      </c>
      <c r="AR124" s="19">
        <f t="shared" si="17"/>
        <v>1.5384353252862311E-2</v>
      </c>
      <c r="AS124" s="19">
        <f t="shared" si="17"/>
        <v>2.194157979947918E-2</v>
      </c>
      <c r="AT124" s="19">
        <f t="shared" si="17"/>
        <v>5.2028073134801041E-3</v>
      </c>
      <c r="AU124" s="19">
        <f t="shared" si="17"/>
        <v>7.1023492481495053E-3</v>
      </c>
      <c r="AV124" s="19">
        <f t="shared" si="17"/>
        <v>1.2392683865288596E-2</v>
      </c>
      <c r="AW124" s="19">
        <f t="shared" si="17"/>
        <v>1.2182093138473863E-3</v>
      </c>
      <c r="AX124" s="19">
        <f t="shared" si="17"/>
        <v>1.1407664867717259E-2</v>
      </c>
      <c r="AY124" s="19">
        <f t="shared" si="17"/>
        <v>8.0739730230059009E-3</v>
      </c>
      <c r="AZ124" s="19">
        <f t="shared" si="17"/>
        <v>1.5627272824137717E-2</v>
      </c>
      <c r="BA124" s="19">
        <f t="shared" si="17"/>
        <v>1.2550044361480916E-2</v>
      </c>
      <c r="BB124" s="19">
        <f t="shared" si="17"/>
        <v>1.1793871509251708E-2</v>
      </c>
      <c r="BC124" s="19">
        <f t="shared" si="17"/>
        <v>0.11469281601472706</v>
      </c>
      <c r="BD124" s="19">
        <f t="shared" si="17"/>
        <v>2.8102085294390805E-3</v>
      </c>
      <c r="BE124" s="19">
        <f t="shared" si="17"/>
        <v>9.5648228940231981E-3</v>
      </c>
      <c r="BF124" s="19">
        <f t="shared" si="17"/>
        <v>1.5893618270014932E-2</v>
      </c>
      <c r="BG124" s="19">
        <f t="shared" si="17"/>
        <v>4.7284098573932192E-3</v>
      </c>
      <c r="BH124" s="19">
        <f t="shared" si="17"/>
        <v>3.8507454446735337E-3</v>
      </c>
      <c r="BI124" s="19">
        <f t="shared" si="17"/>
        <v>4.4827111961632891E-3</v>
      </c>
      <c r="BJ124" s="19">
        <f t="shared" si="17"/>
        <v>4.4178923738728082E-3</v>
      </c>
      <c r="BK124" s="19">
        <f t="shared" si="17"/>
        <v>1.0921436242697116E-2</v>
      </c>
      <c r="BL124" s="19">
        <f t="shared" si="17"/>
        <v>1.3367090293310249E-2</v>
      </c>
      <c r="BM124" s="19">
        <f t="shared" si="17"/>
        <v>6.7795840968486835E-3</v>
      </c>
      <c r="BN124" s="19">
        <f t="shared" si="17"/>
        <v>1.1124836213630343E-2</v>
      </c>
      <c r="BO124" s="19">
        <f t="shared" si="17"/>
        <v>1.5783371073830738E-2</v>
      </c>
      <c r="BP124" s="19">
        <f t="shared" si="17"/>
        <v>0</v>
      </c>
      <c r="BQ124" s="19" t="e">
        <f t="shared" si="17"/>
        <v>#DIV/0!</v>
      </c>
    </row>
    <row r="125" spans="5:69" x14ac:dyDescent="0.35">
      <c r="E125" t="str">
        <f t="shared" si="12"/>
        <v>ISIC 79</v>
      </c>
      <c r="F125" s="19">
        <f t="shared" si="4"/>
        <v>7.6230761783895049E-3</v>
      </c>
      <c r="G125" s="19">
        <f t="shared" si="17"/>
        <v>2.8615734027320769E-3</v>
      </c>
      <c r="H125" s="19">
        <f t="shared" si="17"/>
        <v>1.6090859237452015E-3</v>
      </c>
      <c r="I125" s="19">
        <f t="shared" si="17"/>
        <v>7.8002289457402164E-3</v>
      </c>
      <c r="J125" s="19">
        <f t="shared" si="17"/>
        <v>7.8617170342646352E-3</v>
      </c>
      <c r="K125" s="19">
        <f t="shared" si="17"/>
        <v>5.3326048856514735E-3</v>
      </c>
      <c r="L125" s="19">
        <f t="shared" si="17"/>
        <v>6.4932244724843604E-3</v>
      </c>
      <c r="M125" s="19">
        <f t="shared" si="17"/>
        <v>5.4770142776100171E-3</v>
      </c>
      <c r="N125" s="19">
        <f t="shared" si="17"/>
        <v>9.2033380788095719E-3</v>
      </c>
      <c r="O125" s="19">
        <f t="shared" si="17"/>
        <v>6.3834025182880221E-4</v>
      </c>
      <c r="P125" s="19">
        <f t="shared" si="17"/>
        <v>5.1548445826544546E-3</v>
      </c>
      <c r="Q125" s="19">
        <f t="shared" si="17"/>
        <v>8.4108694053050756E-3</v>
      </c>
      <c r="R125" s="19">
        <f t="shared" si="17"/>
        <v>1.1667183651758331E-2</v>
      </c>
      <c r="S125" s="19">
        <f t="shared" si="17"/>
        <v>1.010980202035448E-2</v>
      </c>
      <c r="T125" s="19">
        <f t="shared" si="17"/>
        <v>5.7978490447457018E-3</v>
      </c>
      <c r="U125" s="19">
        <f t="shared" si="17"/>
        <v>1.232843917703642E-2</v>
      </c>
      <c r="V125" s="19">
        <f t="shared" si="17"/>
        <v>6.9219886361363116E-3</v>
      </c>
      <c r="W125" s="19">
        <f t="shared" si="17"/>
        <v>9.8841223317551342E-3</v>
      </c>
      <c r="X125" s="19">
        <f t="shared" si="17"/>
        <v>1.04232506958397E-2</v>
      </c>
      <c r="Y125" s="19">
        <f t="shared" si="17"/>
        <v>8.8104234732504054E-3</v>
      </c>
      <c r="Z125" s="19">
        <f t="shared" si="17"/>
        <v>1.6784648426572839E-2</v>
      </c>
      <c r="AA125" s="19">
        <f t="shared" si="17"/>
        <v>7.1111608042705096E-3</v>
      </c>
      <c r="AB125" s="19">
        <f t="shared" si="17"/>
        <v>1.9200508481187525E-2</v>
      </c>
      <c r="AC125" s="19">
        <f t="shared" si="17"/>
        <v>3.538430927971117E-3</v>
      </c>
      <c r="AD125" s="19">
        <f t="shared" si="17"/>
        <v>7.9993282620009834E-3</v>
      </c>
      <c r="AE125" s="19">
        <f t="shared" si="17"/>
        <v>8.6749575946316378E-3</v>
      </c>
      <c r="AF125" s="19">
        <f t="shared" si="17"/>
        <v>7.3048508065004132E-3</v>
      </c>
      <c r="AG125" s="19">
        <f t="shared" si="17"/>
        <v>4.2168201156454052E-3</v>
      </c>
      <c r="AH125" s="19">
        <f t="shared" si="17"/>
        <v>6.9454952842716777E-3</v>
      </c>
      <c r="AI125" s="19">
        <f t="shared" si="17"/>
        <v>5.2029209317709752E-3</v>
      </c>
      <c r="AJ125" s="19">
        <f t="shared" si="17"/>
        <v>7.4063130711523499E-3</v>
      </c>
      <c r="AK125" s="19">
        <f t="shared" si="17"/>
        <v>9.3165522822028432E-3</v>
      </c>
      <c r="AL125" s="19">
        <f t="shared" si="17"/>
        <v>6.2668497087865994E-3</v>
      </c>
      <c r="AM125" s="19">
        <f t="shared" si="17"/>
        <v>1.4048674388956937E-2</v>
      </c>
      <c r="AN125" s="19">
        <f t="shared" si="17"/>
        <v>8.6317867355783194E-3</v>
      </c>
      <c r="AO125" s="19">
        <f t="shared" si="17"/>
        <v>5.139730695661311E-3</v>
      </c>
      <c r="AP125" s="19">
        <f t="shared" si="17"/>
        <v>3.9478536977935134E-3</v>
      </c>
      <c r="AQ125" s="19">
        <f t="shared" si="17"/>
        <v>3.2638551489031181E-3</v>
      </c>
      <c r="AR125" s="19">
        <f t="shared" si="17"/>
        <v>6.2179065284427093E-3</v>
      </c>
      <c r="AS125" s="19">
        <f t="shared" si="17"/>
        <v>4.7755597336053548E-3</v>
      </c>
      <c r="AT125" s="19">
        <f t="shared" si="17"/>
        <v>2.7045287605060244E-3</v>
      </c>
      <c r="AU125" s="19">
        <f t="shared" si="17"/>
        <v>2.0504465661667112E-3</v>
      </c>
      <c r="AV125" s="19">
        <f t="shared" si="17"/>
        <v>3.8903339458581823E-3</v>
      </c>
      <c r="AW125" s="19">
        <f t="shared" si="17"/>
        <v>7.0850884462013279E-4</v>
      </c>
      <c r="AX125" s="19">
        <f t="shared" si="17"/>
        <v>6.2864180307100823E-3</v>
      </c>
      <c r="AY125" s="19">
        <f t="shared" si="17"/>
        <v>8.4689071314421518E-3</v>
      </c>
      <c r="AZ125" s="19">
        <f t="shared" si="17"/>
        <v>6.0263847832976109E-3</v>
      </c>
      <c r="BA125" s="19">
        <f t="shared" si="17"/>
        <v>5.666541385989766E-3</v>
      </c>
      <c r="BB125" s="19">
        <f t="shared" si="17"/>
        <v>4.8607293134482086E-3</v>
      </c>
      <c r="BC125" s="19">
        <f t="shared" si="17"/>
        <v>4.978372728763762E-3</v>
      </c>
      <c r="BD125" s="19">
        <f t="shared" si="17"/>
        <v>2.1729659616440789E-2</v>
      </c>
      <c r="BE125" s="19">
        <f t="shared" si="17"/>
        <v>2.6565871310663992E-3</v>
      </c>
      <c r="BF125" s="19">
        <f t="shared" si="17"/>
        <v>1.0728382583056289E-2</v>
      </c>
      <c r="BG125" s="19">
        <f t="shared" si="17"/>
        <v>3.0519836071617348E-3</v>
      </c>
      <c r="BH125" s="19">
        <f t="shared" si="17"/>
        <v>3.4168094421773969E-3</v>
      </c>
      <c r="BI125" s="19">
        <f t="shared" si="17"/>
        <v>3.9885074751835501E-3</v>
      </c>
      <c r="BJ125" s="19">
        <f t="shared" si="17"/>
        <v>3.884906088165589E-3</v>
      </c>
      <c r="BK125" s="19">
        <f t="shared" si="17"/>
        <v>3.1107419832887766E-3</v>
      </c>
      <c r="BL125" s="19">
        <f t="shared" si="17"/>
        <v>3.3461122197856901E-3</v>
      </c>
      <c r="BM125" s="19">
        <f t="shared" si="17"/>
        <v>2.7103375005215701E-3</v>
      </c>
      <c r="BN125" s="19">
        <f t="shared" si="17"/>
        <v>7.7519624746570466E-3</v>
      </c>
      <c r="BO125" s="19">
        <f t="shared" si="17"/>
        <v>2.5260814711420918E-3</v>
      </c>
      <c r="BP125" s="19">
        <f t="shared" si="17"/>
        <v>0</v>
      </c>
      <c r="BQ125" s="19" t="e">
        <f t="shared" si="17"/>
        <v>#DIV/0!</v>
      </c>
    </row>
    <row r="126" spans="5:69" x14ac:dyDescent="0.35">
      <c r="E126" t="str">
        <f t="shared" si="12"/>
        <v>ISIC 80-82</v>
      </c>
      <c r="F126" s="19">
        <f t="shared" si="4"/>
        <v>2.8919372964512581E-5</v>
      </c>
      <c r="G126" s="19">
        <f t="shared" si="17"/>
        <v>2.347152316391039E-4</v>
      </c>
      <c r="H126" s="19">
        <f t="shared" si="17"/>
        <v>3.1909127934757857E-4</v>
      </c>
      <c r="I126" s="19">
        <f t="shared" si="17"/>
        <v>3.5082188586105543E-4</v>
      </c>
      <c r="J126" s="19">
        <f t="shared" si="17"/>
        <v>1.9208329388629901E-4</v>
      </c>
      <c r="K126" s="19">
        <f t="shared" si="17"/>
        <v>4.2822160722486659E-4</v>
      </c>
      <c r="L126" s="19">
        <f t="shared" si="17"/>
        <v>2.366663132223518E-4</v>
      </c>
      <c r="M126" s="19">
        <f t="shared" si="17"/>
        <v>1.5612103251416601E-4</v>
      </c>
      <c r="N126" s="19">
        <f t="shared" si="17"/>
        <v>6.7130002907030606E-4</v>
      </c>
      <c r="O126" s="19">
        <f t="shared" si="17"/>
        <v>3.1066818537128321E-4</v>
      </c>
      <c r="P126" s="19">
        <f t="shared" si="17"/>
        <v>3.5581179740219022E-4</v>
      </c>
      <c r="Q126" s="19">
        <f t="shared" si="17"/>
        <v>6.9923812241019215E-4</v>
      </c>
      <c r="R126" s="19">
        <f t="shared" si="17"/>
        <v>2.7303735888758909E-4</v>
      </c>
      <c r="S126" s="19">
        <f t="shared" si="17"/>
        <v>9.1110964743605399E-4</v>
      </c>
      <c r="T126" s="19">
        <f t="shared" si="17"/>
        <v>3.6992488684659377E-4</v>
      </c>
      <c r="U126" s="19">
        <f t="shared" si="17"/>
        <v>2.0138323137913416E-4</v>
      </c>
      <c r="V126" s="19">
        <f t="shared" si="17"/>
        <v>3.2476552788921213E-4</v>
      </c>
      <c r="W126" s="19">
        <f t="shared" si="17"/>
        <v>2.9746843430299348E-4</v>
      </c>
      <c r="X126" s="19">
        <f t="shared" si="17"/>
        <v>3.1763396155534484E-4</v>
      </c>
      <c r="Y126" s="19">
        <f t="shared" si="17"/>
        <v>1.3373254509943506E-4</v>
      </c>
      <c r="Z126" s="19">
        <f t="shared" si="17"/>
        <v>3.645196134933554E-4</v>
      </c>
      <c r="AA126" s="19">
        <f t="shared" si="17"/>
        <v>3.2791179526157254E-4</v>
      </c>
      <c r="AB126" s="19">
        <f t="shared" si="17"/>
        <v>3.7106815997315994E-4</v>
      </c>
      <c r="AC126" s="19">
        <f t="shared" si="17"/>
        <v>2.0032475141921791E-4</v>
      </c>
      <c r="AD126" s="19">
        <f t="shared" si="17"/>
        <v>7.4104717294575212E-4</v>
      </c>
      <c r="AE126" s="19">
        <f t="shared" si="17"/>
        <v>7.9925897090555014E-4</v>
      </c>
      <c r="AF126" s="19">
        <f t="shared" si="17"/>
        <v>2.3270944250476929E-4</v>
      </c>
      <c r="AG126" s="19">
        <f t="shared" si="17"/>
        <v>6.9419339463907452E-4</v>
      </c>
      <c r="AH126" s="19">
        <f t="shared" si="17"/>
        <v>1.268984991557309E-3</v>
      </c>
      <c r="AI126" s="19">
        <f t="shared" si="17"/>
        <v>7.9284349186979977E-4</v>
      </c>
      <c r="AJ126" s="19">
        <f t="shared" si="17"/>
        <v>3.2233473627872396E-3</v>
      </c>
      <c r="AK126" s="19">
        <f t="shared" si="17"/>
        <v>1.3347030834624065E-2</v>
      </c>
      <c r="AL126" s="19">
        <f t="shared" si="17"/>
        <v>4.6870516744927593E-2</v>
      </c>
      <c r="AM126" s="19">
        <f t="shared" si="17"/>
        <v>1.5849560660867587E-3</v>
      </c>
      <c r="AN126" s="19">
        <f t="shared" si="17"/>
        <v>4.6984195622367541E-4</v>
      </c>
      <c r="AO126" s="19">
        <f t="shared" si="17"/>
        <v>2.7014632157879572E-3</v>
      </c>
      <c r="AP126" s="19">
        <f t="shared" si="17"/>
        <v>4.6062416164211487E-4</v>
      </c>
      <c r="AQ126" s="19">
        <f t="shared" si="17"/>
        <v>1.5777824510175981E-3</v>
      </c>
      <c r="AR126" s="19">
        <f t="shared" si="17"/>
        <v>5.8926704106962088E-4</v>
      </c>
      <c r="AS126" s="19">
        <f t="shared" si="17"/>
        <v>5.5565712062222443E-4</v>
      </c>
      <c r="AT126" s="19">
        <f t="shared" si="17"/>
        <v>2.571665944491986E-4</v>
      </c>
      <c r="AU126" s="19">
        <f t="shared" si="17"/>
        <v>1.5558587816376669E-4</v>
      </c>
      <c r="AV126" s="19">
        <f t="shared" si="17"/>
        <v>1.3369250766156782E-4</v>
      </c>
      <c r="AW126" s="19">
        <f t="shared" si="17"/>
        <v>1.2319273096989615E-4</v>
      </c>
      <c r="AX126" s="19">
        <f t="shared" si="17"/>
        <v>9.9587854481720042E-4</v>
      </c>
      <c r="AY126" s="19">
        <f t="shared" si="17"/>
        <v>1.0933784691981058E-3</v>
      </c>
      <c r="AZ126" s="19">
        <f t="shared" si="17"/>
        <v>6.5062256600176532E-4</v>
      </c>
      <c r="BA126" s="19">
        <f t="shared" si="17"/>
        <v>1.1461994377193554E-3</v>
      </c>
      <c r="BB126" s="19">
        <f t="shared" si="17"/>
        <v>1.2674165595876901E-3</v>
      </c>
      <c r="BC126" s="19">
        <f t="shared" si="17"/>
        <v>1.1005469914018233E-3</v>
      </c>
      <c r="BD126" s="19">
        <f t="shared" si="17"/>
        <v>5.1822723791845903E-4</v>
      </c>
      <c r="BE126" s="19">
        <f t="shared" si="17"/>
        <v>0.26096347643946538</v>
      </c>
      <c r="BF126" s="19">
        <f t="shared" si="17"/>
        <v>1.0022812472313505E-3</v>
      </c>
      <c r="BG126" s="19">
        <f t="shared" si="17"/>
        <v>4.6443291011414239E-4</v>
      </c>
      <c r="BH126" s="19">
        <f t="shared" si="17"/>
        <v>3.5946102066766592E-4</v>
      </c>
      <c r="BI126" s="19">
        <f t="shared" ref="G126:BQ130" si="18">BI55/BI$69</f>
        <v>1.2148388748905778E-4</v>
      </c>
      <c r="BJ126" s="19">
        <f t="shared" si="18"/>
        <v>3.0637687290431043E-4</v>
      </c>
      <c r="BK126" s="19">
        <f t="shared" si="18"/>
        <v>3.4645482101261396E-3</v>
      </c>
      <c r="BL126" s="19">
        <f t="shared" si="18"/>
        <v>8.3689748126029393E-3</v>
      </c>
      <c r="BM126" s="19">
        <f t="shared" si="18"/>
        <v>6.3452884197073324E-4</v>
      </c>
      <c r="BN126" s="19">
        <f t="shared" si="18"/>
        <v>6.0854682493359697E-4</v>
      </c>
      <c r="BO126" s="19">
        <f t="shared" si="18"/>
        <v>3.8097627000476274E-4</v>
      </c>
      <c r="BP126" s="19">
        <f t="shared" si="18"/>
        <v>0</v>
      </c>
      <c r="BQ126" s="19" t="e">
        <f t="shared" si="18"/>
        <v>#DIV/0!</v>
      </c>
    </row>
    <row r="127" spans="5:69" x14ac:dyDescent="0.35">
      <c r="E127" t="str">
        <f t="shared" si="12"/>
        <v>ISIC 84</v>
      </c>
      <c r="F127" s="19">
        <f t="shared" si="4"/>
        <v>4.0889423880494675E-3</v>
      </c>
      <c r="G127" s="19">
        <f t="shared" si="18"/>
        <v>3.700903186757986E-3</v>
      </c>
      <c r="H127" s="19">
        <f t="shared" si="18"/>
        <v>6.7065290244786311E-3</v>
      </c>
      <c r="I127" s="19">
        <f t="shared" si="18"/>
        <v>1.0942063477418565E-2</v>
      </c>
      <c r="J127" s="19">
        <f t="shared" si="18"/>
        <v>9.6274751696257023E-3</v>
      </c>
      <c r="K127" s="19">
        <f t="shared" si="18"/>
        <v>1.3694203328250332E-2</v>
      </c>
      <c r="L127" s="19">
        <f t="shared" si="18"/>
        <v>8.8743081327536857E-3</v>
      </c>
      <c r="M127" s="19">
        <f t="shared" si="18"/>
        <v>9.5242053388838524E-3</v>
      </c>
      <c r="N127" s="19">
        <f t="shared" si="18"/>
        <v>2.4654302612759457E-2</v>
      </c>
      <c r="O127" s="19">
        <f t="shared" si="18"/>
        <v>7.4090938277797305E-3</v>
      </c>
      <c r="P127" s="19">
        <f t="shared" si="18"/>
        <v>1.084749036929852E-2</v>
      </c>
      <c r="Q127" s="19">
        <f t="shared" si="18"/>
        <v>9.1197975179637663E-3</v>
      </c>
      <c r="R127" s="19">
        <f t="shared" si="18"/>
        <v>8.9274639467802151E-3</v>
      </c>
      <c r="S127" s="19">
        <f t="shared" si="18"/>
        <v>1.3226250716419339E-2</v>
      </c>
      <c r="T127" s="19">
        <f t="shared" si="18"/>
        <v>1.1143734987895147E-2</v>
      </c>
      <c r="U127" s="19">
        <f t="shared" si="18"/>
        <v>1.0040805951141707E-2</v>
      </c>
      <c r="V127" s="19">
        <f t="shared" si="18"/>
        <v>7.5662271699741615E-3</v>
      </c>
      <c r="W127" s="19">
        <f t="shared" si="18"/>
        <v>1.0760187008872614E-2</v>
      </c>
      <c r="X127" s="19">
        <f t="shared" si="18"/>
        <v>1.0931196553086364E-2</v>
      </c>
      <c r="Y127" s="19">
        <f t="shared" si="18"/>
        <v>7.7309111225051805E-3</v>
      </c>
      <c r="Z127" s="19">
        <f t="shared" si="18"/>
        <v>9.6835725407722704E-3</v>
      </c>
      <c r="AA127" s="19">
        <f t="shared" si="18"/>
        <v>1.0287081375441383E-2</v>
      </c>
      <c r="AB127" s="19">
        <f t="shared" si="18"/>
        <v>1.1044449489974338E-2</v>
      </c>
      <c r="AC127" s="19">
        <f t="shared" si="18"/>
        <v>1.079703923028312E-2</v>
      </c>
      <c r="AD127" s="19">
        <f t="shared" si="18"/>
        <v>2.9080355934276807E-2</v>
      </c>
      <c r="AE127" s="19">
        <f t="shared" si="18"/>
        <v>3.1060786599364433E-2</v>
      </c>
      <c r="AF127" s="19">
        <f t="shared" si="18"/>
        <v>9.9395005185535634E-3</v>
      </c>
      <c r="AG127" s="19">
        <f t="shared" si="18"/>
        <v>1.5471863687003422E-2</v>
      </c>
      <c r="AH127" s="19">
        <f t="shared" si="18"/>
        <v>2.0516558638778243E-2</v>
      </c>
      <c r="AI127" s="19">
        <f t="shared" si="18"/>
        <v>1.9402977523752408E-2</v>
      </c>
      <c r="AJ127" s="19">
        <f t="shared" si="18"/>
        <v>8.3310325783104103E-3</v>
      </c>
      <c r="AK127" s="19">
        <f t="shared" si="18"/>
        <v>1.2310947596483613E-2</v>
      </c>
      <c r="AL127" s="19">
        <f t="shared" si="18"/>
        <v>1.2423954569318909E-2</v>
      </c>
      <c r="AM127" s="19">
        <f t="shared" si="18"/>
        <v>1.4891579815371942E-2</v>
      </c>
      <c r="AN127" s="19">
        <f t="shared" si="18"/>
        <v>1.1450950848418153E-2</v>
      </c>
      <c r="AO127" s="19">
        <f t="shared" si="18"/>
        <v>9.9912597780123947E-3</v>
      </c>
      <c r="AP127" s="19">
        <f t="shared" si="18"/>
        <v>2.1467899012411053E-2</v>
      </c>
      <c r="AQ127" s="19">
        <f t="shared" si="18"/>
        <v>3.1598513909737176E-2</v>
      </c>
      <c r="AR127" s="19">
        <f t="shared" si="18"/>
        <v>1.7907196621687084E-2</v>
      </c>
      <c r="AS127" s="19">
        <f t="shared" si="18"/>
        <v>1.3673395646116727E-2</v>
      </c>
      <c r="AT127" s="19">
        <f t="shared" si="18"/>
        <v>1.6274783975046704E-2</v>
      </c>
      <c r="AU127" s="19">
        <f t="shared" si="18"/>
        <v>1.9752978565634793E-2</v>
      </c>
      <c r="AV127" s="19">
        <f t="shared" si="18"/>
        <v>2.3448925492071046E-2</v>
      </c>
      <c r="AW127" s="19">
        <f t="shared" si="18"/>
        <v>1.0130163011329322E-2</v>
      </c>
      <c r="AX127" s="19">
        <f t="shared" si="18"/>
        <v>2.4391159154047486E-2</v>
      </c>
      <c r="AY127" s="19">
        <f t="shared" si="18"/>
        <v>1.8201751722045488E-2</v>
      </c>
      <c r="AZ127" s="19">
        <f t="shared" si="18"/>
        <v>2.6520307217881876E-2</v>
      </c>
      <c r="BA127" s="19">
        <f t="shared" si="18"/>
        <v>2.3563305139584486E-2</v>
      </c>
      <c r="BB127" s="19">
        <f t="shared" si="18"/>
        <v>2.4111091216918196E-2</v>
      </c>
      <c r="BC127" s="19">
        <f t="shared" si="18"/>
        <v>2.8724640142499244E-2</v>
      </c>
      <c r="BD127" s="19">
        <f t="shared" si="18"/>
        <v>6.0810871786403124E-3</v>
      </c>
      <c r="BE127" s="19">
        <f t="shared" si="18"/>
        <v>1.3585450796466905E-2</v>
      </c>
      <c r="BF127" s="19">
        <f t="shared" si="18"/>
        <v>6.5857028702850595E-2</v>
      </c>
      <c r="BG127" s="19">
        <f t="shared" si="18"/>
        <v>2.5585349669831611E-2</v>
      </c>
      <c r="BH127" s="19">
        <f t="shared" si="18"/>
        <v>1.1424432862740964E-2</v>
      </c>
      <c r="BI127" s="19">
        <f t="shared" si="18"/>
        <v>1.3938913587947195E-2</v>
      </c>
      <c r="BJ127" s="19">
        <f t="shared" si="18"/>
        <v>1.4634340607587204E-2</v>
      </c>
      <c r="BK127" s="19">
        <f t="shared" si="18"/>
        <v>1.7103974884197914E-2</v>
      </c>
      <c r="BL127" s="19">
        <f t="shared" si="18"/>
        <v>1.9363547005359086E-2</v>
      </c>
      <c r="BM127" s="19">
        <f t="shared" si="18"/>
        <v>1.5853828626011493E-2</v>
      </c>
      <c r="BN127" s="19">
        <f t="shared" si="18"/>
        <v>1.3622208128542781E-2</v>
      </c>
      <c r="BO127" s="19">
        <f t="shared" si="18"/>
        <v>1.8968305307331467E-2</v>
      </c>
      <c r="BP127" s="19">
        <f t="shared" si="18"/>
        <v>0</v>
      </c>
      <c r="BQ127" s="19" t="e">
        <f t="shared" si="18"/>
        <v>#DIV/0!</v>
      </c>
    </row>
    <row r="128" spans="5:69" x14ac:dyDescent="0.35">
      <c r="E128" t="str">
        <f t="shared" si="12"/>
        <v>ISIC 85</v>
      </c>
      <c r="F128" s="19">
        <f t="shared" si="4"/>
        <v>1.4486137128260415E-3</v>
      </c>
      <c r="G128" s="19">
        <f t="shared" si="18"/>
        <v>2.9173872417203989E-3</v>
      </c>
      <c r="H128" s="19">
        <f t="shared" si="18"/>
        <v>9.6208425933943294E-4</v>
      </c>
      <c r="I128" s="19">
        <f t="shared" si="18"/>
        <v>3.6300505401389818E-3</v>
      </c>
      <c r="J128" s="19">
        <f t="shared" si="18"/>
        <v>1.9199930151529495E-3</v>
      </c>
      <c r="K128" s="19">
        <f t="shared" si="18"/>
        <v>1.8955806142973819E-3</v>
      </c>
      <c r="L128" s="19">
        <f t="shared" si="18"/>
        <v>2.5868730781465378E-3</v>
      </c>
      <c r="M128" s="19">
        <f t="shared" si="18"/>
        <v>3.1773286957542668E-3</v>
      </c>
      <c r="N128" s="19">
        <f t="shared" si="18"/>
        <v>4.6718554351100148E-3</v>
      </c>
      <c r="O128" s="19">
        <f t="shared" si="18"/>
        <v>1.6032277997708975E-3</v>
      </c>
      <c r="P128" s="19">
        <f t="shared" si="18"/>
        <v>3.3165586544890817E-3</v>
      </c>
      <c r="Q128" s="19">
        <f t="shared" si="18"/>
        <v>2.7223816951197077E-3</v>
      </c>
      <c r="R128" s="19">
        <f t="shared" si="18"/>
        <v>2.8971421461567175E-3</v>
      </c>
      <c r="S128" s="19">
        <f t="shared" si="18"/>
        <v>4.2115097304724737E-3</v>
      </c>
      <c r="T128" s="19">
        <f t="shared" si="18"/>
        <v>3.0125853969929801E-3</v>
      </c>
      <c r="U128" s="19">
        <f t="shared" si="18"/>
        <v>2.0908942479684074E-3</v>
      </c>
      <c r="V128" s="19">
        <f t="shared" si="18"/>
        <v>2.0238540894545205E-3</v>
      </c>
      <c r="W128" s="19">
        <f t="shared" si="18"/>
        <v>3.0380905740941318E-3</v>
      </c>
      <c r="X128" s="19">
        <f t="shared" si="18"/>
        <v>2.190118520355817E-3</v>
      </c>
      <c r="Y128" s="19">
        <f t="shared" si="18"/>
        <v>1.9223461309588652E-3</v>
      </c>
      <c r="Z128" s="19">
        <f t="shared" si="18"/>
        <v>1.0847644493426219E-3</v>
      </c>
      <c r="AA128" s="19">
        <f t="shared" si="18"/>
        <v>1.890707451652425E-3</v>
      </c>
      <c r="AB128" s="19">
        <f t="shared" si="18"/>
        <v>1.7072066475933611E-3</v>
      </c>
      <c r="AC128" s="19">
        <f t="shared" si="18"/>
        <v>1.7839325255812756E-2</v>
      </c>
      <c r="AD128" s="19">
        <f t="shared" si="18"/>
        <v>4.6218180212538483E-3</v>
      </c>
      <c r="AE128" s="19">
        <f t="shared" si="18"/>
        <v>4.8885598781054588E-3</v>
      </c>
      <c r="AF128" s="19">
        <f t="shared" si="18"/>
        <v>3.4738833524992113E-3</v>
      </c>
      <c r="AG128" s="19">
        <f t="shared" si="18"/>
        <v>2.8496298002113401E-3</v>
      </c>
      <c r="AH128" s="19">
        <f t="shared" si="18"/>
        <v>2.1425857582364834E-3</v>
      </c>
      <c r="AI128" s="19">
        <f t="shared" si="18"/>
        <v>2.1578496602163407E-3</v>
      </c>
      <c r="AJ128" s="19">
        <f t="shared" si="18"/>
        <v>2.5368101616860461E-3</v>
      </c>
      <c r="AK128" s="19">
        <f t="shared" si="18"/>
        <v>1.5491247719633253E-3</v>
      </c>
      <c r="AL128" s="19">
        <f t="shared" si="18"/>
        <v>1.3475997168080269E-3</v>
      </c>
      <c r="AM128" s="19">
        <f t="shared" si="18"/>
        <v>1.9381304108888457E-3</v>
      </c>
      <c r="AN128" s="19">
        <f t="shared" si="18"/>
        <v>2.1691842336727112E-3</v>
      </c>
      <c r="AO128" s="19">
        <f t="shared" si="18"/>
        <v>1.8776725665489834E-3</v>
      </c>
      <c r="AP128" s="19">
        <f t="shared" si="18"/>
        <v>1.7557717967395697E-3</v>
      </c>
      <c r="AQ128" s="19">
        <f t="shared" si="18"/>
        <v>1.9159477531788102E-3</v>
      </c>
      <c r="AR128" s="19">
        <f t="shared" si="18"/>
        <v>1.9100230187658067E-3</v>
      </c>
      <c r="AS128" s="19">
        <f t="shared" si="18"/>
        <v>2.1070457578583179E-3</v>
      </c>
      <c r="AT128" s="19">
        <f t="shared" si="18"/>
        <v>1.435051176900858E-3</v>
      </c>
      <c r="AU128" s="19">
        <f t="shared" si="18"/>
        <v>1.7023505556552417E-3</v>
      </c>
      <c r="AV128" s="19">
        <f t="shared" si="18"/>
        <v>1.2737269329458037E-3</v>
      </c>
      <c r="AW128" s="19">
        <f t="shared" si="18"/>
        <v>1.7424547048443704E-3</v>
      </c>
      <c r="AX128" s="19">
        <f t="shared" si="18"/>
        <v>6.109377113429848E-3</v>
      </c>
      <c r="AY128" s="19">
        <f t="shared" si="18"/>
        <v>7.1434554361493536E-3</v>
      </c>
      <c r="AZ128" s="19">
        <f t="shared" si="18"/>
        <v>1.9343884644720808E-3</v>
      </c>
      <c r="BA128" s="19">
        <f t="shared" si="18"/>
        <v>6.0015968986521367E-3</v>
      </c>
      <c r="BB128" s="19">
        <f t="shared" si="18"/>
        <v>1.0698700979455302E-2</v>
      </c>
      <c r="BC128" s="19">
        <f t="shared" si="18"/>
        <v>2.3805181453423903E-3</v>
      </c>
      <c r="BD128" s="19">
        <f t="shared" si="18"/>
        <v>2.1471647399125293E-3</v>
      </c>
      <c r="BE128" s="19">
        <f t="shared" si="18"/>
        <v>1.433115061936446E-3</v>
      </c>
      <c r="BF128" s="19">
        <f t="shared" si="18"/>
        <v>5.5297695634292949E-3</v>
      </c>
      <c r="BG128" s="19">
        <f t="shared" si="18"/>
        <v>9.4000568582402744E-3</v>
      </c>
      <c r="BH128" s="19">
        <f t="shared" si="18"/>
        <v>2.5570673169748705E-3</v>
      </c>
      <c r="BI128" s="19">
        <f t="shared" si="18"/>
        <v>1.8707959698372465E-3</v>
      </c>
      <c r="BJ128" s="19">
        <f t="shared" si="18"/>
        <v>4.3892814191554275E-3</v>
      </c>
      <c r="BK128" s="19">
        <f t="shared" si="18"/>
        <v>2.1610215396824953E-3</v>
      </c>
      <c r="BL128" s="19">
        <f t="shared" si="18"/>
        <v>3.5148020667221309E-3</v>
      </c>
      <c r="BM128" s="19">
        <f t="shared" si="18"/>
        <v>5.6834966146548068E-3</v>
      </c>
      <c r="BN128" s="19">
        <f t="shared" si="18"/>
        <v>8.3759105495402933E-4</v>
      </c>
      <c r="BO128" s="19">
        <f t="shared" si="18"/>
        <v>1.1104790791998664E-3</v>
      </c>
      <c r="BP128" s="19">
        <f t="shared" si="18"/>
        <v>0</v>
      </c>
      <c r="BQ128" s="19" t="e">
        <f t="shared" si="18"/>
        <v>#DIV/0!</v>
      </c>
    </row>
    <row r="129" spans="1:69" x14ac:dyDescent="0.35">
      <c r="E129" t="str">
        <f t="shared" si="12"/>
        <v>ISIC 86</v>
      </c>
      <c r="F129" s="19">
        <f t="shared" si="4"/>
        <v>5.9843956807052344E-4</v>
      </c>
      <c r="G129" s="19">
        <f t="shared" si="18"/>
        <v>8.8410818716863182E-4</v>
      </c>
      <c r="H129" s="19">
        <f t="shared" si="18"/>
        <v>2.090128053414918E-3</v>
      </c>
      <c r="I129" s="19">
        <f t="shared" si="18"/>
        <v>1.5290098352404367E-3</v>
      </c>
      <c r="J129" s="19">
        <f t="shared" si="18"/>
        <v>1.4826312590777864E-3</v>
      </c>
      <c r="K129" s="19">
        <f t="shared" si="18"/>
        <v>9.8370235315351179E-4</v>
      </c>
      <c r="L129" s="19">
        <f t="shared" si="18"/>
        <v>7.5902873502279721E-4</v>
      </c>
      <c r="M129" s="19">
        <f t="shared" si="18"/>
        <v>9.5817069671477815E-4</v>
      </c>
      <c r="N129" s="19">
        <f t="shared" si="18"/>
        <v>3.1667548548932568E-3</v>
      </c>
      <c r="O129" s="19">
        <f t="shared" si="18"/>
        <v>1.0248642724738958E-3</v>
      </c>
      <c r="P129" s="19">
        <f t="shared" si="18"/>
        <v>1.6652566596172388E-3</v>
      </c>
      <c r="Q129" s="19">
        <f t="shared" si="18"/>
        <v>2.7323244677225161E-3</v>
      </c>
      <c r="R129" s="19">
        <f t="shared" si="18"/>
        <v>1.4324942149272089E-3</v>
      </c>
      <c r="S129" s="19">
        <f t="shared" si="18"/>
        <v>1.3842398020826824E-3</v>
      </c>
      <c r="T129" s="19">
        <f t="shared" si="18"/>
        <v>1.4678636375491437E-3</v>
      </c>
      <c r="U129" s="19">
        <f t="shared" si="18"/>
        <v>1.3797866966736784E-3</v>
      </c>
      <c r="V129" s="19">
        <f t="shared" si="18"/>
        <v>1.7739084401895088E-3</v>
      </c>
      <c r="W129" s="19">
        <f t="shared" si="18"/>
        <v>2.3312626129205326E-3</v>
      </c>
      <c r="X129" s="19">
        <f t="shared" si="18"/>
        <v>1.9870365553388541E-3</v>
      </c>
      <c r="Y129" s="19">
        <f t="shared" si="18"/>
        <v>2.5549099020020912E-3</v>
      </c>
      <c r="Z129" s="19">
        <f t="shared" si="18"/>
        <v>3.3695156702358204E-3</v>
      </c>
      <c r="AA129" s="19">
        <f t="shared" si="18"/>
        <v>1.3310122468359897E-3</v>
      </c>
      <c r="AB129" s="19">
        <f t="shared" si="18"/>
        <v>3.0353972982765706E-3</v>
      </c>
      <c r="AC129" s="19">
        <f t="shared" si="18"/>
        <v>1.8738942041461914E-3</v>
      </c>
      <c r="AD129" s="19">
        <f t="shared" si="18"/>
        <v>2.3767798704443246E-3</v>
      </c>
      <c r="AE129" s="19">
        <f t="shared" si="18"/>
        <v>1.5912392072541487E-3</v>
      </c>
      <c r="AF129" s="19">
        <f t="shared" si="18"/>
        <v>9.8487736776055215E-4</v>
      </c>
      <c r="AG129" s="19">
        <f t="shared" si="18"/>
        <v>2.3642056956949004E-3</v>
      </c>
      <c r="AH129" s="19">
        <f t="shared" si="18"/>
        <v>2.1344051026402698E-3</v>
      </c>
      <c r="AI129" s="19">
        <f t="shared" si="18"/>
        <v>2.3743561067129187E-3</v>
      </c>
      <c r="AJ129" s="19">
        <f t="shared" si="18"/>
        <v>2.9787472963144703E-3</v>
      </c>
      <c r="AK129" s="19">
        <f t="shared" si="18"/>
        <v>1.2109222845766549E-3</v>
      </c>
      <c r="AL129" s="19">
        <f t="shared" si="18"/>
        <v>9.5374137361511017E-3</v>
      </c>
      <c r="AM129" s="19">
        <f t="shared" si="18"/>
        <v>1.9615235658970247E-3</v>
      </c>
      <c r="AN129" s="19">
        <f t="shared" si="18"/>
        <v>3.7574995193138086E-3</v>
      </c>
      <c r="AO129" s="19">
        <f t="shared" si="18"/>
        <v>9.0842852769908145E-4</v>
      </c>
      <c r="AP129" s="19">
        <f t="shared" si="18"/>
        <v>1.7065075584912109E-3</v>
      </c>
      <c r="AQ129" s="19">
        <f t="shared" si="18"/>
        <v>2.7733261139835422E-3</v>
      </c>
      <c r="AR129" s="19">
        <f t="shared" si="18"/>
        <v>4.9610284610835864E-3</v>
      </c>
      <c r="AS129" s="19">
        <f t="shared" si="18"/>
        <v>4.9682363486380976E-3</v>
      </c>
      <c r="AT129" s="19">
        <f t="shared" si="18"/>
        <v>3.28216493030959E-3</v>
      </c>
      <c r="AU129" s="19">
        <f t="shared" si="18"/>
        <v>2.3422248714836903E-3</v>
      </c>
      <c r="AV129" s="19">
        <f t="shared" si="18"/>
        <v>1.7027017689256981E-3</v>
      </c>
      <c r="AW129" s="19">
        <f t="shared" si="18"/>
        <v>5.8530329309336611E-4</v>
      </c>
      <c r="AX129" s="19">
        <f t="shared" si="18"/>
        <v>3.4233159333520455E-3</v>
      </c>
      <c r="AY129" s="19">
        <f t="shared" si="18"/>
        <v>2.7812768462675197E-3</v>
      </c>
      <c r="AZ129" s="19">
        <f t="shared" si="18"/>
        <v>1.0890340676247601E-2</v>
      </c>
      <c r="BA129" s="19">
        <f t="shared" si="18"/>
        <v>4.3953615737109429E-3</v>
      </c>
      <c r="BB129" s="19">
        <f t="shared" si="18"/>
        <v>2.9106513476910645E-3</v>
      </c>
      <c r="BC129" s="19">
        <f t="shared" si="18"/>
        <v>1.6911420559326984E-3</v>
      </c>
      <c r="BD129" s="19">
        <f t="shared" si="18"/>
        <v>2.7628837878438941E-3</v>
      </c>
      <c r="BE129" s="19">
        <f t="shared" si="18"/>
        <v>1.2354718363949714E-3</v>
      </c>
      <c r="BF129" s="19">
        <f t="shared" si="18"/>
        <v>3.1695916157849259E-3</v>
      </c>
      <c r="BG129" s="19">
        <f t="shared" si="18"/>
        <v>6.8594254170069278E-3</v>
      </c>
      <c r="BH129" s="19">
        <f t="shared" si="18"/>
        <v>2.8147815713352412E-2</v>
      </c>
      <c r="BI129" s="19">
        <f t="shared" si="18"/>
        <v>3.8760254133299457E-3</v>
      </c>
      <c r="BJ129" s="19">
        <f t="shared" si="18"/>
        <v>2.8324253423469381E-3</v>
      </c>
      <c r="BK129" s="19">
        <f t="shared" si="18"/>
        <v>2.6463158103050594E-3</v>
      </c>
      <c r="BL129" s="19">
        <f t="shared" si="18"/>
        <v>2.4160480927187056E-3</v>
      </c>
      <c r="BM129" s="19">
        <f t="shared" si="18"/>
        <v>5.4395429663466974E-3</v>
      </c>
      <c r="BN129" s="19">
        <f t="shared" si="18"/>
        <v>2.7797281639893503E-3</v>
      </c>
      <c r="BO129" s="19">
        <f t="shared" si="18"/>
        <v>1.7559138094073961E-3</v>
      </c>
      <c r="BP129" s="19">
        <f t="shared" si="18"/>
        <v>0</v>
      </c>
      <c r="BQ129" s="19" t="e">
        <f t="shared" si="18"/>
        <v>#DIV/0!</v>
      </c>
    </row>
    <row r="130" spans="1:69" x14ac:dyDescent="0.35">
      <c r="E130" t="str">
        <f t="shared" si="12"/>
        <v>ISIC 87-88</v>
      </c>
      <c r="F130" s="19">
        <f t="shared" si="4"/>
        <v>1.7807582533635837E-4</v>
      </c>
      <c r="G130" s="19">
        <f t="shared" si="18"/>
        <v>4.1170664500891641E-4</v>
      </c>
      <c r="H130" s="19">
        <f t="shared" si="18"/>
        <v>9.3081652091090133E-4</v>
      </c>
      <c r="I130" s="19">
        <f t="shared" si="18"/>
        <v>4.9833159515687948E-4</v>
      </c>
      <c r="J130" s="19">
        <f t="shared" si="18"/>
        <v>5.1340077540512575E-4</v>
      </c>
      <c r="K130" s="19">
        <f t="shared" si="18"/>
        <v>3.8110952398249078E-4</v>
      </c>
      <c r="L130" s="19">
        <f t="shared" si="18"/>
        <v>2.1537482769589652E-4</v>
      </c>
      <c r="M130" s="19">
        <f t="shared" si="18"/>
        <v>1.8882547895250631E-4</v>
      </c>
      <c r="N130" s="19">
        <f t="shared" si="18"/>
        <v>5.7061885454142618E-4</v>
      </c>
      <c r="O130" s="19">
        <f t="shared" si="18"/>
        <v>3.6849461365676963E-4</v>
      </c>
      <c r="P130" s="19">
        <f t="shared" si="18"/>
        <v>3.3152510745359799E-4</v>
      </c>
      <c r="Q130" s="19">
        <f t="shared" si="18"/>
        <v>1.0750833528748137E-3</v>
      </c>
      <c r="R130" s="19">
        <f t="shared" si="18"/>
        <v>3.0184493485699385E-4</v>
      </c>
      <c r="S130" s="19">
        <f t="shared" si="18"/>
        <v>2.9984749890968375E-4</v>
      </c>
      <c r="T130" s="19">
        <f t="shared" si="18"/>
        <v>3.7649035337208083E-4</v>
      </c>
      <c r="U130" s="19">
        <f t="shared" si="18"/>
        <v>2.771615779184839E-4</v>
      </c>
      <c r="V130" s="19">
        <f t="shared" si="18"/>
        <v>1.4475677569608398E-4</v>
      </c>
      <c r="W130" s="19">
        <f t="shared" si="18"/>
        <v>2.980438084505815E-4</v>
      </c>
      <c r="X130" s="19">
        <f t="shared" si="18"/>
        <v>3.1892473675672388E-4</v>
      </c>
      <c r="Y130" s="19">
        <f t="shared" si="18"/>
        <v>1.6638801772781247E-4</v>
      </c>
      <c r="Z130" s="19">
        <f t="shared" si="18"/>
        <v>3.9227197354984173E-4</v>
      </c>
      <c r="AA130" s="19">
        <f t="shared" si="18"/>
        <v>4.3280175315076839E-4</v>
      </c>
      <c r="AB130" s="19">
        <f t="shared" si="18"/>
        <v>6.3002108826067278E-4</v>
      </c>
      <c r="AC130" s="19">
        <f t="shared" si="18"/>
        <v>3.9530596541103408E-4</v>
      </c>
      <c r="AD130" s="19">
        <f t="shared" si="18"/>
        <v>8.718840730775662E-4</v>
      </c>
      <c r="AE130" s="19">
        <f t="shared" si="18"/>
        <v>1.2381936229658634E-3</v>
      </c>
      <c r="AF130" s="19">
        <f t="shared" si="18"/>
        <v>2.6384282701465394E-4</v>
      </c>
      <c r="AG130" s="19">
        <f t="shared" si="18"/>
        <v>8.9898612685461151E-4</v>
      </c>
      <c r="AH130" s="19">
        <f t="shared" si="18"/>
        <v>1.1994367029445256E-3</v>
      </c>
      <c r="AI130" s="19">
        <f t="shared" si="18"/>
        <v>7.3968570765371906E-4</v>
      </c>
      <c r="AJ130" s="19">
        <f t="shared" si="18"/>
        <v>4.21124736443519E-4</v>
      </c>
      <c r="AK130" s="19">
        <f t="shared" si="18"/>
        <v>2.3172526220119162E-4</v>
      </c>
      <c r="AL130" s="19">
        <f t="shared" si="18"/>
        <v>5.0088889138351312E-4</v>
      </c>
      <c r="AM130" s="19">
        <f t="shared" si="18"/>
        <v>3.3697743123352238E-4</v>
      </c>
      <c r="AN130" s="19">
        <f t="shared" si="18"/>
        <v>3.1712365473886913E-4</v>
      </c>
      <c r="AO130" s="19">
        <f t="shared" si="18"/>
        <v>1.3008128431809404E-3</v>
      </c>
      <c r="AP130" s="19">
        <f t="shared" si="18"/>
        <v>7.9338748111596434E-4</v>
      </c>
      <c r="AQ130" s="19">
        <f t="shared" si="18"/>
        <v>3.9303558349830677E-4</v>
      </c>
      <c r="AR130" s="19">
        <f t="shared" si="18"/>
        <v>1.137708346557709E-3</v>
      </c>
      <c r="AS130" s="19">
        <f t="shared" si="18"/>
        <v>5.282287415243693E-4</v>
      </c>
      <c r="AT130" s="19">
        <f t="shared" si="18"/>
        <v>3.393248809117968E-4</v>
      </c>
      <c r="AU130" s="19">
        <f t="shared" si="18"/>
        <v>9.4220762555606889E-4</v>
      </c>
      <c r="AV130" s="19">
        <f t="shared" si="18"/>
        <v>8.8332549704964452E-4</v>
      </c>
      <c r="AW130" s="19">
        <f t="shared" si="18"/>
        <v>6.8859210952160714E-5</v>
      </c>
      <c r="AX130" s="19">
        <f t="shared" si="18"/>
        <v>4.3990520983589203E-4</v>
      </c>
      <c r="AY130" s="19">
        <f t="shared" si="18"/>
        <v>6.3096232560255002E-4</v>
      </c>
      <c r="AZ130" s="19">
        <f t="shared" si="18"/>
        <v>1.423001162847913E-3</v>
      </c>
      <c r="BA130" s="19">
        <f t="shared" si="18"/>
        <v>4.2254177485399778E-3</v>
      </c>
      <c r="BB130" s="19">
        <f t="shared" si="18"/>
        <v>2.3725501522863742E-3</v>
      </c>
      <c r="BC130" s="19">
        <f t="shared" si="18"/>
        <v>6.2882554861881136E-4</v>
      </c>
      <c r="BD130" s="19">
        <f t="shared" si="18"/>
        <v>5.4132114335154536E-4</v>
      </c>
      <c r="BE130" s="19">
        <f t="shared" si="18"/>
        <v>4.1493985141868011E-3</v>
      </c>
      <c r="BF130" s="19">
        <f t="shared" si="18"/>
        <v>2.2518751786021075E-3</v>
      </c>
      <c r="BG130" s="19">
        <f t="shared" si="18"/>
        <v>2.4222506963846755E-3</v>
      </c>
      <c r="BH130" s="19">
        <f t="shared" si="18"/>
        <v>1.3298516903010637E-3</v>
      </c>
      <c r="BI130" s="19">
        <f t="shared" si="18"/>
        <v>4.9612659478171277E-2</v>
      </c>
      <c r="BJ130" s="19">
        <f t="shared" si="18"/>
        <v>1.3963773205607169E-2</v>
      </c>
      <c r="BK130" s="19">
        <f t="shared" si="18"/>
        <v>7.801116500309659E-4</v>
      </c>
      <c r="BL130" s="19">
        <f t="shared" ref="G130:BQ134" si="19">BL59/BL$69</f>
        <v>2.6865749765392038E-3</v>
      </c>
      <c r="BM130" s="19">
        <f t="shared" si="19"/>
        <v>1.6661992620048884E-3</v>
      </c>
      <c r="BN130" s="19">
        <f t="shared" si="19"/>
        <v>6.8713269006129697E-4</v>
      </c>
      <c r="BO130" s="19">
        <f t="shared" si="19"/>
        <v>6.2647149089192886E-4</v>
      </c>
      <c r="BP130" s="19">
        <f t="shared" si="19"/>
        <v>0</v>
      </c>
      <c r="BQ130" s="19" t="e">
        <f t="shared" si="19"/>
        <v>#DIV/0!</v>
      </c>
    </row>
    <row r="131" spans="1:69" x14ac:dyDescent="0.35">
      <c r="E131" t="str">
        <f t="shared" si="12"/>
        <v>ISIC 90-92</v>
      </c>
      <c r="F131" s="19">
        <f t="shared" si="4"/>
        <v>4.330348617247137E-5</v>
      </c>
      <c r="G131" s="19">
        <f t="shared" si="19"/>
        <v>6.9183693955106573E-5</v>
      </c>
      <c r="H131" s="19">
        <f t="shared" si="19"/>
        <v>1.6836474538440077E-5</v>
      </c>
      <c r="I131" s="19">
        <f t="shared" si="19"/>
        <v>3.5571293876913099E-6</v>
      </c>
      <c r="J131" s="19">
        <f t="shared" si="19"/>
        <v>2.0427774182466477E-6</v>
      </c>
      <c r="K131" s="19">
        <f t="shared" si="19"/>
        <v>7.4495660525021786E-6</v>
      </c>
      <c r="L131" s="19">
        <f t="shared" si="19"/>
        <v>9.3309299119923655E-7</v>
      </c>
      <c r="M131" s="19">
        <f t="shared" si="19"/>
        <v>0</v>
      </c>
      <c r="N131" s="19">
        <f t="shared" si="19"/>
        <v>1.5212814832660418E-6</v>
      </c>
      <c r="O131" s="19">
        <f t="shared" si="19"/>
        <v>3.3081480712520841E-7</v>
      </c>
      <c r="P131" s="19">
        <f t="shared" si="19"/>
        <v>4.715862125940228E-7</v>
      </c>
      <c r="Q131" s="19">
        <f t="shared" si="19"/>
        <v>5.9825157186387462E-6</v>
      </c>
      <c r="R131" s="19">
        <f t="shared" si="19"/>
        <v>4.2307521450394146E-7</v>
      </c>
      <c r="S131" s="19">
        <f t="shared" si="19"/>
        <v>1.796838944777131E-6</v>
      </c>
      <c r="T131" s="19">
        <f t="shared" si="19"/>
        <v>2.1985277814704341E-6</v>
      </c>
      <c r="U131" s="19">
        <f t="shared" si="19"/>
        <v>1.5636431223087252E-6</v>
      </c>
      <c r="V131" s="19">
        <f t="shared" si="19"/>
        <v>3.4653417468050571E-7</v>
      </c>
      <c r="W131" s="19">
        <f t="shared" si="19"/>
        <v>1.3041814011994558E-6</v>
      </c>
      <c r="X131" s="19">
        <f t="shared" si="19"/>
        <v>7.2283411277224116E-7</v>
      </c>
      <c r="Y131" s="19">
        <f t="shared" si="19"/>
        <v>0</v>
      </c>
      <c r="Z131" s="19">
        <f t="shared" si="19"/>
        <v>1.5219036160008628E-5</v>
      </c>
      <c r="AA131" s="19">
        <f t="shared" si="19"/>
        <v>2.3895196861326066E-5</v>
      </c>
      <c r="AB131" s="19">
        <f t="shared" si="19"/>
        <v>1.4711953479112068E-5</v>
      </c>
      <c r="AC131" s="19">
        <f t="shared" si="19"/>
        <v>2.2002801171654125E-6</v>
      </c>
      <c r="AD131" s="19">
        <f t="shared" si="19"/>
        <v>1.8096390059725327E-6</v>
      </c>
      <c r="AE131" s="19">
        <f t="shared" si="19"/>
        <v>2.6580860270941458E-5</v>
      </c>
      <c r="AF131" s="19">
        <f t="shared" si="19"/>
        <v>1.5818826387316602E-6</v>
      </c>
      <c r="AG131" s="19">
        <f t="shared" si="19"/>
        <v>7.4560460758083896E-7</v>
      </c>
      <c r="AH131" s="19">
        <f t="shared" si="19"/>
        <v>3.8317682170865554E-6</v>
      </c>
      <c r="AI131" s="19">
        <f t="shared" si="19"/>
        <v>1.6697475585923141E-6</v>
      </c>
      <c r="AJ131" s="19">
        <f t="shared" si="19"/>
        <v>3.7890167427222637E-6</v>
      </c>
      <c r="AK131" s="19">
        <f t="shared" si="19"/>
        <v>8.1968610612377657E-7</v>
      </c>
      <c r="AL131" s="19">
        <f t="shared" si="19"/>
        <v>4.2725093595181749E-6</v>
      </c>
      <c r="AM131" s="19">
        <f t="shared" si="19"/>
        <v>0</v>
      </c>
      <c r="AN131" s="19">
        <f t="shared" si="19"/>
        <v>2.2475099556262872E-7</v>
      </c>
      <c r="AO131" s="19">
        <f t="shared" si="19"/>
        <v>5.0890933712529971E-5</v>
      </c>
      <c r="AP131" s="19">
        <f t="shared" si="19"/>
        <v>1.767009980213729E-6</v>
      </c>
      <c r="AQ131" s="19">
        <f t="shared" si="19"/>
        <v>2.2560468097483785E-6</v>
      </c>
      <c r="AR131" s="19">
        <f t="shared" si="19"/>
        <v>5.5792944698166849E-6</v>
      </c>
      <c r="AS131" s="19">
        <f t="shared" si="19"/>
        <v>4.4551745709792799E-7</v>
      </c>
      <c r="AT131" s="19">
        <f t="shared" si="19"/>
        <v>4.1735901065321938E-5</v>
      </c>
      <c r="AU131" s="19">
        <f t="shared" si="19"/>
        <v>1.2782877313924492E-6</v>
      </c>
      <c r="AV131" s="19">
        <f t="shared" si="19"/>
        <v>1.7221225906646576E-5</v>
      </c>
      <c r="AW131" s="19">
        <f t="shared" si="19"/>
        <v>9.7820848922916815E-6</v>
      </c>
      <c r="AX131" s="19">
        <f t="shared" si="19"/>
        <v>1.7741507913429673E-5</v>
      </c>
      <c r="AY131" s="19">
        <f t="shared" si="19"/>
        <v>5.2968630423316823E-7</v>
      </c>
      <c r="AZ131" s="19">
        <f t="shared" si="19"/>
        <v>6.7642239357990148E-5</v>
      </c>
      <c r="BA131" s="19">
        <f t="shared" si="19"/>
        <v>9.3541176406031264E-3</v>
      </c>
      <c r="BB131" s="19">
        <f t="shared" si="19"/>
        <v>3.1604943097020021E-3</v>
      </c>
      <c r="BC131" s="19">
        <f t="shared" si="19"/>
        <v>1.8637929222418319E-6</v>
      </c>
      <c r="BD131" s="19">
        <f t="shared" si="19"/>
        <v>4.974071939433995E-7</v>
      </c>
      <c r="BE131" s="19">
        <f t="shared" si="19"/>
        <v>5.0244739791097158E-3</v>
      </c>
      <c r="BF131" s="19">
        <f t="shared" si="19"/>
        <v>2.0136411289484917E-3</v>
      </c>
      <c r="BG131" s="19">
        <f t="shared" si="19"/>
        <v>3.2147177855408474E-4</v>
      </c>
      <c r="BH131" s="19">
        <f t="shared" si="19"/>
        <v>3.9130549565639158E-4</v>
      </c>
      <c r="BI131" s="19">
        <f t="shared" si="19"/>
        <v>3.5869538509122998E-3</v>
      </c>
      <c r="BJ131" s="19">
        <f t="shared" si="19"/>
        <v>8.4630434783251902E-3</v>
      </c>
      <c r="BK131" s="19">
        <f t="shared" si="19"/>
        <v>9.5473132419433284E-4</v>
      </c>
      <c r="BL131" s="19">
        <f t="shared" si="19"/>
        <v>1.644703753033079E-3</v>
      </c>
      <c r="BM131" s="19">
        <f t="shared" si="19"/>
        <v>7.596226207454192E-4</v>
      </c>
      <c r="BN131" s="19">
        <f t="shared" si="19"/>
        <v>3.9490384486281439E-6</v>
      </c>
      <c r="BO131" s="19">
        <f t="shared" si="19"/>
        <v>3.0122112992290315E-6</v>
      </c>
      <c r="BP131" s="19">
        <f t="shared" si="19"/>
        <v>0</v>
      </c>
      <c r="BQ131" s="19" t="e">
        <f t="shared" si="19"/>
        <v>#DIV/0!</v>
      </c>
    </row>
    <row r="132" spans="1:69" x14ac:dyDescent="0.35">
      <c r="E132" t="str">
        <f t="shared" si="12"/>
        <v>ISIC 93</v>
      </c>
      <c r="F132" s="19">
        <f t="shared" si="4"/>
        <v>8.5145889041857587E-6</v>
      </c>
      <c r="G132" s="19">
        <f t="shared" si="19"/>
        <v>3.9897344980245509E-5</v>
      </c>
      <c r="H132" s="19">
        <f t="shared" si="19"/>
        <v>2.3250369600702963E-4</v>
      </c>
      <c r="I132" s="19">
        <f t="shared" si="19"/>
        <v>1.5506860924466802E-4</v>
      </c>
      <c r="J132" s="19">
        <f t="shared" si="19"/>
        <v>5.3164060017007943E-4</v>
      </c>
      <c r="K132" s="19">
        <f t="shared" si="19"/>
        <v>1.9191623440773717E-3</v>
      </c>
      <c r="L132" s="19">
        <f t="shared" si="19"/>
        <v>2.9197327960979751E-4</v>
      </c>
      <c r="M132" s="19">
        <f t="shared" si="19"/>
        <v>2.6872048059974762E-4</v>
      </c>
      <c r="N132" s="19">
        <f t="shared" si="19"/>
        <v>4.0293214559051034E-3</v>
      </c>
      <c r="O132" s="19">
        <f t="shared" si="19"/>
        <v>1.2038350831286335E-4</v>
      </c>
      <c r="P132" s="19">
        <f t="shared" si="19"/>
        <v>1.2985769435884499E-4</v>
      </c>
      <c r="Q132" s="19">
        <f t="shared" si="19"/>
        <v>6.7214828010677861E-4</v>
      </c>
      <c r="R132" s="19">
        <f t="shared" si="19"/>
        <v>1.1980720847088887E-3</v>
      </c>
      <c r="S132" s="19">
        <f t="shared" si="19"/>
        <v>5.9643822723195897E-4</v>
      </c>
      <c r="T132" s="19">
        <f t="shared" si="19"/>
        <v>1.7389451246863408E-4</v>
      </c>
      <c r="U132" s="19">
        <f t="shared" si="19"/>
        <v>2.2684494252001207E-4</v>
      </c>
      <c r="V132" s="19">
        <f t="shared" si="19"/>
        <v>1.0578743259792165E-4</v>
      </c>
      <c r="W132" s="19">
        <f t="shared" si="19"/>
        <v>7.4169563451743166E-4</v>
      </c>
      <c r="X132" s="19">
        <f t="shared" si="19"/>
        <v>1.4306952332084858E-4</v>
      </c>
      <c r="Y132" s="19">
        <f t="shared" si="19"/>
        <v>1.1011461213222365E-4</v>
      </c>
      <c r="Z132" s="19">
        <f t="shared" si="19"/>
        <v>1.3260046038374298E-4</v>
      </c>
      <c r="AA132" s="19">
        <f t="shared" si="19"/>
        <v>5.4471092511797876E-4</v>
      </c>
      <c r="AB132" s="19">
        <f t="shared" si="19"/>
        <v>6.2906283841720567E-4</v>
      </c>
      <c r="AC132" s="19">
        <f t="shared" si="19"/>
        <v>2.8021311747780268E-4</v>
      </c>
      <c r="AD132" s="19">
        <f t="shared" si="19"/>
        <v>1.0875930425894921E-4</v>
      </c>
      <c r="AE132" s="19">
        <f t="shared" si="19"/>
        <v>1.9582491785813261E-4</v>
      </c>
      <c r="AF132" s="19">
        <f t="shared" si="19"/>
        <v>2.2081423768426312E-4</v>
      </c>
      <c r="AG132" s="19">
        <f t="shared" si="19"/>
        <v>8.2083966298387696E-4</v>
      </c>
      <c r="AH132" s="19">
        <f t="shared" si="19"/>
        <v>2.8394928414007565E-4</v>
      </c>
      <c r="AI132" s="19">
        <f t="shared" si="19"/>
        <v>1.5063864355091406E-4</v>
      </c>
      <c r="AJ132" s="19">
        <f t="shared" si="19"/>
        <v>4.9964259057141432E-5</v>
      </c>
      <c r="AK132" s="19">
        <f t="shared" si="19"/>
        <v>3.2894003438747155E-4</v>
      </c>
      <c r="AL132" s="19">
        <f t="shared" si="19"/>
        <v>2.6430915743685967E-4</v>
      </c>
      <c r="AM132" s="19">
        <f t="shared" si="19"/>
        <v>9.8191103344707773E-5</v>
      </c>
      <c r="AN132" s="19">
        <f t="shared" si="19"/>
        <v>2.7183632913299946E-4</v>
      </c>
      <c r="AO132" s="19">
        <f t="shared" si="19"/>
        <v>2.9365421335085604E-3</v>
      </c>
      <c r="AP132" s="19">
        <f t="shared" si="19"/>
        <v>1.4726473216298845E-2</v>
      </c>
      <c r="AQ132" s="19">
        <f t="shared" si="19"/>
        <v>2.2480539581938411E-2</v>
      </c>
      <c r="AR132" s="19">
        <f t="shared" si="19"/>
        <v>8.3869825371423986E-4</v>
      </c>
      <c r="AS132" s="19">
        <f t="shared" si="19"/>
        <v>2.8267114136652446E-4</v>
      </c>
      <c r="AT132" s="19">
        <f t="shared" si="19"/>
        <v>5.3608387845528239E-4</v>
      </c>
      <c r="AU132" s="19">
        <f t="shared" si="19"/>
        <v>2.1486190639376511E-4</v>
      </c>
      <c r="AV132" s="19">
        <f t="shared" si="19"/>
        <v>1.4222264759663575E-4</v>
      </c>
      <c r="AW132" s="19">
        <f t="shared" si="19"/>
        <v>2.599752522226615E-4</v>
      </c>
      <c r="AX132" s="19">
        <f t="shared" si="19"/>
        <v>7.8220094599341559E-4</v>
      </c>
      <c r="AY132" s="19">
        <f t="shared" si="19"/>
        <v>6.6150756914666272E-4</v>
      </c>
      <c r="AZ132" s="19">
        <f t="shared" si="19"/>
        <v>1.2491665937367595E-3</v>
      </c>
      <c r="BA132" s="19">
        <f t="shared" si="19"/>
        <v>1.660699249634539E-3</v>
      </c>
      <c r="BB132" s="19">
        <f t="shared" si="19"/>
        <v>2.1235693784112113E-3</v>
      </c>
      <c r="BC132" s="19">
        <f t="shared" si="19"/>
        <v>5.6059254431917735E-4</v>
      </c>
      <c r="BD132" s="19">
        <f t="shared" si="19"/>
        <v>3.7106576668177602E-4</v>
      </c>
      <c r="BE132" s="19">
        <f t="shared" si="19"/>
        <v>2.9270356672410082E-3</v>
      </c>
      <c r="BF132" s="19">
        <f t="shared" si="19"/>
        <v>1.4914861366848236E-3</v>
      </c>
      <c r="BG132" s="19">
        <f t="shared" si="19"/>
        <v>1.04284937521512E-3</v>
      </c>
      <c r="BH132" s="19">
        <f t="shared" si="19"/>
        <v>1.3065039669337536E-3</v>
      </c>
      <c r="BI132" s="19">
        <f t="shared" si="19"/>
        <v>5.788884247585374E-5</v>
      </c>
      <c r="BJ132" s="19">
        <f t="shared" si="19"/>
        <v>5.4411112435637557E-4</v>
      </c>
      <c r="BK132" s="19">
        <f t="shared" si="19"/>
        <v>0.10083058834334704</v>
      </c>
      <c r="BL132" s="19">
        <f t="shared" si="19"/>
        <v>2.038841571658824E-2</v>
      </c>
      <c r="BM132" s="19">
        <f t="shared" si="19"/>
        <v>4.8111649148273447E-3</v>
      </c>
      <c r="BN132" s="19">
        <f t="shared" si="19"/>
        <v>1.729678840499127E-4</v>
      </c>
      <c r="BO132" s="19">
        <f t="shared" si="19"/>
        <v>2.7034596410580557E-4</v>
      </c>
      <c r="BP132" s="19">
        <f t="shared" si="19"/>
        <v>0</v>
      </c>
      <c r="BQ132" s="19" t="e">
        <f t="shared" si="19"/>
        <v>#DIV/0!</v>
      </c>
    </row>
    <row r="133" spans="1:69" x14ac:dyDescent="0.35">
      <c r="E133" t="str">
        <f t="shared" si="12"/>
        <v>ISIC 94</v>
      </c>
      <c r="F133" s="19">
        <f t="shared" si="4"/>
        <v>5.9073109409217771E-5</v>
      </c>
      <c r="G133" s="19">
        <f t="shared" si="19"/>
        <v>1.1714539589944425E-4</v>
      </c>
      <c r="H133" s="19">
        <f t="shared" si="19"/>
        <v>1.4110569136978351E-4</v>
      </c>
      <c r="I133" s="19">
        <f t="shared" si="19"/>
        <v>2.5589099532704359E-4</v>
      </c>
      <c r="J133" s="19">
        <f t="shared" si="19"/>
        <v>8.4376039859253673E-4</v>
      </c>
      <c r="K133" s="19">
        <f t="shared" si="19"/>
        <v>1.4048340285491006E-3</v>
      </c>
      <c r="L133" s="19">
        <f t="shared" si="19"/>
        <v>2.7755275156399108E-4</v>
      </c>
      <c r="M133" s="19">
        <f t="shared" si="19"/>
        <v>2.467066559178474E-4</v>
      </c>
      <c r="N133" s="19">
        <f t="shared" si="19"/>
        <v>2.495731422456272E-3</v>
      </c>
      <c r="O133" s="19">
        <f t="shared" si="19"/>
        <v>2.8066328236502682E-4</v>
      </c>
      <c r="P133" s="19">
        <f t="shared" si="19"/>
        <v>2.5705735733761462E-4</v>
      </c>
      <c r="Q133" s="19">
        <f t="shared" si="19"/>
        <v>6.8276513898774319E-4</v>
      </c>
      <c r="R133" s="19">
        <f t="shared" si="19"/>
        <v>9.7861143253075329E-4</v>
      </c>
      <c r="S133" s="19">
        <f t="shared" si="19"/>
        <v>5.5662701436174061E-4</v>
      </c>
      <c r="T133" s="19">
        <f t="shared" si="19"/>
        <v>2.9258489584911329E-4</v>
      </c>
      <c r="U133" s="19">
        <f t="shared" si="19"/>
        <v>2.8168914158606439E-4</v>
      </c>
      <c r="V133" s="19">
        <f t="shared" si="19"/>
        <v>2.1103931238042797E-4</v>
      </c>
      <c r="W133" s="19">
        <f t="shared" si="19"/>
        <v>5.6862309092296272E-4</v>
      </c>
      <c r="X133" s="19">
        <f t="shared" si="19"/>
        <v>3.0606861575098899E-4</v>
      </c>
      <c r="Y133" s="19">
        <f t="shared" si="19"/>
        <v>2.0596885715036951E-4</v>
      </c>
      <c r="Z133" s="19">
        <f t="shared" si="19"/>
        <v>7.1529469952040558E-4</v>
      </c>
      <c r="AA133" s="19">
        <f t="shared" si="19"/>
        <v>8.498227200410361E-4</v>
      </c>
      <c r="AB133" s="19">
        <f t="shared" si="19"/>
        <v>7.3627408560981555E-4</v>
      </c>
      <c r="AC133" s="19">
        <f t="shared" si="19"/>
        <v>3.6986212465764758E-4</v>
      </c>
      <c r="AD133" s="19">
        <f t="shared" si="19"/>
        <v>5.1972832251531134E-4</v>
      </c>
      <c r="AE133" s="19">
        <f t="shared" si="19"/>
        <v>4.4659080248318073E-4</v>
      </c>
      <c r="AF133" s="19">
        <f t="shared" si="19"/>
        <v>2.1002427837553449E-4</v>
      </c>
      <c r="AG133" s="19">
        <f t="shared" si="19"/>
        <v>9.9967825385933822E-4</v>
      </c>
      <c r="AH133" s="19">
        <f t="shared" si="19"/>
        <v>1.1816596720789715E-3</v>
      </c>
      <c r="AI133" s="19">
        <f t="shared" si="19"/>
        <v>7.2620311915821988E-4</v>
      </c>
      <c r="AJ133" s="19">
        <f t="shared" si="19"/>
        <v>2.9247945985807794E-4</v>
      </c>
      <c r="AK133" s="19">
        <f t="shared" si="19"/>
        <v>8.1148924506253882E-4</v>
      </c>
      <c r="AL133" s="19">
        <f t="shared" si="19"/>
        <v>3.7430532977112167E-4</v>
      </c>
      <c r="AM133" s="19">
        <f t="shared" si="19"/>
        <v>3.5081139985176604E-4</v>
      </c>
      <c r="AN133" s="19">
        <f t="shared" si="19"/>
        <v>6.4391160228693132E-4</v>
      </c>
      <c r="AO133" s="19">
        <f t="shared" si="19"/>
        <v>1.4847303105978511E-3</v>
      </c>
      <c r="AP133" s="19">
        <f t="shared" si="19"/>
        <v>1.5593509673390116E-3</v>
      </c>
      <c r="AQ133" s="19">
        <f t="shared" si="19"/>
        <v>4.6364984864343105E-3</v>
      </c>
      <c r="AR133" s="19">
        <f t="shared" si="19"/>
        <v>1.3011783336284459E-3</v>
      </c>
      <c r="AS133" s="19">
        <f t="shared" si="19"/>
        <v>6.4799545618682535E-4</v>
      </c>
      <c r="AT133" s="19">
        <f t="shared" si="19"/>
        <v>8.0515685686321755E-4</v>
      </c>
      <c r="AU133" s="19">
        <f t="shared" si="19"/>
        <v>5.1540561329743554E-4</v>
      </c>
      <c r="AV133" s="19">
        <f t="shared" si="19"/>
        <v>2.3701986310144729E-4</v>
      </c>
      <c r="AW133" s="19">
        <f t="shared" si="19"/>
        <v>2.1218021620894801E-4</v>
      </c>
      <c r="AX133" s="19">
        <f t="shared" si="19"/>
        <v>1.0447846171585263E-3</v>
      </c>
      <c r="AY133" s="19">
        <f t="shared" si="19"/>
        <v>8.7059240963763523E-4</v>
      </c>
      <c r="AZ133" s="19">
        <f t="shared" si="19"/>
        <v>6.1003722238697127E-4</v>
      </c>
      <c r="BA133" s="19">
        <f t="shared" si="19"/>
        <v>1.7609456313257494E-3</v>
      </c>
      <c r="BB133" s="19">
        <f t="shared" si="19"/>
        <v>1.2485442192824161E-3</v>
      </c>
      <c r="BC133" s="19">
        <f t="shared" si="19"/>
        <v>1.2946087471347595E-3</v>
      </c>
      <c r="BD133" s="19">
        <f t="shared" si="19"/>
        <v>4.0858448073922103E-4</v>
      </c>
      <c r="BE133" s="19">
        <f t="shared" si="19"/>
        <v>2.9636399993183326E-3</v>
      </c>
      <c r="BF133" s="19">
        <f t="shared" si="19"/>
        <v>3.0137862268890679E-3</v>
      </c>
      <c r="BG133" s="19">
        <f t="shared" si="19"/>
        <v>3.6654822074293721E-3</v>
      </c>
      <c r="BH133" s="19">
        <f t="shared" si="19"/>
        <v>1.2279493703371415E-3</v>
      </c>
      <c r="BI133" s="19">
        <f t="shared" si="19"/>
        <v>4.9415713973453585E-4</v>
      </c>
      <c r="BJ133" s="19">
        <f t="shared" si="19"/>
        <v>1.0357639005080827E-3</v>
      </c>
      <c r="BK133" s="19">
        <f t="shared" si="19"/>
        <v>1.6774842487091591E-2</v>
      </c>
      <c r="BL133" s="19">
        <f t="shared" si="19"/>
        <v>7.3927991600936965E-2</v>
      </c>
      <c r="BM133" s="19">
        <f t="shared" si="19"/>
        <v>9.0975177903301913E-3</v>
      </c>
      <c r="BN133" s="19">
        <f t="shared" si="19"/>
        <v>1.7296788404991268E-3</v>
      </c>
      <c r="BO133" s="19">
        <f t="shared" si="19"/>
        <v>3.2232714682181927E-3</v>
      </c>
      <c r="BP133" s="19">
        <f t="shared" si="19"/>
        <v>0</v>
      </c>
      <c r="BQ133" s="19" t="e">
        <f t="shared" si="19"/>
        <v>#DIV/0!</v>
      </c>
    </row>
    <row r="134" spans="1:69" x14ac:dyDescent="0.35">
      <c r="E134" t="str">
        <f t="shared" si="12"/>
        <v>ISIC 95</v>
      </c>
      <c r="F134" s="19">
        <f t="shared" si="4"/>
        <v>1.4071995585110081E-3</v>
      </c>
      <c r="G134" s="19">
        <f t="shared" si="19"/>
        <v>6.7210048698105066E-4</v>
      </c>
      <c r="H134" s="19">
        <f t="shared" si="19"/>
        <v>2.8878562517838649E-3</v>
      </c>
      <c r="I134" s="19">
        <f t="shared" si="19"/>
        <v>8.9928677332570936E-4</v>
      </c>
      <c r="J134" s="19">
        <f t="shared" si="19"/>
        <v>9.2804311359511924E-4</v>
      </c>
      <c r="K134" s="19">
        <f t="shared" si="19"/>
        <v>8.9250938940736442E-4</v>
      </c>
      <c r="L134" s="19">
        <f t="shared" si="19"/>
        <v>6.0150567278125324E-4</v>
      </c>
      <c r="M134" s="19">
        <f t="shared" si="19"/>
        <v>6.7287658948670336E-4</v>
      </c>
      <c r="N134" s="19">
        <f t="shared" si="19"/>
        <v>1.4941750132005742E-3</v>
      </c>
      <c r="O134" s="19">
        <f t="shared" si="19"/>
        <v>1.0999923151720306E-3</v>
      </c>
      <c r="P134" s="19">
        <f t="shared" si="19"/>
        <v>1.2364776136845918E-3</v>
      </c>
      <c r="Q134" s="19">
        <f t="shared" si="19"/>
        <v>8.6346239192606415E-4</v>
      </c>
      <c r="R134" s="19">
        <f t="shared" si="19"/>
        <v>7.0045870968598017E-4</v>
      </c>
      <c r="S134" s="19">
        <f t="shared" si="19"/>
        <v>1.227914813887072E-3</v>
      </c>
      <c r="T134" s="19">
        <f t="shared" si="19"/>
        <v>1.2450594111475238E-3</v>
      </c>
      <c r="U134" s="19">
        <f t="shared" si="19"/>
        <v>6.1495516825126723E-4</v>
      </c>
      <c r="V134" s="19">
        <f t="shared" si="19"/>
        <v>4.8725855270758013E-4</v>
      </c>
      <c r="W134" s="19">
        <f t="shared" si="19"/>
        <v>7.3973936241563244E-4</v>
      </c>
      <c r="X134" s="19">
        <f t="shared" si="19"/>
        <v>5.8986705669418558E-4</v>
      </c>
      <c r="Y134" s="19">
        <f t="shared" si="19"/>
        <v>3.4736922980934911E-4</v>
      </c>
      <c r="Z134" s="19">
        <f t="shared" si="19"/>
        <v>6.007043096097522E-4</v>
      </c>
      <c r="AA134" s="19">
        <f t="shared" si="19"/>
        <v>1.0437222862386714E-3</v>
      </c>
      <c r="AB134" s="19">
        <f t="shared" si="19"/>
        <v>7.6073764043715138E-4</v>
      </c>
      <c r="AC134" s="19">
        <f t="shared" si="19"/>
        <v>1.5919605668775225E-3</v>
      </c>
      <c r="AD134" s="19">
        <f t="shared" si="19"/>
        <v>1.9895171231662022E-3</v>
      </c>
      <c r="AE134" s="19">
        <f t="shared" si="19"/>
        <v>2.1196753360888288E-3</v>
      </c>
      <c r="AF134" s="19">
        <f t="shared" si="19"/>
        <v>7.966747804581762E-4</v>
      </c>
      <c r="AG134" s="19">
        <f t="shared" si="19"/>
        <v>2.0734198987383732E-3</v>
      </c>
      <c r="AH134" s="19">
        <f t="shared" si="19"/>
        <v>1.3358205239102081E-3</v>
      </c>
      <c r="AI134" s="19">
        <f t="shared" si="19"/>
        <v>1.9747132432862565E-3</v>
      </c>
      <c r="AJ134" s="19">
        <f t="shared" si="19"/>
        <v>9.4763490028150943E-4</v>
      </c>
      <c r="AK134" s="19">
        <f t="shared" si="19"/>
        <v>8.4509637541361354E-4</v>
      </c>
      <c r="AL134" s="19">
        <f t="shared" si="19"/>
        <v>2.8332601282138174E-4</v>
      </c>
      <c r="AM134" s="19">
        <f t="shared" si="19"/>
        <v>1.5643340010657741E-3</v>
      </c>
      <c r="AN134" s="19">
        <f t="shared" si="19"/>
        <v>8.7304524226303128E-4</v>
      </c>
      <c r="AO134" s="19">
        <f t="shared" si="19"/>
        <v>9.4523569138419046E-4</v>
      </c>
      <c r="AP134" s="19">
        <f t="shared" si="19"/>
        <v>1.439194288684478E-3</v>
      </c>
      <c r="AQ134" s="19">
        <f t="shared" si="19"/>
        <v>1.0513983864430926E-3</v>
      </c>
      <c r="AR134" s="19">
        <f t="shared" si="19"/>
        <v>1.1785340821392418E-3</v>
      </c>
      <c r="AS134" s="19">
        <f t="shared" si="19"/>
        <v>1.0822974955604185E-3</v>
      </c>
      <c r="AT134" s="19">
        <f t="shared" si="19"/>
        <v>1.1989149569647777E-3</v>
      </c>
      <c r="AU134" s="19">
        <f t="shared" si="19"/>
        <v>1.2792007940577296E-3</v>
      </c>
      <c r="AV134" s="19">
        <f t="shared" si="19"/>
        <v>1.9015237726952689E-3</v>
      </c>
      <c r="AW134" s="19">
        <f t="shared" si="19"/>
        <v>2.3193028406815554E-4</v>
      </c>
      <c r="AX134" s="19">
        <f t="shared" si="19"/>
        <v>2.14659773690697E-3</v>
      </c>
      <c r="AY134" s="19">
        <f t="shared" si="19"/>
        <v>2.2926941992428454E-3</v>
      </c>
      <c r="AZ134" s="19">
        <f t="shared" si="19"/>
        <v>1.6952462111666203E-3</v>
      </c>
      <c r="BA134" s="19">
        <f t="shared" si="19"/>
        <v>2.8533363494608523E-3</v>
      </c>
      <c r="BB134" s="19">
        <f t="shared" si="19"/>
        <v>2.8041232135821068E-3</v>
      </c>
      <c r="BC134" s="19">
        <f t="shared" si="19"/>
        <v>9.4957976470023476E-4</v>
      </c>
      <c r="BD134" s="19">
        <f t="shared" si="19"/>
        <v>2.0575603868321539E-3</v>
      </c>
      <c r="BE134" s="19">
        <f t="shared" si="19"/>
        <v>1.1072054165537698E-3</v>
      </c>
      <c r="BF134" s="19">
        <f t="shared" si="19"/>
        <v>2.0699019608942629E-3</v>
      </c>
      <c r="BG134" s="19">
        <f t="shared" si="19"/>
        <v>5.2134838062514212E-4</v>
      </c>
      <c r="BH134" s="19">
        <f t="shared" si="19"/>
        <v>5.0987847165127789E-4</v>
      </c>
      <c r="BI134" s="19">
        <f t="shared" si="19"/>
        <v>1.933505971191596E-3</v>
      </c>
      <c r="BJ134" s="19">
        <f t="shared" si="19"/>
        <v>1.1105606880215638E-3</v>
      </c>
      <c r="BK134" s="19">
        <f t="shared" si="19"/>
        <v>1.3325770920807028E-3</v>
      </c>
      <c r="BL134" s="19">
        <f t="shared" si="19"/>
        <v>1.9381083627969364E-3</v>
      </c>
      <c r="BM134" s="19">
        <f t="shared" si="19"/>
        <v>1.4790988659771021E-2</v>
      </c>
      <c r="BN134" s="19">
        <f t="shared" si="19"/>
        <v>1.3047623034267387E-3</v>
      </c>
      <c r="BO134" s="19">
        <f t="shared" ref="G134:BQ137" si="20">BO63/BO$69</f>
        <v>2.0972521170882132E-3</v>
      </c>
      <c r="BP134" s="19">
        <f t="shared" si="20"/>
        <v>0</v>
      </c>
      <c r="BQ134" s="19" t="e">
        <f t="shared" si="20"/>
        <v>#DIV/0!</v>
      </c>
    </row>
    <row r="135" spans="1:69" x14ac:dyDescent="0.35">
      <c r="E135" t="str">
        <f t="shared" si="12"/>
        <v>ISIC 96</v>
      </c>
      <c r="F135" s="19">
        <f t="shared" si="4"/>
        <v>6.6302952650345914E-5</v>
      </c>
      <c r="G135" s="19">
        <f t="shared" si="20"/>
        <v>8.1832001193524835E-4</v>
      </c>
      <c r="H135" s="19">
        <f t="shared" si="20"/>
        <v>4.5169855975986375E-3</v>
      </c>
      <c r="I135" s="19">
        <f t="shared" si="20"/>
        <v>3.9750920907450385E-4</v>
      </c>
      <c r="J135" s="19">
        <f t="shared" si="20"/>
        <v>5.1527764196706812E-4</v>
      </c>
      <c r="K135" s="19">
        <f t="shared" si="20"/>
        <v>6.1713232705280124E-4</v>
      </c>
      <c r="L135" s="19">
        <f t="shared" si="20"/>
        <v>6.1355105503127982E-4</v>
      </c>
      <c r="M135" s="19">
        <f t="shared" si="20"/>
        <v>4.3192642220693902E-4</v>
      </c>
      <c r="N135" s="19">
        <f t="shared" si="20"/>
        <v>8.790241006944511E-4</v>
      </c>
      <c r="O135" s="19">
        <f t="shared" si="20"/>
        <v>4.483202266160825E-4</v>
      </c>
      <c r="P135" s="19">
        <f t="shared" si="20"/>
        <v>3.1765618565594654E-4</v>
      </c>
      <c r="Q135" s="19">
        <f t="shared" si="20"/>
        <v>3.5865603037163132E-4</v>
      </c>
      <c r="R135" s="19">
        <f t="shared" si="20"/>
        <v>5.0153643610285426E-4</v>
      </c>
      <c r="S135" s="19">
        <f t="shared" si="20"/>
        <v>7.2395764109411097E-4</v>
      </c>
      <c r="T135" s="19">
        <f t="shared" si="20"/>
        <v>4.0359549040390805E-4</v>
      </c>
      <c r="U135" s="19">
        <f t="shared" si="20"/>
        <v>2.8014883642080504E-4</v>
      </c>
      <c r="V135" s="19">
        <f t="shared" si="20"/>
        <v>7.6448589245198468E-4</v>
      </c>
      <c r="W135" s="19">
        <f t="shared" si="20"/>
        <v>8.9044903080718121E-4</v>
      </c>
      <c r="X135" s="19">
        <f t="shared" si="20"/>
        <v>5.6048901311079951E-4</v>
      </c>
      <c r="Y135" s="19">
        <f t="shared" si="20"/>
        <v>7.1616741343285108E-4</v>
      </c>
      <c r="Z135" s="19">
        <f t="shared" si="20"/>
        <v>6.9939107003832036E-4</v>
      </c>
      <c r="AA135" s="19">
        <f t="shared" si="20"/>
        <v>1.7937825593836712E-3</v>
      </c>
      <c r="AB135" s="19">
        <f t="shared" si="20"/>
        <v>1.5714733756481433E-3</v>
      </c>
      <c r="AC135" s="19">
        <f t="shared" si="20"/>
        <v>3.7140066639371064E-4</v>
      </c>
      <c r="AD135" s="19">
        <f t="shared" si="20"/>
        <v>1.3375041893142988E-3</v>
      </c>
      <c r="AE135" s="19">
        <f t="shared" si="20"/>
        <v>5.1409432592987184E-4</v>
      </c>
      <c r="AF135" s="19">
        <f t="shared" si="20"/>
        <v>2.4139943534112049E-4</v>
      </c>
      <c r="AG135" s="19">
        <f t="shared" si="20"/>
        <v>3.4947553106753329E-4</v>
      </c>
      <c r="AH135" s="19">
        <f t="shared" si="20"/>
        <v>7.9013264750785943E-4</v>
      </c>
      <c r="AI135" s="19">
        <f t="shared" si="20"/>
        <v>9.562046149529732E-4</v>
      </c>
      <c r="AJ135" s="19">
        <f t="shared" si="20"/>
        <v>4.40214854290823E-4</v>
      </c>
      <c r="AK135" s="19">
        <f t="shared" si="20"/>
        <v>4.7746715681709986E-4</v>
      </c>
      <c r="AL135" s="19">
        <f t="shared" si="20"/>
        <v>1.0509535277481471E-3</v>
      </c>
      <c r="AM135" s="19">
        <f t="shared" si="20"/>
        <v>4.0019694931347756E-4</v>
      </c>
      <c r="AN135" s="19">
        <f t="shared" si="20"/>
        <v>4.7298847016155219E-4</v>
      </c>
      <c r="AO135" s="19">
        <f t="shared" si="20"/>
        <v>6.4825919614811434E-4</v>
      </c>
      <c r="AP135" s="19">
        <f t="shared" si="20"/>
        <v>5.2868938607994768E-4</v>
      </c>
      <c r="AQ135" s="19">
        <f t="shared" si="20"/>
        <v>2.733120136909812E-3</v>
      </c>
      <c r="AR135" s="19">
        <f t="shared" si="20"/>
        <v>1.3708359921288517E-3</v>
      </c>
      <c r="AS135" s="19">
        <f t="shared" si="20"/>
        <v>1.1954201890148489E-3</v>
      </c>
      <c r="AT135" s="19">
        <f t="shared" si="20"/>
        <v>9.2292130460692459E-4</v>
      </c>
      <c r="AU135" s="19">
        <f t="shared" si="20"/>
        <v>7.7077097952303576E-4</v>
      </c>
      <c r="AV135" s="19">
        <f t="shared" si="20"/>
        <v>9.4469958563906417E-4</v>
      </c>
      <c r="AW135" s="19">
        <f t="shared" si="20"/>
        <v>1.897250108500373E-4</v>
      </c>
      <c r="AX135" s="19">
        <f t="shared" si="20"/>
        <v>1.0007894191517615E-3</v>
      </c>
      <c r="AY135" s="19">
        <f t="shared" si="20"/>
        <v>5.7566307544060723E-4</v>
      </c>
      <c r="AZ135" s="19">
        <f t="shared" si="20"/>
        <v>8.7108837799776341E-4</v>
      </c>
      <c r="BA135" s="19">
        <f t="shared" si="20"/>
        <v>7.707669102091357E-4</v>
      </c>
      <c r="BB135" s="19">
        <f t="shared" si="20"/>
        <v>9.8021211169321571E-4</v>
      </c>
      <c r="BC135" s="19">
        <f t="shared" si="20"/>
        <v>6.3282588464703764E-4</v>
      </c>
      <c r="BD135" s="19">
        <f t="shared" si="20"/>
        <v>1.7096595837540275E-4</v>
      </c>
      <c r="BE135" s="19">
        <f t="shared" si="20"/>
        <v>7.1958268237957198E-4</v>
      </c>
      <c r="BF135" s="19">
        <f t="shared" si="20"/>
        <v>5.6052557389920353E-4</v>
      </c>
      <c r="BG135" s="19">
        <f t="shared" si="20"/>
        <v>1.1804213261419089E-3</v>
      </c>
      <c r="BH135" s="19">
        <f t="shared" si="20"/>
        <v>6.7885963731725764E-4</v>
      </c>
      <c r="BI135" s="19">
        <f t="shared" si="20"/>
        <v>5.4852909819757363E-4</v>
      </c>
      <c r="BJ135" s="19">
        <f t="shared" si="20"/>
        <v>5.4493956978769579E-4</v>
      </c>
      <c r="BK135" s="19">
        <f t="shared" si="20"/>
        <v>8.1227008620998048E-4</v>
      </c>
      <c r="BL135" s="19">
        <f t="shared" si="20"/>
        <v>4.6405286125576111E-4</v>
      </c>
      <c r="BM135" s="19">
        <f t="shared" si="20"/>
        <v>7.1457223662855552E-4</v>
      </c>
      <c r="BN135" s="19">
        <f t="shared" si="20"/>
        <v>2.58294757809421E-2</v>
      </c>
      <c r="BO135" s="19">
        <f t="shared" si="20"/>
        <v>3.9227206237687156E-4</v>
      </c>
      <c r="BP135" s="19">
        <f t="shared" si="20"/>
        <v>0</v>
      </c>
      <c r="BQ135" s="19" t="e">
        <f t="shared" si="20"/>
        <v>#DIV/0!</v>
      </c>
    </row>
    <row r="136" spans="1:69" x14ac:dyDescent="0.35">
      <c r="E136" t="str">
        <f t="shared" si="12"/>
        <v>ISIC 97-98</v>
      </c>
      <c r="F136" s="19">
        <f t="shared" si="4"/>
        <v>1.4777094234305819E-4</v>
      </c>
      <c r="G136" s="19">
        <f t="shared" si="20"/>
        <v>1.3200079030698246E-4</v>
      </c>
      <c r="H136" s="19">
        <f t="shared" si="20"/>
        <v>1.1625184800351481E-3</v>
      </c>
      <c r="I136" s="19">
        <f t="shared" si="20"/>
        <v>7.6011408603228676E-4</v>
      </c>
      <c r="J136" s="19">
        <f t="shared" si="20"/>
        <v>4.7107276819049223E-4</v>
      </c>
      <c r="K136" s="19">
        <f t="shared" si="20"/>
        <v>6.1666994019436998E-4</v>
      </c>
      <c r="L136" s="19">
        <f t="shared" si="20"/>
        <v>2.1919202629625703E-4</v>
      </c>
      <c r="M136" s="19">
        <f t="shared" si="20"/>
        <v>3.7341266407257779E-4</v>
      </c>
      <c r="N136" s="19">
        <f t="shared" si="20"/>
        <v>9.3793918359184501E-4</v>
      </c>
      <c r="O136" s="19">
        <f t="shared" si="20"/>
        <v>2.9131551915445852E-4</v>
      </c>
      <c r="P136" s="19">
        <f t="shared" si="20"/>
        <v>5.5992288450765768E-4</v>
      </c>
      <c r="Q136" s="19">
        <f t="shared" si="20"/>
        <v>5.2587155774682281E-4</v>
      </c>
      <c r="R136" s="19">
        <f t="shared" si="20"/>
        <v>4.0749835433356906E-4</v>
      </c>
      <c r="S136" s="19">
        <f t="shared" si="20"/>
        <v>4.8789792472401535E-4</v>
      </c>
      <c r="T136" s="19">
        <f t="shared" si="20"/>
        <v>4.1564221797360908E-4</v>
      </c>
      <c r="U136" s="19">
        <f t="shared" si="20"/>
        <v>3.2890182869696813E-4</v>
      </c>
      <c r="V136" s="19">
        <f t="shared" si="20"/>
        <v>5.1964374648681287E-4</v>
      </c>
      <c r="W136" s="19">
        <f t="shared" si="20"/>
        <v>5.0180297324974347E-4</v>
      </c>
      <c r="X136" s="19">
        <f t="shared" si="20"/>
        <v>3.8095078776698952E-4</v>
      </c>
      <c r="Y136" s="19">
        <f t="shared" si="20"/>
        <v>2.2637372715022589E-4</v>
      </c>
      <c r="Z136" s="19">
        <f t="shared" si="20"/>
        <v>3.4492971227701211E-4</v>
      </c>
      <c r="AA136" s="19">
        <f t="shared" si="20"/>
        <v>1.3410681421817977E-3</v>
      </c>
      <c r="AB136" s="19">
        <f t="shared" si="20"/>
        <v>3.8685109857144106E-4</v>
      </c>
      <c r="AC136" s="19">
        <f t="shared" si="20"/>
        <v>5.7314815533229867E-4</v>
      </c>
      <c r="AD136" s="19">
        <f t="shared" si="20"/>
        <v>1.2564323618467295E-3</v>
      </c>
      <c r="AE136" s="19">
        <f t="shared" si="20"/>
        <v>3.2400612923366252E-3</v>
      </c>
      <c r="AF136" s="19">
        <f t="shared" si="20"/>
        <v>3.717216967485943E-4</v>
      </c>
      <c r="AG136" s="19">
        <f t="shared" si="20"/>
        <v>5.4240959952440374E-4</v>
      </c>
      <c r="AH136" s="19">
        <f t="shared" si="20"/>
        <v>5.1694113741088739E-4</v>
      </c>
      <c r="AI136" s="19">
        <f t="shared" si="20"/>
        <v>7.0551818671595696E-4</v>
      </c>
      <c r="AJ136" s="19">
        <f t="shared" si="20"/>
        <v>1.4128137548341914E-3</v>
      </c>
      <c r="AK136" s="19">
        <f t="shared" si="20"/>
        <v>7.0083162073582891E-4</v>
      </c>
      <c r="AL136" s="19">
        <f t="shared" si="20"/>
        <v>8.5466942129028278E-4</v>
      </c>
      <c r="AM136" s="19">
        <f t="shared" si="20"/>
        <v>5.518980151240937E-4</v>
      </c>
      <c r="AN136" s="19">
        <f t="shared" si="20"/>
        <v>6.8166976954145289E-4</v>
      </c>
      <c r="AO136" s="19">
        <f t="shared" si="20"/>
        <v>3.427090157008675E-3</v>
      </c>
      <c r="AP136" s="19">
        <f t="shared" si="20"/>
        <v>4.0429188347290121E-4</v>
      </c>
      <c r="AQ136" s="19">
        <f t="shared" si="20"/>
        <v>1.2497693595002535E-3</v>
      </c>
      <c r="AR136" s="19">
        <f t="shared" si="20"/>
        <v>1.0796770022818312E-3</v>
      </c>
      <c r="AS136" s="19">
        <f t="shared" si="20"/>
        <v>8.5667195902665045E-4</v>
      </c>
      <c r="AT136" s="19">
        <f t="shared" si="20"/>
        <v>3.5227642787521481E-4</v>
      </c>
      <c r="AU136" s="19">
        <f t="shared" si="20"/>
        <v>5.1485777569826741E-4</v>
      </c>
      <c r="AV136" s="19">
        <f t="shared" si="20"/>
        <v>1.8616091556406114E-4</v>
      </c>
      <c r="AW136" s="19">
        <f t="shared" si="20"/>
        <v>1.382761161281939E-4</v>
      </c>
      <c r="AX136" s="19">
        <f t="shared" si="20"/>
        <v>2.6174024798574645E-3</v>
      </c>
      <c r="AY136" s="19">
        <f t="shared" si="20"/>
        <v>1.5632102210529262E-3</v>
      </c>
      <c r="AZ136" s="19">
        <f t="shared" si="20"/>
        <v>9.4280112379499536E-4</v>
      </c>
      <c r="BA136" s="19">
        <f t="shared" si="20"/>
        <v>4.1363098537033462E-3</v>
      </c>
      <c r="BB136" s="19">
        <f t="shared" si="20"/>
        <v>3.9747831045996111E-3</v>
      </c>
      <c r="BC136" s="19">
        <f t="shared" si="20"/>
        <v>4.6060687279549668E-3</v>
      </c>
      <c r="BD136" s="19">
        <f t="shared" si="20"/>
        <v>1.7623136881414643E-3</v>
      </c>
      <c r="BE136" s="19">
        <f t="shared" si="20"/>
        <v>4.6490526889612933E-3</v>
      </c>
      <c r="BF136" s="19">
        <f t="shared" si="20"/>
        <v>3.0591793993180239E-3</v>
      </c>
      <c r="BG136" s="19">
        <f t="shared" si="20"/>
        <v>9.3852819187695963E-4</v>
      </c>
      <c r="BH136" s="19">
        <f t="shared" si="20"/>
        <v>7.3937881466910307E-4</v>
      </c>
      <c r="BI136" s="19">
        <f t="shared" si="20"/>
        <v>4.278056495364526E-3</v>
      </c>
      <c r="BJ136" s="19">
        <f t="shared" si="20"/>
        <v>3.4801513202920046E-3</v>
      </c>
      <c r="BK136" s="19">
        <f t="shared" si="20"/>
        <v>2.7936610711410573E-3</v>
      </c>
      <c r="BL136" s="19">
        <f t="shared" si="20"/>
        <v>4.9568109482648276E-3</v>
      </c>
      <c r="BM136" s="19">
        <f t="shared" si="20"/>
        <v>2.7467435304905485E-3</v>
      </c>
      <c r="BN136" s="19">
        <f t="shared" si="20"/>
        <v>3.4198672965119722E-4</v>
      </c>
      <c r="BO136" s="19">
        <f t="shared" si="20"/>
        <v>5.403811227730089E-2</v>
      </c>
      <c r="BP136" s="19">
        <f t="shared" si="20"/>
        <v>0</v>
      </c>
      <c r="BQ136" s="19" t="e">
        <f t="shared" si="20"/>
        <v>#DIV/0!</v>
      </c>
    </row>
    <row r="137" spans="1:69" x14ac:dyDescent="0.35">
      <c r="E137" t="str">
        <f t="shared" si="12"/>
        <v>ISIC 99</v>
      </c>
      <c r="F137" s="19">
        <f t="shared" si="4"/>
        <v>0</v>
      </c>
      <c r="G137" s="19">
        <f t="shared" si="20"/>
        <v>2.8310137342365697E-4</v>
      </c>
      <c r="H137" s="19">
        <f t="shared" si="20"/>
        <v>0</v>
      </c>
      <c r="I137" s="19">
        <f t="shared" si="20"/>
        <v>0</v>
      </c>
      <c r="J137" s="19">
        <f t="shared" si="20"/>
        <v>0</v>
      </c>
      <c r="K137" s="19">
        <f t="shared" si="20"/>
        <v>0</v>
      </c>
      <c r="L137" s="19">
        <f t="shared" si="20"/>
        <v>0</v>
      </c>
      <c r="M137" s="19">
        <f t="shared" si="20"/>
        <v>0</v>
      </c>
      <c r="N137" s="19">
        <f t="shared" si="20"/>
        <v>0</v>
      </c>
      <c r="O137" s="19">
        <f t="shared" si="20"/>
        <v>0</v>
      </c>
      <c r="P137" s="19">
        <f t="shared" si="20"/>
        <v>0</v>
      </c>
      <c r="Q137" s="19">
        <f t="shared" si="20"/>
        <v>0</v>
      </c>
      <c r="R137" s="19">
        <f t="shared" si="20"/>
        <v>0</v>
      </c>
      <c r="S137" s="19">
        <f t="shared" si="20"/>
        <v>0</v>
      </c>
      <c r="T137" s="19">
        <f t="shared" si="20"/>
        <v>0</v>
      </c>
      <c r="U137" s="19">
        <f t="shared" si="20"/>
        <v>0</v>
      </c>
      <c r="V137" s="19">
        <f t="shared" si="20"/>
        <v>0</v>
      </c>
      <c r="W137" s="19">
        <f t="shared" si="20"/>
        <v>0</v>
      </c>
      <c r="X137" s="19">
        <f t="shared" si="20"/>
        <v>0</v>
      </c>
      <c r="Y137" s="19">
        <f t="shared" si="20"/>
        <v>0</v>
      </c>
      <c r="Z137" s="19">
        <f t="shared" si="20"/>
        <v>0</v>
      </c>
      <c r="AA137" s="19">
        <f t="shared" si="20"/>
        <v>0</v>
      </c>
      <c r="AB137" s="19">
        <f t="shared" si="20"/>
        <v>0</v>
      </c>
      <c r="AC137" s="19">
        <f t="shared" si="20"/>
        <v>0</v>
      </c>
      <c r="AD137" s="19">
        <f t="shared" si="20"/>
        <v>0</v>
      </c>
      <c r="AE137" s="19">
        <f t="shared" si="20"/>
        <v>0</v>
      </c>
      <c r="AF137" s="19">
        <f t="shared" si="20"/>
        <v>3.8048076742943162E-5</v>
      </c>
      <c r="AG137" s="19">
        <f t="shared" si="20"/>
        <v>0</v>
      </c>
      <c r="AH137" s="19">
        <f t="shared" si="20"/>
        <v>0</v>
      </c>
      <c r="AI137" s="19">
        <f t="shared" si="20"/>
        <v>0</v>
      </c>
      <c r="AJ137" s="19">
        <f t="shared" si="20"/>
        <v>0</v>
      </c>
      <c r="AK137" s="19">
        <f t="shared" si="20"/>
        <v>0</v>
      </c>
      <c r="AL137" s="19">
        <f t="shared" si="20"/>
        <v>0</v>
      </c>
      <c r="AM137" s="19">
        <f t="shared" si="20"/>
        <v>6.9728357352203324E-5</v>
      </c>
      <c r="AN137" s="19">
        <f t="shared" si="20"/>
        <v>0</v>
      </c>
      <c r="AO137" s="19">
        <f t="shared" si="20"/>
        <v>2.0626890076174936E-6</v>
      </c>
      <c r="AP137" s="19">
        <f t="shared" si="20"/>
        <v>0</v>
      </c>
      <c r="AQ137" s="19">
        <f t="shared" si="20"/>
        <v>0</v>
      </c>
      <c r="AR137" s="19">
        <f t="shared" si="20"/>
        <v>0</v>
      </c>
      <c r="AS137" s="19">
        <f t="shared" si="20"/>
        <v>0</v>
      </c>
      <c r="AT137" s="19">
        <f t="shared" si="20"/>
        <v>0</v>
      </c>
      <c r="AU137" s="19">
        <f t="shared" si="20"/>
        <v>0</v>
      </c>
      <c r="AV137" s="19">
        <f t="shared" si="20"/>
        <v>0</v>
      </c>
      <c r="AW137" s="19">
        <f t="shared" si="20"/>
        <v>2.1859049464426366E-6</v>
      </c>
      <c r="AX137" s="19">
        <f t="shared" si="20"/>
        <v>0</v>
      </c>
      <c r="AY137" s="19">
        <f t="shared" si="20"/>
        <v>7.5215455201109883E-6</v>
      </c>
      <c r="AZ137" s="19">
        <f t="shared" si="20"/>
        <v>6.5846427693618722E-7</v>
      </c>
      <c r="BA137" s="19">
        <f t="shared" si="20"/>
        <v>0</v>
      </c>
      <c r="BB137" s="19">
        <f t="shared" si="20"/>
        <v>0</v>
      </c>
      <c r="BC137" s="19">
        <f t="shared" si="20"/>
        <v>0</v>
      </c>
      <c r="BD137" s="19">
        <f t="shared" si="20"/>
        <v>6.004415412602465E-5</v>
      </c>
      <c r="BE137" s="19">
        <f t="shared" si="20"/>
        <v>1.7344201425068158E-5</v>
      </c>
      <c r="BF137" s="19">
        <f t="shared" si="20"/>
        <v>2.4432207513232247E-5</v>
      </c>
      <c r="BG137" s="19">
        <f t="shared" si="20"/>
        <v>6.0755619401183826E-4</v>
      </c>
      <c r="BH137" s="19">
        <f t="shared" si="20"/>
        <v>7.8468014844338709E-4</v>
      </c>
      <c r="BI137" s="19">
        <f t="shared" si="20"/>
        <v>1.8228405779009024E-4</v>
      </c>
      <c r="BJ137" s="19">
        <f t="shared" si="20"/>
        <v>4.2182666122614717E-4</v>
      </c>
      <c r="BK137" s="19">
        <f t="shared" si="20"/>
        <v>5.1631098717392172E-5</v>
      </c>
      <c r="BL137" s="19">
        <f t="shared" si="20"/>
        <v>1.6512911138105444E-4</v>
      </c>
      <c r="BM137" s="19">
        <f t="shared" si="20"/>
        <v>3.6987861498162992E-5</v>
      </c>
      <c r="BN137" s="19">
        <f t="shared" si="20"/>
        <v>0</v>
      </c>
      <c r="BO137" s="19">
        <f t="shared" si="20"/>
        <v>0</v>
      </c>
      <c r="BP137" s="19">
        <f t="shared" si="20"/>
        <v>0</v>
      </c>
      <c r="BQ137" s="19" t="e">
        <f t="shared" si="20"/>
        <v>#DIV/0!</v>
      </c>
    </row>
    <row r="141" spans="1:69" x14ac:dyDescent="0.35">
      <c r="A141" t="s">
        <v>155</v>
      </c>
      <c r="F141" t="str">
        <f>F2</f>
        <v>ISIC 1</v>
      </c>
      <c r="G141" t="str">
        <f t="shared" ref="G141:BQ141" si="21">G2</f>
        <v>ISIC 2</v>
      </c>
      <c r="H141" t="str">
        <f t="shared" si="21"/>
        <v>ISIC 3</v>
      </c>
      <c r="I141" t="str">
        <f t="shared" si="21"/>
        <v>ISIC 05-09</v>
      </c>
      <c r="J141" t="str">
        <f t="shared" si="21"/>
        <v>ISIC 10-12</v>
      </c>
      <c r="K141" t="str">
        <f t="shared" si="21"/>
        <v>ISIC 13-15</v>
      </c>
      <c r="L141" t="str">
        <f t="shared" si="21"/>
        <v>ISIC 16</v>
      </c>
      <c r="M141" t="str">
        <f t="shared" si="21"/>
        <v>ISIC 17</v>
      </c>
      <c r="N141" t="str">
        <f t="shared" si="21"/>
        <v>ISIC 18</v>
      </c>
      <c r="O141" t="str">
        <f t="shared" si="21"/>
        <v>ISIC 19</v>
      </c>
      <c r="P141" t="str">
        <f t="shared" si="21"/>
        <v>ISIC 20</v>
      </c>
      <c r="Q141" t="str">
        <f t="shared" si="21"/>
        <v>ISIC 21</v>
      </c>
      <c r="R141" t="str">
        <f t="shared" si="21"/>
        <v>ISIC 22</v>
      </c>
      <c r="S141" t="str">
        <f t="shared" si="21"/>
        <v>ISIC 23</v>
      </c>
      <c r="T141" t="str">
        <f t="shared" si="21"/>
        <v>ISIC 24</v>
      </c>
      <c r="U141" t="str">
        <f t="shared" si="21"/>
        <v>ISIC 25</v>
      </c>
      <c r="V141" t="str">
        <f t="shared" si="21"/>
        <v>ISIC 26</v>
      </c>
      <c r="W141" t="str">
        <f t="shared" si="21"/>
        <v>ISIC 27</v>
      </c>
      <c r="X141" t="str">
        <f t="shared" si="21"/>
        <v>ISIC 28</v>
      </c>
      <c r="Y141" t="str">
        <f t="shared" si="21"/>
        <v>ISIC 29</v>
      </c>
      <c r="Z141" t="str">
        <f t="shared" si="21"/>
        <v>ISIC 30</v>
      </c>
      <c r="AA141" t="str">
        <f t="shared" si="21"/>
        <v>ISIC 31-32</v>
      </c>
      <c r="AB141" t="str">
        <f t="shared" si="21"/>
        <v>ISIC 33</v>
      </c>
      <c r="AC141" t="str">
        <f t="shared" si="21"/>
        <v>ISIC 35</v>
      </c>
      <c r="AD141" t="str">
        <f t="shared" si="21"/>
        <v>ISIC 36</v>
      </c>
      <c r="AE141" t="str">
        <f t="shared" si="21"/>
        <v>ISIC 37-39</v>
      </c>
      <c r="AF141" t="str">
        <f t="shared" si="21"/>
        <v>ISIC 41-43</v>
      </c>
      <c r="AG141" t="str">
        <f t="shared" si="21"/>
        <v>ISIC 45</v>
      </c>
      <c r="AH141" t="str">
        <f t="shared" si="21"/>
        <v>ISIC 46</v>
      </c>
      <c r="AI141" t="str">
        <f t="shared" si="21"/>
        <v>ISIC 47</v>
      </c>
      <c r="AJ141" t="str">
        <f t="shared" si="21"/>
        <v>ISIC 49</v>
      </c>
      <c r="AK141" t="str">
        <f t="shared" si="21"/>
        <v>ISIC 50</v>
      </c>
      <c r="AL141" t="str">
        <f t="shared" si="21"/>
        <v>ISIC 51</v>
      </c>
      <c r="AM141" t="str">
        <f t="shared" si="21"/>
        <v>ISIC 52</v>
      </c>
      <c r="AN141" t="str">
        <f t="shared" si="21"/>
        <v>ISIC 53</v>
      </c>
      <c r="AO141" t="str">
        <f t="shared" si="21"/>
        <v>ISIC 55-56</v>
      </c>
      <c r="AP141" t="str">
        <f t="shared" si="21"/>
        <v>ISIC 58</v>
      </c>
      <c r="AQ141" t="str">
        <f t="shared" si="21"/>
        <v>ISIC 59-60</v>
      </c>
      <c r="AR141" t="str">
        <f t="shared" si="21"/>
        <v>ISIC 61</v>
      </c>
      <c r="AS141" t="str">
        <f t="shared" si="21"/>
        <v>ISIC 62-63</v>
      </c>
      <c r="AT141" t="str">
        <f t="shared" si="21"/>
        <v>ISIC 64</v>
      </c>
      <c r="AU141" t="str">
        <f t="shared" si="21"/>
        <v>ISIC 65</v>
      </c>
      <c r="AV141" t="str">
        <f t="shared" si="21"/>
        <v>ISIC 66</v>
      </c>
      <c r="AW141" t="str">
        <f t="shared" si="21"/>
        <v>ISIC 68</v>
      </c>
      <c r="AX141" t="str">
        <f t="shared" si="21"/>
        <v>ISIC 69-70</v>
      </c>
      <c r="AY141" t="str">
        <f t="shared" si="21"/>
        <v>ISIC 71</v>
      </c>
      <c r="AZ141" t="str">
        <f t="shared" si="21"/>
        <v>ISIC 72</v>
      </c>
      <c r="BA141" t="str">
        <f t="shared" si="21"/>
        <v>ISIC 73</v>
      </c>
      <c r="BB141" t="str">
        <f t="shared" si="21"/>
        <v>ISIC 74-75</v>
      </c>
      <c r="BC141" t="str">
        <f t="shared" si="21"/>
        <v>ISIC 77</v>
      </c>
      <c r="BD141" t="str">
        <f t="shared" si="21"/>
        <v>ISIC 78</v>
      </c>
      <c r="BE141" t="str">
        <f t="shared" si="21"/>
        <v>ISIC 79</v>
      </c>
      <c r="BF141" t="str">
        <f t="shared" si="21"/>
        <v>ISIC 80-82</v>
      </c>
      <c r="BG141" t="str">
        <f t="shared" si="21"/>
        <v>ISIC 84</v>
      </c>
      <c r="BH141" t="str">
        <f t="shared" si="21"/>
        <v>ISIC 85</v>
      </c>
      <c r="BI141" t="str">
        <f t="shared" si="21"/>
        <v>ISIC 86</v>
      </c>
      <c r="BJ141" t="str">
        <f t="shared" si="21"/>
        <v>ISIC 87-88</v>
      </c>
      <c r="BK141" t="str">
        <f t="shared" si="21"/>
        <v>ISIC 90-92</v>
      </c>
      <c r="BL141" t="str">
        <f t="shared" si="21"/>
        <v>ISIC 93</v>
      </c>
      <c r="BM141" t="str">
        <f t="shared" si="21"/>
        <v>ISIC 94</v>
      </c>
      <c r="BN141" t="str">
        <f t="shared" si="21"/>
        <v>ISIC 95</v>
      </c>
      <c r="BO141" t="str">
        <f t="shared" si="21"/>
        <v>ISIC 96</v>
      </c>
      <c r="BP141" t="str">
        <f t="shared" si="21"/>
        <v>ISIC 97-98</v>
      </c>
      <c r="BQ141" t="str">
        <f t="shared" si="21"/>
        <v>ISIC 99</v>
      </c>
    </row>
    <row r="142" spans="1:69" x14ac:dyDescent="0.35">
      <c r="E142" t="str">
        <f t="shared" ref="E142:E173" si="22">E3</f>
        <v>ISIC 1</v>
      </c>
      <c r="F142">
        <v>1</v>
      </c>
    </row>
    <row r="143" spans="1:69" x14ac:dyDescent="0.35">
      <c r="E143" t="str">
        <f t="shared" si="22"/>
        <v>ISIC 2</v>
      </c>
      <c r="G143">
        <v>1</v>
      </c>
    </row>
    <row r="144" spans="1:69" x14ac:dyDescent="0.35">
      <c r="E144" t="str">
        <f t="shared" si="22"/>
        <v>ISIC 3</v>
      </c>
      <c r="H144">
        <v>1</v>
      </c>
    </row>
    <row r="145" spans="5:24" x14ac:dyDescent="0.35">
      <c r="E145" t="str">
        <f t="shared" si="22"/>
        <v>ISIC 05-09</v>
      </c>
      <c r="I145">
        <v>1</v>
      </c>
    </row>
    <row r="146" spans="5:24" x14ac:dyDescent="0.35">
      <c r="E146" t="str">
        <f t="shared" si="22"/>
        <v>ISIC 10-12</v>
      </c>
      <c r="J146">
        <v>1</v>
      </c>
    </row>
    <row r="147" spans="5:24" x14ac:dyDescent="0.35">
      <c r="E147" t="str">
        <f t="shared" si="22"/>
        <v>ISIC 13-15</v>
      </c>
      <c r="K147">
        <v>1</v>
      </c>
    </row>
    <row r="148" spans="5:24" x14ac:dyDescent="0.35">
      <c r="E148" t="str">
        <f t="shared" si="22"/>
        <v>ISIC 16</v>
      </c>
      <c r="L148">
        <v>1</v>
      </c>
    </row>
    <row r="149" spans="5:24" x14ac:dyDescent="0.35">
      <c r="E149" t="str">
        <f t="shared" si="22"/>
        <v>ISIC 17</v>
      </c>
      <c r="M149">
        <v>1</v>
      </c>
    </row>
    <row r="150" spans="5:24" x14ac:dyDescent="0.35">
      <c r="E150" t="str">
        <f t="shared" si="22"/>
        <v>ISIC 18</v>
      </c>
      <c r="N150">
        <v>1</v>
      </c>
    </row>
    <row r="151" spans="5:24" x14ac:dyDescent="0.35">
      <c r="E151" t="str">
        <f t="shared" si="22"/>
        <v>ISIC 19</v>
      </c>
      <c r="O151">
        <v>1</v>
      </c>
    </row>
    <row r="152" spans="5:24" x14ac:dyDescent="0.35">
      <c r="E152" t="str">
        <f t="shared" si="22"/>
        <v>ISIC 20</v>
      </c>
      <c r="P152">
        <v>1</v>
      </c>
    </row>
    <row r="153" spans="5:24" x14ac:dyDescent="0.35">
      <c r="E153" t="str">
        <f t="shared" si="22"/>
        <v>ISIC 21</v>
      </c>
      <c r="Q153">
        <v>1</v>
      </c>
    </row>
    <row r="154" spans="5:24" x14ac:dyDescent="0.35">
      <c r="E154" t="str">
        <f t="shared" si="22"/>
        <v>ISIC 22</v>
      </c>
      <c r="R154">
        <v>1</v>
      </c>
    </row>
    <row r="155" spans="5:24" x14ac:dyDescent="0.35">
      <c r="E155" t="str">
        <f t="shared" si="22"/>
        <v>ISIC 23</v>
      </c>
      <c r="S155">
        <v>1</v>
      </c>
    </row>
    <row r="156" spans="5:24" x14ac:dyDescent="0.35">
      <c r="E156" t="str">
        <f t="shared" si="22"/>
        <v>ISIC 24</v>
      </c>
      <c r="T156">
        <v>1</v>
      </c>
    </row>
    <row r="157" spans="5:24" x14ac:dyDescent="0.35">
      <c r="E157" t="str">
        <f t="shared" si="22"/>
        <v>ISIC 25</v>
      </c>
      <c r="U157">
        <v>1</v>
      </c>
    </row>
    <row r="158" spans="5:24" x14ac:dyDescent="0.35">
      <c r="E158" t="str">
        <f t="shared" si="22"/>
        <v>ISIC 26</v>
      </c>
      <c r="V158">
        <v>1</v>
      </c>
    </row>
    <row r="159" spans="5:24" x14ac:dyDescent="0.35">
      <c r="E159" t="str">
        <f t="shared" si="22"/>
        <v>ISIC 27</v>
      </c>
      <c r="W159">
        <v>1</v>
      </c>
    </row>
    <row r="160" spans="5:24" x14ac:dyDescent="0.35">
      <c r="E160" t="str">
        <f t="shared" si="22"/>
        <v>ISIC 28</v>
      </c>
      <c r="X160">
        <v>1</v>
      </c>
    </row>
    <row r="161" spans="5:40" x14ac:dyDescent="0.35">
      <c r="E161" t="str">
        <f t="shared" si="22"/>
        <v>ISIC 29</v>
      </c>
      <c r="Y161">
        <v>1</v>
      </c>
    </row>
    <row r="162" spans="5:40" x14ac:dyDescent="0.35">
      <c r="E162" t="str">
        <f t="shared" si="22"/>
        <v>ISIC 30</v>
      </c>
      <c r="Z162">
        <v>1</v>
      </c>
    </row>
    <row r="163" spans="5:40" x14ac:dyDescent="0.35">
      <c r="E163" t="str">
        <f t="shared" si="22"/>
        <v>ISIC 31-32</v>
      </c>
      <c r="AA163">
        <v>1</v>
      </c>
    </row>
    <row r="164" spans="5:40" x14ac:dyDescent="0.35">
      <c r="E164" t="str">
        <f t="shared" si="22"/>
        <v>ISIC 33</v>
      </c>
      <c r="AB164">
        <v>1</v>
      </c>
    </row>
    <row r="165" spans="5:40" x14ac:dyDescent="0.35">
      <c r="E165" t="str">
        <f t="shared" si="22"/>
        <v>ISIC 35</v>
      </c>
      <c r="AC165">
        <v>1</v>
      </c>
    </row>
    <row r="166" spans="5:40" x14ac:dyDescent="0.35">
      <c r="E166" t="str">
        <f t="shared" si="22"/>
        <v>ISIC 36</v>
      </c>
      <c r="AD166">
        <v>1</v>
      </c>
    </row>
    <row r="167" spans="5:40" x14ac:dyDescent="0.35">
      <c r="E167" t="str">
        <f t="shared" si="22"/>
        <v>ISIC 37-39</v>
      </c>
      <c r="AE167">
        <v>1</v>
      </c>
    </row>
    <row r="168" spans="5:40" x14ac:dyDescent="0.35">
      <c r="E168" t="str">
        <f t="shared" si="22"/>
        <v>ISIC 41-43</v>
      </c>
      <c r="AF168">
        <v>1</v>
      </c>
    </row>
    <row r="169" spans="5:40" x14ac:dyDescent="0.35">
      <c r="E169" t="str">
        <f t="shared" si="22"/>
        <v>ISIC 45</v>
      </c>
      <c r="AG169">
        <v>1</v>
      </c>
    </row>
    <row r="170" spans="5:40" x14ac:dyDescent="0.35">
      <c r="E170" t="str">
        <f t="shared" si="22"/>
        <v>ISIC 46</v>
      </c>
      <c r="AH170">
        <v>1</v>
      </c>
    </row>
    <row r="171" spans="5:40" x14ac:dyDescent="0.35">
      <c r="E171" t="str">
        <f t="shared" si="22"/>
        <v>ISIC 47</v>
      </c>
      <c r="AI171">
        <v>1</v>
      </c>
    </row>
    <row r="172" spans="5:40" x14ac:dyDescent="0.35">
      <c r="E172" t="str">
        <f t="shared" si="22"/>
        <v>ISIC 49</v>
      </c>
      <c r="AJ172">
        <v>1</v>
      </c>
    </row>
    <row r="173" spans="5:40" x14ac:dyDescent="0.35">
      <c r="E173" t="str">
        <f t="shared" si="22"/>
        <v>ISIC 50</v>
      </c>
      <c r="AK173">
        <v>1</v>
      </c>
    </row>
    <row r="174" spans="5:40" x14ac:dyDescent="0.35">
      <c r="E174" t="str">
        <f t="shared" ref="E174:E205" si="23">E35</f>
        <v>ISIC 51</v>
      </c>
      <c r="AL174">
        <v>1</v>
      </c>
    </row>
    <row r="175" spans="5:40" x14ac:dyDescent="0.35">
      <c r="E175" t="str">
        <f t="shared" si="23"/>
        <v>ISIC 52</v>
      </c>
      <c r="AM175">
        <v>1</v>
      </c>
    </row>
    <row r="176" spans="5:40" x14ac:dyDescent="0.35">
      <c r="E176" t="str">
        <f t="shared" si="23"/>
        <v>ISIC 53</v>
      </c>
      <c r="AN176">
        <v>1</v>
      </c>
    </row>
    <row r="177" spans="5:56" x14ac:dyDescent="0.35">
      <c r="E177" t="str">
        <f t="shared" si="23"/>
        <v>ISIC 55-56</v>
      </c>
      <c r="AO177">
        <v>1</v>
      </c>
    </row>
    <row r="178" spans="5:56" x14ac:dyDescent="0.35">
      <c r="E178" t="str">
        <f t="shared" si="23"/>
        <v>ISIC 58</v>
      </c>
      <c r="AP178">
        <v>1</v>
      </c>
    </row>
    <row r="179" spans="5:56" x14ac:dyDescent="0.35">
      <c r="E179" t="str">
        <f t="shared" si="23"/>
        <v>ISIC 59-60</v>
      </c>
      <c r="AQ179">
        <v>1</v>
      </c>
    </row>
    <row r="180" spans="5:56" x14ac:dyDescent="0.35">
      <c r="E180" t="str">
        <f t="shared" si="23"/>
        <v>ISIC 61</v>
      </c>
      <c r="AR180">
        <v>1</v>
      </c>
    </row>
    <row r="181" spans="5:56" x14ac:dyDescent="0.35">
      <c r="E181" t="str">
        <f t="shared" si="23"/>
        <v>ISIC 62-63</v>
      </c>
      <c r="AS181">
        <v>1</v>
      </c>
    </row>
    <row r="182" spans="5:56" x14ac:dyDescent="0.35">
      <c r="E182" t="str">
        <f t="shared" si="23"/>
        <v>ISIC 64</v>
      </c>
      <c r="AT182">
        <v>1</v>
      </c>
    </row>
    <row r="183" spans="5:56" x14ac:dyDescent="0.35">
      <c r="E183" t="str">
        <f t="shared" si="23"/>
        <v>ISIC 65</v>
      </c>
      <c r="AU183">
        <v>1</v>
      </c>
    </row>
    <row r="184" spans="5:56" x14ac:dyDescent="0.35">
      <c r="E184" t="str">
        <f t="shared" si="23"/>
        <v>ISIC 66</v>
      </c>
      <c r="AV184">
        <v>1</v>
      </c>
    </row>
    <row r="185" spans="5:56" x14ac:dyDescent="0.35">
      <c r="E185" t="str">
        <f t="shared" si="23"/>
        <v>ISIC 68</v>
      </c>
      <c r="AW185">
        <v>1</v>
      </c>
    </row>
    <row r="186" spans="5:56" x14ac:dyDescent="0.35">
      <c r="E186" t="str">
        <f t="shared" si="23"/>
        <v>ISIC 69-70</v>
      </c>
      <c r="AX186">
        <v>1</v>
      </c>
    </row>
    <row r="187" spans="5:56" x14ac:dyDescent="0.35">
      <c r="E187" t="str">
        <f t="shared" si="23"/>
        <v>ISIC 71</v>
      </c>
      <c r="AY187">
        <v>1</v>
      </c>
    </row>
    <row r="188" spans="5:56" x14ac:dyDescent="0.35">
      <c r="E188" t="str">
        <f t="shared" si="23"/>
        <v>ISIC 72</v>
      </c>
      <c r="AZ188">
        <v>1</v>
      </c>
    </row>
    <row r="189" spans="5:56" x14ac:dyDescent="0.35">
      <c r="E189" t="str">
        <f t="shared" si="23"/>
        <v>ISIC 73</v>
      </c>
      <c r="BA189">
        <v>1</v>
      </c>
    </row>
    <row r="190" spans="5:56" x14ac:dyDescent="0.35">
      <c r="E190" t="str">
        <f t="shared" si="23"/>
        <v>ISIC 74-75</v>
      </c>
      <c r="BB190">
        <v>1</v>
      </c>
    </row>
    <row r="191" spans="5:56" x14ac:dyDescent="0.35">
      <c r="E191" t="str">
        <f t="shared" si="23"/>
        <v>ISIC 77</v>
      </c>
      <c r="BC191">
        <v>1</v>
      </c>
    </row>
    <row r="192" spans="5:56" x14ac:dyDescent="0.35">
      <c r="E192" t="str">
        <f t="shared" si="23"/>
        <v>ISIC 78</v>
      </c>
      <c r="BD192">
        <v>1</v>
      </c>
    </row>
    <row r="193" spans="5:69" x14ac:dyDescent="0.35">
      <c r="E193" t="str">
        <f t="shared" si="23"/>
        <v>ISIC 79</v>
      </c>
      <c r="BE193">
        <v>1</v>
      </c>
    </row>
    <row r="194" spans="5:69" x14ac:dyDescent="0.35">
      <c r="E194" t="str">
        <f t="shared" si="23"/>
        <v>ISIC 80-82</v>
      </c>
      <c r="BF194">
        <v>1</v>
      </c>
    </row>
    <row r="195" spans="5:69" x14ac:dyDescent="0.35">
      <c r="E195" t="str">
        <f t="shared" si="23"/>
        <v>ISIC 84</v>
      </c>
      <c r="BG195">
        <v>1</v>
      </c>
    </row>
    <row r="196" spans="5:69" x14ac:dyDescent="0.35">
      <c r="E196" t="str">
        <f t="shared" si="23"/>
        <v>ISIC 85</v>
      </c>
      <c r="BH196">
        <v>1</v>
      </c>
    </row>
    <row r="197" spans="5:69" x14ac:dyDescent="0.35">
      <c r="E197" t="str">
        <f t="shared" si="23"/>
        <v>ISIC 86</v>
      </c>
      <c r="BI197">
        <v>1</v>
      </c>
    </row>
    <row r="198" spans="5:69" x14ac:dyDescent="0.35">
      <c r="E198" t="str">
        <f t="shared" si="23"/>
        <v>ISIC 87-88</v>
      </c>
      <c r="BJ198">
        <v>1</v>
      </c>
    </row>
    <row r="199" spans="5:69" x14ac:dyDescent="0.35">
      <c r="E199" t="str">
        <f t="shared" si="23"/>
        <v>ISIC 90-92</v>
      </c>
      <c r="BK199">
        <v>1</v>
      </c>
    </row>
    <row r="200" spans="5:69" x14ac:dyDescent="0.35">
      <c r="E200" t="str">
        <f t="shared" si="23"/>
        <v>ISIC 93</v>
      </c>
      <c r="BL200">
        <v>1</v>
      </c>
    </row>
    <row r="201" spans="5:69" x14ac:dyDescent="0.35">
      <c r="E201" t="str">
        <f t="shared" si="23"/>
        <v>ISIC 94</v>
      </c>
      <c r="BM201">
        <v>1</v>
      </c>
    </row>
    <row r="202" spans="5:69" x14ac:dyDescent="0.35">
      <c r="E202" t="str">
        <f t="shared" si="23"/>
        <v>ISIC 95</v>
      </c>
      <c r="BN202">
        <v>1</v>
      </c>
    </row>
    <row r="203" spans="5:69" x14ac:dyDescent="0.35">
      <c r="E203" t="str">
        <f t="shared" si="23"/>
        <v>ISIC 96</v>
      </c>
      <c r="BO203">
        <v>1</v>
      </c>
    </row>
    <row r="204" spans="5:69" x14ac:dyDescent="0.35">
      <c r="E204" t="str">
        <f t="shared" si="23"/>
        <v>ISIC 97-98</v>
      </c>
      <c r="BP204">
        <v>1</v>
      </c>
    </row>
    <row r="205" spans="5:69" x14ac:dyDescent="0.35">
      <c r="E205" t="str">
        <f t="shared" si="23"/>
        <v>ISIC 99</v>
      </c>
      <c r="BQ205">
        <v>1</v>
      </c>
    </row>
    <row r="209" spans="1:69" x14ac:dyDescent="0.35">
      <c r="A209" t="s">
        <v>156</v>
      </c>
      <c r="F209" t="str">
        <f>F2</f>
        <v>ISIC 1</v>
      </c>
      <c r="G209" t="str">
        <f t="shared" ref="G209:AV209" si="24">G2</f>
        <v>ISIC 2</v>
      </c>
      <c r="H209" t="str">
        <f t="shared" si="24"/>
        <v>ISIC 3</v>
      </c>
      <c r="I209" t="str">
        <f t="shared" si="24"/>
        <v>ISIC 05-09</v>
      </c>
      <c r="J209" t="str">
        <f t="shared" si="24"/>
        <v>ISIC 10-12</v>
      </c>
      <c r="K209" t="str">
        <f t="shared" si="24"/>
        <v>ISIC 13-15</v>
      </c>
      <c r="L209" t="str">
        <f t="shared" si="24"/>
        <v>ISIC 16</v>
      </c>
      <c r="M209" t="str">
        <f t="shared" si="24"/>
        <v>ISIC 17</v>
      </c>
      <c r="N209" t="str">
        <f t="shared" si="24"/>
        <v>ISIC 18</v>
      </c>
      <c r="O209" t="str">
        <f t="shared" si="24"/>
        <v>ISIC 19</v>
      </c>
      <c r="P209" t="str">
        <f t="shared" si="24"/>
        <v>ISIC 20</v>
      </c>
      <c r="Q209" t="str">
        <f t="shared" si="24"/>
        <v>ISIC 21</v>
      </c>
      <c r="R209" t="str">
        <f t="shared" si="24"/>
        <v>ISIC 22</v>
      </c>
      <c r="S209" t="str">
        <f t="shared" si="24"/>
        <v>ISIC 23</v>
      </c>
      <c r="T209" t="str">
        <f t="shared" si="24"/>
        <v>ISIC 24</v>
      </c>
      <c r="U209" t="str">
        <f t="shared" si="24"/>
        <v>ISIC 25</v>
      </c>
      <c r="V209" t="str">
        <f t="shared" si="24"/>
        <v>ISIC 26</v>
      </c>
      <c r="W209" t="str">
        <f t="shared" si="24"/>
        <v>ISIC 27</v>
      </c>
      <c r="X209" t="str">
        <f t="shared" si="24"/>
        <v>ISIC 28</v>
      </c>
      <c r="Y209" t="str">
        <f t="shared" si="24"/>
        <v>ISIC 29</v>
      </c>
      <c r="Z209" t="str">
        <f t="shared" si="24"/>
        <v>ISIC 30</v>
      </c>
      <c r="AA209" t="str">
        <f t="shared" si="24"/>
        <v>ISIC 31-32</v>
      </c>
      <c r="AB209" t="str">
        <f t="shared" si="24"/>
        <v>ISIC 33</v>
      </c>
      <c r="AC209" t="str">
        <f t="shared" si="24"/>
        <v>ISIC 35</v>
      </c>
      <c r="AD209" t="str">
        <f t="shared" si="24"/>
        <v>ISIC 36</v>
      </c>
      <c r="AE209" t="str">
        <f t="shared" si="24"/>
        <v>ISIC 37-39</v>
      </c>
      <c r="AF209" t="str">
        <f t="shared" si="24"/>
        <v>ISIC 41-43</v>
      </c>
      <c r="AG209" t="str">
        <f t="shared" si="24"/>
        <v>ISIC 45</v>
      </c>
      <c r="AH209" t="str">
        <f t="shared" si="24"/>
        <v>ISIC 46</v>
      </c>
      <c r="AI209" t="str">
        <f t="shared" si="24"/>
        <v>ISIC 47</v>
      </c>
      <c r="AJ209" t="str">
        <f t="shared" si="24"/>
        <v>ISIC 49</v>
      </c>
      <c r="AK209" t="str">
        <f t="shared" si="24"/>
        <v>ISIC 50</v>
      </c>
      <c r="AL209" t="str">
        <f t="shared" si="24"/>
        <v>ISIC 51</v>
      </c>
      <c r="AM209" t="str">
        <f t="shared" si="24"/>
        <v>ISIC 52</v>
      </c>
      <c r="AN209" t="str">
        <f t="shared" si="24"/>
        <v>ISIC 53</v>
      </c>
      <c r="AO209" t="str">
        <f t="shared" si="24"/>
        <v>ISIC 55-56</v>
      </c>
      <c r="AP209" t="str">
        <f t="shared" si="24"/>
        <v>ISIC 58</v>
      </c>
      <c r="AQ209" t="str">
        <f t="shared" si="24"/>
        <v>ISIC 59-60</v>
      </c>
      <c r="AR209" t="str">
        <f t="shared" si="24"/>
        <v>ISIC 61</v>
      </c>
      <c r="AS209" t="str">
        <f t="shared" si="24"/>
        <v>ISIC 62-63</v>
      </c>
      <c r="AT209" t="str">
        <f t="shared" si="24"/>
        <v>ISIC 64</v>
      </c>
      <c r="AU209" t="str">
        <f t="shared" si="24"/>
        <v>ISIC 65</v>
      </c>
      <c r="AV209" t="str">
        <f t="shared" si="24"/>
        <v>ISIC 66</v>
      </c>
      <c r="AW209" t="str">
        <f>AW2</f>
        <v>ISIC 68</v>
      </c>
      <c r="AX209" t="str">
        <f t="shared" ref="AX209:BQ209" si="25">AX2</f>
        <v>ISIC 69-70</v>
      </c>
      <c r="AY209" t="str">
        <f t="shared" si="25"/>
        <v>ISIC 71</v>
      </c>
      <c r="AZ209" t="str">
        <f t="shared" si="25"/>
        <v>ISIC 72</v>
      </c>
      <c r="BA209" t="str">
        <f t="shared" si="25"/>
        <v>ISIC 73</v>
      </c>
      <c r="BB209" t="str">
        <f t="shared" si="25"/>
        <v>ISIC 74-75</v>
      </c>
      <c r="BC209" t="str">
        <f t="shared" si="25"/>
        <v>ISIC 77</v>
      </c>
      <c r="BD209" t="str">
        <f t="shared" si="25"/>
        <v>ISIC 78</v>
      </c>
      <c r="BE209" t="str">
        <f t="shared" si="25"/>
        <v>ISIC 79</v>
      </c>
      <c r="BF209" t="str">
        <f t="shared" si="25"/>
        <v>ISIC 80-82</v>
      </c>
      <c r="BG209" t="str">
        <f t="shared" si="25"/>
        <v>ISIC 84</v>
      </c>
      <c r="BH209" t="str">
        <f t="shared" si="25"/>
        <v>ISIC 85</v>
      </c>
      <c r="BI209" t="str">
        <f t="shared" si="25"/>
        <v>ISIC 86</v>
      </c>
      <c r="BJ209" t="str">
        <f t="shared" si="25"/>
        <v>ISIC 87-88</v>
      </c>
      <c r="BK209" t="str">
        <f t="shared" si="25"/>
        <v>ISIC 90-92</v>
      </c>
      <c r="BL209" t="str">
        <f t="shared" si="25"/>
        <v>ISIC 93</v>
      </c>
      <c r="BM209" t="str">
        <f t="shared" si="25"/>
        <v>ISIC 94</v>
      </c>
      <c r="BN209" t="str">
        <f t="shared" si="25"/>
        <v>ISIC 95</v>
      </c>
      <c r="BO209" t="str">
        <f t="shared" si="25"/>
        <v>ISIC 96</v>
      </c>
      <c r="BP209" t="str">
        <f t="shared" si="25"/>
        <v>ISIC 97-98</v>
      </c>
      <c r="BQ209" t="str">
        <f t="shared" si="25"/>
        <v>ISIC 99</v>
      </c>
    </row>
    <row r="210" spans="1:69" x14ac:dyDescent="0.35">
      <c r="E210" t="str">
        <f t="shared" ref="E210:E241" si="26">E3</f>
        <v>ISIC 1</v>
      </c>
      <c r="F210" s="19">
        <f>F142-F74</f>
        <v>0.87704165294067071</v>
      </c>
      <c r="G210" s="19">
        <f t="shared" ref="G210:AV216" si="27">G142-G74</f>
        <v>-1.1392177531300845E-2</v>
      </c>
      <c r="H210" s="19">
        <f t="shared" si="27"/>
        <v>-4.3510260628625858E-3</v>
      </c>
      <c r="I210" s="19">
        <f t="shared" si="27"/>
        <v>-9.2263043493243357E-5</v>
      </c>
      <c r="J210" s="19">
        <f t="shared" si="27"/>
        <v>-0.1856458904451212</v>
      </c>
      <c r="K210" s="19">
        <f t="shared" si="27"/>
        <v>-7.5338745896894625E-3</v>
      </c>
      <c r="L210" s="19">
        <f t="shared" si="27"/>
        <v>-2.8662920156929277E-4</v>
      </c>
      <c r="M210" s="19">
        <f t="shared" si="27"/>
        <v>-2.2077082798802243E-4</v>
      </c>
      <c r="N210" s="19">
        <f t="shared" si="27"/>
        <v>-3.2223507781907979E-5</v>
      </c>
      <c r="O210" s="19">
        <f t="shared" si="27"/>
        <v>-3.6952013955885778E-5</v>
      </c>
      <c r="P210" s="19">
        <f t="shared" si="27"/>
        <v>-2.2497877701275299E-3</v>
      </c>
      <c r="Q210" s="19">
        <f t="shared" si="27"/>
        <v>-6.8432396350598011E-4</v>
      </c>
      <c r="R210" s="19">
        <f t="shared" si="27"/>
        <v>-4.5932506811030187E-3</v>
      </c>
      <c r="S210" s="19">
        <f t="shared" si="27"/>
        <v>-4.065348112558259E-5</v>
      </c>
      <c r="T210" s="19">
        <f t="shared" si="27"/>
        <v>-6.4449992497900406E-6</v>
      </c>
      <c r="U210" s="19">
        <f t="shared" si="27"/>
        <v>-3.1692945673063411E-5</v>
      </c>
      <c r="V210" s="19">
        <f t="shared" si="27"/>
        <v>-3.4058008749735885E-4</v>
      </c>
      <c r="W210" s="19">
        <f t="shared" si="27"/>
        <v>-1.2236290205371364E-5</v>
      </c>
      <c r="X210" s="19">
        <f t="shared" si="27"/>
        <v>-2.4714042522403293E-5</v>
      </c>
      <c r="Y210" s="19">
        <f t="shared" si="27"/>
        <v>-1.5079634165514934E-5</v>
      </c>
      <c r="Z210" s="19">
        <f t="shared" si="27"/>
        <v>-2.6857122635309343E-6</v>
      </c>
      <c r="AA210" s="19">
        <f t="shared" si="27"/>
        <v>-4.3558952611792311E-4</v>
      </c>
      <c r="AB210" s="19">
        <f t="shared" si="27"/>
        <v>-1.6008409149685164E-5</v>
      </c>
      <c r="AC210" s="19">
        <f t="shared" si="27"/>
        <v>-5.8552266305891311E-4</v>
      </c>
      <c r="AD210" s="19">
        <f t="shared" si="27"/>
        <v>-2.6456922267318423E-4</v>
      </c>
      <c r="AE210" s="19">
        <f t="shared" si="27"/>
        <v>-1.6854314240763289E-4</v>
      </c>
      <c r="AF210" s="19">
        <f t="shared" si="27"/>
        <v>-1.7811031422295686E-4</v>
      </c>
      <c r="AG210" s="19">
        <f t="shared" si="27"/>
        <v>-3.0818323780008008E-5</v>
      </c>
      <c r="AH210" s="19">
        <f t="shared" si="27"/>
        <v>-2.6294237785259669E-3</v>
      </c>
      <c r="AI210" s="19">
        <f t="shared" si="27"/>
        <v>-2.3257340546709243E-3</v>
      </c>
      <c r="AJ210" s="19">
        <f t="shared" si="27"/>
        <v>-7.9823161331129796E-5</v>
      </c>
      <c r="AK210" s="19">
        <f t="shared" si="27"/>
        <v>-3.762359227108134E-4</v>
      </c>
      <c r="AL210" s="19">
        <f t="shared" si="27"/>
        <v>-2.9991340209951114E-5</v>
      </c>
      <c r="AM210" s="19">
        <f t="shared" si="27"/>
        <v>-6.2209896146636119E-5</v>
      </c>
      <c r="AN210" s="19">
        <f t="shared" si="27"/>
        <v>-1.5732569689384013E-6</v>
      </c>
      <c r="AO210" s="19">
        <f t="shared" si="27"/>
        <v>-1.2718303718952198E-2</v>
      </c>
      <c r="AP210" s="19">
        <f t="shared" si="27"/>
        <v>-1.0602059881282373E-6</v>
      </c>
      <c r="AQ210" s="19">
        <f t="shared" si="27"/>
        <v>-1.4873794324269667E-4</v>
      </c>
      <c r="AR210" s="19">
        <f t="shared" si="27"/>
        <v>-1.0356774165527979E-5</v>
      </c>
      <c r="AS210" s="19">
        <f t="shared" si="27"/>
        <v>-4.0871384107679476E-6</v>
      </c>
      <c r="AT210" s="19">
        <f t="shared" si="27"/>
        <v>-3.7286896383231785E-6</v>
      </c>
      <c r="AU210" s="19">
        <f t="shared" si="27"/>
        <v>-5.3943742264761362E-5</v>
      </c>
      <c r="AV210" s="19">
        <f t="shared" si="27"/>
        <v>-2.3068931899869247E-6</v>
      </c>
      <c r="AW210" s="19">
        <f>AW142-AW74</f>
        <v>-2.5250086756708345E-5</v>
      </c>
      <c r="AX210" s="19">
        <f t="shared" ref="AX210:BQ223" si="28">AX142-AX74</f>
        <v>-4.3979607929512395E-5</v>
      </c>
      <c r="AY210" s="19">
        <f t="shared" si="28"/>
        <v>-3.3924642165120313E-4</v>
      </c>
      <c r="AZ210" s="19">
        <f t="shared" si="28"/>
        <v>-3.3096808974365267E-4</v>
      </c>
      <c r="BA210" s="19">
        <f t="shared" si="28"/>
        <v>-3.4480168866012768E-5</v>
      </c>
      <c r="BB210" s="19">
        <f t="shared" si="28"/>
        <v>-2.0855373017554052E-4</v>
      </c>
      <c r="BC210" s="19">
        <f t="shared" si="28"/>
        <v>-2.3365599073958576E-5</v>
      </c>
      <c r="BD210" s="19">
        <f t="shared" si="28"/>
        <v>-2.4159777991536547E-5</v>
      </c>
      <c r="BE210" s="19">
        <f t="shared" si="28"/>
        <v>-2.2587797204739931E-5</v>
      </c>
      <c r="BF210" s="19">
        <f t="shared" si="28"/>
        <v>-3.8924378339168495E-3</v>
      </c>
      <c r="BG210" s="19">
        <f t="shared" si="28"/>
        <v>-6.7375250125942298E-4</v>
      </c>
      <c r="BH210" s="19">
        <f t="shared" si="28"/>
        <v>-2.1605815910553358E-4</v>
      </c>
      <c r="BI210" s="19">
        <f t="shared" si="28"/>
        <v>-5.9208256246224742E-4</v>
      </c>
      <c r="BJ210" s="19">
        <f t="shared" si="28"/>
        <v>-1.4039191327194138E-3</v>
      </c>
      <c r="BK210" s="19">
        <f t="shared" si="28"/>
        <v>-7.4846064479757682E-4</v>
      </c>
      <c r="BL210" s="19">
        <f t="shared" si="28"/>
        <v>-1.8162421884138295E-3</v>
      </c>
      <c r="BM210" s="19">
        <f t="shared" si="28"/>
        <v>-4.7469140902473895E-4</v>
      </c>
      <c r="BN210" s="19">
        <f t="shared" si="28"/>
        <v>-8.4509422800642275E-5</v>
      </c>
      <c r="BO210" s="19">
        <f t="shared" si="28"/>
        <v>-6.7665219276317611E-4</v>
      </c>
      <c r="BP210" s="19">
        <f t="shared" si="28"/>
        <v>0</v>
      </c>
      <c r="BQ210" s="19" t="e">
        <f t="shared" si="28"/>
        <v>#DIV/0!</v>
      </c>
    </row>
    <row r="211" spans="1:69" x14ac:dyDescent="0.35">
      <c r="E211" t="str">
        <f t="shared" si="26"/>
        <v>ISIC 2</v>
      </c>
      <c r="F211" s="19">
        <f t="shared" ref="F211:F241" si="29">F143-F75</f>
        <v>-1.4294432922459077E-3</v>
      </c>
      <c r="G211" s="19">
        <f t="shared" ref="G211:U211" si="30">G143-G75</f>
        <v>0.76378479796557497</v>
      </c>
      <c r="H211" s="19">
        <f t="shared" si="30"/>
        <v>-9.1959220455194136E-4</v>
      </c>
      <c r="I211" s="19">
        <f t="shared" si="30"/>
        <v>-6.5295556322808612E-4</v>
      </c>
      <c r="J211" s="19">
        <f t="shared" si="30"/>
        <v>-3.6515942529723704E-4</v>
      </c>
      <c r="K211" s="19">
        <f t="shared" si="30"/>
        <v>-3.7145077627303969E-5</v>
      </c>
      <c r="L211" s="19">
        <f t="shared" si="30"/>
        <v>-0.11991296787191177</v>
      </c>
      <c r="M211" s="19">
        <f t="shared" si="30"/>
        <v>-3.2281059861915117E-2</v>
      </c>
      <c r="N211" s="19">
        <f t="shared" si="30"/>
        <v>-2.7963919628763061E-4</v>
      </c>
      <c r="O211" s="19">
        <f t="shared" si="30"/>
        <v>-7.6749035253048344E-6</v>
      </c>
      <c r="P211" s="19">
        <f t="shared" si="30"/>
        <v>-2.1127062324212222E-4</v>
      </c>
      <c r="Q211" s="19">
        <f t="shared" si="30"/>
        <v>-7.0442016067351999E-5</v>
      </c>
      <c r="R211" s="19">
        <f t="shared" si="30"/>
        <v>-3.9142149618241924E-4</v>
      </c>
      <c r="S211" s="19">
        <f t="shared" si="30"/>
        <v>-1.0545198557160789E-4</v>
      </c>
      <c r="T211" s="19">
        <f t="shared" si="30"/>
        <v>-6.2432165629975489E-5</v>
      </c>
      <c r="U211" s="19">
        <f t="shared" si="30"/>
        <v>-3.4983597617026551E-5</v>
      </c>
      <c r="V211" s="19">
        <f t="shared" si="27"/>
        <v>-6.3006213578273773E-7</v>
      </c>
      <c r="W211" s="19">
        <f t="shared" si="27"/>
        <v>-1.3080172288500424E-5</v>
      </c>
      <c r="X211" s="19">
        <f t="shared" si="27"/>
        <v>-1.010246724279299E-5</v>
      </c>
      <c r="Y211" s="19">
        <f t="shared" si="27"/>
        <v>-6.5285343161397416E-6</v>
      </c>
      <c r="Z211" s="19">
        <f t="shared" si="27"/>
        <v>-3.4019022004725164E-5</v>
      </c>
      <c r="AA211" s="19">
        <f t="shared" si="27"/>
        <v>-1.3628725093177577E-3</v>
      </c>
      <c r="AB211" s="19">
        <f t="shared" si="27"/>
        <v>-8.3424104019486065E-6</v>
      </c>
      <c r="AC211" s="19">
        <f t="shared" si="27"/>
        <v>-1.1078162238034939E-3</v>
      </c>
      <c r="AD211" s="19">
        <f t="shared" si="27"/>
        <v>-6.2432545706052382E-5</v>
      </c>
      <c r="AE211" s="19">
        <f t="shared" si="27"/>
        <v>-1.795421190714707E-5</v>
      </c>
      <c r="AF211" s="19">
        <f t="shared" si="27"/>
        <v>-2.8297738993730327E-4</v>
      </c>
      <c r="AG211" s="19">
        <f t="shared" si="27"/>
        <v>-3.9623559145724584E-5</v>
      </c>
      <c r="AH211" s="19">
        <f t="shared" si="27"/>
        <v>-1.628416718628665E-4</v>
      </c>
      <c r="AI211" s="19">
        <f t="shared" si="27"/>
        <v>-4.7724874249317633E-5</v>
      </c>
      <c r="AJ211" s="19">
        <f t="shared" si="27"/>
        <v>-6.0442975216440332E-5</v>
      </c>
      <c r="AK211" s="19">
        <f t="shared" si="27"/>
        <v>-1.9672466546970637E-6</v>
      </c>
      <c r="AL211" s="19">
        <f t="shared" si="27"/>
        <v>-5.0264815994331472E-7</v>
      </c>
      <c r="AM211" s="19">
        <f t="shared" si="27"/>
        <v>-2.0514658432333389E-5</v>
      </c>
      <c r="AN211" s="19">
        <f t="shared" si="27"/>
        <v>-1.7980079645010298E-6</v>
      </c>
      <c r="AO211" s="19">
        <f t="shared" si="27"/>
        <v>-6.3030365740967349E-5</v>
      </c>
      <c r="AP211" s="19">
        <f t="shared" si="27"/>
        <v>-4.9476279445984411E-6</v>
      </c>
      <c r="AQ211" s="19">
        <f t="shared" si="27"/>
        <v>-4.2945462485567343E-5</v>
      </c>
      <c r="AR211" s="19">
        <f t="shared" si="27"/>
        <v>-3.0068054028952197E-7</v>
      </c>
      <c r="AS211" s="19">
        <f t="shared" si="27"/>
        <v>-2.7505860394741638E-6</v>
      </c>
      <c r="AT211" s="19">
        <f t="shared" si="27"/>
        <v>-2.0197068874250547E-6</v>
      </c>
      <c r="AU211" s="19">
        <f t="shared" si="27"/>
        <v>-3.6522506611212837E-8</v>
      </c>
      <c r="AV211" s="19">
        <f t="shared" si="27"/>
        <v>-9.8177082271536564E-6</v>
      </c>
      <c r="AW211" s="19">
        <f t="shared" ref="AW211:BL211" si="31">AW143-AW75</f>
        <v>-2.1128277722800383E-5</v>
      </c>
      <c r="AX211" s="19">
        <f t="shared" si="31"/>
        <v>-1.2939764119636757E-5</v>
      </c>
      <c r="AY211" s="19">
        <f t="shared" si="31"/>
        <v>-6.2326421798102792E-5</v>
      </c>
      <c r="AZ211" s="19">
        <f t="shared" si="31"/>
        <v>-2.5919548355760827E-5</v>
      </c>
      <c r="BA211" s="19">
        <f t="shared" si="31"/>
        <v>-2.8255720329630416E-5</v>
      </c>
      <c r="BB211" s="19">
        <f t="shared" si="31"/>
        <v>-3.3050545204667657E-5</v>
      </c>
      <c r="BC211" s="19">
        <f t="shared" si="31"/>
        <v>-5.4550036748541419E-6</v>
      </c>
      <c r="BD211" s="19">
        <f t="shared" si="31"/>
        <v>-7.6742824208410213E-6</v>
      </c>
      <c r="BE211" s="19">
        <f t="shared" si="31"/>
        <v>-4.0335352151321301E-7</v>
      </c>
      <c r="BF211" s="19">
        <f t="shared" si="31"/>
        <v>-6.3195306580947266E-4</v>
      </c>
      <c r="BG211" s="19">
        <f t="shared" si="31"/>
        <v>-1.4651894461529527E-4</v>
      </c>
      <c r="BH211" s="19">
        <f t="shared" si="31"/>
        <v>-2.0779620545638497E-5</v>
      </c>
      <c r="BI211" s="19">
        <f t="shared" si="31"/>
        <v>-1.3683240778340001E-5</v>
      </c>
      <c r="BJ211" s="19">
        <f t="shared" si="31"/>
        <v>-1.1272775333321322E-5</v>
      </c>
      <c r="BK211" s="19">
        <f t="shared" si="31"/>
        <v>-8.3535819423593953E-5</v>
      </c>
      <c r="BL211" s="19">
        <f t="shared" si="31"/>
        <v>-3.2678650559560691E-4</v>
      </c>
      <c r="BM211" s="19">
        <f t="shared" si="28"/>
        <v>-7.1066565350403049E-5</v>
      </c>
      <c r="BN211" s="19">
        <f t="shared" si="28"/>
        <v>-1.0899346118213676E-4</v>
      </c>
      <c r="BO211" s="19">
        <f t="shared" si="28"/>
        <v>-1.0837114742453538E-4</v>
      </c>
      <c r="BP211" s="19">
        <f t="shared" si="28"/>
        <v>0</v>
      </c>
      <c r="BQ211" s="19" t="e">
        <f t="shared" si="28"/>
        <v>#DIV/0!</v>
      </c>
    </row>
    <row r="212" spans="1:69" x14ac:dyDescent="0.35">
      <c r="E212" t="str">
        <f t="shared" si="26"/>
        <v>ISIC 3</v>
      </c>
      <c r="F212" s="19">
        <f t="shared" si="29"/>
        <v>-1.4107011202201258E-5</v>
      </c>
      <c r="G212" s="19">
        <f t="shared" si="27"/>
        <v>-7.7884710679521811E-5</v>
      </c>
      <c r="H212" s="19">
        <f t="shared" si="27"/>
        <v>0.96186378169666764</v>
      </c>
      <c r="I212" s="19">
        <f t="shared" si="27"/>
        <v>-7.1364908340556908E-5</v>
      </c>
      <c r="J212" s="19">
        <f t="shared" si="27"/>
        <v>-2.8705481580628581E-3</v>
      </c>
      <c r="K212" s="19">
        <f t="shared" si="27"/>
        <v>-2.8205598364301353E-5</v>
      </c>
      <c r="L212" s="19">
        <f t="shared" si="27"/>
        <v>-8.4826635563566966E-7</v>
      </c>
      <c r="M212" s="19">
        <f t="shared" si="27"/>
        <v>0</v>
      </c>
      <c r="N212" s="19">
        <f t="shared" si="27"/>
        <v>0</v>
      </c>
      <c r="O212" s="19">
        <f t="shared" si="27"/>
        <v>0</v>
      </c>
      <c r="P212" s="19">
        <f t="shared" si="27"/>
        <v>-4.7758821893612853E-5</v>
      </c>
      <c r="Q212" s="19">
        <f t="shared" si="27"/>
        <v>-1.9548502066537877E-5</v>
      </c>
      <c r="R212" s="19">
        <f t="shared" si="27"/>
        <v>0</v>
      </c>
      <c r="S212" s="19">
        <f t="shared" si="27"/>
        <v>-5.6151217024285349E-7</v>
      </c>
      <c r="T212" s="19">
        <f t="shared" si="27"/>
        <v>0</v>
      </c>
      <c r="U212" s="19">
        <f t="shared" si="27"/>
        <v>-9.8019419607412604E-7</v>
      </c>
      <c r="V212" s="19">
        <f t="shared" si="27"/>
        <v>-6.3006213578273767E-8</v>
      </c>
      <c r="W212" s="19">
        <f t="shared" si="27"/>
        <v>0</v>
      </c>
      <c r="X212" s="19">
        <f t="shared" si="27"/>
        <v>-3.4420672036773388E-8</v>
      </c>
      <c r="Y212" s="19">
        <f t="shared" si="27"/>
        <v>-3.8403143036116127E-8</v>
      </c>
      <c r="Z212" s="19">
        <f t="shared" si="27"/>
        <v>-5.2661024775116361E-8</v>
      </c>
      <c r="AA212" s="19">
        <f t="shared" si="27"/>
        <v>-9.6028822386454125E-5</v>
      </c>
      <c r="AB212" s="19">
        <f t="shared" si="27"/>
        <v>0</v>
      </c>
      <c r="AC212" s="19">
        <f t="shared" si="27"/>
        <v>-2.0580063652284008E-5</v>
      </c>
      <c r="AD212" s="19">
        <f t="shared" si="27"/>
        <v>-5.428917017917598E-7</v>
      </c>
      <c r="AE212" s="19">
        <f t="shared" si="27"/>
        <v>-9.5432297524475424E-6</v>
      </c>
      <c r="AF212" s="19">
        <f t="shared" si="27"/>
        <v>-4.8368306709166306E-5</v>
      </c>
      <c r="AG212" s="19">
        <f t="shared" si="27"/>
        <v>-1.0296444580878252E-6</v>
      </c>
      <c r="AH212" s="19">
        <f t="shared" si="27"/>
        <v>-2.6881719062790863E-5</v>
      </c>
      <c r="AI212" s="19">
        <f t="shared" si="27"/>
        <v>-1.0903202341554289E-5</v>
      </c>
      <c r="AJ212" s="19">
        <f t="shared" si="27"/>
        <v>-1.6860218041778495E-6</v>
      </c>
      <c r="AK212" s="19">
        <f t="shared" si="27"/>
        <v>-6.9788075075378337E-4</v>
      </c>
      <c r="AL212" s="19">
        <f t="shared" si="27"/>
        <v>-1.5079444798299441E-6</v>
      </c>
      <c r="AM212" s="19">
        <f t="shared" si="27"/>
        <v>-9.9458501090789097E-6</v>
      </c>
      <c r="AN212" s="19">
        <f t="shared" si="27"/>
        <v>-3.3712649334394306E-7</v>
      </c>
      <c r="AO212" s="19">
        <f t="shared" si="27"/>
        <v>-2.9485293999544689E-3</v>
      </c>
      <c r="AP212" s="19">
        <f t="shared" si="27"/>
        <v>-1.1308863873367866E-6</v>
      </c>
      <c r="AQ212" s="19">
        <f t="shared" si="27"/>
        <v>-2.9167462326032608E-5</v>
      </c>
      <c r="AR212" s="19">
        <f t="shared" si="27"/>
        <v>-2.9733964539741615E-6</v>
      </c>
      <c r="AS212" s="19">
        <f t="shared" si="27"/>
        <v>-2.0726246917164477E-6</v>
      </c>
      <c r="AT212" s="19">
        <f t="shared" si="27"/>
        <v>-7.0619121937938979E-7</v>
      </c>
      <c r="AU212" s="19">
        <f t="shared" si="27"/>
        <v>-1.7530803173382161E-6</v>
      </c>
      <c r="AV212" s="19">
        <f t="shared" si="27"/>
        <v>-1.3412169709226305E-6</v>
      </c>
      <c r="AW212" s="19">
        <f t="shared" ref="AW212:AW248" si="32">AW144-AW76</f>
        <v>-2.2371871739251619E-6</v>
      </c>
      <c r="AX212" s="19">
        <f t="shared" si="28"/>
        <v>-1.0289450986699109E-6</v>
      </c>
      <c r="AY212" s="19">
        <f t="shared" si="28"/>
        <v>-2.2953073183437289E-6</v>
      </c>
      <c r="AZ212" s="19">
        <f t="shared" si="28"/>
        <v>-3.2324609958685557E-6</v>
      </c>
      <c r="BA212" s="19">
        <f t="shared" si="28"/>
        <v>-4.6683364022867634E-6</v>
      </c>
      <c r="BB212" s="19">
        <f t="shared" si="28"/>
        <v>-4.3109406788696942E-5</v>
      </c>
      <c r="BC212" s="19">
        <f t="shared" si="28"/>
        <v>-4.4549196677975499E-6</v>
      </c>
      <c r="BD212" s="19">
        <f t="shared" si="28"/>
        <v>-4.263490233800567E-7</v>
      </c>
      <c r="BE212" s="19">
        <f t="shared" si="28"/>
        <v>-2.4201211290792779E-6</v>
      </c>
      <c r="BF212" s="19">
        <f t="shared" si="28"/>
        <v>-1.0066603532774379E-5</v>
      </c>
      <c r="BG212" s="19">
        <f t="shared" si="28"/>
        <v>-1.4946630181118916E-5</v>
      </c>
      <c r="BH212" s="19">
        <f t="shared" si="28"/>
        <v>-2.3538496719776941E-5</v>
      </c>
      <c r="BI212" s="19">
        <f t="shared" si="28"/>
        <v>-2.8379623639842198E-5</v>
      </c>
      <c r="BJ212" s="19">
        <f t="shared" si="28"/>
        <v>-7.0920846388375868E-5</v>
      </c>
      <c r="BK212" s="19">
        <f t="shared" si="28"/>
        <v>-1.8774944988142605E-5</v>
      </c>
      <c r="BL212" s="19">
        <f t="shared" si="28"/>
        <v>-4.7357782886642031E-5</v>
      </c>
      <c r="BM212" s="19">
        <f t="shared" si="28"/>
        <v>-1.3431996445175594E-4</v>
      </c>
      <c r="BN212" s="19">
        <f t="shared" si="28"/>
        <v>0</v>
      </c>
      <c r="BO212" s="19">
        <f t="shared" si="28"/>
        <v>-1.3760328889659891E-5</v>
      </c>
      <c r="BP212" s="19">
        <f t="shared" si="28"/>
        <v>0</v>
      </c>
      <c r="BQ212" s="19" t="e">
        <f t="shared" si="28"/>
        <v>#DIV/0!</v>
      </c>
    </row>
    <row r="213" spans="1:69" x14ac:dyDescent="0.35">
      <c r="E213" t="str">
        <f t="shared" si="26"/>
        <v>ISIC 05-09</v>
      </c>
      <c r="F213" s="19">
        <f t="shared" si="29"/>
        <v>-2.1111646085922833E-3</v>
      </c>
      <c r="G213" s="19">
        <f t="shared" si="27"/>
        <v>-5.53893991481068E-4</v>
      </c>
      <c r="H213" s="19">
        <f t="shared" si="27"/>
        <v>-4.1850665281265333E-3</v>
      </c>
      <c r="I213" s="19">
        <f t="shared" si="27"/>
        <v>0.95226799234950399</v>
      </c>
      <c r="J213" s="19">
        <f t="shared" si="27"/>
        <v>-1.359183212558871E-3</v>
      </c>
      <c r="K213" s="19">
        <f t="shared" si="27"/>
        <v>-4.2251883597088218E-4</v>
      </c>
      <c r="L213" s="19">
        <f t="shared" si="27"/>
        <v>-2.2835330293712226E-4</v>
      </c>
      <c r="M213" s="19">
        <f t="shared" si="27"/>
        <v>-3.3535025513263708E-3</v>
      </c>
      <c r="N213" s="19">
        <f t="shared" si="27"/>
        <v>-4.4559717628028968E-4</v>
      </c>
      <c r="O213" s="19">
        <f t="shared" si="27"/>
        <v>-6.0057344100296693E-2</v>
      </c>
      <c r="P213" s="19">
        <f t="shared" si="27"/>
        <v>-6.9629918646876825E-3</v>
      </c>
      <c r="Q213" s="19">
        <f t="shared" si="27"/>
        <v>-4.4127372983818474E-4</v>
      </c>
      <c r="R213" s="19">
        <f t="shared" si="27"/>
        <v>-6.5638196461129681E-4</v>
      </c>
      <c r="S213" s="19">
        <f t="shared" si="27"/>
        <v>-4.0758203145332877E-2</v>
      </c>
      <c r="T213" s="19">
        <f t="shared" si="27"/>
        <v>-1.3593226221461377E-2</v>
      </c>
      <c r="U213" s="19">
        <f t="shared" si="27"/>
        <v>-6.7911121218002381E-4</v>
      </c>
      <c r="V213" s="19">
        <f t="shared" si="27"/>
        <v>-9.5044873182825978E-5</v>
      </c>
      <c r="W213" s="19">
        <f t="shared" si="27"/>
        <v>-4.6233230672520706E-4</v>
      </c>
      <c r="X213" s="19">
        <f t="shared" si="27"/>
        <v>-2.9770439244605307E-4</v>
      </c>
      <c r="Y213" s="19">
        <f t="shared" si="27"/>
        <v>-1.7048435298499821E-4</v>
      </c>
      <c r="Z213" s="19">
        <f t="shared" si="27"/>
        <v>-3.571470700248391E-4</v>
      </c>
      <c r="AA213" s="19">
        <f t="shared" si="27"/>
        <v>-9.3056857276826706E-4</v>
      </c>
      <c r="AB213" s="19">
        <f t="shared" si="27"/>
        <v>-4.2275728388253071E-4</v>
      </c>
      <c r="AC213" s="19">
        <f t="shared" si="27"/>
        <v>-2.0396232730013768E-2</v>
      </c>
      <c r="AD213" s="19">
        <f t="shared" si="27"/>
        <v>-2.006346765921747E-3</v>
      </c>
      <c r="AE213" s="19">
        <f t="shared" si="27"/>
        <v>-1.4362830360194919E-3</v>
      </c>
      <c r="AF213" s="19">
        <f t="shared" si="27"/>
        <v>-5.8501888339588014E-3</v>
      </c>
      <c r="AG213" s="19">
        <f t="shared" si="27"/>
        <v>-1.5671898751722969E-4</v>
      </c>
      <c r="AH213" s="19">
        <f t="shared" si="27"/>
        <v>-3.7246991184542485E-4</v>
      </c>
      <c r="AI213" s="19">
        <f t="shared" si="27"/>
        <v>-1.523333127148585E-4</v>
      </c>
      <c r="AJ213" s="19">
        <f t="shared" si="27"/>
        <v>-6.5390452102033177E-4</v>
      </c>
      <c r="AK213" s="19">
        <f t="shared" si="27"/>
        <v>-4.6312264995993376E-5</v>
      </c>
      <c r="AL213" s="19">
        <f t="shared" si="27"/>
        <v>-5.3867127807258555E-5</v>
      </c>
      <c r="AM213" s="19">
        <f t="shared" si="27"/>
        <v>-7.0067762172340358E-4</v>
      </c>
      <c r="AN213" s="19">
        <f t="shared" si="27"/>
        <v>-1.1462300773694065E-4</v>
      </c>
      <c r="AO213" s="19">
        <f t="shared" si="27"/>
        <v>-5.8115417425275509E-4</v>
      </c>
      <c r="AP213" s="19">
        <f t="shared" si="27"/>
        <v>-2.4667459323783658E-5</v>
      </c>
      <c r="AQ213" s="19">
        <f t="shared" si="27"/>
        <v>-7.3160375116125984E-5</v>
      </c>
      <c r="AR213" s="19">
        <f t="shared" si="27"/>
        <v>-4.3598678341980682E-5</v>
      </c>
      <c r="AS213" s="19">
        <f t="shared" si="27"/>
        <v>-4.0232163408365056E-5</v>
      </c>
      <c r="AT213" s="19">
        <f t="shared" si="27"/>
        <v>-6.2328437022424952E-5</v>
      </c>
      <c r="AU213" s="19">
        <f t="shared" si="27"/>
        <v>-3.1518923205476685E-5</v>
      </c>
      <c r="AV213" s="19">
        <f t="shared" si="27"/>
        <v>-3.5086235959336016E-5</v>
      </c>
      <c r="AW213" s="19">
        <f t="shared" si="32"/>
        <v>-1.6053901313404514E-4</v>
      </c>
      <c r="AX213" s="19">
        <f t="shared" si="28"/>
        <v>-8.1957036116783651E-5</v>
      </c>
      <c r="AY213" s="19">
        <f t="shared" si="28"/>
        <v>-4.3462526883345561E-4</v>
      </c>
      <c r="AZ213" s="19">
        <f t="shared" si="28"/>
        <v>-1.7006336461597346E-4</v>
      </c>
      <c r="BA213" s="19">
        <f t="shared" si="28"/>
        <v>-6.0524571952454709E-5</v>
      </c>
      <c r="BB213" s="19">
        <f t="shared" si="28"/>
        <v>-1.7406620474458301E-4</v>
      </c>
      <c r="BC213" s="19">
        <f t="shared" si="28"/>
        <v>-1.1978278902700556E-4</v>
      </c>
      <c r="BD213" s="19">
        <f t="shared" si="28"/>
        <v>-8.797001515741837E-5</v>
      </c>
      <c r="BE213" s="19">
        <f t="shared" si="28"/>
        <v>-2.8234746505924911E-5</v>
      </c>
      <c r="BF213" s="19">
        <f t="shared" si="28"/>
        <v>-5.6354288477242242E-4</v>
      </c>
      <c r="BG213" s="19">
        <f t="shared" si="28"/>
        <v>-6.5576313015438766E-4</v>
      </c>
      <c r="BH213" s="19">
        <f t="shared" si="28"/>
        <v>-2.1197854433739269E-4</v>
      </c>
      <c r="BI213" s="19">
        <f t="shared" si="28"/>
        <v>-1.0884872472778213E-4</v>
      </c>
      <c r="BJ213" s="19">
        <f t="shared" si="28"/>
        <v>-3.6750431080100819E-4</v>
      </c>
      <c r="BK213" s="19">
        <f t="shared" si="28"/>
        <v>-2.6189779681094869E-4</v>
      </c>
      <c r="BL213" s="19">
        <f t="shared" si="28"/>
        <v>-4.9556537092093264E-4</v>
      </c>
      <c r="BM213" s="19">
        <f t="shared" si="28"/>
        <v>-4.797616552076332E-4</v>
      </c>
      <c r="BN213" s="19">
        <f t="shared" si="28"/>
        <v>-3.0684028745840675E-4</v>
      </c>
      <c r="BO213" s="19">
        <f t="shared" si="28"/>
        <v>-2.0496728704299364E-4</v>
      </c>
      <c r="BP213" s="19">
        <f t="shared" si="28"/>
        <v>0</v>
      </c>
      <c r="BQ213" s="19" t="e">
        <f t="shared" si="28"/>
        <v>#DIV/0!</v>
      </c>
    </row>
    <row r="214" spans="1:69" x14ac:dyDescent="0.35">
      <c r="E214" t="str">
        <f t="shared" si="26"/>
        <v>ISIC 10-12</v>
      </c>
      <c r="F214" s="19">
        <f t="shared" si="29"/>
        <v>-0.10644692175316998</v>
      </c>
      <c r="G214" s="19">
        <f t="shared" si="27"/>
        <v>-1.0608873806183367E-3</v>
      </c>
      <c r="H214" s="19">
        <f t="shared" si="27"/>
        <v>-4.0790769122226386E-2</v>
      </c>
      <c r="I214" s="19">
        <f t="shared" si="27"/>
        <v>-1.3258088189685704E-3</v>
      </c>
      <c r="J214" s="19">
        <f t="shared" si="27"/>
        <v>0.7962525403803693</v>
      </c>
      <c r="K214" s="19">
        <f t="shared" si="27"/>
        <v>-1.0108393241116611E-2</v>
      </c>
      <c r="L214" s="19">
        <f t="shared" si="27"/>
        <v>-5.3814017601526876E-4</v>
      </c>
      <c r="M214" s="19">
        <f t="shared" si="27"/>
        <v>-4.1023521392123908E-3</v>
      </c>
      <c r="N214" s="19">
        <f t="shared" si="27"/>
        <v>-2.9803287240348365E-4</v>
      </c>
      <c r="O214" s="19">
        <f t="shared" si="27"/>
        <v>-2.6709987527289325E-3</v>
      </c>
      <c r="P214" s="19">
        <f t="shared" si="27"/>
        <v>-1.7225586715948E-2</v>
      </c>
      <c r="Q214" s="19">
        <f t="shared" si="27"/>
        <v>-9.4368287206592349E-3</v>
      </c>
      <c r="R214" s="19">
        <f t="shared" si="27"/>
        <v>-7.9407371624076143E-4</v>
      </c>
      <c r="S214" s="19">
        <f t="shared" si="27"/>
        <v>-4.724563400423369E-4</v>
      </c>
      <c r="T214" s="19">
        <f t="shared" si="27"/>
        <v>-7.5216755263320687E-4</v>
      </c>
      <c r="U214" s="19">
        <f t="shared" si="27"/>
        <v>-3.1396553618536237E-4</v>
      </c>
      <c r="V214" s="19">
        <f t="shared" si="27"/>
        <v>-2.0804651723546001E-4</v>
      </c>
      <c r="W214" s="19">
        <f t="shared" si="27"/>
        <v>-3.0425784924453179E-4</v>
      </c>
      <c r="X214" s="19">
        <f t="shared" si="27"/>
        <v>-3.3215948515486323E-4</v>
      </c>
      <c r="Y214" s="19">
        <f t="shared" si="27"/>
        <v>-1.7342859395110043E-4</v>
      </c>
      <c r="Z214" s="19">
        <f t="shared" si="27"/>
        <v>-1.4687159809779953E-4</v>
      </c>
      <c r="AA214" s="19">
        <f t="shared" si="27"/>
        <v>-1.9629406404978087E-3</v>
      </c>
      <c r="AB214" s="19">
        <f t="shared" si="27"/>
        <v>-6.8638872611167688E-4</v>
      </c>
      <c r="AC214" s="19">
        <f t="shared" si="27"/>
        <v>-1.2123874314771974E-3</v>
      </c>
      <c r="AD214" s="19">
        <f t="shared" si="27"/>
        <v>-3.9033913358827528E-4</v>
      </c>
      <c r="AE214" s="19">
        <f t="shared" si="27"/>
        <v>-3.5560122886605944E-3</v>
      </c>
      <c r="AF214" s="19">
        <f t="shared" si="27"/>
        <v>-5.6859355353397554E-4</v>
      </c>
      <c r="AG214" s="19">
        <f t="shared" si="27"/>
        <v>-1.1127971243237455E-3</v>
      </c>
      <c r="AH214" s="19">
        <f t="shared" si="27"/>
        <v>-5.4202226450618014E-3</v>
      </c>
      <c r="AI214" s="19">
        <f t="shared" si="27"/>
        <v>-4.9742776634679117E-3</v>
      </c>
      <c r="AJ214" s="19">
        <f t="shared" si="27"/>
        <v>-1.4369981966274523E-3</v>
      </c>
      <c r="AK214" s="19">
        <f t="shared" si="27"/>
        <v>-7.9946444988570307E-3</v>
      </c>
      <c r="AL214" s="19">
        <f t="shared" si="27"/>
        <v>-3.1867055593472913E-3</v>
      </c>
      <c r="AM214" s="19">
        <f t="shared" si="27"/>
        <v>-9.8300658065131742E-4</v>
      </c>
      <c r="AN214" s="19">
        <f t="shared" si="27"/>
        <v>-6.4986750366934098E-4</v>
      </c>
      <c r="AO214" s="19">
        <f t="shared" si="27"/>
        <v>-0.15863764125087212</v>
      </c>
      <c r="AP214" s="19">
        <f t="shared" si="27"/>
        <v>-5.4812649586229872E-4</v>
      </c>
      <c r="AQ214" s="19">
        <f t="shared" si="27"/>
        <v>-3.6781620308933382E-3</v>
      </c>
      <c r="AR214" s="19">
        <f t="shared" si="27"/>
        <v>-9.7216700465386661E-4</v>
      </c>
      <c r="AS214" s="19">
        <f t="shared" si="27"/>
        <v>-8.1810564350134733E-4</v>
      </c>
      <c r="AT214" s="19">
        <f t="shared" si="27"/>
        <v>-2.1280366204778532E-4</v>
      </c>
      <c r="AU214" s="19">
        <f t="shared" si="27"/>
        <v>-3.6811034413441421E-4</v>
      </c>
      <c r="AV214" s="19">
        <f t="shared" si="27"/>
        <v>-3.8482197329712121E-4</v>
      </c>
      <c r="AW214" s="19">
        <f t="shared" si="32"/>
        <v>-2.8414200192380148E-4</v>
      </c>
      <c r="AX214" s="19">
        <f t="shared" si="28"/>
        <v>-1.3667353025014403E-3</v>
      </c>
      <c r="AY214" s="19">
        <f t="shared" si="28"/>
        <v>-1.31877764785946E-3</v>
      </c>
      <c r="AZ214" s="19">
        <f t="shared" si="28"/>
        <v>-4.5130542937318148E-3</v>
      </c>
      <c r="BA214" s="19">
        <f t="shared" si="28"/>
        <v>-2.4938744464847716E-3</v>
      </c>
      <c r="BB214" s="19">
        <f t="shared" si="28"/>
        <v>-2.2234874034792354E-3</v>
      </c>
      <c r="BC214" s="19">
        <f t="shared" si="28"/>
        <v>-2.0886299903737368E-3</v>
      </c>
      <c r="BD214" s="19">
        <f t="shared" si="28"/>
        <v>-9.1466077149134832E-4</v>
      </c>
      <c r="BE214" s="19">
        <f t="shared" si="28"/>
        <v>-6.0109758543506564E-4</v>
      </c>
      <c r="BF214" s="19">
        <f t="shared" si="28"/>
        <v>-2.7820941344384492E-3</v>
      </c>
      <c r="BG214" s="19">
        <f t="shared" si="28"/>
        <v>-4.2837118406069226E-3</v>
      </c>
      <c r="BH214" s="19">
        <f t="shared" si="28"/>
        <v>-6.1573273498592065E-3</v>
      </c>
      <c r="BI214" s="19">
        <f t="shared" si="28"/>
        <v>-1.1017419406002949E-2</v>
      </c>
      <c r="BJ214" s="19">
        <f t="shared" si="28"/>
        <v>-1.5458466287729808E-2</v>
      </c>
      <c r="BK214" s="19">
        <f t="shared" si="28"/>
        <v>-3.1553959065038183E-3</v>
      </c>
      <c r="BL214" s="19">
        <f t="shared" si="28"/>
        <v>-1.5510386042486342E-2</v>
      </c>
      <c r="BM214" s="19">
        <f t="shared" si="28"/>
        <v>-6.2518628998782634E-3</v>
      </c>
      <c r="BN214" s="19">
        <f t="shared" si="28"/>
        <v>-2.0827228778064833E-3</v>
      </c>
      <c r="BO214" s="19">
        <f t="shared" si="28"/>
        <v>-2.1032080803389617E-3</v>
      </c>
      <c r="BP214" s="19">
        <f t="shared" si="28"/>
        <v>0</v>
      </c>
      <c r="BQ214" s="19" t="e">
        <f t="shared" si="28"/>
        <v>#DIV/0!</v>
      </c>
    </row>
    <row r="215" spans="1:69" x14ac:dyDescent="0.35">
      <c r="E215" t="str">
        <f t="shared" si="26"/>
        <v>ISIC 13-15</v>
      </c>
      <c r="F215" s="19">
        <f t="shared" si="29"/>
        <v>-1.1547848223573355E-3</v>
      </c>
      <c r="G215" s="19">
        <f t="shared" si="27"/>
        <v>-9.7005725481224582E-4</v>
      </c>
      <c r="H215" s="19">
        <f t="shared" si="27"/>
        <v>-1.4188337614608287E-2</v>
      </c>
      <c r="I215" s="19">
        <f t="shared" si="27"/>
        <v>-8.8083416462706051E-4</v>
      </c>
      <c r="J215" s="19">
        <f t="shared" si="27"/>
        <v>-5.3449219301280953E-4</v>
      </c>
      <c r="K215" s="19">
        <f t="shared" si="27"/>
        <v>0.78098183328271908</v>
      </c>
      <c r="L215" s="19">
        <f t="shared" si="27"/>
        <v>-2.4408864383416392E-3</v>
      </c>
      <c r="M215" s="19">
        <f t="shared" si="27"/>
        <v>-5.432543821427902E-3</v>
      </c>
      <c r="N215" s="19">
        <f t="shared" si="27"/>
        <v>-3.2834786341547602E-3</v>
      </c>
      <c r="O215" s="19">
        <f t="shared" si="27"/>
        <v>-3.0219932630887788E-4</v>
      </c>
      <c r="P215" s="19">
        <f t="shared" si="27"/>
        <v>-1.161002383932612E-3</v>
      </c>
      <c r="Q215" s="19">
        <f t="shared" si="27"/>
        <v>-1.1443878483477765E-3</v>
      </c>
      <c r="R215" s="19">
        <f t="shared" si="27"/>
        <v>-6.6131656006773827E-3</v>
      </c>
      <c r="S215" s="19">
        <f t="shared" si="27"/>
        <v>-1.329099306964834E-3</v>
      </c>
      <c r="T215" s="19">
        <f t="shared" si="27"/>
        <v>-7.1361802441016352E-4</v>
      </c>
      <c r="U215" s="19">
        <f t="shared" si="27"/>
        <v>-1.4226351858163473E-3</v>
      </c>
      <c r="V215" s="19">
        <f t="shared" si="27"/>
        <v>-5.9963013462443148E-4</v>
      </c>
      <c r="W215" s="19">
        <f t="shared" si="27"/>
        <v>-8.1223650501171987E-4</v>
      </c>
      <c r="X215" s="19">
        <f t="shared" si="27"/>
        <v>-1.0108835067119794E-3</v>
      </c>
      <c r="Y215" s="19">
        <f t="shared" si="27"/>
        <v>-3.872560142714272E-3</v>
      </c>
      <c r="Z215" s="19">
        <f t="shared" si="27"/>
        <v>-2.339781991783195E-3</v>
      </c>
      <c r="AA215" s="19">
        <f t="shared" si="27"/>
        <v>-1.2045568737794469E-2</v>
      </c>
      <c r="AB215" s="19">
        <f t="shared" si="27"/>
        <v>-1.5325233378930994E-3</v>
      </c>
      <c r="AC215" s="19">
        <f t="shared" si="27"/>
        <v>-2.7012160716599138E-4</v>
      </c>
      <c r="AD215" s="19">
        <f t="shared" si="27"/>
        <v>-4.5910541581523155E-4</v>
      </c>
      <c r="AE215" s="19">
        <f t="shared" si="27"/>
        <v>-1.000152044677412E-3</v>
      </c>
      <c r="AF215" s="19">
        <f t="shared" si="27"/>
        <v>-1.2026383647185297E-3</v>
      </c>
      <c r="AG215" s="19">
        <f t="shared" si="27"/>
        <v>-1.027230119358516E-3</v>
      </c>
      <c r="AH215" s="19">
        <f t="shared" si="27"/>
        <v>-1.5219240807015824E-3</v>
      </c>
      <c r="AI215" s="19">
        <f t="shared" si="27"/>
        <v>-1.1898446651291365E-3</v>
      </c>
      <c r="AJ215" s="19">
        <f t="shared" si="27"/>
        <v>-3.7449626246131005E-4</v>
      </c>
      <c r="AK215" s="19">
        <f t="shared" si="27"/>
        <v>-4.0467903059330845E-4</v>
      </c>
      <c r="AL215" s="19">
        <f t="shared" si="27"/>
        <v>-2.9924320455291999E-4</v>
      </c>
      <c r="AM215" s="19">
        <f t="shared" si="27"/>
        <v>-3.7527862074645472E-4</v>
      </c>
      <c r="AN215" s="19">
        <f t="shared" si="27"/>
        <v>-5.0647636850038381E-4</v>
      </c>
      <c r="AO215" s="19">
        <f t="shared" si="27"/>
        <v>-1.5698246858055465E-3</v>
      </c>
      <c r="AP215" s="19">
        <f t="shared" si="27"/>
        <v>-2.2130032992196742E-4</v>
      </c>
      <c r="AQ215" s="19">
        <f t="shared" si="27"/>
        <v>-3.2675615115191335E-3</v>
      </c>
      <c r="AR215" s="19">
        <f t="shared" si="27"/>
        <v>-4.7437366573010249E-4</v>
      </c>
      <c r="AS215" s="19">
        <f t="shared" si="27"/>
        <v>-1.4882220099492958E-4</v>
      </c>
      <c r="AT215" s="19">
        <f t="shared" si="27"/>
        <v>-1.4406300875339552E-4</v>
      </c>
      <c r="AU215" s="19">
        <f t="shared" si="27"/>
        <v>-4.915929389869248E-5</v>
      </c>
      <c r="AV215" s="19">
        <f t="shared" si="27"/>
        <v>-8.0848559007216177E-5</v>
      </c>
      <c r="AW215" s="19">
        <f t="shared" si="32"/>
        <v>-1.9069296289376996E-4</v>
      </c>
      <c r="AX215" s="19">
        <f t="shared" si="28"/>
        <v>-4.4116800609335052E-4</v>
      </c>
      <c r="AY215" s="19">
        <f t="shared" si="28"/>
        <v>-1.2508012388162033E-3</v>
      </c>
      <c r="AZ215" s="19">
        <f t="shared" si="28"/>
        <v>-4.8702412337752902E-4</v>
      </c>
      <c r="BA215" s="19">
        <f t="shared" si="28"/>
        <v>-5.6519630723124491E-4</v>
      </c>
      <c r="BB215" s="19">
        <f t="shared" si="28"/>
        <v>-1.7338603410413911E-3</v>
      </c>
      <c r="BC215" s="19">
        <f t="shared" si="28"/>
        <v>-5.3404485976822061E-4</v>
      </c>
      <c r="BD215" s="19">
        <f t="shared" si="28"/>
        <v>-3.5102736258291336E-4</v>
      </c>
      <c r="BE215" s="19">
        <f t="shared" si="28"/>
        <v>-3.3700186722428947E-4</v>
      </c>
      <c r="BF215" s="19">
        <f t="shared" si="28"/>
        <v>-1.9439759602031116E-3</v>
      </c>
      <c r="BG215" s="19">
        <f t="shared" si="28"/>
        <v>-8.7518385809724623E-4</v>
      </c>
      <c r="BH215" s="19">
        <f t="shared" si="28"/>
        <v>-3.3599589831422244E-4</v>
      </c>
      <c r="BI215" s="19">
        <f t="shared" si="28"/>
        <v>-1.4020838352947725E-3</v>
      </c>
      <c r="BJ215" s="19">
        <f t="shared" si="28"/>
        <v>-9.926255634057665E-4</v>
      </c>
      <c r="BK215" s="19">
        <f t="shared" si="28"/>
        <v>-1.1171092267944851E-3</v>
      </c>
      <c r="BL215" s="19">
        <f t="shared" si="28"/>
        <v>-2.498123047270367E-3</v>
      </c>
      <c r="BM215" s="19">
        <f t="shared" si="28"/>
        <v>-1.0555255127307232E-3</v>
      </c>
      <c r="BN215" s="19">
        <f t="shared" si="28"/>
        <v>-7.4751348794082125E-3</v>
      </c>
      <c r="BO215" s="19">
        <f t="shared" si="28"/>
        <v>-3.8405009471693054E-3</v>
      </c>
      <c r="BP215" s="19">
        <f t="shared" si="28"/>
        <v>0</v>
      </c>
      <c r="BQ215" s="19" t="e">
        <f t="shared" si="28"/>
        <v>#DIV/0!</v>
      </c>
    </row>
    <row r="216" spans="1:69" x14ac:dyDescent="0.35">
      <c r="E216" t="str">
        <f t="shared" si="26"/>
        <v>ISIC 16</v>
      </c>
      <c r="F216" s="19">
        <f t="shared" si="29"/>
        <v>-2.458096319800704E-3</v>
      </c>
      <c r="G216" s="19">
        <f t="shared" si="27"/>
        <v>-4.1722436293171634E-3</v>
      </c>
      <c r="H216" s="19">
        <f t="shared" si="27"/>
        <v>-5.1607803144732749E-3</v>
      </c>
      <c r="I216" s="19">
        <f t="shared" si="27"/>
        <v>-2.6288297777972433E-3</v>
      </c>
      <c r="J216" s="19">
        <f t="shared" si="27"/>
        <v>-1.8344244910140086E-3</v>
      </c>
      <c r="K216" s="19">
        <f t="shared" si="27"/>
        <v>-7.716722904040187E-4</v>
      </c>
      <c r="L216" s="19">
        <f t="shared" si="27"/>
        <v>0.789509235499947</v>
      </c>
      <c r="M216" s="19">
        <f t="shared" si="27"/>
        <v>-1.9088136775182171E-2</v>
      </c>
      <c r="N216" s="19">
        <f t="shared" si="27"/>
        <v>-1.2031953549467786E-3</v>
      </c>
      <c r="O216" s="19">
        <f t="shared" si="27"/>
        <v>-1.9792649910301219E-4</v>
      </c>
      <c r="P216" s="19">
        <f t="shared" si="27"/>
        <v>-1.3477719598567811E-3</v>
      </c>
      <c r="Q216" s="19">
        <f t="shared" si="27"/>
        <v>-7.1246706561901309E-4</v>
      </c>
      <c r="R216" s="19">
        <f t="shared" si="27"/>
        <v>-1.8020311841048333E-3</v>
      </c>
      <c r="S216" s="19">
        <f t="shared" si="27"/>
        <v>-5.5127018825762378E-3</v>
      </c>
      <c r="T216" s="19">
        <f t="shared" si="27"/>
        <v>-1.8392943653419503E-3</v>
      </c>
      <c r="U216" s="19">
        <f t="shared" si="27"/>
        <v>-2.7632841285182086E-3</v>
      </c>
      <c r="V216" s="19">
        <f t="shared" si="27"/>
        <v>-8.819924807754654E-4</v>
      </c>
      <c r="W216" s="19">
        <f t="shared" si="27"/>
        <v>-1.6673959214335041E-3</v>
      </c>
      <c r="X216" s="19">
        <f t="shared" si="27"/>
        <v>-1.528828569185327E-3</v>
      </c>
      <c r="Y216" s="19">
        <f t="shared" ref="G216:AV222" si="33">Y148-Y80</f>
        <v>-1.763024291549698E-3</v>
      </c>
      <c r="Z216" s="19">
        <f t="shared" si="33"/>
        <v>-4.5584436265836224E-3</v>
      </c>
      <c r="AA216" s="19">
        <f t="shared" si="33"/>
        <v>-6.3762889156304903E-2</v>
      </c>
      <c r="AB216" s="19">
        <f t="shared" si="33"/>
        <v>-1.7215803952453671E-3</v>
      </c>
      <c r="AC216" s="19">
        <f t="shared" si="33"/>
        <v>-2.6572270127761333E-3</v>
      </c>
      <c r="AD216" s="19">
        <f t="shared" si="33"/>
        <v>-3.9341551989842855E-4</v>
      </c>
      <c r="AE216" s="19">
        <f t="shared" si="33"/>
        <v>-1.4398954450218309E-3</v>
      </c>
      <c r="AF216" s="19">
        <f t="shared" si="33"/>
        <v>-1.6745692181277728E-2</v>
      </c>
      <c r="AG216" s="19">
        <f t="shared" si="33"/>
        <v>-3.4304912944981269E-4</v>
      </c>
      <c r="AH216" s="19">
        <f t="shared" si="33"/>
        <v>-1.0709453072224439E-3</v>
      </c>
      <c r="AI216" s="19">
        <f t="shared" si="33"/>
        <v>-6.4750068945621203E-4</v>
      </c>
      <c r="AJ216" s="19">
        <f t="shared" si="33"/>
        <v>-4.6293082548044503E-4</v>
      </c>
      <c r="AK216" s="19">
        <f t="shared" si="33"/>
        <v>-1.7483904643620152E-4</v>
      </c>
      <c r="AL216" s="19">
        <f t="shared" si="33"/>
        <v>-8.0423705590930355E-5</v>
      </c>
      <c r="AM216" s="19">
        <f t="shared" si="33"/>
        <v>-7.5691571154104639E-4</v>
      </c>
      <c r="AN216" s="19">
        <f t="shared" si="33"/>
        <v>-1.2597293301285341E-4</v>
      </c>
      <c r="AO216" s="19">
        <f t="shared" si="33"/>
        <v>-7.0185529577227379E-4</v>
      </c>
      <c r="AP216" s="19">
        <f t="shared" si="33"/>
        <v>-5.3943280675964711E-4</v>
      </c>
      <c r="AQ216" s="19">
        <f t="shared" si="33"/>
        <v>-2.158553358327109E-3</v>
      </c>
      <c r="AR216" s="19">
        <f t="shared" si="33"/>
        <v>-5.0293831705760703E-4</v>
      </c>
      <c r="AS216" s="19">
        <f t="shared" si="33"/>
        <v>-9.5650661006502972E-5</v>
      </c>
      <c r="AT216" s="19">
        <f t="shared" si="33"/>
        <v>-3.1425509262382845E-5</v>
      </c>
      <c r="AU216" s="19">
        <f t="shared" si="33"/>
        <v>-3.5207696373209175E-5</v>
      </c>
      <c r="AV216" s="19">
        <f t="shared" si="33"/>
        <v>-6.2715305560342204E-5</v>
      </c>
      <c r="AW216" s="19">
        <f t="shared" si="32"/>
        <v>-1.1334718432109486E-3</v>
      </c>
      <c r="AX216" s="19">
        <f t="shared" si="28"/>
        <v>-2.0790927024033227E-4</v>
      </c>
      <c r="AY216" s="19">
        <f t="shared" si="28"/>
        <v>-7.7422481468748089E-4</v>
      </c>
      <c r="AZ216" s="19">
        <f t="shared" si="28"/>
        <v>-2.5476581478549212E-4</v>
      </c>
      <c r="BA216" s="19">
        <f t="shared" si="28"/>
        <v>-8.0860500525924953E-4</v>
      </c>
      <c r="BB216" s="19">
        <f t="shared" si="28"/>
        <v>-1.100439457292804E-3</v>
      </c>
      <c r="BC216" s="19">
        <f t="shared" si="28"/>
        <v>-3.6789453950495483E-4</v>
      </c>
      <c r="BD216" s="19">
        <f t="shared" si="28"/>
        <v>-1.0168424207614352E-4</v>
      </c>
      <c r="BE216" s="19">
        <f t="shared" si="28"/>
        <v>-7.6334653946375571E-5</v>
      </c>
      <c r="BF216" s="19">
        <f t="shared" si="28"/>
        <v>-2.3909919011637906E-3</v>
      </c>
      <c r="BG216" s="19">
        <f t="shared" si="28"/>
        <v>-2.2649820056212493E-4</v>
      </c>
      <c r="BH216" s="19">
        <f t="shared" si="28"/>
        <v>-3.113421112261768E-4</v>
      </c>
      <c r="BI216" s="19">
        <f t="shared" si="28"/>
        <v>-6.4934255812786249E-5</v>
      </c>
      <c r="BJ216" s="19">
        <f t="shared" si="28"/>
        <v>-2.157804475220798E-4</v>
      </c>
      <c r="BK216" s="19">
        <f t="shared" si="28"/>
        <v>-9.2713976652594743E-4</v>
      </c>
      <c r="BL216" s="19">
        <f t="shared" si="28"/>
        <v>-9.2160738012294155E-4</v>
      </c>
      <c r="BM216" s="19">
        <f t="shared" si="28"/>
        <v>-4.8882160330493603E-4</v>
      </c>
      <c r="BN216" s="19">
        <f t="shared" si="28"/>
        <v>-4.7435849844921262E-3</v>
      </c>
      <c r="BO216" s="19">
        <f t="shared" si="28"/>
        <v>-7.6176085383593819E-3</v>
      </c>
      <c r="BP216" s="19">
        <f t="shared" si="28"/>
        <v>0</v>
      </c>
      <c r="BQ216" s="19" t="e">
        <f t="shared" si="28"/>
        <v>#DIV/0!</v>
      </c>
    </row>
    <row r="217" spans="1:69" x14ac:dyDescent="0.35">
      <c r="E217" t="str">
        <f t="shared" si="26"/>
        <v>ISIC 17</v>
      </c>
      <c r="F217" s="19">
        <f t="shared" si="29"/>
        <v>-1.1146554137053595E-3</v>
      </c>
      <c r="G217" s="19">
        <f t="shared" si="33"/>
        <v>-5.9803573486346729E-4</v>
      </c>
      <c r="H217" s="19">
        <f t="shared" si="33"/>
        <v>-2.9487882548753621E-3</v>
      </c>
      <c r="I217" s="19">
        <f t="shared" si="33"/>
        <v>-1.7243184706833626E-3</v>
      </c>
      <c r="J217" s="19">
        <f t="shared" si="33"/>
        <v>-1.251071550819584E-2</v>
      </c>
      <c r="K217" s="19">
        <f t="shared" si="33"/>
        <v>-4.5908336120926707E-3</v>
      </c>
      <c r="L217" s="19">
        <f t="shared" si="33"/>
        <v>-8.288665040822818E-3</v>
      </c>
      <c r="M217" s="19">
        <f t="shared" si="33"/>
        <v>0.76558755910205867</v>
      </c>
      <c r="N217" s="19">
        <f t="shared" si="33"/>
        <v>-0.14128804967011702</v>
      </c>
      <c r="O217" s="19">
        <f t="shared" si="33"/>
        <v>-6.4101985176651642E-4</v>
      </c>
      <c r="P217" s="19">
        <f t="shared" si="33"/>
        <v>-7.5716596149880142E-3</v>
      </c>
      <c r="Q217" s="19">
        <f t="shared" si="33"/>
        <v>-6.8360353379620029E-3</v>
      </c>
      <c r="R217" s="19">
        <f t="shared" si="33"/>
        <v>-8.4984272178900821E-3</v>
      </c>
      <c r="S217" s="19">
        <f t="shared" si="33"/>
        <v>-6.9121025132554779E-3</v>
      </c>
      <c r="T217" s="19">
        <f t="shared" si="33"/>
        <v>-1.526802252183906E-3</v>
      </c>
      <c r="U217" s="19">
        <f t="shared" si="33"/>
        <v>-2.336619597741371E-3</v>
      </c>
      <c r="V217" s="19">
        <f t="shared" si="33"/>
        <v>-2.5274942576924519E-3</v>
      </c>
      <c r="W217" s="19">
        <f t="shared" si="33"/>
        <v>-5.057615473851489E-3</v>
      </c>
      <c r="X217" s="19">
        <f t="shared" si="33"/>
        <v>-2.0927940701718404E-3</v>
      </c>
      <c r="Y217" s="19">
        <f t="shared" si="33"/>
        <v>-1.0990979536936436E-3</v>
      </c>
      <c r="Z217" s="19">
        <f t="shared" si="33"/>
        <v>-1.1861895830594959E-3</v>
      </c>
      <c r="AA217" s="19">
        <f t="shared" si="33"/>
        <v>-8.4384394265969165E-3</v>
      </c>
      <c r="AB217" s="19">
        <f t="shared" si="33"/>
        <v>-1.6069286198564247E-3</v>
      </c>
      <c r="AC217" s="19">
        <f t="shared" si="33"/>
        <v>-6.847834202242701E-4</v>
      </c>
      <c r="AD217" s="19">
        <f t="shared" si="33"/>
        <v>-1.103879793643245E-3</v>
      </c>
      <c r="AE217" s="19">
        <f t="shared" si="33"/>
        <v>-5.9392856488156148E-3</v>
      </c>
      <c r="AF217" s="19">
        <f t="shared" si="33"/>
        <v>-8.883065411689862E-4</v>
      </c>
      <c r="AG217" s="19">
        <f t="shared" si="33"/>
        <v>-1.3188325308852507E-3</v>
      </c>
      <c r="AH217" s="19">
        <f t="shared" si="33"/>
        <v>-3.0393721135743559E-3</v>
      </c>
      <c r="AI217" s="19">
        <f t="shared" si="33"/>
        <v>-2.4300185122668877E-3</v>
      </c>
      <c r="AJ217" s="19">
        <f t="shared" si="33"/>
        <v>-9.5693521410455495E-4</v>
      </c>
      <c r="AK217" s="19">
        <f t="shared" si="33"/>
        <v>-5.1402515715022023E-4</v>
      </c>
      <c r="AL217" s="19">
        <f t="shared" si="33"/>
        <v>-2.2652677074778716E-4</v>
      </c>
      <c r="AM217" s="19">
        <f t="shared" si="33"/>
        <v>-1.8963922105390825E-3</v>
      </c>
      <c r="AN217" s="19">
        <f t="shared" si="33"/>
        <v>-1.2657976070087251E-3</v>
      </c>
      <c r="AO217" s="19">
        <f t="shared" si="33"/>
        <v>-2.2305107378602089E-3</v>
      </c>
      <c r="AP217" s="19">
        <f t="shared" si="33"/>
        <v>-2.6635413678947291E-2</v>
      </c>
      <c r="AQ217" s="19">
        <f t="shared" si="33"/>
        <v>-8.5589581575832591E-3</v>
      </c>
      <c r="AR217" s="19">
        <f t="shared" si="33"/>
        <v>-1.3654905603014825E-3</v>
      </c>
      <c r="AS217" s="19">
        <f t="shared" si="33"/>
        <v>-7.8372331800792029E-4</v>
      </c>
      <c r="AT217" s="19">
        <f t="shared" si="33"/>
        <v>-1.3148150598893231E-3</v>
      </c>
      <c r="AU217" s="19">
        <f t="shared" si="33"/>
        <v>-1.1285089317798656E-3</v>
      </c>
      <c r="AV217" s="19">
        <f t="shared" si="33"/>
        <v>-3.3431710704005858E-3</v>
      </c>
      <c r="AW217" s="19">
        <f t="shared" si="32"/>
        <v>-4.1514245202791213E-4</v>
      </c>
      <c r="AX217" s="19">
        <f t="shared" si="28"/>
        <v>-2.8734071384219884E-3</v>
      </c>
      <c r="AY217" s="19">
        <f t="shared" si="28"/>
        <v>-4.905283613822242E-3</v>
      </c>
      <c r="AZ217" s="19">
        <f t="shared" si="28"/>
        <v>-1.6885418476196336E-3</v>
      </c>
      <c r="BA217" s="19">
        <f t="shared" si="28"/>
        <v>-5.601266576996387E-3</v>
      </c>
      <c r="BB217" s="19">
        <f t="shared" si="28"/>
        <v>-6.5637424789652433E-3</v>
      </c>
      <c r="BC217" s="19">
        <f t="shared" si="28"/>
        <v>-1.6152720464882686E-3</v>
      </c>
      <c r="BD217" s="19">
        <f t="shared" si="28"/>
        <v>-4.460321366261027E-4</v>
      </c>
      <c r="BE217" s="19">
        <f t="shared" si="28"/>
        <v>-5.162622560227992E-3</v>
      </c>
      <c r="BF217" s="19">
        <f t="shared" si="28"/>
        <v>-8.9629887035619169E-3</v>
      </c>
      <c r="BG217" s="19">
        <f t="shared" si="28"/>
        <v>-1.3564329194617477E-3</v>
      </c>
      <c r="BH217" s="19">
        <f t="shared" si="28"/>
        <v>-1.4413220276348702E-3</v>
      </c>
      <c r="BI217" s="19">
        <f t="shared" si="28"/>
        <v>-1.2613502482256332E-3</v>
      </c>
      <c r="BJ217" s="19">
        <f t="shared" si="28"/>
        <v>-1.9405446608570748E-3</v>
      </c>
      <c r="BK217" s="19">
        <f t="shared" si="28"/>
        <v>-2.3455995461537623E-3</v>
      </c>
      <c r="BL217" s="19">
        <f t="shared" si="28"/>
        <v>-2.4441779036062598E-3</v>
      </c>
      <c r="BM217" s="19">
        <f t="shared" si="28"/>
        <v>-2.5421050697973413E-3</v>
      </c>
      <c r="BN217" s="19">
        <f t="shared" si="28"/>
        <v>-3.1031544129319953E-3</v>
      </c>
      <c r="BO217" s="19">
        <f t="shared" si="28"/>
        <v>-1.5050103000511597E-3</v>
      </c>
      <c r="BP217" s="19">
        <f t="shared" si="28"/>
        <v>0</v>
      </c>
      <c r="BQ217" s="19" t="e">
        <f t="shared" si="28"/>
        <v>#DIV/0!</v>
      </c>
    </row>
    <row r="218" spans="1:69" x14ac:dyDescent="0.35">
      <c r="E218" t="str">
        <f t="shared" si="26"/>
        <v>ISIC 18</v>
      </c>
      <c r="F218" s="19">
        <f t="shared" si="29"/>
        <v>-1.7361700215280548E-4</v>
      </c>
      <c r="G218" s="19">
        <f t="shared" si="33"/>
        <v>-2.7758365550085707E-4</v>
      </c>
      <c r="H218" s="19">
        <f t="shared" si="33"/>
        <v>-7.8329693447885492E-4</v>
      </c>
      <c r="I218" s="19">
        <f t="shared" si="33"/>
        <v>-4.3597067057891617E-4</v>
      </c>
      <c r="J218" s="19">
        <f t="shared" si="33"/>
        <v>-1.064017429765009E-3</v>
      </c>
      <c r="K218" s="19">
        <f t="shared" si="33"/>
        <v>-1.2724372580849754E-3</v>
      </c>
      <c r="L218" s="19">
        <f t="shared" si="33"/>
        <v>-8.1586258085038709E-4</v>
      </c>
      <c r="M218" s="19">
        <f t="shared" si="33"/>
        <v>-5.5026338149553322E-3</v>
      </c>
      <c r="N218" s="19">
        <f t="shared" si="33"/>
        <v>0.91996496627042357</v>
      </c>
      <c r="O218" s="19">
        <f t="shared" si="33"/>
        <v>-2.3643334265238645E-4</v>
      </c>
      <c r="P218" s="19">
        <f t="shared" si="33"/>
        <v>-1.6304664585699616E-3</v>
      </c>
      <c r="Q218" s="19">
        <f t="shared" si="33"/>
        <v>-2.4462169730374759E-3</v>
      </c>
      <c r="R218" s="19">
        <f t="shared" si="33"/>
        <v>-1.3378407510277362E-3</v>
      </c>
      <c r="S218" s="19">
        <f t="shared" si="33"/>
        <v>-9.7613275675017652E-4</v>
      </c>
      <c r="T218" s="19">
        <f t="shared" si="33"/>
        <v>-6.1766583931749505E-4</v>
      </c>
      <c r="U218" s="19">
        <f t="shared" si="33"/>
        <v>-8.6014374501209505E-4</v>
      </c>
      <c r="V218" s="19">
        <f t="shared" si="33"/>
        <v>-8.6101141165390016E-4</v>
      </c>
      <c r="W218" s="19">
        <f t="shared" si="33"/>
        <v>-1.0746071163118456E-3</v>
      </c>
      <c r="X218" s="19">
        <f t="shared" si="33"/>
        <v>-9.0805174900211879E-4</v>
      </c>
      <c r="Y218" s="19">
        <f t="shared" si="33"/>
        <v>-9.0772229089699835E-4</v>
      </c>
      <c r="Z218" s="19">
        <f t="shared" si="33"/>
        <v>-6.0602307311203901E-4</v>
      </c>
      <c r="AA218" s="19">
        <f t="shared" si="33"/>
        <v>-1.6777415096258564E-3</v>
      </c>
      <c r="AB218" s="19">
        <f t="shared" si="33"/>
        <v>-7.0279170872631909E-4</v>
      </c>
      <c r="AC218" s="19">
        <f t="shared" si="33"/>
        <v>-4.7094266237103613E-4</v>
      </c>
      <c r="AD218" s="19">
        <f t="shared" si="33"/>
        <v>-9.9385374208011486E-4</v>
      </c>
      <c r="AE218" s="19">
        <f t="shared" si="33"/>
        <v>-8.7506564340239339E-4</v>
      </c>
      <c r="AF218" s="19">
        <f t="shared" si="33"/>
        <v>-3.5935676258558265E-4</v>
      </c>
      <c r="AG218" s="19">
        <f t="shared" si="33"/>
        <v>-2.0032265506818342E-3</v>
      </c>
      <c r="AH218" s="19">
        <f t="shared" si="33"/>
        <v>-2.0759367278764514E-3</v>
      </c>
      <c r="AI218" s="19">
        <f t="shared" si="33"/>
        <v>-4.0173877043677558E-3</v>
      </c>
      <c r="AJ218" s="19">
        <f t="shared" si="33"/>
        <v>-7.8360129507504511E-4</v>
      </c>
      <c r="AK218" s="19">
        <f t="shared" si="33"/>
        <v>-3.6566197194181672E-4</v>
      </c>
      <c r="AL218" s="19">
        <f t="shared" si="33"/>
        <v>-3.344285757489521E-4</v>
      </c>
      <c r="AM218" s="19">
        <f t="shared" si="33"/>
        <v>-8.722918690699077E-4</v>
      </c>
      <c r="AN218" s="19">
        <f t="shared" si="33"/>
        <v>-3.1674157804641267E-3</v>
      </c>
      <c r="AO218" s="19">
        <f t="shared" si="33"/>
        <v>-1.1190426012063857E-3</v>
      </c>
      <c r="AP218" s="19">
        <f t="shared" si="33"/>
        <v>-6.3828499948473991E-2</v>
      </c>
      <c r="AQ218" s="19">
        <f t="shared" si="33"/>
        <v>-1.6870637470198024E-2</v>
      </c>
      <c r="AR218" s="19">
        <f t="shared" si="33"/>
        <v>-4.2257309042800202E-3</v>
      </c>
      <c r="AS218" s="19">
        <f t="shared" si="33"/>
        <v>-3.386300710104464E-3</v>
      </c>
      <c r="AT218" s="19">
        <f t="shared" si="33"/>
        <v>-2.8956523521188626E-3</v>
      </c>
      <c r="AU218" s="19">
        <f t="shared" si="33"/>
        <v>-2.9506898316264962E-3</v>
      </c>
      <c r="AV218" s="19">
        <f t="shared" si="33"/>
        <v>-3.5709097120632488E-3</v>
      </c>
      <c r="AW218" s="19">
        <f t="shared" si="32"/>
        <v>-3.7480898011290606E-4</v>
      </c>
      <c r="AX218" s="19">
        <f t="shared" si="28"/>
        <v>-3.8654037540032981E-3</v>
      </c>
      <c r="AY218" s="19">
        <f t="shared" si="28"/>
        <v>-7.3852748902419356E-3</v>
      </c>
      <c r="AZ218" s="19">
        <f t="shared" si="28"/>
        <v>-4.4740253202261429E-3</v>
      </c>
      <c r="BA218" s="19">
        <f t="shared" si="28"/>
        <v>-1.5999207857023107E-2</v>
      </c>
      <c r="BB218" s="19">
        <f t="shared" si="28"/>
        <v>-8.1404929819322725E-3</v>
      </c>
      <c r="BC218" s="19">
        <f t="shared" si="28"/>
        <v>-1.8632019635103896E-3</v>
      </c>
      <c r="BD218" s="19">
        <f t="shared" si="28"/>
        <v>-7.5257708443636343E-4</v>
      </c>
      <c r="BE218" s="19">
        <f t="shared" si="28"/>
        <v>-2.1218714514343706E-2</v>
      </c>
      <c r="BF218" s="19">
        <f t="shared" si="28"/>
        <v>-7.7642885290438602E-3</v>
      </c>
      <c r="BG218" s="19">
        <f t="shared" si="28"/>
        <v>-2.2247205340229703E-3</v>
      </c>
      <c r="BH218" s="19">
        <f t="shared" si="28"/>
        <v>-2.2304780124245988E-3</v>
      </c>
      <c r="BI218" s="19">
        <f t="shared" si="28"/>
        <v>-4.9501889277078868E-4</v>
      </c>
      <c r="BJ218" s="19">
        <f t="shared" si="28"/>
        <v>-1.4415838125076503E-3</v>
      </c>
      <c r="BK218" s="19">
        <f t="shared" si="28"/>
        <v>-6.2570675616395394E-3</v>
      </c>
      <c r="BL218" s="19">
        <f t="shared" si="28"/>
        <v>-5.933075619162953E-3</v>
      </c>
      <c r="BM218" s="19">
        <f t="shared" si="28"/>
        <v>-6.0481387458737748E-3</v>
      </c>
      <c r="BN218" s="19">
        <f t="shared" si="28"/>
        <v>-2.4219452805436404E-3</v>
      </c>
      <c r="BO218" s="19">
        <f t="shared" si="28"/>
        <v>-1.8216347832087567E-3</v>
      </c>
      <c r="BP218" s="19">
        <f t="shared" si="28"/>
        <v>0</v>
      </c>
      <c r="BQ218" s="19" t="e">
        <f t="shared" si="28"/>
        <v>#DIV/0!</v>
      </c>
    </row>
    <row r="219" spans="1:69" x14ac:dyDescent="0.35">
      <c r="E219" t="str">
        <f t="shared" si="26"/>
        <v>ISIC 19</v>
      </c>
      <c r="F219" s="19">
        <f t="shared" si="29"/>
        <v>-1.7013534140591934E-2</v>
      </c>
      <c r="G219" s="19">
        <f t="shared" si="33"/>
        <v>-9.11739220766653E-3</v>
      </c>
      <c r="H219" s="19">
        <f t="shared" si="33"/>
        <v>-3.4898804770655149E-2</v>
      </c>
      <c r="I219" s="19">
        <f t="shared" si="33"/>
        <v>-1.0094577400801111E-2</v>
      </c>
      <c r="J219" s="19">
        <f t="shared" si="33"/>
        <v>-1.5931278893764477E-3</v>
      </c>
      <c r="K219" s="19">
        <f t="shared" si="33"/>
        <v>-1.2642170472684214E-3</v>
      </c>
      <c r="L219" s="19">
        <f t="shared" si="33"/>
        <v>-2.4581910719966072E-3</v>
      </c>
      <c r="M219" s="19">
        <f t="shared" si="33"/>
        <v>-2.1641234373347383E-3</v>
      </c>
      <c r="N219" s="19">
        <f t="shared" si="33"/>
        <v>-1.1612909649986322E-3</v>
      </c>
      <c r="O219" s="19">
        <f t="shared" si="33"/>
        <v>0.89892211603838812</v>
      </c>
      <c r="P219" s="19">
        <f t="shared" si="33"/>
        <v>-2.9609719323247206E-2</v>
      </c>
      <c r="Q219" s="19">
        <f t="shared" si="33"/>
        <v>-1.088059513729326E-3</v>
      </c>
      <c r="R219" s="19">
        <f t="shared" si="33"/>
        <v>-1.5579937081023328E-3</v>
      </c>
      <c r="S219" s="19">
        <f t="shared" si="33"/>
        <v>-1.0154217633020688E-2</v>
      </c>
      <c r="T219" s="19">
        <f t="shared" si="33"/>
        <v>-1.0148765641094617E-2</v>
      </c>
      <c r="U219" s="19">
        <f t="shared" si="33"/>
        <v>-1.3467868254058493E-3</v>
      </c>
      <c r="V219" s="19">
        <f t="shared" si="33"/>
        <v>-3.6534152943362041E-4</v>
      </c>
      <c r="W219" s="19">
        <f t="shared" si="33"/>
        <v>-1.3966248475785936E-3</v>
      </c>
      <c r="X219" s="19">
        <f t="shared" si="33"/>
        <v>-1.1377925245115628E-3</v>
      </c>
      <c r="Y219" s="19">
        <f t="shared" si="33"/>
        <v>-7.659634889030149E-4</v>
      </c>
      <c r="Z219" s="19">
        <f t="shared" si="33"/>
        <v>-7.3151429515114132E-4</v>
      </c>
      <c r="AA219" s="19">
        <f t="shared" si="33"/>
        <v>-2.1228393328281822E-3</v>
      </c>
      <c r="AB219" s="19">
        <f t="shared" si="33"/>
        <v>-1.7153799550817567E-3</v>
      </c>
      <c r="AC219" s="19">
        <f t="shared" si="33"/>
        <v>-1.2001849757296696E-2</v>
      </c>
      <c r="AD219" s="19">
        <f t="shared" si="33"/>
        <v>-2.6368249956025772E-3</v>
      </c>
      <c r="AE219" s="19">
        <f t="shared" si="33"/>
        <v>-5.8899520034851665E-3</v>
      </c>
      <c r="AF219" s="19">
        <f t="shared" si="33"/>
        <v>-5.3515849524581414E-3</v>
      </c>
      <c r="AG219" s="19">
        <f t="shared" si="33"/>
        <v>-3.5297632222503184E-3</v>
      </c>
      <c r="AH219" s="19">
        <f t="shared" si="33"/>
        <v>-4.7677878098330052E-3</v>
      </c>
      <c r="AI219" s="19">
        <f t="shared" si="33"/>
        <v>-2.6222513151504968E-3</v>
      </c>
      <c r="AJ219" s="19">
        <f t="shared" si="33"/>
        <v>-3.5376308917193462E-2</v>
      </c>
      <c r="AK219" s="19">
        <f t="shared" si="33"/>
        <v>-3.3805494388756789E-2</v>
      </c>
      <c r="AL219" s="19">
        <f t="shared" si="33"/>
        <v>-0.1040802548158092</v>
      </c>
      <c r="AM219" s="19">
        <f t="shared" si="33"/>
        <v>-6.5454649189781626E-3</v>
      </c>
      <c r="AN219" s="19">
        <f t="shared" si="33"/>
        <v>-5.4331305667309872E-3</v>
      </c>
      <c r="AO219" s="19">
        <f t="shared" si="33"/>
        <v>-1.3648407388518213E-3</v>
      </c>
      <c r="AP219" s="19">
        <f t="shared" si="33"/>
        <v>-6.6524391735086469E-4</v>
      </c>
      <c r="AQ219" s="19">
        <f t="shared" si="33"/>
        <v>-1.9421340107919612E-3</v>
      </c>
      <c r="AR219" s="19">
        <f t="shared" si="33"/>
        <v>-9.0377888621246078E-4</v>
      </c>
      <c r="AS219" s="19">
        <f t="shared" si="33"/>
        <v>-6.7918167818368038E-4</v>
      </c>
      <c r="AT219" s="19">
        <f t="shared" si="33"/>
        <v>-5.0035060275468524E-4</v>
      </c>
      <c r="AU219" s="19">
        <f t="shared" si="33"/>
        <v>-1.2629117561091289E-3</v>
      </c>
      <c r="AV219" s="19">
        <f t="shared" si="33"/>
        <v>-1.0824157442133999E-3</v>
      </c>
      <c r="AW219" s="19">
        <f t="shared" si="32"/>
        <v>-4.3071301834729384E-4</v>
      </c>
      <c r="AX219" s="19">
        <f t="shared" si="28"/>
        <v>-1.1863892888436596E-3</v>
      </c>
      <c r="AY219" s="19">
        <f t="shared" si="28"/>
        <v>-1.4460436105565493E-3</v>
      </c>
      <c r="AZ219" s="19">
        <f t="shared" si="28"/>
        <v>-1.3980992411019627E-3</v>
      </c>
      <c r="BA219" s="19">
        <f t="shared" si="28"/>
        <v>-1.715654578159704E-3</v>
      </c>
      <c r="BB219" s="19">
        <f t="shared" si="28"/>
        <v>-2.0403203239681496E-3</v>
      </c>
      <c r="BC219" s="19">
        <f t="shared" si="28"/>
        <v>-3.3524179667455706E-3</v>
      </c>
      <c r="BD219" s="19">
        <f t="shared" si="28"/>
        <v>-6.1337412830277484E-4</v>
      </c>
      <c r="BE219" s="19">
        <f t="shared" si="28"/>
        <v>-1.6038344399169134E-3</v>
      </c>
      <c r="BF219" s="19">
        <f t="shared" si="28"/>
        <v>-2.4661042506006455E-3</v>
      </c>
      <c r="BG219" s="19">
        <f t="shared" si="28"/>
        <v>-2.4571611408408943E-3</v>
      </c>
      <c r="BH219" s="19">
        <f t="shared" si="28"/>
        <v>-1.0849867549730101E-3</v>
      </c>
      <c r="BI219" s="19">
        <f t="shared" si="28"/>
        <v>-8.6684203729131461E-4</v>
      </c>
      <c r="BJ219" s="19">
        <f t="shared" si="28"/>
        <v>-1.1898251633968074E-3</v>
      </c>
      <c r="BK219" s="19">
        <f t="shared" si="28"/>
        <v>-1.6498482908330315E-3</v>
      </c>
      <c r="BL219" s="19">
        <f t="shared" si="28"/>
        <v>-2.6332529615972892E-3</v>
      </c>
      <c r="BM219" s="19">
        <f t="shared" si="28"/>
        <v>-2.0387376782627907E-3</v>
      </c>
      <c r="BN219" s="19">
        <f t="shared" si="28"/>
        <v>-2.8689764329283465E-3</v>
      </c>
      <c r="BO219" s="19">
        <f t="shared" si="28"/>
        <v>-2.7461098146812305E-3</v>
      </c>
      <c r="BP219" s="19">
        <f t="shared" si="28"/>
        <v>0</v>
      </c>
      <c r="BQ219" s="19" t="e">
        <f t="shared" si="28"/>
        <v>#DIV/0!</v>
      </c>
    </row>
    <row r="220" spans="1:69" x14ac:dyDescent="0.35">
      <c r="E220" t="str">
        <f t="shared" si="26"/>
        <v>ISIC 20</v>
      </c>
      <c r="F220" s="19">
        <f t="shared" si="29"/>
        <v>-3.9310446269505431E-2</v>
      </c>
      <c r="G220" s="19">
        <f t="shared" si="33"/>
        <v>-3.8687691435631685E-3</v>
      </c>
      <c r="H220" s="19">
        <f t="shared" si="33"/>
        <v>-1.9333083191425904E-2</v>
      </c>
      <c r="I220" s="19">
        <f t="shared" si="33"/>
        <v>-1.2284879821272035E-2</v>
      </c>
      <c r="J220" s="19">
        <f t="shared" si="33"/>
        <v>-7.4397849878257713E-3</v>
      </c>
      <c r="K220" s="19">
        <f t="shared" si="33"/>
        <v>-3.5784427231893845E-2</v>
      </c>
      <c r="L220" s="19">
        <f t="shared" si="33"/>
        <v>-2.5927770119817624E-2</v>
      </c>
      <c r="M220" s="19">
        <f t="shared" si="33"/>
        <v>-4.1604041130933668E-2</v>
      </c>
      <c r="N220" s="19">
        <f t="shared" si="33"/>
        <v>-3.105364232127639E-2</v>
      </c>
      <c r="O220" s="19">
        <f t="shared" si="33"/>
        <v>-4.9807543523732803E-2</v>
      </c>
      <c r="P220" s="19">
        <f t="shared" si="33"/>
        <v>0.76333964665802823</v>
      </c>
      <c r="Q220" s="19">
        <f t="shared" si="33"/>
        <v>-4.3110808745966116E-2</v>
      </c>
      <c r="R220" s="19">
        <f t="shared" si="33"/>
        <v>-0.16852231942909462</v>
      </c>
      <c r="S220" s="19">
        <f t="shared" si="33"/>
        <v>-2.2355652487529798E-2</v>
      </c>
      <c r="T220" s="19">
        <f t="shared" si="33"/>
        <v>-1.9387762416125415E-2</v>
      </c>
      <c r="U220" s="19">
        <f t="shared" si="33"/>
        <v>-1.1613130793472802E-2</v>
      </c>
      <c r="V220" s="19">
        <f t="shared" si="33"/>
        <v>-7.1338470292932575E-3</v>
      </c>
      <c r="W220" s="19">
        <f t="shared" si="33"/>
        <v>-1.434814347667834E-2</v>
      </c>
      <c r="X220" s="19">
        <f t="shared" si="33"/>
        <v>-6.0313622576436176E-3</v>
      </c>
      <c r="Y220" s="19">
        <f t="shared" si="33"/>
        <v>-9.1082398474954859E-3</v>
      </c>
      <c r="Z220" s="19">
        <f t="shared" si="33"/>
        <v>-8.7306186364417664E-3</v>
      </c>
      <c r="AA220" s="19">
        <f t="shared" si="33"/>
        <v>-2.138998459705654E-2</v>
      </c>
      <c r="AB220" s="19">
        <f t="shared" si="33"/>
        <v>-7.5497686784877869E-3</v>
      </c>
      <c r="AC220" s="19">
        <f t="shared" si="33"/>
        <v>-9.2890036335889076E-3</v>
      </c>
      <c r="AD220" s="19">
        <f t="shared" si="33"/>
        <v>-1.772052803818483E-2</v>
      </c>
      <c r="AE220" s="19">
        <f t="shared" si="33"/>
        <v>-5.759366113878229E-3</v>
      </c>
      <c r="AF220" s="19">
        <f t="shared" si="33"/>
        <v>-7.7376580411280651E-3</v>
      </c>
      <c r="AG220" s="19">
        <f t="shared" si="33"/>
        <v>-5.7712992075075143E-3</v>
      </c>
      <c r="AH220" s="19">
        <f t="shared" si="33"/>
        <v>-1.9771839226533508E-3</v>
      </c>
      <c r="AI220" s="19">
        <f t="shared" si="33"/>
        <v>-7.6073200337358783E-4</v>
      </c>
      <c r="AJ220" s="19">
        <f t="shared" si="33"/>
        <v>-1.4066679334189625E-3</v>
      </c>
      <c r="AK220" s="19">
        <f t="shared" si="33"/>
        <v>-6.2771562006958806E-4</v>
      </c>
      <c r="AL220" s="19">
        <f t="shared" si="33"/>
        <v>-8.6095252328957422E-4</v>
      </c>
      <c r="AM220" s="19">
        <f t="shared" si="33"/>
        <v>-1.0014805138992826E-3</v>
      </c>
      <c r="AN220" s="19">
        <f t="shared" si="33"/>
        <v>-3.6229860484695756E-4</v>
      </c>
      <c r="AO220" s="19">
        <f t="shared" si="33"/>
        <v>-3.4621051482773297E-3</v>
      </c>
      <c r="AP220" s="19">
        <f t="shared" si="33"/>
        <v>-2.1220376254382717E-3</v>
      </c>
      <c r="AQ220" s="19">
        <f t="shared" si="33"/>
        <v>-4.1850474051835897E-3</v>
      </c>
      <c r="AR220" s="19">
        <f t="shared" si="33"/>
        <v>-3.2306453606663083E-4</v>
      </c>
      <c r="AS220" s="19">
        <f t="shared" si="33"/>
        <v>-5.0531364797015851E-4</v>
      </c>
      <c r="AT220" s="19">
        <f t="shared" si="33"/>
        <v>-1.5606825948284516E-4</v>
      </c>
      <c r="AU220" s="19">
        <f t="shared" si="33"/>
        <v>-9.050277138258542E-5</v>
      </c>
      <c r="AV220" s="19">
        <f t="shared" si="33"/>
        <v>-1.9265240570332664E-4</v>
      </c>
      <c r="AW220" s="19">
        <f t="shared" si="32"/>
        <v>-1.0887088688971394E-3</v>
      </c>
      <c r="AX220" s="19">
        <f t="shared" si="28"/>
        <v>-5.1417633786715643E-4</v>
      </c>
      <c r="AY220" s="19">
        <f t="shared" si="28"/>
        <v>-3.1909362339614519E-3</v>
      </c>
      <c r="AZ220" s="19">
        <f t="shared" si="28"/>
        <v>-5.7379175696107478E-3</v>
      </c>
      <c r="BA220" s="19">
        <f t="shared" si="28"/>
        <v>-1.2329322140355254E-3</v>
      </c>
      <c r="BB220" s="19">
        <f t="shared" si="28"/>
        <v>-4.7982685729454745E-3</v>
      </c>
      <c r="BC220" s="19">
        <f t="shared" si="28"/>
        <v>-1.0664077600700279E-3</v>
      </c>
      <c r="BD220" s="19">
        <f t="shared" si="28"/>
        <v>-3.2239091984588618E-4</v>
      </c>
      <c r="BE220" s="19">
        <f t="shared" si="28"/>
        <v>-5.3232581001706292E-4</v>
      </c>
      <c r="BF220" s="19">
        <f t="shared" si="28"/>
        <v>-6.0937129761937381E-3</v>
      </c>
      <c r="BG220" s="19">
        <f t="shared" si="28"/>
        <v>-1.087536651793641E-3</v>
      </c>
      <c r="BH220" s="19">
        <f t="shared" si="28"/>
        <v>-8.437465133418298E-4</v>
      </c>
      <c r="BI220" s="19">
        <f t="shared" si="28"/>
        <v>-7.1417549973233248E-3</v>
      </c>
      <c r="BJ220" s="19">
        <f t="shared" si="28"/>
        <v>-1.7986142060698244E-3</v>
      </c>
      <c r="BK220" s="19">
        <f t="shared" si="28"/>
        <v>-1.8552943949431461E-3</v>
      </c>
      <c r="BL220" s="19">
        <f t="shared" si="28"/>
        <v>-2.6020075070987718E-3</v>
      </c>
      <c r="BM220" s="19">
        <f t="shared" si="28"/>
        <v>-1.8183897662815995E-3</v>
      </c>
      <c r="BN220" s="19">
        <f t="shared" si="28"/>
        <v>-3.58651671904408E-3</v>
      </c>
      <c r="BO220" s="19">
        <f t="shared" si="28"/>
        <v>-1.3007960658329733E-2</v>
      </c>
      <c r="BP220" s="19">
        <f t="shared" si="28"/>
        <v>0</v>
      </c>
      <c r="BQ220" s="19" t="e">
        <f t="shared" si="28"/>
        <v>#DIV/0!</v>
      </c>
    </row>
    <row r="221" spans="1:69" x14ac:dyDescent="0.35">
      <c r="E221" t="str">
        <f t="shared" si="26"/>
        <v>ISIC 21</v>
      </c>
      <c r="F221" s="19">
        <f t="shared" si="29"/>
        <v>-2.4209394599377636E-3</v>
      </c>
      <c r="G221" s="19">
        <f t="shared" si="33"/>
        <v>-5.5177179227999109E-6</v>
      </c>
      <c r="H221" s="19">
        <f t="shared" si="33"/>
        <v>-1.9971265750121062E-3</v>
      </c>
      <c r="I221" s="19">
        <f t="shared" si="33"/>
        <v>-8.6705028824975678E-6</v>
      </c>
      <c r="J221" s="19">
        <f t="shared" si="33"/>
        <v>-9.85033492735645E-4</v>
      </c>
      <c r="K221" s="19">
        <f t="shared" si="33"/>
        <v>-6.4580031227553375E-5</v>
      </c>
      <c r="L221" s="19">
        <f t="shared" si="33"/>
        <v>-7.8040504718481603E-6</v>
      </c>
      <c r="M221" s="19">
        <f t="shared" si="33"/>
        <v>-3.2577930204536265E-5</v>
      </c>
      <c r="N221" s="19">
        <f t="shared" si="33"/>
        <v>-1.93617643324769E-6</v>
      </c>
      <c r="O221" s="19">
        <f t="shared" si="33"/>
        <v>-1.7070044047660756E-5</v>
      </c>
      <c r="P221" s="19">
        <f t="shared" si="33"/>
        <v>-1.959976606751567E-3</v>
      </c>
      <c r="Q221" s="19">
        <f t="shared" si="33"/>
        <v>0.93936383276020552</v>
      </c>
      <c r="R221" s="19">
        <f t="shared" si="33"/>
        <v>-6.0795908324216385E-4</v>
      </c>
      <c r="S221" s="19">
        <f t="shared" si="33"/>
        <v>-2.3538590176580418E-4</v>
      </c>
      <c r="T221" s="19">
        <f t="shared" si="33"/>
        <v>-4.8789246657289091E-6</v>
      </c>
      <c r="U221" s="19">
        <f t="shared" si="33"/>
        <v>-5.3210542072595413E-6</v>
      </c>
      <c r="V221" s="19">
        <f t="shared" si="33"/>
        <v>-1.5058485045207431E-5</v>
      </c>
      <c r="W221" s="19">
        <f t="shared" si="33"/>
        <v>-1.4576145072229209E-5</v>
      </c>
      <c r="X221" s="19">
        <f t="shared" si="33"/>
        <v>-4.7844734131115006E-6</v>
      </c>
      <c r="Y221" s="19">
        <f t="shared" si="33"/>
        <v>-4.9693667088734275E-5</v>
      </c>
      <c r="Z221" s="19">
        <f t="shared" si="33"/>
        <v>-4.9501363288609369E-6</v>
      </c>
      <c r="AA221" s="19">
        <f t="shared" si="33"/>
        <v>-2.2023406440522191E-4</v>
      </c>
      <c r="AB221" s="19">
        <f t="shared" si="33"/>
        <v>-6.4259107150144662E-6</v>
      </c>
      <c r="AC221" s="19">
        <f t="shared" si="33"/>
        <v>-5.4262547250395133E-6</v>
      </c>
      <c r="AD221" s="19">
        <f t="shared" si="33"/>
        <v>-7.9624116262791436E-5</v>
      </c>
      <c r="AE221" s="19">
        <f t="shared" si="33"/>
        <v>-7.07924331353877E-5</v>
      </c>
      <c r="AF221" s="19">
        <f t="shared" si="33"/>
        <v>-3.4677077932021542E-6</v>
      </c>
      <c r="AG221" s="19">
        <f t="shared" si="33"/>
        <v>-7.6335709823752568E-6</v>
      </c>
      <c r="AH221" s="19">
        <f t="shared" si="33"/>
        <v>-2.0368560830074932E-4</v>
      </c>
      <c r="AI221" s="19">
        <f t="shared" si="33"/>
        <v>-3.8167438596778046E-5</v>
      </c>
      <c r="AJ221" s="19">
        <f t="shared" si="33"/>
        <v>-8.8470821552558126E-6</v>
      </c>
      <c r="AK221" s="19">
        <f t="shared" si="33"/>
        <v>-1.6311753511863152E-5</v>
      </c>
      <c r="AL221" s="19">
        <f t="shared" si="33"/>
        <v>-1.9435728851141502E-5</v>
      </c>
      <c r="AM221" s="19">
        <f t="shared" si="33"/>
        <v>-1.7872456351519769E-5</v>
      </c>
      <c r="AN221" s="19">
        <f t="shared" si="33"/>
        <v>-4.8321464045965179E-6</v>
      </c>
      <c r="AO221" s="19">
        <f t="shared" si="33"/>
        <v>-1.1480047837477691E-5</v>
      </c>
      <c r="AP221" s="19">
        <f t="shared" si="33"/>
        <v>-2.4031335730906715E-6</v>
      </c>
      <c r="AQ221" s="19">
        <f t="shared" si="33"/>
        <v>-8.7018948376008889E-6</v>
      </c>
      <c r="AR221" s="19">
        <f t="shared" si="33"/>
        <v>-2.6058980158425238E-6</v>
      </c>
      <c r="AS221" s="19">
        <f t="shared" si="33"/>
        <v>-1.0556826700798728E-5</v>
      </c>
      <c r="AT221" s="19">
        <f t="shared" si="33"/>
        <v>-8.8697617154051362E-6</v>
      </c>
      <c r="AU221" s="19">
        <f t="shared" si="33"/>
        <v>-8.6193115602462302E-6</v>
      </c>
      <c r="AV221" s="19">
        <f t="shared" si="33"/>
        <v>-1.9850011169654933E-6</v>
      </c>
      <c r="AW221" s="19">
        <f t="shared" si="32"/>
        <v>-2.1794946680073211E-6</v>
      </c>
      <c r="AX221" s="19">
        <f t="shared" si="28"/>
        <v>-7.090367134470839E-5</v>
      </c>
      <c r="AY221" s="19">
        <f t="shared" si="28"/>
        <v>-8.8669487328632364E-5</v>
      </c>
      <c r="AZ221" s="19">
        <f t="shared" si="28"/>
        <v>-1.8227488393369911E-3</v>
      </c>
      <c r="BA221" s="19">
        <f t="shared" si="28"/>
        <v>-1.4193380675724495E-4</v>
      </c>
      <c r="BB221" s="19">
        <f t="shared" si="28"/>
        <v>-5.0638225187638487E-3</v>
      </c>
      <c r="BC221" s="19">
        <f t="shared" si="28"/>
        <v>-5.7913955681368148E-5</v>
      </c>
      <c r="BD221" s="19">
        <f t="shared" si="28"/>
        <v>-1.1298249119571503E-5</v>
      </c>
      <c r="BE221" s="19">
        <f t="shared" si="28"/>
        <v>-3.6301816936189172E-6</v>
      </c>
      <c r="BF221" s="19">
        <f t="shared" si="28"/>
        <v>-6.859709409999305E-5</v>
      </c>
      <c r="BG221" s="19">
        <f t="shared" si="28"/>
        <v>-2.8602718522093999E-4</v>
      </c>
      <c r="BH221" s="19">
        <f t="shared" si="28"/>
        <v>-3.3592252394788898E-4</v>
      </c>
      <c r="BI221" s="19">
        <f t="shared" si="28"/>
        <v>-2.9609915842828825E-2</v>
      </c>
      <c r="BJ221" s="19">
        <f t="shared" si="28"/>
        <v>-3.7364072446014426E-3</v>
      </c>
      <c r="BK221" s="19">
        <f t="shared" si="28"/>
        <v>-3.7232745635269293E-5</v>
      </c>
      <c r="BL221" s="19">
        <f t="shared" si="28"/>
        <v>-1.1892856754991306E-4</v>
      </c>
      <c r="BM221" s="19">
        <f t="shared" si="28"/>
        <v>-1.6149980874366447E-4</v>
      </c>
      <c r="BN221" s="19">
        <f t="shared" si="28"/>
        <v>-1.1452211501021617E-5</v>
      </c>
      <c r="BO221" s="19">
        <f t="shared" si="28"/>
        <v>-6.5310217715102182E-5</v>
      </c>
      <c r="BP221" s="19">
        <f t="shared" si="28"/>
        <v>0</v>
      </c>
      <c r="BQ221" s="19" t="e">
        <f t="shared" si="28"/>
        <v>#DIV/0!</v>
      </c>
    </row>
    <row r="222" spans="1:69" x14ac:dyDescent="0.35">
      <c r="E222" t="str">
        <f t="shared" si="26"/>
        <v>ISIC 22</v>
      </c>
      <c r="F222" s="19">
        <f t="shared" si="29"/>
        <v>-3.9069871346325037E-3</v>
      </c>
      <c r="G222" s="19">
        <f t="shared" si="33"/>
        <v>-1.4286645021649614E-3</v>
      </c>
      <c r="H222" s="19">
        <f t="shared" si="33"/>
        <v>-7.7960894481805378E-3</v>
      </c>
      <c r="I222" s="19">
        <f t="shared" si="33"/>
        <v>-4.3613741101896425E-3</v>
      </c>
      <c r="J222" s="19">
        <f t="shared" si="33"/>
        <v>-1.2023850100370883E-2</v>
      </c>
      <c r="K222" s="19">
        <f t="shared" si="33"/>
        <v>-1.2351020880825389E-2</v>
      </c>
      <c r="L222" s="19">
        <f t="shared" si="33"/>
        <v>-8.2221609585409819E-3</v>
      </c>
      <c r="M222" s="19">
        <f t="shared" si="33"/>
        <v>-1.4168299991245078E-2</v>
      </c>
      <c r="N222" s="19">
        <f t="shared" si="33"/>
        <v>-1.1284451147917518E-2</v>
      </c>
      <c r="O222" s="19">
        <f t="shared" si="33"/>
        <v>-5.4232456220878163E-3</v>
      </c>
      <c r="P222" s="19">
        <f t="shared" si="33"/>
        <v>-1.3656129237086903E-2</v>
      </c>
      <c r="Q222" s="19">
        <f t="shared" si="33"/>
        <v>-1.0322535959764463E-2</v>
      </c>
      <c r="R222" s="19">
        <f t="shared" si="33"/>
        <v>0.87465904464616584</v>
      </c>
      <c r="S222" s="19">
        <f t="shared" si="33"/>
        <v>-1.1877835390798152E-2</v>
      </c>
      <c r="T222" s="19">
        <f t="shared" si="33"/>
        <v>-4.0391774036639761E-3</v>
      </c>
      <c r="U222" s="19">
        <f t="shared" si="33"/>
        <v>-1.2347646315688065E-2</v>
      </c>
      <c r="V222" s="19">
        <f t="shared" si="33"/>
        <v>-1.0160539517166374E-2</v>
      </c>
      <c r="W222" s="19">
        <f t="shared" si="33"/>
        <v>-2.4653171176532346E-2</v>
      </c>
      <c r="X222" s="19">
        <f t="shared" si="33"/>
        <v>-1.8431288886539103E-2</v>
      </c>
      <c r="Y222" s="19">
        <f t="shared" si="33"/>
        <v>-3.7848614451722294E-2</v>
      </c>
      <c r="Z222" s="19">
        <f t="shared" si="33"/>
        <v>-1.5720843065090712E-2</v>
      </c>
      <c r="AA222" s="19">
        <f t="shared" si="33"/>
        <v>-2.057500903910494E-2</v>
      </c>
      <c r="AB222" s="19">
        <f t="shared" ref="G222:AV228" si="34">AB154-AB86</f>
        <v>-1.476133152986955E-2</v>
      </c>
      <c r="AC222" s="19">
        <f t="shared" si="34"/>
        <v>-1.6792769462639816E-3</v>
      </c>
      <c r="AD222" s="19">
        <f t="shared" si="34"/>
        <v>-2.5000162867510538E-3</v>
      </c>
      <c r="AE222" s="19">
        <f t="shared" si="34"/>
        <v>-5.0761894800179872E-3</v>
      </c>
      <c r="AF222" s="19">
        <f t="shared" si="34"/>
        <v>-2.0702816502663892E-2</v>
      </c>
      <c r="AG222" s="19">
        <f t="shared" si="34"/>
        <v>-1.2668354857518155E-2</v>
      </c>
      <c r="AH222" s="19">
        <f t="shared" si="34"/>
        <v>-3.7781658488639054E-3</v>
      </c>
      <c r="AI222" s="19">
        <f t="shared" si="34"/>
        <v>-3.5214602186631624E-3</v>
      </c>
      <c r="AJ222" s="19">
        <f t="shared" si="34"/>
        <v>-6.0092355198238176E-3</v>
      </c>
      <c r="AK222" s="19">
        <f t="shared" si="34"/>
        <v>-9.2640923714109224E-4</v>
      </c>
      <c r="AL222" s="19">
        <f t="shared" si="34"/>
        <v>-1.5014100537506811E-3</v>
      </c>
      <c r="AM222" s="19">
        <f t="shared" si="34"/>
        <v>-1.849799232382296E-3</v>
      </c>
      <c r="AN222" s="19">
        <f t="shared" si="34"/>
        <v>-1.6309055993002153E-3</v>
      </c>
      <c r="AO222" s="19">
        <f t="shared" si="34"/>
        <v>-1.1842370996766566E-3</v>
      </c>
      <c r="AP222" s="19">
        <f t="shared" si="34"/>
        <v>-2.03587821880305E-3</v>
      </c>
      <c r="AQ222" s="19">
        <f t="shared" si="34"/>
        <v>-2.4892253621559427E-3</v>
      </c>
      <c r="AR222" s="19">
        <f t="shared" si="34"/>
        <v>-2.8435692784669303E-3</v>
      </c>
      <c r="AS222" s="19">
        <f t="shared" si="34"/>
        <v>-8.2566006994779038E-4</v>
      </c>
      <c r="AT222" s="19">
        <f t="shared" si="34"/>
        <v>-4.6210328631309753E-4</v>
      </c>
      <c r="AU222" s="19">
        <f t="shared" si="34"/>
        <v>-5.3673475715838392E-4</v>
      </c>
      <c r="AV222" s="19">
        <f t="shared" si="34"/>
        <v>-7.7313111071864132E-4</v>
      </c>
      <c r="AW222" s="19">
        <f t="shared" si="32"/>
        <v>-7.513551456817826E-4</v>
      </c>
      <c r="AX222" s="19">
        <f t="shared" si="28"/>
        <v>-1.1721555483120592E-3</v>
      </c>
      <c r="AY222" s="19">
        <f t="shared" si="28"/>
        <v>-4.0692620636408909E-3</v>
      </c>
      <c r="AZ222" s="19">
        <f t="shared" si="28"/>
        <v>-1.6568158415490718E-3</v>
      </c>
      <c r="BA222" s="19">
        <f t="shared" si="28"/>
        <v>-2.461605594861947E-3</v>
      </c>
      <c r="BB222" s="19">
        <f t="shared" si="28"/>
        <v>-3.5460840037564579E-3</v>
      </c>
      <c r="BC222" s="19">
        <f t="shared" si="28"/>
        <v>-1.8872039796797475E-3</v>
      </c>
      <c r="BD222" s="19">
        <f t="shared" si="28"/>
        <v>-2.9389659344998575E-4</v>
      </c>
      <c r="BE222" s="19">
        <f t="shared" si="28"/>
        <v>-1.4423921929312498E-3</v>
      </c>
      <c r="BF222" s="19">
        <f t="shared" si="28"/>
        <v>-6.23499254991233E-3</v>
      </c>
      <c r="BG222" s="19">
        <f t="shared" si="28"/>
        <v>-6.1015063141404893E-4</v>
      </c>
      <c r="BH222" s="19">
        <f t="shared" si="28"/>
        <v>-3.1301504677857991E-4</v>
      </c>
      <c r="BI222" s="19">
        <f t="shared" si="28"/>
        <v>-1.8974404420932819E-3</v>
      </c>
      <c r="BJ222" s="19">
        <f t="shared" si="28"/>
        <v>-1.4327371987946239E-3</v>
      </c>
      <c r="BK222" s="19">
        <f t="shared" si="28"/>
        <v>-1.3323233766078901E-3</v>
      </c>
      <c r="BL222" s="19">
        <f t="shared" si="28"/>
        <v>-1.5973459701464372E-3</v>
      </c>
      <c r="BM222" s="19">
        <f t="shared" si="28"/>
        <v>-1.3197601457704089E-3</v>
      </c>
      <c r="BN222" s="19">
        <f t="shared" si="28"/>
        <v>-1.0618569484516215E-2</v>
      </c>
      <c r="BO222" s="19">
        <f t="shared" si="28"/>
        <v>-2.6706676135050851E-3</v>
      </c>
      <c r="BP222" s="19">
        <f t="shared" si="28"/>
        <v>0</v>
      </c>
      <c r="BQ222" s="19" t="e">
        <f t="shared" si="28"/>
        <v>#DIV/0!</v>
      </c>
    </row>
    <row r="223" spans="1:69" x14ac:dyDescent="0.35">
      <c r="E223" t="str">
        <f t="shared" si="26"/>
        <v>ISIC 23</v>
      </c>
      <c r="F223" s="19">
        <f t="shared" si="29"/>
        <v>-3.3101849875050928E-3</v>
      </c>
      <c r="G223" s="19">
        <f t="shared" si="34"/>
        <v>-9.6156845800793832E-4</v>
      </c>
      <c r="H223" s="19">
        <f t="shared" si="34"/>
        <v>-4.6717208159757304E-3</v>
      </c>
      <c r="I223" s="19">
        <f t="shared" si="34"/>
        <v>-6.140605765795489E-3</v>
      </c>
      <c r="J223" s="19">
        <f t="shared" si="34"/>
        <v>-4.1150040134873079E-3</v>
      </c>
      <c r="K223" s="19">
        <f t="shared" si="34"/>
        <v>-1.6726073958983512E-3</v>
      </c>
      <c r="L223" s="19">
        <f t="shared" si="34"/>
        <v>-1.2230049835648394E-2</v>
      </c>
      <c r="M223" s="19">
        <f t="shared" si="34"/>
        <v>-8.2090058303741192E-4</v>
      </c>
      <c r="N223" s="19">
        <f t="shared" si="34"/>
        <v>-3.7409694656678576E-4</v>
      </c>
      <c r="O223" s="19">
        <f t="shared" si="34"/>
        <v>-5.0320240311815454E-4</v>
      </c>
      <c r="P223" s="19">
        <f t="shared" si="34"/>
        <v>-4.1426919560060655E-3</v>
      </c>
      <c r="Q223" s="19">
        <f t="shared" si="34"/>
        <v>-2.9729311386319942E-3</v>
      </c>
      <c r="R223" s="19">
        <f t="shared" si="34"/>
        <v>-5.0628257078192572E-3</v>
      </c>
      <c r="S223" s="19">
        <f t="shared" si="34"/>
        <v>0.87407230468683539</v>
      </c>
      <c r="T223" s="19">
        <f t="shared" si="34"/>
        <v>-6.3083592423307071E-3</v>
      </c>
      <c r="U223" s="19">
        <f t="shared" si="34"/>
        <v>-5.3364805968691854E-3</v>
      </c>
      <c r="V223" s="19">
        <f t="shared" si="34"/>
        <v>-3.7300308500473854E-3</v>
      </c>
      <c r="W223" s="19">
        <f t="shared" si="34"/>
        <v>-6.4082487478995497E-3</v>
      </c>
      <c r="X223" s="19">
        <f t="shared" si="34"/>
        <v>-2.7745815315402297E-3</v>
      </c>
      <c r="Y223" s="19">
        <f t="shared" si="34"/>
        <v>-5.0825151693055038E-3</v>
      </c>
      <c r="Z223" s="19">
        <f t="shared" si="34"/>
        <v>-3.5408219838292737E-3</v>
      </c>
      <c r="AA223" s="19">
        <f t="shared" si="34"/>
        <v>-6.4131721476191495E-3</v>
      </c>
      <c r="AB223" s="19">
        <f t="shared" si="34"/>
        <v>-3.8209930670060148E-3</v>
      </c>
      <c r="AC223" s="19">
        <f t="shared" si="34"/>
        <v>-2.9643067085266925E-3</v>
      </c>
      <c r="AD223" s="19">
        <f t="shared" si="34"/>
        <v>-4.5264500456390954E-3</v>
      </c>
      <c r="AE223" s="19">
        <f t="shared" si="34"/>
        <v>-2.9916677360116205E-3</v>
      </c>
      <c r="AF223" s="19">
        <f t="shared" si="34"/>
        <v>-4.9466976010148808E-2</v>
      </c>
      <c r="AG223" s="19">
        <f t="shared" si="34"/>
        <v>-2.8998693487697633E-3</v>
      </c>
      <c r="AH223" s="19">
        <f t="shared" si="34"/>
        <v>-1.316763411184521E-3</v>
      </c>
      <c r="AI223" s="19">
        <f t="shared" si="34"/>
        <v>-7.1548682885680664E-4</v>
      </c>
      <c r="AJ223" s="19">
        <f t="shared" si="34"/>
        <v>-7.6364097242558472E-4</v>
      </c>
      <c r="AK223" s="19">
        <f t="shared" si="34"/>
        <v>-4.3779434928070904E-4</v>
      </c>
      <c r="AL223" s="19">
        <f t="shared" si="34"/>
        <v>-1.4828120718327783E-4</v>
      </c>
      <c r="AM223" s="19">
        <f t="shared" si="34"/>
        <v>-5.7806226011946759E-4</v>
      </c>
      <c r="AN223" s="19">
        <f t="shared" si="34"/>
        <v>-8.2483615371484743E-5</v>
      </c>
      <c r="AO223" s="19">
        <f t="shared" si="34"/>
        <v>-1.4336533967288967E-3</v>
      </c>
      <c r="AP223" s="19">
        <f t="shared" si="34"/>
        <v>-1.5160945630233793E-4</v>
      </c>
      <c r="AQ223" s="19">
        <f t="shared" si="34"/>
        <v>-1.9305314843418267E-4</v>
      </c>
      <c r="AR223" s="19">
        <f t="shared" si="34"/>
        <v>-8.3358668452931798E-4</v>
      </c>
      <c r="AS223" s="19">
        <f t="shared" si="34"/>
        <v>-1.4262369724400188E-4</v>
      </c>
      <c r="AT223" s="19">
        <f t="shared" si="34"/>
        <v>-7.837310152672468E-5</v>
      </c>
      <c r="AU223" s="19">
        <f t="shared" si="34"/>
        <v>-8.7654015866910811E-6</v>
      </c>
      <c r="AV223" s="19">
        <f t="shared" si="34"/>
        <v>-8.0258423540010223E-5</v>
      </c>
      <c r="AW223" s="19">
        <f t="shared" si="32"/>
        <v>-1.6713903581104615E-3</v>
      </c>
      <c r="AX223" s="19">
        <f t="shared" si="28"/>
        <v>-3.2181037464764083E-4</v>
      </c>
      <c r="AY223" s="19">
        <f t="shared" si="28"/>
        <v>-1.086033485779406E-3</v>
      </c>
      <c r="AZ223" s="19">
        <f t="shared" si="28"/>
        <v>-1.8935038189132249E-3</v>
      </c>
      <c r="BA223" s="19">
        <f t="shared" si="28"/>
        <v>-5.9427103394724145E-4</v>
      </c>
      <c r="BB223" s="19">
        <f t="shared" si="28"/>
        <v>-9.6536331602155344E-4</v>
      </c>
      <c r="BC223" s="19">
        <f t="shared" si="28"/>
        <v>-6.0145961351662633E-4</v>
      </c>
      <c r="BD223" s="19">
        <f t="shared" si="28"/>
        <v>-1.5476469548696061E-4</v>
      </c>
      <c r="BE223" s="19">
        <f t="shared" si="28"/>
        <v>-5.6772008152984735E-5</v>
      </c>
      <c r="BF223" s="19">
        <f t="shared" si="28"/>
        <v>-2.956083494172024E-3</v>
      </c>
      <c r="BG223" s="19">
        <f t="shared" si="28"/>
        <v>-5.2069023290178713E-4</v>
      </c>
      <c r="BH223" s="19">
        <f t="shared" ref="AX223:BQ236" si="35">BH155-BH87</f>
        <v>-4.2432396050645274E-4</v>
      </c>
      <c r="BI223" s="19">
        <f t="shared" si="35"/>
        <v>-8.9713149198447401E-4</v>
      </c>
      <c r="BJ223" s="19">
        <f t="shared" si="35"/>
        <v>-3.6709008808534808E-4</v>
      </c>
      <c r="BK223" s="19">
        <f t="shared" si="35"/>
        <v>-8.4550681314844917E-4</v>
      </c>
      <c r="BL223" s="19">
        <f t="shared" si="35"/>
        <v>-1.1149553207804349E-3</v>
      </c>
      <c r="BM223" s="19">
        <f t="shared" si="35"/>
        <v>-1.2009833950268698E-3</v>
      </c>
      <c r="BN223" s="19">
        <f t="shared" si="35"/>
        <v>-3.1691033550240852E-3</v>
      </c>
      <c r="BO223" s="19">
        <f t="shared" si="35"/>
        <v>-1.9115903660993693E-3</v>
      </c>
      <c r="BP223" s="19">
        <f t="shared" si="35"/>
        <v>0</v>
      </c>
      <c r="BQ223" s="19" t="e">
        <f t="shared" si="35"/>
        <v>#DIV/0!</v>
      </c>
    </row>
    <row r="224" spans="1:69" x14ac:dyDescent="0.35">
      <c r="E224" t="str">
        <f t="shared" si="26"/>
        <v>ISIC 24</v>
      </c>
      <c r="F224" s="19">
        <f t="shared" si="29"/>
        <v>-3.3788810938415262E-4</v>
      </c>
      <c r="G224" s="19">
        <f t="shared" si="34"/>
        <v>-4.1425328405020865E-4</v>
      </c>
      <c r="H224" s="19">
        <f t="shared" si="34"/>
        <v>-4.5298133877231638E-4</v>
      </c>
      <c r="I224" s="19">
        <f t="shared" si="34"/>
        <v>-7.9707488357626671E-3</v>
      </c>
      <c r="J224" s="19">
        <f t="shared" si="34"/>
        <v>-8.0905392133938175E-4</v>
      </c>
      <c r="K224" s="19">
        <f t="shared" si="34"/>
        <v>-1.0341538970401127E-3</v>
      </c>
      <c r="L224" s="19">
        <f t="shared" si="34"/>
        <v>-2.8816456367299331E-3</v>
      </c>
      <c r="M224" s="19">
        <f t="shared" si="34"/>
        <v>-1.991302261958441E-3</v>
      </c>
      <c r="N224" s="19">
        <f t="shared" si="34"/>
        <v>-2.120389791039541E-3</v>
      </c>
      <c r="O224" s="19">
        <f t="shared" si="34"/>
        <v>-1.5676652080049377E-3</v>
      </c>
      <c r="P224" s="19">
        <f t="shared" si="34"/>
        <v>-7.6175106562943141E-3</v>
      </c>
      <c r="Q224" s="19">
        <f t="shared" si="34"/>
        <v>-1.934711879093863E-3</v>
      </c>
      <c r="R224" s="19">
        <f t="shared" si="34"/>
        <v>-6.9244720357860088E-3</v>
      </c>
      <c r="S224" s="19">
        <f t="shared" si="34"/>
        <v>-1.1269324651905973E-2</v>
      </c>
      <c r="T224" s="19">
        <f t="shared" si="34"/>
        <v>0.74735503555320593</v>
      </c>
      <c r="U224" s="19">
        <f t="shared" si="34"/>
        <v>-0.11733851043902151</v>
      </c>
      <c r="V224" s="19">
        <f t="shared" si="34"/>
        <v>-9.8122726716124639E-3</v>
      </c>
      <c r="W224" s="19">
        <f t="shared" si="34"/>
        <v>-6.5420731029732157E-2</v>
      </c>
      <c r="X224" s="19">
        <f t="shared" si="34"/>
        <v>-4.5413653696165762E-2</v>
      </c>
      <c r="Y224" s="19">
        <f t="shared" si="34"/>
        <v>-3.5313955807147912E-2</v>
      </c>
      <c r="Z224" s="19">
        <f t="shared" si="34"/>
        <v>-2.2095986724366298E-2</v>
      </c>
      <c r="AA224" s="19">
        <f t="shared" si="34"/>
        <v>-2.1195487650937369E-2</v>
      </c>
      <c r="AB224" s="19">
        <f t="shared" si="34"/>
        <v>-3.0204767845374098E-2</v>
      </c>
      <c r="AC224" s="19">
        <f t="shared" si="34"/>
        <v>-1.292507405969168E-3</v>
      </c>
      <c r="AD224" s="19">
        <f t="shared" si="34"/>
        <v>-4.0002070227022832E-3</v>
      </c>
      <c r="AE224" s="19">
        <f t="shared" si="34"/>
        <v>-1.2672977778832147E-2</v>
      </c>
      <c r="AF224" s="19">
        <f t="shared" si="34"/>
        <v>-1.1338900215506296E-2</v>
      </c>
      <c r="AG224" s="19">
        <f t="shared" si="34"/>
        <v>-2.2929471981989599E-3</v>
      </c>
      <c r="AH224" s="19">
        <f t="shared" si="34"/>
        <v>-1.0447587319512485E-3</v>
      </c>
      <c r="AI224" s="19">
        <f t="shared" si="34"/>
        <v>-2.8525269486041232E-4</v>
      </c>
      <c r="AJ224" s="19">
        <f t="shared" si="34"/>
        <v>-8.3802535374323756E-4</v>
      </c>
      <c r="AK224" s="19">
        <f t="shared" si="34"/>
        <v>-7.3197969276853249E-5</v>
      </c>
      <c r="AL224" s="19">
        <f t="shared" si="34"/>
        <v>-2.6556577783671792E-5</v>
      </c>
      <c r="AM224" s="19">
        <f t="shared" si="34"/>
        <v>-5.0605688308786386E-4</v>
      </c>
      <c r="AN224" s="19">
        <f t="shared" si="34"/>
        <v>-4.8658590539309118E-5</v>
      </c>
      <c r="AO224" s="19">
        <f t="shared" si="34"/>
        <v>-7.111204890196049E-5</v>
      </c>
      <c r="AP224" s="19">
        <f t="shared" si="34"/>
        <v>-3.3170311348572123E-4</v>
      </c>
      <c r="AQ224" s="19">
        <f t="shared" si="34"/>
        <v>-1.6404683230884638E-4</v>
      </c>
      <c r="AR224" s="19">
        <f t="shared" si="34"/>
        <v>-5.7590346150119772E-4</v>
      </c>
      <c r="AS224" s="19">
        <f t="shared" si="34"/>
        <v>-9.6154289436265849E-5</v>
      </c>
      <c r="AT224" s="19">
        <f t="shared" si="34"/>
        <v>-2.293709080544258E-5</v>
      </c>
      <c r="AU224" s="19">
        <f t="shared" si="34"/>
        <v>-1.570467784282152E-6</v>
      </c>
      <c r="AV224" s="19">
        <f t="shared" si="34"/>
        <v>-1.4914332716659652E-5</v>
      </c>
      <c r="AW224" s="19">
        <f t="shared" si="32"/>
        <v>-4.2495017803394506E-4</v>
      </c>
      <c r="AX224" s="19">
        <f t="shared" si="35"/>
        <v>-2.8302226244323572E-4</v>
      </c>
      <c r="AY224" s="19">
        <f t="shared" si="35"/>
        <v>-2.6399918527183928E-3</v>
      </c>
      <c r="AZ224" s="19">
        <f t="shared" si="35"/>
        <v>-9.4764981528879823E-4</v>
      </c>
      <c r="BA224" s="19">
        <f t="shared" si="35"/>
        <v>-5.3702248754025107E-4</v>
      </c>
      <c r="BB224" s="19">
        <f t="shared" si="35"/>
        <v>-1.4470390878739273E-3</v>
      </c>
      <c r="BC224" s="19">
        <f t="shared" si="35"/>
        <v>-6.4000830615226225E-4</v>
      </c>
      <c r="BD224" s="19">
        <f t="shared" si="35"/>
        <v>-6.9992298004892644E-5</v>
      </c>
      <c r="BE224" s="19">
        <f t="shared" si="35"/>
        <v>-7.0586866264812276E-6</v>
      </c>
      <c r="BF224" s="19">
        <f t="shared" si="35"/>
        <v>-7.9235117568049582E-4</v>
      </c>
      <c r="BG224" s="19">
        <f t="shared" si="35"/>
        <v>-1.4306605366088234E-4</v>
      </c>
      <c r="BH224" s="19">
        <f t="shared" si="35"/>
        <v>-4.9557047021625146E-5</v>
      </c>
      <c r="BI224" s="19">
        <f t="shared" si="35"/>
        <v>-1.1767819975598416E-3</v>
      </c>
      <c r="BJ224" s="19">
        <f t="shared" si="35"/>
        <v>-7.248897524051769E-6</v>
      </c>
      <c r="BK224" s="19">
        <f t="shared" si="35"/>
        <v>-2.3754111142092589E-4</v>
      </c>
      <c r="BL224" s="19">
        <f t="shared" si="35"/>
        <v>-8.4656487829316856E-5</v>
      </c>
      <c r="BM224" s="19">
        <f t="shared" si="35"/>
        <v>-7.721735580178295E-5</v>
      </c>
      <c r="BN224" s="19">
        <f t="shared" si="35"/>
        <v>-6.1703725759814747E-3</v>
      </c>
      <c r="BO224" s="19">
        <f t="shared" si="35"/>
        <v>-5.449364077696157E-4</v>
      </c>
      <c r="BP224" s="19">
        <f t="shared" si="35"/>
        <v>0</v>
      </c>
      <c r="BQ224" s="19" t="e">
        <f t="shared" si="35"/>
        <v>#DIV/0!</v>
      </c>
    </row>
    <row r="225" spans="5:69" x14ac:dyDescent="0.35">
      <c r="E225" t="str">
        <f t="shared" si="26"/>
        <v>ISIC 25</v>
      </c>
      <c r="F225" s="19">
        <f t="shared" si="29"/>
        <v>-4.3732742370481198E-3</v>
      </c>
      <c r="G225" s="19">
        <f t="shared" si="34"/>
        <v>-2.3528822542339465E-3</v>
      </c>
      <c r="H225" s="19">
        <f t="shared" si="34"/>
        <v>-6.3625839017647833E-3</v>
      </c>
      <c r="I225" s="19">
        <f t="shared" si="34"/>
        <v>-1.0614474092870869E-2</v>
      </c>
      <c r="J225" s="19">
        <f t="shared" si="34"/>
        <v>-6.1644074965576086E-3</v>
      </c>
      <c r="K225" s="19">
        <f t="shared" si="34"/>
        <v>-4.2730710877152498E-3</v>
      </c>
      <c r="L225" s="19">
        <f t="shared" si="34"/>
        <v>-1.1805916657830559E-2</v>
      </c>
      <c r="M225" s="19">
        <f t="shared" si="34"/>
        <v>-4.887511886200166E-3</v>
      </c>
      <c r="N225" s="19">
        <f t="shared" si="34"/>
        <v>-3.3335426247858794E-3</v>
      </c>
      <c r="O225" s="19">
        <f t="shared" si="34"/>
        <v>-5.601951780896855E-3</v>
      </c>
      <c r="P225" s="19">
        <f t="shared" si="34"/>
        <v>-6.5186719094763694E-3</v>
      </c>
      <c r="Q225" s="19">
        <f t="shared" si="34"/>
        <v>-2.0434082914465952E-3</v>
      </c>
      <c r="R225" s="19">
        <f t="shared" si="34"/>
        <v>-1.3014447441654564E-2</v>
      </c>
      <c r="S225" s="19">
        <f t="shared" si="34"/>
        <v>-9.8119198140406462E-3</v>
      </c>
      <c r="T225" s="19">
        <f t="shared" si="34"/>
        <v>-2.5919136702590211E-2</v>
      </c>
      <c r="U225" s="19">
        <f t="shared" si="34"/>
        <v>0.82785257748598484</v>
      </c>
      <c r="V225" s="19">
        <f t="shared" si="34"/>
        <v>-1.4484057396014308E-2</v>
      </c>
      <c r="W225" s="19">
        <f t="shared" si="34"/>
        <v>-4.0006493289046915E-2</v>
      </c>
      <c r="X225" s="19">
        <f t="shared" si="34"/>
        <v>-9.0677766782667771E-2</v>
      </c>
      <c r="Y225" s="19">
        <f t="shared" si="34"/>
        <v>-5.1052075865255446E-2</v>
      </c>
      <c r="Z225" s="19">
        <f t="shared" si="34"/>
        <v>-4.742457045455311E-2</v>
      </c>
      <c r="AA225" s="19">
        <f t="shared" si="34"/>
        <v>-2.4880375915254486E-2</v>
      </c>
      <c r="AB225" s="19">
        <f t="shared" si="34"/>
        <v>-5.5968611342656835E-2</v>
      </c>
      <c r="AC225" s="19">
        <f t="shared" si="34"/>
        <v>-5.4818572925116413E-3</v>
      </c>
      <c r="AD225" s="19">
        <f t="shared" si="34"/>
        <v>-1.1238763046592413E-2</v>
      </c>
      <c r="AE225" s="19">
        <f t="shared" si="34"/>
        <v>-1.376920911966132E-2</v>
      </c>
      <c r="AF225" s="19">
        <f t="shared" si="34"/>
        <v>-3.427123178009682E-2</v>
      </c>
      <c r="AG225" s="19">
        <f t="shared" si="34"/>
        <v>-6.8248385180192401E-3</v>
      </c>
      <c r="AH225" s="19">
        <f t="shared" si="34"/>
        <v>-2.0918233067233984E-3</v>
      </c>
      <c r="AI225" s="19">
        <f t="shared" si="34"/>
        <v>-9.4223605515310761E-4</v>
      </c>
      <c r="AJ225" s="19">
        <f t="shared" si="34"/>
        <v>-2.5190434803086881E-3</v>
      </c>
      <c r="AK225" s="19">
        <f t="shared" si="34"/>
        <v>-2.8560322995670748E-3</v>
      </c>
      <c r="AL225" s="19">
        <f t="shared" si="34"/>
        <v>-5.5634773836392545E-4</v>
      </c>
      <c r="AM225" s="19">
        <f t="shared" si="34"/>
        <v>-2.3410340062363271E-3</v>
      </c>
      <c r="AN225" s="19">
        <f t="shared" si="34"/>
        <v>-5.4344790727043626E-4</v>
      </c>
      <c r="AO225" s="19">
        <f t="shared" si="34"/>
        <v>-1.2535231615882672E-3</v>
      </c>
      <c r="AP225" s="19">
        <f t="shared" si="34"/>
        <v>-6.8008680118466006E-4</v>
      </c>
      <c r="AQ225" s="19">
        <f t="shared" si="34"/>
        <v>-6.9736018351329338E-4</v>
      </c>
      <c r="AR225" s="19">
        <f t="shared" si="34"/>
        <v>-2.042088593850749E-3</v>
      </c>
      <c r="AS225" s="19">
        <f t="shared" si="34"/>
        <v>-8.8007131068640256E-4</v>
      </c>
      <c r="AT225" s="19">
        <f t="shared" si="34"/>
        <v>-1.8869429381817294E-4</v>
      </c>
      <c r="AU225" s="19">
        <f t="shared" si="34"/>
        <v>-1.3885857013583121E-4</v>
      </c>
      <c r="AV225" s="19">
        <f t="shared" si="34"/>
        <v>-3.0418800900525265E-4</v>
      </c>
      <c r="AW225" s="19">
        <f t="shared" si="32"/>
        <v>-1.0747729235787633E-3</v>
      </c>
      <c r="AX225" s="19">
        <f t="shared" si="35"/>
        <v>-7.987420179583971E-4</v>
      </c>
      <c r="AY225" s="19">
        <f t="shared" si="35"/>
        <v>-4.1197588246444537E-3</v>
      </c>
      <c r="AZ225" s="19">
        <f t="shared" si="35"/>
        <v>-1.3408128490085144E-3</v>
      </c>
      <c r="BA225" s="19">
        <f t="shared" si="35"/>
        <v>-1.9299066488330755E-3</v>
      </c>
      <c r="BB225" s="19">
        <f t="shared" si="35"/>
        <v>-2.0357219872440221E-3</v>
      </c>
      <c r="BC225" s="19">
        <f t="shared" si="35"/>
        <v>-2.0313524517877684E-3</v>
      </c>
      <c r="BD225" s="19">
        <f t="shared" si="35"/>
        <v>-4.0297088526471695E-4</v>
      </c>
      <c r="BE225" s="19">
        <f t="shared" si="35"/>
        <v>-6.0281183790149686E-4</v>
      </c>
      <c r="BF225" s="19">
        <f t="shared" si="35"/>
        <v>-5.1221922787495393E-3</v>
      </c>
      <c r="BG225" s="19">
        <f t="shared" si="35"/>
        <v>-2.1409259289552423E-3</v>
      </c>
      <c r="BH225" s="19">
        <f t="shared" si="35"/>
        <v>-5.258447337654408E-4</v>
      </c>
      <c r="BI225" s="19">
        <f t="shared" si="35"/>
        <v>-4.997934704040819E-4</v>
      </c>
      <c r="BJ225" s="19">
        <f t="shared" si="35"/>
        <v>-6.2772493824605027E-4</v>
      </c>
      <c r="BK225" s="19">
        <f t="shared" si="35"/>
        <v>-1.2371800743031134E-3</v>
      </c>
      <c r="BL225" s="19">
        <f t="shared" si="35"/>
        <v>-1.2955736318274211E-3</v>
      </c>
      <c r="BM225" s="19">
        <f t="shared" si="35"/>
        <v>-9.0549609699098338E-4</v>
      </c>
      <c r="BN225" s="19">
        <f t="shared" si="35"/>
        <v>-1.0460607946571089E-2</v>
      </c>
      <c r="BO225" s="19">
        <f t="shared" si="35"/>
        <v>-1.4951521539809556E-3</v>
      </c>
      <c r="BP225" s="19">
        <f t="shared" si="35"/>
        <v>0</v>
      </c>
      <c r="BQ225" s="19" t="e">
        <f t="shared" si="35"/>
        <v>#DIV/0!</v>
      </c>
    </row>
    <row r="226" spans="5:69" x14ac:dyDescent="0.35">
      <c r="E226" t="str">
        <f t="shared" si="26"/>
        <v>ISIC 26</v>
      </c>
      <c r="F226" s="19">
        <f t="shared" si="29"/>
        <v>-9.6305542546456079E-5</v>
      </c>
      <c r="G226" s="19">
        <f t="shared" si="34"/>
        <v>-2.1009772090661199E-4</v>
      </c>
      <c r="H226" s="19">
        <f t="shared" si="34"/>
        <v>-2.4188401753558911E-3</v>
      </c>
      <c r="I226" s="19">
        <f t="shared" si="34"/>
        <v>-6.5384484557500888E-4</v>
      </c>
      <c r="J226" s="19">
        <f t="shared" si="34"/>
        <v>-2.9305041937598229E-4</v>
      </c>
      <c r="K226" s="19">
        <f t="shared" si="34"/>
        <v>-2.2862461333541167E-4</v>
      </c>
      <c r="L226" s="19">
        <f t="shared" si="34"/>
        <v>-4.935213657088326E-4</v>
      </c>
      <c r="M226" s="19">
        <f t="shared" si="34"/>
        <v>-5.4047735081079191E-4</v>
      </c>
      <c r="N226" s="19">
        <f t="shared" si="34"/>
        <v>-3.296755272554173E-3</v>
      </c>
      <c r="O226" s="19">
        <f t="shared" si="34"/>
        <v>-5.9675683057316346E-4</v>
      </c>
      <c r="P226" s="19">
        <f t="shared" si="34"/>
        <v>-7.581177082187639E-4</v>
      </c>
      <c r="Q226" s="19">
        <f t="shared" si="34"/>
        <v>-1.4355931205113754E-3</v>
      </c>
      <c r="R226" s="19">
        <f t="shared" si="34"/>
        <v>-9.8457294691694521E-4</v>
      </c>
      <c r="S226" s="19">
        <f t="shared" si="34"/>
        <v>-9.611965330217166E-4</v>
      </c>
      <c r="T226" s="19">
        <f t="shared" si="34"/>
        <v>-7.6135318240510392E-4</v>
      </c>
      <c r="U226" s="19">
        <f t="shared" si="34"/>
        <v>-1.7689237925151064E-3</v>
      </c>
      <c r="V226" s="19">
        <f t="shared" si="34"/>
        <v>0.91186879863311798</v>
      </c>
      <c r="W226" s="19">
        <f t="shared" si="34"/>
        <v>-1.8945919931777504E-2</v>
      </c>
      <c r="X226" s="19">
        <f t="shared" si="34"/>
        <v>-6.2834764699769641E-3</v>
      </c>
      <c r="Y226" s="19">
        <f t="shared" si="34"/>
        <v>-5.9226479284589378E-3</v>
      </c>
      <c r="Z226" s="19">
        <f t="shared" si="34"/>
        <v>-1.7858248738663134E-2</v>
      </c>
      <c r="AA226" s="19">
        <f t="shared" si="34"/>
        <v>-7.076711895462098E-3</v>
      </c>
      <c r="AB226" s="19">
        <f t="shared" si="34"/>
        <v>-1.2835531182689994E-2</v>
      </c>
      <c r="AC226" s="19">
        <f t="shared" si="34"/>
        <v>-2.6966997072088903E-3</v>
      </c>
      <c r="AD226" s="19">
        <f t="shared" si="34"/>
        <v>-2.0839802792779684E-3</v>
      </c>
      <c r="AE226" s="19">
        <f t="shared" si="34"/>
        <v>-7.2323663219961204E-4</v>
      </c>
      <c r="AF226" s="19">
        <f t="shared" si="34"/>
        <v>-2.3616678862129854E-3</v>
      </c>
      <c r="AG226" s="19">
        <f t="shared" si="34"/>
        <v>-1.2631962251671946E-3</v>
      </c>
      <c r="AH226" s="19">
        <f t="shared" si="34"/>
        <v>-1.154693179383059E-3</v>
      </c>
      <c r="AI226" s="19">
        <f t="shared" si="34"/>
        <v>-3.2980006442733417E-4</v>
      </c>
      <c r="AJ226" s="19">
        <f t="shared" si="34"/>
        <v>-6.8242185755766247E-4</v>
      </c>
      <c r="AK226" s="19">
        <f t="shared" si="34"/>
        <v>-2.4770914127060528E-4</v>
      </c>
      <c r="AL226" s="19">
        <f t="shared" si="34"/>
        <v>-8.3942242710533562E-4</v>
      </c>
      <c r="AM226" s="19">
        <f t="shared" si="34"/>
        <v>-5.6839566714088114E-4</v>
      </c>
      <c r="AN226" s="19">
        <f t="shared" si="34"/>
        <v>-1.734852934747931E-3</v>
      </c>
      <c r="AO226" s="19">
        <f t="shared" si="34"/>
        <v>-4.3985997723095676E-4</v>
      </c>
      <c r="AP226" s="19">
        <f t="shared" si="34"/>
        <v>-1.8487872020980203E-3</v>
      </c>
      <c r="AQ226" s="19">
        <f t="shared" si="34"/>
        <v>-3.1215630536882743E-3</v>
      </c>
      <c r="AR226" s="19">
        <f t="shared" si="34"/>
        <v>-1.7668756953237493E-2</v>
      </c>
      <c r="AS226" s="19">
        <f t="shared" si="34"/>
        <v>-5.3230813180544867E-3</v>
      </c>
      <c r="AT226" s="19">
        <f t="shared" si="34"/>
        <v>-5.0559054160248041E-4</v>
      </c>
      <c r="AU226" s="19">
        <f t="shared" si="34"/>
        <v>-3.156640246407126E-4</v>
      </c>
      <c r="AV226" s="19">
        <f t="shared" si="34"/>
        <v>-9.3225309214890219E-4</v>
      </c>
      <c r="AW226" s="19">
        <f t="shared" si="32"/>
        <v>-1.4924410253101895E-4</v>
      </c>
      <c r="AX226" s="19">
        <f t="shared" si="35"/>
        <v>-9.9056232847407255E-4</v>
      </c>
      <c r="AY226" s="19">
        <f t="shared" si="35"/>
        <v>-5.3594366510717603E-3</v>
      </c>
      <c r="AZ226" s="19">
        <f t="shared" si="35"/>
        <v>-6.4677952904001051E-3</v>
      </c>
      <c r="BA226" s="19">
        <f t="shared" si="35"/>
        <v>-1.4176181541610806E-3</v>
      </c>
      <c r="BB226" s="19">
        <f t="shared" si="35"/>
        <v>-4.3050011606010291E-3</v>
      </c>
      <c r="BC226" s="19">
        <f t="shared" si="35"/>
        <v>-9.7244532177066508E-4</v>
      </c>
      <c r="BD226" s="19">
        <f t="shared" si="35"/>
        <v>-5.1460327121972851E-4</v>
      </c>
      <c r="BE226" s="19">
        <f t="shared" si="35"/>
        <v>-3.1048137318479571E-4</v>
      </c>
      <c r="BF226" s="19">
        <f t="shared" si="35"/>
        <v>-2.5063172609994734E-3</v>
      </c>
      <c r="BG226" s="19">
        <f t="shared" si="35"/>
        <v>-1.4026749508070345E-3</v>
      </c>
      <c r="BH226" s="19">
        <f t="shared" si="35"/>
        <v>-6.4534222677612883E-4</v>
      </c>
      <c r="BI226" s="19">
        <f t="shared" si="35"/>
        <v>-2.6086428938505422E-3</v>
      </c>
      <c r="BJ226" s="19">
        <f t="shared" si="35"/>
        <v>-1.1670429140355019E-3</v>
      </c>
      <c r="BK226" s="19">
        <f t="shared" si="35"/>
        <v>-2.8827786309665315E-3</v>
      </c>
      <c r="BL226" s="19">
        <f t="shared" si="35"/>
        <v>-1.1502066027787624E-3</v>
      </c>
      <c r="BM226" s="19">
        <f t="shared" si="35"/>
        <v>-1.0818741691237966E-3</v>
      </c>
      <c r="BN226" s="19">
        <f t="shared" si="35"/>
        <v>-2.5074024725719537E-2</v>
      </c>
      <c r="BO226" s="19">
        <f t="shared" si="35"/>
        <v>-7.5633887349732597E-4</v>
      </c>
      <c r="BP226" s="19">
        <f t="shared" si="35"/>
        <v>0</v>
      </c>
      <c r="BQ226" s="19" t="e">
        <f t="shared" si="35"/>
        <v>#DIV/0!</v>
      </c>
    </row>
    <row r="227" spans="5:69" x14ac:dyDescent="0.35">
      <c r="E227" t="str">
        <f t="shared" si="26"/>
        <v>ISIC 27</v>
      </c>
      <c r="F227" s="19">
        <f t="shared" si="29"/>
        <v>-6.0463657656291902E-4</v>
      </c>
      <c r="G227" s="19">
        <f t="shared" si="34"/>
        <v>-3.6714046178630176E-4</v>
      </c>
      <c r="H227" s="19">
        <f t="shared" si="34"/>
        <v>-2.639317818121178E-3</v>
      </c>
      <c r="I227" s="19">
        <f t="shared" si="34"/>
        <v>-2.0396802229608701E-3</v>
      </c>
      <c r="J227" s="19">
        <f t="shared" si="34"/>
        <v>-5.9800494269179785E-4</v>
      </c>
      <c r="K227" s="19">
        <f t="shared" si="34"/>
        <v>-6.1923875607454318E-4</v>
      </c>
      <c r="L227" s="19">
        <f t="shared" si="34"/>
        <v>-8.5598557947195412E-4</v>
      </c>
      <c r="M227" s="19">
        <f t="shared" si="34"/>
        <v>-9.768318412008716E-4</v>
      </c>
      <c r="N227" s="19">
        <f t="shared" si="34"/>
        <v>-8.1056643394747916E-4</v>
      </c>
      <c r="O227" s="19">
        <f t="shared" si="34"/>
        <v>-1.1765428615408036E-3</v>
      </c>
      <c r="P227" s="19">
        <f t="shared" si="34"/>
        <v>-1.1769720079500006E-3</v>
      </c>
      <c r="Q227" s="19">
        <f t="shared" si="34"/>
        <v>-3.1934837427663167E-4</v>
      </c>
      <c r="R227" s="19">
        <f t="shared" si="34"/>
        <v>-1.8806077898531565E-3</v>
      </c>
      <c r="S227" s="19">
        <f t="shared" si="34"/>
        <v>-1.71833954337718E-3</v>
      </c>
      <c r="T227" s="19">
        <f t="shared" si="34"/>
        <v>-3.0334563525074871E-3</v>
      </c>
      <c r="U227" s="19">
        <f t="shared" si="34"/>
        <v>-5.6692565264363504E-3</v>
      </c>
      <c r="V227" s="19">
        <f t="shared" si="34"/>
        <v>-1.6253492395039759E-2</v>
      </c>
      <c r="W227" s="19">
        <f t="shared" si="34"/>
        <v>0.8751890343814055</v>
      </c>
      <c r="X227" s="19">
        <f t="shared" si="34"/>
        <v>-1.8644008639726362E-2</v>
      </c>
      <c r="Y227" s="19">
        <f t="shared" si="34"/>
        <v>-1.5893780797880595E-2</v>
      </c>
      <c r="Z227" s="19">
        <f t="shared" si="34"/>
        <v>-1.2919697835252722E-2</v>
      </c>
      <c r="AA227" s="19">
        <f t="shared" si="34"/>
        <v>-5.6855634031917702E-3</v>
      </c>
      <c r="AB227" s="19">
        <f t="shared" si="34"/>
        <v>-1.9125652258121392E-2</v>
      </c>
      <c r="AC227" s="19">
        <f t="shared" si="34"/>
        <v>-9.1554648282824464E-3</v>
      </c>
      <c r="AD227" s="19">
        <f t="shared" si="34"/>
        <v>-4.7289486504074217E-3</v>
      </c>
      <c r="AE227" s="19">
        <f t="shared" si="34"/>
        <v>-1.2310766380657331E-3</v>
      </c>
      <c r="AF227" s="19">
        <f t="shared" si="34"/>
        <v>-1.5238261643333185E-2</v>
      </c>
      <c r="AG227" s="19">
        <f t="shared" si="34"/>
        <v>-2.8114974502807771E-3</v>
      </c>
      <c r="AH227" s="19">
        <f t="shared" si="34"/>
        <v>-1.0756332891340564E-3</v>
      </c>
      <c r="AI227" s="19">
        <f t="shared" si="34"/>
        <v>-5.6891040697828869E-4</v>
      </c>
      <c r="AJ227" s="19">
        <f t="shared" si="34"/>
        <v>-1.3849853304319013E-3</v>
      </c>
      <c r="AK227" s="19">
        <f t="shared" si="34"/>
        <v>-3.4197304347483959E-4</v>
      </c>
      <c r="AL227" s="19">
        <f t="shared" si="34"/>
        <v>-5.1948687330141577E-4</v>
      </c>
      <c r="AM227" s="19">
        <f t="shared" si="34"/>
        <v>-1.249847509495763E-3</v>
      </c>
      <c r="AN227" s="19">
        <f t="shared" si="34"/>
        <v>-9.5170809070995138E-4</v>
      </c>
      <c r="AO227" s="19">
        <f t="shared" si="34"/>
        <v>-1.7032569943966716E-3</v>
      </c>
      <c r="AP227" s="19">
        <f t="shared" si="34"/>
        <v>-3.8909559764306313E-4</v>
      </c>
      <c r="AQ227" s="19">
        <f t="shared" si="34"/>
        <v>-7.8381512018686522E-4</v>
      </c>
      <c r="AR227" s="19">
        <f t="shared" si="34"/>
        <v>-6.4748547545945652E-3</v>
      </c>
      <c r="AS227" s="19">
        <f t="shared" si="34"/>
        <v>-1.4302272592296786E-3</v>
      </c>
      <c r="AT227" s="19">
        <f t="shared" si="34"/>
        <v>-9.177661087054551E-5</v>
      </c>
      <c r="AU227" s="19">
        <f t="shared" si="34"/>
        <v>-8.4038287712400749E-5</v>
      </c>
      <c r="AV227" s="19">
        <f t="shared" si="34"/>
        <v>-1.9490565021447668E-4</v>
      </c>
      <c r="AW227" s="19">
        <f t="shared" si="32"/>
        <v>-5.4860444905118399E-4</v>
      </c>
      <c r="AX227" s="19">
        <f t="shared" si="35"/>
        <v>-9.3649594056214452E-4</v>
      </c>
      <c r="AY227" s="19">
        <f t="shared" si="35"/>
        <v>-3.0615868384677122E-3</v>
      </c>
      <c r="AZ227" s="19">
        <f t="shared" si="35"/>
        <v>-2.2721806385403451E-3</v>
      </c>
      <c r="BA227" s="19">
        <f t="shared" si="35"/>
        <v>-8.8280698386401812E-4</v>
      </c>
      <c r="BB227" s="19">
        <f t="shared" si="35"/>
        <v>-1.1586850557984212E-3</v>
      </c>
      <c r="BC227" s="19">
        <f t="shared" si="35"/>
        <v>-1.4912161712492941E-3</v>
      </c>
      <c r="BD227" s="19">
        <f t="shared" si="35"/>
        <v>-2.1573260583030869E-4</v>
      </c>
      <c r="BE227" s="19">
        <f t="shared" si="35"/>
        <v>-2.8597764675286803E-4</v>
      </c>
      <c r="BF227" s="19">
        <f t="shared" si="35"/>
        <v>-2.2810870201534473E-3</v>
      </c>
      <c r="BG227" s="19">
        <f t="shared" si="35"/>
        <v>-4.4758814374537656E-4</v>
      </c>
      <c r="BH227" s="19">
        <f t="shared" si="35"/>
        <v>-2.6683322060829434E-4</v>
      </c>
      <c r="BI227" s="19">
        <f t="shared" si="35"/>
        <v>-2.6785380522774329E-4</v>
      </c>
      <c r="BJ227" s="19">
        <f t="shared" si="35"/>
        <v>-4.2014018302667389E-4</v>
      </c>
      <c r="BK227" s="19">
        <f t="shared" si="35"/>
        <v>-1.0898982423353191E-3</v>
      </c>
      <c r="BL227" s="19">
        <f t="shared" si="35"/>
        <v>-1.2567616142737071E-3</v>
      </c>
      <c r="BM227" s="19">
        <f t="shared" si="35"/>
        <v>-4.3013973764717637E-4</v>
      </c>
      <c r="BN227" s="19">
        <f t="shared" si="35"/>
        <v>-1.2947317457672233E-2</v>
      </c>
      <c r="BO227" s="19">
        <f t="shared" si="35"/>
        <v>-2.4582382575617286E-3</v>
      </c>
      <c r="BP227" s="19">
        <f t="shared" si="35"/>
        <v>0</v>
      </c>
      <c r="BQ227" s="19" t="e">
        <f t="shared" si="35"/>
        <v>#DIV/0!</v>
      </c>
    </row>
    <row r="228" spans="5:69" x14ac:dyDescent="0.35">
      <c r="E228" t="str">
        <f t="shared" si="26"/>
        <v>ISIC 28</v>
      </c>
      <c r="F228" s="19">
        <f t="shared" si="29"/>
        <v>-4.5828641177665386E-3</v>
      </c>
      <c r="G228" s="19">
        <f t="shared" si="34"/>
        <v>-8.2154575472088518E-3</v>
      </c>
      <c r="H228" s="19">
        <f t="shared" si="34"/>
        <v>-7.2885900013789874E-3</v>
      </c>
      <c r="I228" s="19">
        <f t="shared" si="34"/>
        <v>-1.3164157741791981E-2</v>
      </c>
      <c r="J228" s="19">
        <f t="shared" si="34"/>
        <v>-2.5505061162518702E-3</v>
      </c>
      <c r="K228" s="19">
        <f t="shared" si="34"/>
        <v>-3.3784038929685397E-3</v>
      </c>
      <c r="L228" s="19">
        <f t="shared" si="34"/>
        <v>-2.9722404835118227E-3</v>
      </c>
      <c r="M228" s="19">
        <f t="shared" si="34"/>
        <v>-4.4538774948368722E-3</v>
      </c>
      <c r="N228" s="19">
        <f t="shared" si="34"/>
        <v>-4.7313237112740509E-3</v>
      </c>
      <c r="O228" s="19">
        <f t="shared" si="34"/>
        <v>-3.6801824033450936E-3</v>
      </c>
      <c r="P228" s="19">
        <f t="shared" si="34"/>
        <v>-3.4045737903486751E-3</v>
      </c>
      <c r="Q228" s="19">
        <f t="shared" si="34"/>
        <v>-2.9775654817943199E-3</v>
      </c>
      <c r="R228" s="19">
        <f t="shared" si="34"/>
        <v>-5.8314379884235089E-3</v>
      </c>
      <c r="S228" s="19">
        <f t="shared" si="34"/>
        <v>-5.8835806710216421E-3</v>
      </c>
      <c r="T228" s="19">
        <f t="shared" si="34"/>
        <v>-7.0938058798752125E-3</v>
      </c>
      <c r="U228" s="19">
        <f t="shared" si="34"/>
        <v>-1.1136406344825036E-2</v>
      </c>
      <c r="V228" s="19">
        <f t="shared" si="34"/>
        <v>-5.2113699374861802E-3</v>
      </c>
      <c r="W228" s="19">
        <f t="shared" si="34"/>
        <v>-1.3844154081667764E-2</v>
      </c>
      <c r="X228" s="19">
        <f t="shared" si="34"/>
        <v>0.86379000030599973</v>
      </c>
      <c r="Y228" s="19">
        <f t="shared" si="34"/>
        <v>-3.4066570517144151E-2</v>
      </c>
      <c r="Z228" s="19">
        <f t="shared" si="34"/>
        <v>-3.1131302050156889E-2</v>
      </c>
      <c r="AA228" s="19">
        <f t="shared" si="34"/>
        <v>-4.5266463554174564E-3</v>
      </c>
      <c r="AB228" s="19">
        <f t="shared" si="34"/>
        <v>-4.404054276173016E-2</v>
      </c>
      <c r="AC228" s="19">
        <f t="shared" si="34"/>
        <v>-3.9523648288101836E-3</v>
      </c>
      <c r="AD228" s="19">
        <f t="shared" si="34"/>
        <v>-1.6293265754174294E-2</v>
      </c>
      <c r="AE228" s="19">
        <f t="shared" ref="G228:AV234" si="36">AE160-AE92</f>
        <v>-4.4138246353353991E-3</v>
      </c>
      <c r="AF228" s="19">
        <f t="shared" si="36"/>
        <v>-9.5930267739646382E-3</v>
      </c>
      <c r="AG228" s="19">
        <f t="shared" si="36"/>
        <v>-7.3641946891506932E-3</v>
      </c>
      <c r="AH228" s="19">
        <f t="shared" si="36"/>
        <v>-1.1320755740662739E-3</v>
      </c>
      <c r="AI228" s="19">
        <f t="shared" si="36"/>
        <v>-6.5801760691480845E-4</v>
      </c>
      <c r="AJ228" s="19">
        <f t="shared" si="36"/>
        <v>-1.3161303754612834E-3</v>
      </c>
      <c r="AK228" s="19">
        <f t="shared" si="36"/>
        <v>-1.1502655127234957E-3</v>
      </c>
      <c r="AL228" s="19">
        <f t="shared" si="36"/>
        <v>-1.0910816058502886E-3</v>
      </c>
      <c r="AM228" s="19">
        <f t="shared" si="36"/>
        <v>-1.4969900699816222E-3</v>
      </c>
      <c r="AN228" s="19">
        <f t="shared" si="36"/>
        <v>-6.4188884332686761E-4</v>
      </c>
      <c r="AO228" s="19">
        <f t="shared" si="36"/>
        <v>-1.0396797962739551E-3</v>
      </c>
      <c r="AP228" s="19">
        <f t="shared" si="36"/>
        <v>-7.0574378609736331E-4</v>
      </c>
      <c r="AQ228" s="19">
        <f t="shared" si="36"/>
        <v>-1.0175576842968669E-3</v>
      </c>
      <c r="AR228" s="19">
        <f t="shared" si="36"/>
        <v>-1.7035223054847472E-3</v>
      </c>
      <c r="AS228" s="19">
        <f t="shared" si="36"/>
        <v>-5.9298373539734214E-4</v>
      </c>
      <c r="AT228" s="19">
        <f t="shared" si="36"/>
        <v>-2.4932787191408735E-4</v>
      </c>
      <c r="AU228" s="19">
        <f t="shared" si="36"/>
        <v>-1.544536804588191E-4</v>
      </c>
      <c r="AV228" s="19">
        <f t="shared" si="36"/>
        <v>-1.806887503226968E-4</v>
      </c>
      <c r="AW228" s="19">
        <f t="shared" si="32"/>
        <v>-2.029109535914816E-4</v>
      </c>
      <c r="AX228" s="19">
        <f t="shared" si="35"/>
        <v>-6.4238913319232841E-4</v>
      </c>
      <c r="AY228" s="19">
        <f t="shared" si="35"/>
        <v>-3.5295823444678573E-3</v>
      </c>
      <c r="AZ228" s="19">
        <f t="shared" si="35"/>
        <v>-1.7503177688740104E-3</v>
      </c>
      <c r="BA228" s="19">
        <f t="shared" si="35"/>
        <v>-8.844449966367502E-4</v>
      </c>
      <c r="BB228" s="19">
        <f t="shared" si="35"/>
        <v>-1.5656378558837204E-3</v>
      </c>
      <c r="BC228" s="19">
        <f t="shared" si="35"/>
        <v>-3.683127564533603E-3</v>
      </c>
      <c r="BD228" s="19">
        <f t="shared" si="35"/>
        <v>-3.1585356815405868E-4</v>
      </c>
      <c r="BE228" s="19">
        <f t="shared" si="35"/>
        <v>-9.0492362551489332E-4</v>
      </c>
      <c r="BF228" s="19">
        <f t="shared" si="35"/>
        <v>-1.8511068697866944E-3</v>
      </c>
      <c r="BG228" s="19">
        <f t="shared" si="35"/>
        <v>-4.4038667227968111E-4</v>
      </c>
      <c r="BH228" s="19">
        <f t="shared" si="35"/>
        <v>-1.9282783472435725E-4</v>
      </c>
      <c r="BI228" s="19">
        <f t="shared" si="35"/>
        <v>-4.8245360187731739E-4</v>
      </c>
      <c r="BJ228" s="19">
        <f t="shared" si="35"/>
        <v>-7.7731851327301257E-4</v>
      </c>
      <c r="BK228" s="19">
        <f t="shared" si="35"/>
        <v>-7.0723188046550693E-4</v>
      </c>
      <c r="BL228" s="19">
        <f t="shared" si="35"/>
        <v>-1.0194385895071888E-3</v>
      </c>
      <c r="BM228" s="19">
        <f t="shared" si="35"/>
        <v>-6.9695105317325087E-4</v>
      </c>
      <c r="BN228" s="19">
        <f t="shared" si="35"/>
        <v>-8.1887261270753194E-3</v>
      </c>
      <c r="BO228" s="19">
        <f t="shared" si="35"/>
        <v>-1.4671522807676676E-3</v>
      </c>
      <c r="BP228" s="19">
        <f t="shared" si="35"/>
        <v>0</v>
      </c>
      <c r="BQ228" s="19" t="e">
        <f t="shared" si="35"/>
        <v>#DIV/0!</v>
      </c>
    </row>
    <row r="229" spans="5:69" x14ac:dyDescent="0.35">
      <c r="E229" t="str">
        <f t="shared" si="26"/>
        <v>ISIC 29</v>
      </c>
      <c r="F229" s="19">
        <f t="shared" si="29"/>
        <v>-1.3560868339944612E-3</v>
      </c>
      <c r="G229" s="19">
        <f t="shared" si="36"/>
        <v>-1.9295035136191073E-3</v>
      </c>
      <c r="H229" s="19">
        <f t="shared" si="36"/>
        <v>-2.2608980094476674E-4</v>
      </c>
      <c r="I229" s="19">
        <f t="shared" si="36"/>
        <v>-1.1493974333977547E-3</v>
      </c>
      <c r="J229" s="19">
        <f t="shared" si="36"/>
        <v>-3.2768431062950412E-4</v>
      </c>
      <c r="K229" s="19">
        <f t="shared" si="36"/>
        <v>-1.976446938205233E-4</v>
      </c>
      <c r="L229" s="19">
        <f t="shared" si="36"/>
        <v>-9.5777754214823455E-4</v>
      </c>
      <c r="M229" s="19">
        <f t="shared" si="36"/>
        <v>-1.3537237017030601E-4</v>
      </c>
      <c r="N229" s="19">
        <f t="shared" si="36"/>
        <v>-8.3532183262971759E-5</v>
      </c>
      <c r="O229" s="19">
        <f t="shared" si="36"/>
        <v>-8.6385670584605671E-4</v>
      </c>
      <c r="P229" s="19">
        <f t="shared" si="36"/>
        <v>-1.5891169220202403E-3</v>
      </c>
      <c r="Q229" s="19">
        <f t="shared" si="36"/>
        <v>-3.8338657070149712E-5</v>
      </c>
      <c r="R229" s="19">
        <f t="shared" si="36"/>
        <v>-1.8810308650676604E-3</v>
      </c>
      <c r="S229" s="19">
        <f t="shared" si="36"/>
        <v>-3.1656371621781349E-3</v>
      </c>
      <c r="T229" s="19">
        <f t="shared" si="36"/>
        <v>-5.5667928099588371E-4</v>
      </c>
      <c r="U229" s="19">
        <f t="shared" si="36"/>
        <v>-2.8811174736605482E-3</v>
      </c>
      <c r="V229" s="19">
        <f t="shared" si="36"/>
        <v>-9.4966115415853129E-4</v>
      </c>
      <c r="W229" s="19">
        <f t="shared" si="36"/>
        <v>-7.53709446719069E-3</v>
      </c>
      <c r="X229" s="19">
        <f t="shared" si="36"/>
        <v>-2.0569914081527908E-2</v>
      </c>
      <c r="Y229" s="19">
        <f t="shared" si="36"/>
        <v>0.73273058661594659</v>
      </c>
      <c r="Z229" s="19">
        <f t="shared" si="36"/>
        <v>-6.3966820184086087E-3</v>
      </c>
      <c r="AA229" s="19">
        <f t="shared" si="36"/>
        <v>-1.372878623003438E-3</v>
      </c>
      <c r="AB229" s="19">
        <f t="shared" si="36"/>
        <v>-1.1810936629472293E-2</v>
      </c>
      <c r="AC229" s="19">
        <f t="shared" si="36"/>
        <v>-4.2111376227402692E-4</v>
      </c>
      <c r="AD229" s="19">
        <f t="shared" si="36"/>
        <v>-9.4680312792482901E-4</v>
      </c>
      <c r="AE229" s="19">
        <f t="shared" si="36"/>
        <v>-5.0277184995239175E-3</v>
      </c>
      <c r="AF229" s="19">
        <f t="shared" si="36"/>
        <v>-1.4465246024611498E-3</v>
      </c>
      <c r="AG229" s="19">
        <f t="shared" si="36"/>
        <v>-4.9941200200446921E-2</v>
      </c>
      <c r="AH229" s="19">
        <f t="shared" si="36"/>
        <v>-8.3757197260258588E-4</v>
      </c>
      <c r="AI229" s="19">
        <f t="shared" si="36"/>
        <v>-4.2370467339413771E-4</v>
      </c>
      <c r="AJ229" s="19">
        <f t="shared" si="36"/>
        <v>-1.0214155770176663E-2</v>
      </c>
      <c r="AK229" s="19">
        <f t="shared" si="36"/>
        <v>-3.0541504314171911E-4</v>
      </c>
      <c r="AL229" s="19">
        <f t="shared" si="36"/>
        <v>-6.3484462600840654E-4</v>
      </c>
      <c r="AM229" s="19">
        <f t="shared" si="36"/>
        <v>-1.9913396349065314E-3</v>
      </c>
      <c r="AN229" s="19">
        <f t="shared" si="36"/>
        <v>-3.9376374422572552E-4</v>
      </c>
      <c r="AO229" s="19">
        <f t="shared" si="36"/>
        <v>-7.2684426588095127E-5</v>
      </c>
      <c r="AP229" s="19">
        <f t="shared" si="36"/>
        <v>-8.4251035856590595E-5</v>
      </c>
      <c r="AQ229" s="19">
        <f t="shared" si="36"/>
        <v>-5.9938329348993525E-4</v>
      </c>
      <c r="AR229" s="19">
        <f t="shared" si="36"/>
        <v>-3.1908887114502491E-4</v>
      </c>
      <c r="AS229" s="19">
        <f t="shared" si="36"/>
        <v>-1.0580071089864706E-4</v>
      </c>
      <c r="AT229" s="19">
        <f t="shared" si="36"/>
        <v>-1.5695806041926316E-4</v>
      </c>
      <c r="AU229" s="19">
        <f t="shared" si="36"/>
        <v>-4.6164448356573026E-5</v>
      </c>
      <c r="AV229" s="19">
        <f t="shared" si="36"/>
        <v>-1.088531693600807E-4</v>
      </c>
      <c r="AW229" s="19">
        <f t="shared" si="32"/>
        <v>-4.126296228812684E-5</v>
      </c>
      <c r="AX229" s="19">
        <f t="shared" si="35"/>
        <v>-3.2143621279357907E-4</v>
      </c>
      <c r="AY229" s="19">
        <f t="shared" si="35"/>
        <v>-4.1516812525795721E-4</v>
      </c>
      <c r="AZ229" s="19">
        <f t="shared" si="35"/>
        <v>-9.5537180544559531E-4</v>
      </c>
      <c r="BA229" s="19">
        <f t="shared" si="35"/>
        <v>-4.0729187593986101E-4</v>
      </c>
      <c r="BB229" s="19">
        <f t="shared" si="35"/>
        <v>-8.4494437305846003E-4</v>
      </c>
      <c r="BC229" s="19">
        <f t="shared" si="35"/>
        <v>-2.83414715927047E-3</v>
      </c>
      <c r="BD229" s="19">
        <f t="shared" si="35"/>
        <v>-1.9143071149764547E-4</v>
      </c>
      <c r="BE229" s="19">
        <f t="shared" si="35"/>
        <v>-5.5440941531991123E-4</v>
      </c>
      <c r="BF229" s="19">
        <f t="shared" si="35"/>
        <v>-6.0554492020227415E-4</v>
      </c>
      <c r="BG229" s="19">
        <f t="shared" si="35"/>
        <v>-3.7014609496394422E-4</v>
      </c>
      <c r="BH229" s="19">
        <f t="shared" si="35"/>
        <v>-6.2911181694316542E-5</v>
      </c>
      <c r="BI229" s="19">
        <f t="shared" si="35"/>
        <v>-1.4667269583250409E-4</v>
      </c>
      <c r="BJ229" s="19">
        <f t="shared" si="35"/>
        <v>-2.8107969991221141E-4</v>
      </c>
      <c r="BK229" s="19">
        <f t="shared" si="35"/>
        <v>-3.0541000039833327E-4</v>
      </c>
      <c r="BL229" s="19">
        <f t="shared" si="35"/>
        <v>-8.3490346934927745E-4</v>
      </c>
      <c r="BM229" s="19">
        <f t="shared" si="35"/>
        <v>-8.9543872341507841E-4</v>
      </c>
      <c r="BN229" s="19">
        <f t="shared" si="35"/>
        <v>-4.320248062799189E-4</v>
      </c>
      <c r="BO229" s="19">
        <f t="shared" si="35"/>
        <v>-2.2413590440172385E-4</v>
      </c>
      <c r="BP229" s="19">
        <f t="shared" si="35"/>
        <v>0</v>
      </c>
      <c r="BQ229" s="19" t="e">
        <f t="shared" si="35"/>
        <v>#DIV/0!</v>
      </c>
    </row>
    <row r="230" spans="5:69" x14ac:dyDescent="0.35">
      <c r="E230" t="str">
        <f t="shared" si="26"/>
        <v>ISIC 30</v>
      </c>
      <c r="F230" s="19">
        <f t="shared" si="29"/>
        <v>-3.8542369891728444E-5</v>
      </c>
      <c r="G230" s="19">
        <f t="shared" si="36"/>
        <v>-7.4276972037691107E-5</v>
      </c>
      <c r="H230" s="19">
        <f t="shared" si="36"/>
        <v>-1.2830195335174122E-2</v>
      </c>
      <c r="I230" s="19">
        <f t="shared" si="36"/>
        <v>-3.8139096653652769E-4</v>
      </c>
      <c r="J230" s="19">
        <f t="shared" si="36"/>
        <v>-2.4046704735603943E-5</v>
      </c>
      <c r="K230" s="19">
        <f t="shared" si="36"/>
        <v>-2.5739535119335113E-5</v>
      </c>
      <c r="L230" s="19">
        <f t="shared" si="36"/>
        <v>-1.1663662389990457E-4</v>
      </c>
      <c r="M230" s="19">
        <f t="shared" si="36"/>
        <v>-2.3025954552332428E-5</v>
      </c>
      <c r="N230" s="19">
        <f t="shared" si="36"/>
        <v>-3.0978822931963039E-5</v>
      </c>
      <c r="O230" s="19">
        <f t="shared" si="36"/>
        <v>-1.5382888531322194E-5</v>
      </c>
      <c r="P230" s="19">
        <f t="shared" si="36"/>
        <v>-1.6162545649813326E-5</v>
      </c>
      <c r="Q230" s="19">
        <f t="shared" si="36"/>
        <v>-1.0574728488579757E-5</v>
      </c>
      <c r="R230" s="19">
        <f t="shared" si="36"/>
        <v>-3.7349849164070687E-4</v>
      </c>
      <c r="S230" s="19">
        <f t="shared" si="36"/>
        <v>-5.9239533960621046E-5</v>
      </c>
      <c r="T230" s="19">
        <f t="shared" si="36"/>
        <v>-8.7368891699256582E-5</v>
      </c>
      <c r="U230" s="19">
        <f t="shared" si="36"/>
        <v>-2.4143116567587703E-4</v>
      </c>
      <c r="V230" s="19">
        <f t="shared" si="36"/>
        <v>-1.0333019026836897E-4</v>
      </c>
      <c r="W230" s="19">
        <f t="shared" si="36"/>
        <v>-1.1014962681424581E-3</v>
      </c>
      <c r="X230" s="19">
        <f t="shared" si="36"/>
        <v>-3.5472223567496823E-4</v>
      </c>
      <c r="Y230" s="19">
        <f t="shared" si="36"/>
        <v>-8.1204726054635433E-4</v>
      </c>
      <c r="Z230" s="19">
        <f t="shared" si="36"/>
        <v>0.84024314437715064</v>
      </c>
      <c r="AA230" s="19">
        <f t="shared" si="36"/>
        <v>-1.6681336492211981E-3</v>
      </c>
      <c r="AB230" s="19">
        <f t="shared" si="36"/>
        <v>-1.8772452639347001E-2</v>
      </c>
      <c r="AC230" s="19">
        <f t="shared" si="36"/>
        <v>-1.4359722869921639E-4</v>
      </c>
      <c r="AD230" s="19">
        <f t="shared" si="36"/>
        <v>-2.0267956866892366E-5</v>
      </c>
      <c r="AE230" s="19">
        <f t="shared" si="36"/>
        <v>-7.5267506974106043E-5</v>
      </c>
      <c r="AF230" s="19">
        <f t="shared" si="36"/>
        <v>-1.3613861591320331E-4</v>
      </c>
      <c r="AG230" s="19">
        <f t="shared" si="36"/>
        <v>-1.0923462550872427E-3</v>
      </c>
      <c r="AH230" s="19">
        <f t="shared" si="36"/>
        <v>-2.9502919798904051E-4</v>
      </c>
      <c r="AI230" s="19">
        <f t="shared" si="36"/>
        <v>-4.0634677526638326E-5</v>
      </c>
      <c r="AJ230" s="19">
        <f t="shared" si="36"/>
        <v>-3.3640123432024647E-3</v>
      </c>
      <c r="AK230" s="19">
        <f t="shared" si="36"/>
        <v>-2.5302890409934858E-3</v>
      </c>
      <c r="AL230" s="19">
        <f t="shared" si="36"/>
        <v>-1.4578723456302576E-2</v>
      </c>
      <c r="AM230" s="19">
        <f t="shared" si="36"/>
        <v>-3.9811326149364891E-4</v>
      </c>
      <c r="AN230" s="19">
        <f t="shared" si="36"/>
        <v>-2.168847107179367E-5</v>
      </c>
      <c r="AO230" s="19">
        <f t="shared" si="36"/>
        <v>-6.9522763928878139E-5</v>
      </c>
      <c r="AP230" s="19">
        <f t="shared" si="36"/>
        <v>-1.342927584962434E-6</v>
      </c>
      <c r="AQ230" s="19">
        <f t="shared" si="36"/>
        <v>-1.8692959280772276E-5</v>
      </c>
      <c r="AR230" s="19">
        <f t="shared" si="36"/>
        <v>-1.8274695059818723E-5</v>
      </c>
      <c r="AS230" s="19">
        <f t="shared" si="36"/>
        <v>-1.2799910245665685E-4</v>
      </c>
      <c r="AT230" s="19">
        <f t="shared" si="36"/>
        <v>-4.5054999796405072E-6</v>
      </c>
      <c r="AU230" s="19">
        <f t="shared" si="36"/>
        <v>-7.3045013222425675E-8</v>
      </c>
      <c r="AV230" s="19">
        <f t="shared" si="36"/>
        <v>-1.0729735767381045E-6</v>
      </c>
      <c r="AW230" s="19">
        <f t="shared" si="32"/>
        <v>-6.7948951414345889E-7</v>
      </c>
      <c r="AX230" s="19">
        <f t="shared" si="35"/>
        <v>-6.9531744546481848E-6</v>
      </c>
      <c r="AY230" s="19">
        <f t="shared" si="35"/>
        <v>-3.9401598550891276E-4</v>
      </c>
      <c r="AZ230" s="19">
        <f t="shared" si="35"/>
        <v>-3.1001695365931941E-4</v>
      </c>
      <c r="BA230" s="19">
        <f t="shared" si="35"/>
        <v>-9.828076636393188E-6</v>
      </c>
      <c r="BB230" s="19">
        <f t="shared" si="35"/>
        <v>-4.7372448126690309E-4</v>
      </c>
      <c r="BC230" s="19">
        <f t="shared" si="35"/>
        <v>-4.0702964503563756E-3</v>
      </c>
      <c r="BD230" s="19">
        <f t="shared" si="35"/>
        <v>-4.405606574927253E-6</v>
      </c>
      <c r="BE230" s="19">
        <f t="shared" si="35"/>
        <v>-1.5730787339015308E-5</v>
      </c>
      <c r="BF230" s="19">
        <f t="shared" si="35"/>
        <v>-3.9505410946259127E-4</v>
      </c>
      <c r="BG230" s="19">
        <f t="shared" si="35"/>
        <v>-3.9473411237357309E-3</v>
      </c>
      <c r="BH230" s="19">
        <f t="shared" si="35"/>
        <v>-3.3282612568861661E-5</v>
      </c>
      <c r="BI230" s="19">
        <f t="shared" si="35"/>
        <v>-1.2632833699015517E-4</v>
      </c>
      <c r="BJ230" s="19">
        <f t="shared" si="35"/>
        <v>-9.1395283476718012E-5</v>
      </c>
      <c r="BK230" s="19">
        <f t="shared" si="35"/>
        <v>-8.9307846430083742E-5</v>
      </c>
      <c r="BL230" s="19">
        <f t="shared" si="35"/>
        <v>-8.8973879690223132E-4</v>
      </c>
      <c r="BM230" s="19">
        <f t="shared" si="35"/>
        <v>-1.2276645265794773E-4</v>
      </c>
      <c r="BN230" s="19">
        <f t="shared" si="35"/>
        <v>-4.8731134456071295E-4</v>
      </c>
      <c r="BO230" s="19">
        <f t="shared" si="35"/>
        <v>-6.3660347435297185E-4</v>
      </c>
      <c r="BP230" s="19">
        <f t="shared" si="35"/>
        <v>0</v>
      </c>
      <c r="BQ230" s="19" t="e">
        <f t="shared" si="35"/>
        <v>#DIV/0!</v>
      </c>
    </row>
    <row r="231" spans="5:69" x14ac:dyDescent="0.35">
      <c r="E231" t="str">
        <f t="shared" si="26"/>
        <v>ISIC 31-32</v>
      </c>
      <c r="F231" s="19">
        <f t="shared" si="29"/>
        <v>-2.6967063378493654E-4</v>
      </c>
      <c r="G231" s="19">
        <f t="shared" si="36"/>
        <v>-4.4375185294517742E-4</v>
      </c>
      <c r="H231" s="19">
        <f t="shared" si="36"/>
        <v>-1.2587269059690914E-3</v>
      </c>
      <c r="I231" s="19">
        <f t="shared" si="36"/>
        <v>-4.0984800163805811E-4</v>
      </c>
      <c r="J231" s="19">
        <f t="shared" si="36"/>
        <v>-4.5826652396950432E-4</v>
      </c>
      <c r="K231" s="19">
        <f t="shared" si="36"/>
        <v>-1.8808869874627915E-3</v>
      </c>
      <c r="L231" s="19">
        <f t="shared" si="36"/>
        <v>-2.8377054395080053E-3</v>
      </c>
      <c r="M231" s="19">
        <f t="shared" si="36"/>
        <v>-4.1965434752794868E-4</v>
      </c>
      <c r="N231" s="19">
        <f t="shared" si="36"/>
        <v>-7.375449227507092E-4</v>
      </c>
      <c r="O231" s="19">
        <f t="shared" si="36"/>
        <v>-2.4354586100557845E-4</v>
      </c>
      <c r="P231" s="19">
        <f t="shared" si="36"/>
        <v>-7.0845110573783876E-4</v>
      </c>
      <c r="Q231" s="19">
        <f t="shared" si="36"/>
        <v>-2.5593370765906098E-3</v>
      </c>
      <c r="R231" s="19">
        <f t="shared" si="36"/>
        <v>-7.7072765667677114E-4</v>
      </c>
      <c r="S231" s="19">
        <f t="shared" si="36"/>
        <v>-7.981895500002162E-4</v>
      </c>
      <c r="T231" s="19">
        <f t="shared" si="36"/>
        <v>-6.6208814723076753E-4</v>
      </c>
      <c r="U231" s="19">
        <f t="shared" si="36"/>
        <v>-7.9057329504788156E-4</v>
      </c>
      <c r="V231" s="19">
        <f t="shared" si="36"/>
        <v>-3.63788426268916E-3</v>
      </c>
      <c r="W231" s="19">
        <f t="shared" si="36"/>
        <v>-9.9512876739169063E-4</v>
      </c>
      <c r="X231" s="19">
        <f t="shared" si="36"/>
        <v>-6.8997958131314103E-4</v>
      </c>
      <c r="Y231" s="19">
        <f t="shared" si="36"/>
        <v>-1.5251936267270309E-3</v>
      </c>
      <c r="Z231" s="19">
        <f t="shared" si="36"/>
        <v>-1.5308559902126324E-3</v>
      </c>
      <c r="AA231" s="19">
        <f t="shared" si="36"/>
        <v>0.9332948156035038</v>
      </c>
      <c r="AB231" s="19">
        <f t="shared" si="36"/>
        <v>-3.3646970386021361E-3</v>
      </c>
      <c r="AC231" s="19">
        <f t="shared" si="36"/>
        <v>-3.3502159889260729E-4</v>
      </c>
      <c r="AD231" s="19">
        <f t="shared" si="36"/>
        <v>-5.9953340267870014E-4</v>
      </c>
      <c r="AE231" s="19">
        <f t="shared" si="36"/>
        <v>-7.2463846255872873E-4</v>
      </c>
      <c r="AF231" s="19">
        <f t="shared" si="36"/>
        <v>-2.432410506751199E-3</v>
      </c>
      <c r="AG231" s="19">
        <f t="shared" si="36"/>
        <v>-5.0108180127563721E-4</v>
      </c>
      <c r="AH231" s="19">
        <f t="shared" si="36"/>
        <v>-6.8680206609620449E-4</v>
      </c>
      <c r="AI231" s="19">
        <f t="shared" si="36"/>
        <v>-6.8012307086214247E-4</v>
      </c>
      <c r="AJ231" s="19">
        <f t="shared" si="36"/>
        <v>-5.3051673178125167E-4</v>
      </c>
      <c r="AK231" s="19">
        <f t="shared" si="36"/>
        <v>-7.9468567988700135E-4</v>
      </c>
      <c r="AL231" s="19">
        <f t="shared" si="36"/>
        <v>-5.9312482873311132E-4</v>
      </c>
      <c r="AM231" s="19">
        <f t="shared" si="36"/>
        <v>-5.3020188421659968E-4</v>
      </c>
      <c r="AN231" s="19">
        <f t="shared" si="36"/>
        <v>-2.0856892388211945E-4</v>
      </c>
      <c r="AO231" s="19">
        <f t="shared" si="36"/>
        <v>-1.4933361196542223E-3</v>
      </c>
      <c r="AP231" s="19">
        <f t="shared" si="36"/>
        <v>-6.0205564045842175E-4</v>
      </c>
      <c r="AQ231" s="19">
        <f t="shared" si="36"/>
        <v>-2.0094125495826718E-3</v>
      </c>
      <c r="AR231" s="19">
        <f t="shared" si="36"/>
        <v>-7.7812782932036172E-4</v>
      </c>
      <c r="AS231" s="19">
        <f t="shared" si="36"/>
        <v>-4.0183737597810937E-4</v>
      </c>
      <c r="AT231" s="19">
        <f t="shared" si="36"/>
        <v>-3.6755840586258484E-4</v>
      </c>
      <c r="AU231" s="19">
        <f t="shared" si="36"/>
        <v>-3.6902340679969452E-4</v>
      </c>
      <c r="AV231" s="19">
        <f t="shared" si="36"/>
        <v>-5.2511326845562829E-4</v>
      </c>
      <c r="AW231" s="19">
        <f t="shared" si="32"/>
        <v>-3.8786671728564408E-4</v>
      </c>
      <c r="AX231" s="19">
        <f t="shared" si="35"/>
        <v>-5.0475993120660144E-4</v>
      </c>
      <c r="AY231" s="19">
        <f t="shared" si="35"/>
        <v>-1.1353296244933728E-3</v>
      </c>
      <c r="AZ231" s="19">
        <f t="shared" si="35"/>
        <v>-1.1293260953343736E-3</v>
      </c>
      <c r="BA231" s="19">
        <f t="shared" si="35"/>
        <v>-1.564957403068342E-3</v>
      </c>
      <c r="BB231" s="19">
        <f t="shared" si="35"/>
        <v>-2.7152220369156387E-3</v>
      </c>
      <c r="BC231" s="19">
        <f t="shared" si="35"/>
        <v>-9.6258085679197059E-4</v>
      </c>
      <c r="BD231" s="19">
        <f t="shared" si="35"/>
        <v>-2.2902048372565377E-4</v>
      </c>
      <c r="BE231" s="19">
        <f t="shared" si="35"/>
        <v>-8.1840429515030915E-4</v>
      </c>
      <c r="BF231" s="19">
        <f t="shared" si="35"/>
        <v>-1.419925135443881E-3</v>
      </c>
      <c r="BG231" s="19">
        <f t="shared" si="35"/>
        <v>-7.8035335569732014E-4</v>
      </c>
      <c r="BH231" s="19">
        <f t="shared" si="35"/>
        <v>-1.0114803147801405E-3</v>
      </c>
      <c r="BI231" s="19">
        <f t="shared" si="35"/>
        <v>-1.3620344452004839E-2</v>
      </c>
      <c r="BJ231" s="19">
        <f t="shared" si="35"/>
        <v>-1.94968714793843E-3</v>
      </c>
      <c r="BK231" s="19">
        <f t="shared" si="35"/>
        <v>-4.1402559430946638E-3</v>
      </c>
      <c r="BL231" s="19">
        <f t="shared" si="35"/>
        <v>-4.6859279908887897E-3</v>
      </c>
      <c r="BM231" s="19">
        <f t="shared" si="35"/>
        <v>-2.4540822713107016E-3</v>
      </c>
      <c r="BN231" s="19">
        <f t="shared" si="35"/>
        <v>-5.4931124820417473E-3</v>
      </c>
      <c r="BO231" s="19">
        <f t="shared" si="35"/>
        <v>-1.4860470607355586E-3</v>
      </c>
      <c r="BP231" s="19">
        <f t="shared" si="35"/>
        <v>0</v>
      </c>
      <c r="BQ231" s="19" t="e">
        <f t="shared" si="35"/>
        <v>#DIV/0!</v>
      </c>
    </row>
    <row r="232" spans="5:69" x14ac:dyDescent="0.35">
      <c r="E232" t="str">
        <f t="shared" si="26"/>
        <v>ISIC 33</v>
      </c>
      <c r="F232" s="19">
        <f t="shared" si="29"/>
        <v>-1.7846200476801865E-2</v>
      </c>
      <c r="G232" s="19">
        <f t="shared" si="36"/>
        <v>-7.9024331650500105E-3</v>
      </c>
      <c r="H232" s="19">
        <f t="shared" si="36"/>
        <v>-2.196598711448482E-2</v>
      </c>
      <c r="I232" s="19">
        <f t="shared" si="36"/>
        <v>-3.0246493504125938E-2</v>
      </c>
      <c r="J232" s="19">
        <f t="shared" si="36"/>
        <v>-4.1342807811041637E-3</v>
      </c>
      <c r="K232" s="19">
        <f t="shared" si="36"/>
        <v>-5.1000756721781984E-3</v>
      </c>
      <c r="L232" s="19">
        <f t="shared" si="36"/>
        <v>-1.0427823136464849E-2</v>
      </c>
      <c r="M232" s="19">
        <f t="shared" si="36"/>
        <v>-1.382259438237558E-2</v>
      </c>
      <c r="N232" s="19">
        <f t="shared" si="36"/>
        <v>-7.9890788585299487E-3</v>
      </c>
      <c r="O232" s="19">
        <f t="shared" si="36"/>
        <v>-4.9553742403706342E-3</v>
      </c>
      <c r="P232" s="19">
        <f t="shared" si="36"/>
        <v>-8.2614187581175804E-3</v>
      </c>
      <c r="Q232" s="19">
        <f t="shared" si="36"/>
        <v>-2.2956008202618876E-3</v>
      </c>
      <c r="R232" s="19">
        <f t="shared" si="36"/>
        <v>-5.2485557269864877E-3</v>
      </c>
      <c r="S232" s="19">
        <f t="shared" si="36"/>
        <v>-1.1653174371483986E-2</v>
      </c>
      <c r="T232" s="19">
        <f t="shared" si="36"/>
        <v>-1.605485453305408E-2</v>
      </c>
      <c r="U232" s="19">
        <f t="shared" si="36"/>
        <v>-1.1180515083648371E-2</v>
      </c>
      <c r="V232" s="19">
        <f t="shared" si="36"/>
        <v>-4.8401058239762023E-3</v>
      </c>
      <c r="W232" s="19">
        <f t="shared" si="36"/>
        <v>-9.6481038564145381E-3</v>
      </c>
      <c r="X232" s="19">
        <f t="shared" si="36"/>
        <v>-1.3191085775660721E-2</v>
      </c>
      <c r="Y232" s="19">
        <f t="shared" si="36"/>
        <v>-1.0732884813638377E-2</v>
      </c>
      <c r="Z232" s="19">
        <f t="shared" si="36"/>
        <v>-4.7375595701512251E-2</v>
      </c>
      <c r="AA232" s="19">
        <f t="shared" si="36"/>
        <v>-4.9988751833894129E-3</v>
      </c>
      <c r="AB232" s="19">
        <f t="shared" si="36"/>
        <v>0.93348004326328937</v>
      </c>
      <c r="AC232" s="19">
        <f t="shared" si="36"/>
        <v>-1.0908657951715564E-2</v>
      </c>
      <c r="AD232" s="19">
        <f t="shared" si="36"/>
        <v>-1.3538633259282905E-2</v>
      </c>
      <c r="AE232" s="19">
        <f t="shared" si="36"/>
        <v>-9.6833049552546534E-3</v>
      </c>
      <c r="AF232" s="19">
        <f t="shared" si="36"/>
        <v>-6.5184064548106284E-3</v>
      </c>
      <c r="AG232" s="19">
        <f t="shared" si="36"/>
        <v>-5.18994064348234E-3</v>
      </c>
      <c r="AH232" s="19">
        <f t="shared" si="36"/>
        <v>-3.6586350261627542E-3</v>
      </c>
      <c r="AI232" s="19">
        <f t="shared" si="36"/>
        <v>-2.11842368054928E-3</v>
      </c>
      <c r="AJ232" s="19">
        <f t="shared" si="36"/>
        <v>-1.0037050963671143E-2</v>
      </c>
      <c r="AK232" s="19">
        <f t="shared" si="36"/>
        <v>-1.7607185433981168E-2</v>
      </c>
      <c r="AL232" s="19">
        <f t="shared" si="36"/>
        <v>-4.0920838025065222E-2</v>
      </c>
      <c r="AM232" s="19">
        <f t="shared" si="36"/>
        <v>-5.7586257318389591E-3</v>
      </c>
      <c r="AN232" s="19">
        <f t="shared" si="36"/>
        <v>-2.9299663536522095E-3</v>
      </c>
      <c r="AO232" s="19">
        <f t="shared" si="36"/>
        <v>-2.4042838331085089E-3</v>
      </c>
      <c r="AP232" s="19">
        <f t="shared" si="36"/>
        <v>-2.3264453399493954E-3</v>
      </c>
      <c r="AQ232" s="19">
        <f t="shared" si="36"/>
        <v>-2.1343008551223141E-3</v>
      </c>
      <c r="AR232" s="19">
        <f t="shared" si="36"/>
        <v>-8.6181390547272006E-3</v>
      </c>
      <c r="AS232" s="19">
        <f t="shared" si="36"/>
        <v>-1.7614598034198772E-3</v>
      </c>
      <c r="AT232" s="19">
        <f t="shared" si="36"/>
        <v>-5.3712904145996395E-4</v>
      </c>
      <c r="AU232" s="19">
        <f t="shared" si="36"/>
        <v>-4.2566981455368562E-4</v>
      </c>
      <c r="AV232" s="19">
        <f t="shared" si="36"/>
        <v>-8.5800332063862533E-4</v>
      </c>
      <c r="AW232" s="19">
        <f t="shared" si="32"/>
        <v>-3.3302422116014453E-3</v>
      </c>
      <c r="AX232" s="19">
        <f t="shared" si="35"/>
        <v>-1.6866748678787725E-3</v>
      </c>
      <c r="AY232" s="19">
        <f t="shared" si="35"/>
        <v>-2.7403497511604368E-3</v>
      </c>
      <c r="AZ232" s="19">
        <f t="shared" si="35"/>
        <v>-4.007413589433636E-3</v>
      </c>
      <c r="BA232" s="19">
        <f t="shared" si="35"/>
        <v>-1.6677427045572873E-3</v>
      </c>
      <c r="BB232" s="19">
        <f t="shared" si="35"/>
        <v>-4.0612893142222628E-3</v>
      </c>
      <c r="BC232" s="19">
        <f t="shared" si="35"/>
        <v>-6.0780560112504E-3</v>
      </c>
      <c r="BD232" s="19">
        <f t="shared" si="35"/>
        <v>-9.5836154638780416E-4</v>
      </c>
      <c r="BE232" s="19">
        <f t="shared" si="35"/>
        <v>-2.0678926664178649E-3</v>
      </c>
      <c r="BF232" s="19">
        <f t="shared" si="35"/>
        <v>-4.477635932124498E-3</v>
      </c>
      <c r="BG232" s="19">
        <f t="shared" si="35"/>
        <v>-4.6832075086833767E-3</v>
      </c>
      <c r="BH232" s="19">
        <f t="shared" si="35"/>
        <v>-8.2971733449887044E-4</v>
      </c>
      <c r="BI232" s="19">
        <f t="shared" si="35"/>
        <v>-3.7864380334935457E-3</v>
      </c>
      <c r="BJ232" s="19">
        <f t="shared" si="35"/>
        <v>-1.7779030702868193E-3</v>
      </c>
      <c r="BK232" s="19">
        <f t="shared" si="35"/>
        <v>-2.5290358329973718E-3</v>
      </c>
      <c r="BL232" s="19">
        <f t="shared" si="35"/>
        <v>-5.635309108343747E-3</v>
      </c>
      <c r="BM232" s="19">
        <f t="shared" si="35"/>
        <v>-1.6453364457441266E-3</v>
      </c>
      <c r="BN232" s="19">
        <f t="shared" si="35"/>
        <v>-3.8514971989470287E-3</v>
      </c>
      <c r="BO232" s="19">
        <f t="shared" si="35"/>
        <v>-2.2146598984104358E-3</v>
      </c>
      <c r="BP232" s="19">
        <f t="shared" si="35"/>
        <v>0</v>
      </c>
      <c r="BQ232" s="19" t="e">
        <f t="shared" si="35"/>
        <v>#DIV/0!</v>
      </c>
    </row>
    <row r="233" spans="5:69" x14ac:dyDescent="0.35">
      <c r="E233" t="str">
        <f t="shared" si="26"/>
        <v>ISIC 35</v>
      </c>
      <c r="F233" s="19">
        <f t="shared" si="29"/>
        <v>-1.608637602041869E-2</v>
      </c>
      <c r="G233" s="19">
        <f t="shared" si="36"/>
        <v>-3.1045652112553805E-3</v>
      </c>
      <c r="H233" s="19">
        <f t="shared" si="36"/>
        <v>-1.9362747456088871E-2</v>
      </c>
      <c r="I233" s="19">
        <f t="shared" si="36"/>
        <v>-4.6053153739799096E-2</v>
      </c>
      <c r="J233" s="19">
        <f t="shared" si="36"/>
        <v>-1.4724204828151089E-2</v>
      </c>
      <c r="K233" s="19">
        <f t="shared" si="36"/>
        <v>-1.3445285069461552E-2</v>
      </c>
      <c r="L233" s="19">
        <f t="shared" si="36"/>
        <v>-2.1634185134132119E-2</v>
      </c>
      <c r="M233" s="19">
        <f t="shared" si="36"/>
        <v>-4.4743541472780535E-2</v>
      </c>
      <c r="N233" s="19">
        <f t="shared" si="36"/>
        <v>-1.4641781083169011E-2</v>
      </c>
      <c r="O233" s="19">
        <f t="shared" si="36"/>
        <v>-1.4596409408862721E-2</v>
      </c>
      <c r="P233" s="19">
        <f t="shared" si="36"/>
        <v>-3.2812411343131766E-2</v>
      </c>
      <c r="Q233" s="19">
        <f t="shared" si="36"/>
        <v>-6.782993173949565E-3</v>
      </c>
      <c r="R233" s="19">
        <f t="shared" si="36"/>
        <v>-2.0356917789370467E-2</v>
      </c>
      <c r="S233" s="19">
        <f t="shared" si="36"/>
        <v>-4.9746440756844292E-2</v>
      </c>
      <c r="T233" s="19">
        <f t="shared" si="36"/>
        <v>-5.3507648678151734E-2</v>
      </c>
      <c r="U233" s="19">
        <f t="shared" si="36"/>
        <v>-1.3411437073913082E-2</v>
      </c>
      <c r="V233" s="19">
        <f t="shared" si="36"/>
        <v>-5.9441322014015035E-3</v>
      </c>
      <c r="W233" s="19">
        <f t="shared" si="36"/>
        <v>-8.0934812679082802E-3</v>
      </c>
      <c r="X233" s="19">
        <f t="shared" si="36"/>
        <v>-8.3564442330556227E-3</v>
      </c>
      <c r="Y233" s="19">
        <f t="shared" si="36"/>
        <v>-6.8496485971600669E-3</v>
      </c>
      <c r="Z233" s="19">
        <f t="shared" si="36"/>
        <v>-4.8020008661685352E-3</v>
      </c>
      <c r="AA233" s="19">
        <f t="shared" si="36"/>
        <v>-8.7393197804091147E-3</v>
      </c>
      <c r="AB233" s="19">
        <f t="shared" si="36"/>
        <v>-8.3143393182988062E-3</v>
      </c>
      <c r="AC233" s="19">
        <f t="shared" si="36"/>
        <v>0.71627363073962713</v>
      </c>
      <c r="AD233" s="19">
        <f t="shared" si="36"/>
        <v>-5.1152341926223185E-2</v>
      </c>
      <c r="AE233" s="19">
        <f t="shared" si="36"/>
        <v>-1.2926655157279976E-2</v>
      </c>
      <c r="AF233" s="19">
        <f t="shared" si="36"/>
        <v>-4.4100677476815132E-3</v>
      </c>
      <c r="AG233" s="19">
        <f t="shared" si="36"/>
        <v>-8.8321481415521118E-3</v>
      </c>
      <c r="AH233" s="19">
        <f t="shared" si="36"/>
        <v>-7.159964098705467E-3</v>
      </c>
      <c r="AI233" s="19">
        <f t="shared" si="36"/>
        <v>-1.7706675994657407E-2</v>
      </c>
      <c r="AJ233" s="19">
        <f t="shared" si="36"/>
        <v>-1.6165232602389699E-2</v>
      </c>
      <c r="AK233" s="19">
        <f t="shared" si="36"/>
        <v>-1.9817550987754548E-3</v>
      </c>
      <c r="AL233" s="19">
        <f t="shared" si="36"/>
        <v>-3.3852515825249004E-3</v>
      </c>
      <c r="AM233" s="19">
        <f t="shared" si="36"/>
        <v>-1.0145153774979631E-2</v>
      </c>
      <c r="AN233" s="19">
        <f t="shared" si="36"/>
        <v>-9.8168987351800602E-3</v>
      </c>
      <c r="AO233" s="19">
        <f t="shared" si="36"/>
        <v>-1.6763608823202953E-2</v>
      </c>
      <c r="AP233" s="19">
        <f t="shared" si="36"/>
        <v>-3.2250759354868898E-3</v>
      </c>
      <c r="AQ233" s="19">
        <f t="shared" si="36"/>
        <v>-1.7033797998403041E-2</v>
      </c>
      <c r="AR233" s="19">
        <f t="shared" si="36"/>
        <v>-1.3322586788097059E-2</v>
      </c>
      <c r="AS233" s="19">
        <f t="shared" si="36"/>
        <v>-3.1904279915751484E-3</v>
      </c>
      <c r="AT233" s="19">
        <f t="shared" si="36"/>
        <v>-3.1197974451498806E-3</v>
      </c>
      <c r="AU233" s="19">
        <f t="shared" si="36"/>
        <v>-2.8078503082700429E-3</v>
      </c>
      <c r="AV233" s="19">
        <f t="shared" si="36"/>
        <v>-2.5186445253561895E-3</v>
      </c>
      <c r="AW233" s="19">
        <f t="shared" si="32"/>
        <v>-5.4666854496371866E-3</v>
      </c>
      <c r="AX233" s="19">
        <f t="shared" si="35"/>
        <v>-4.8265320166245105E-3</v>
      </c>
      <c r="AY233" s="19">
        <f t="shared" si="35"/>
        <v>-4.2770050321611405E-3</v>
      </c>
      <c r="AZ233" s="19">
        <f t="shared" si="35"/>
        <v>-8.4870059258193298E-3</v>
      </c>
      <c r="BA233" s="19">
        <f t="shared" si="35"/>
        <v>-4.9983140753536654E-3</v>
      </c>
      <c r="BB233" s="19">
        <f t="shared" si="35"/>
        <v>-1.4210776451189566E-2</v>
      </c>
      <c r="BC233" s="19">
        <f t="shared" si="35"/>
        <v>-2.4602066573592186E-3</v>
      </c>
      <c r="BD233" s="19">
        <f t="shared" si="35"/>
        <v>-2.6972970964139285E-3</v>
      </c>
      <c r="BE233" s="19">
        <f t="shared" si="35"/>
        <v>-3.1350652459614481E-3</v>
      </c>
      <c r="BF233" s="19">
        <f t="shared" si="35"/>
        <v>-6.5387529790604509E-3</v>
      </c>
      <c r="BG233" s="19">
        <f t="shared" si="35"/>
        <v>-9.2826204122990266E-3</v>
      </c>
      <c r="BH233" s="19">
        <f t="shared" si="35"/>
        <v>-8.7699977616415795E-3</v>
      </c>
      <c r="BI233" s="19">
        <f t="shared" si="35"/>
        <v>-8.9893884429834495E-3</v>
      </c>
      <c r="BJ233" s="19">
        <f t="shared" si="35"/>
        <v>-9.6410928816625177E-3</v>
      </c>
      <c r="BK233" s="19">
        <f t="shared" si="35"/>
        <v>-1.1374445219404259E-2</v>
      </c>
      <c r="BL233" s="19">
        <f t="shared" si="35"/>
        <v>-1.8007529887478977E-2</v>
      </c>
      <c r="BM233" s="19">
        <f t="shared" si="35"/>
        <v>-9.8823254044103168E-3</v>
      </c>
      <c r="BN233" s="19">
        <f t="shared" si="35"/>
        <v>-7.4368292064565201E-3</v>
      </c>
      <c r="BO233" s="19">
        <f t="shared" si="35"/>
        <v>-2.5730240458666676E-2</v>
      </c>
      <c r="BP233" s="19">
        <f t="shared" si="35"/>
        <v>0</v>
      </c>
      <c r="BQ233" s="19" t="e">
        <f t="shared" si="35"/>
        <v>#DIV/0!</v>
      </c>
    </row>
    <row r="234" spans="5:69" x14ac:dyDescent="0.35">
      <c r="E234" t="str">
        <f t="shared" si="26"/>
        <v>ISIC 36</v>
      </c>
      <c r="F234" s="19">
        <f t="shared" si="29"/>
        <v>-4.240466803015968E-3</v>
      </c>
      <c r="G234" s="19">
        <f t="shared" si="36"/>
        <v>-4.2953311829796226E-4</v>
      </c>
      <c r="H234" s="19">
        <f t="shared" si="36"/>
        <v>-3.5180214416511931E-3</v>
      </c>
      <c r="I234" s="19">
        <f t="shared" si="36"/>
        <v>-1.2880143192243504E-3</v>
      </c>
      <c r="J234" s="19">
        <f t="shared" si="36"/>
        <v>-1.4086246477375513E-3</v>
      </c>
      <c r="K234" s="19">
        <f t="shared" si="36"/>
        <v>-7.5235479498511658E-4</v>
      </c>
      <c r="L234" s="19">
        <f t="shared" si="36"/>
        <v>-5.0683914749231256E-4</v>
      </c>
      <c r="M234" s="19">
        <f t="shared" si="36"/>
        <v>-1.3155790572111469E-3</v>
      </c>
      <c r="N234" s="19">
        <f t="shared" si="36"/>
        <v>-7.5593859886656219E-4</v>
      </c>
      <c r="O234" s="19">
        <f t="shared" si="36"/>
        <v>-6.4532044425914402E-4</v>
      </c>
      <c r="P234" s="19">
        <f t="shared" si="36"/>
        <v>-1.3066367806764206E-3</v>
      </c>
      <c r="Q234" s="19">
        <f t="shared" si="36"/>
        <v>-4.4072603473718259E-4</v>
      </c>
      <c r="R234" s="19">
        <f t="shared" si="36"/>
        <v>-7.5526618065580899E-4</v>
      </c>
      <c r="S234" s="19">
        <f t="shared" si="36"/>
        <v>-1.2393135109430018E-3</v>
      </c>
      <c r="T234" s="19">
        <f t="shared" si="36"/>
        <v>-1.3549556834021211E-3</v>
      </c>
      <c r="U234" s="19">
        <f t="shared" si="36"/>
        <v>-7.9846152453057326E-4</v>
      </c>
      <c r="V234" s="19">
        <f t="shared" si="36"/>
        <v>-4.3477437679687812E-4</v>
      </c>
      <c r="W234" s="19">
        <f t="shared" si="36"/>
        <v>-4.5730737250293855E-4</v>
      </c>
      <c r="X234" s="19">
        <f t="shared" si="36"/>
        <v>-4.52270420227184E-4</v>
      </c>
      <c r="Y234" s="19">
        <f t="shared" si="36"/>
        <v>-3.4411776369895793E-4</v>
      </c>
      <c r="Z234" s="19">
        <f t="shared" si="36"/>
        <v>-4.0843890815580247E-4</v>
      </c>
      <c r="AA234" s="19">
        <f t="shared" si="36"/>
        <v>-4.6252140424704266E-4</v>
      </c>
      <c r="AB234" s="19">
        <f t="shared" si="36"/>
        <v>-4.5877620446932232E-4</v>
      </c>
      <c r="AC234" s="19">
        <f t="shared" si="36"/>
        <v>-1.2656077407773563E-3</v>
      </c>
      <c r="AD234" s="19">
        <f t="shared" si="36"/>
        <v>0.95142078377636918</v>
      </c>
      <c r="AE234" s="19">
        <f t="shared" si="36"/>
        <v>-2.7043464289449935E-3</v>
      </c>
      <c r="AF234" s="19">
        <f t="shared" si="36"/>
        <v>-5.2343736659341282E-4</v>
      </c>
      <c r="AG234" s="19">
        <f t="shared" si="36"/>
        <v>-6.018449382429905E-4</v>
      </c>
      <c r="AH234" s="19">
        <f t="shared" ref="G234:AV240" si="37">AH166-AH98</f>
        <v>-5.6816984390613983E-4</v>
      </c>
      <c r="AI234" s="19">
        <f t="shared" si="37"/>
        <v>-9.5362522879902827E-4</v>
      </c>
      <c r="AJ234" s="19">
        <f t="shared" si="37"/>
        <v>-4.6231443041225094E-4</v>
      </c>
      <c r="AK234" s="19">
        <f t="shared" si="37"/>
        <v>-2.6016837008368664E-4</v>
      </c>
      <c r="AL234" s="19">
        <f t="shared" si="37"/>
        <v>-1.3378818523824561E-4</v>
      </c>
      <c r="AM234" s="19">
        <f t="shared" si="37"/>
        <v>-6.4774765483621049E-4</v>
      </c>
      <c r="AN234" s="19">
        <f t="shared" si="37"/>
        <v>-6.100865774547557E-4</v>
      </c>
      <c r="AO234" s="19">
        <f t="shared" si="37"/>
        <v>-2.5912615194629506E-3</v>
      </c>
      <c r="AP234" s="19">
        <f t="shared" si="37"/>
        <v>-3.2265602238702691E-4</v>
      </c>
      <c r="AQ234" s="19">
        <f t="shared" si="37"/>
        <v>-2.7367459264254794E-3</v>
      </c>
      <c r="AR234" s="19">
        <f t="shared" si="37"/>
        <v>-1.7922230648701562E-3</v>
      </c>
      <c r="AS234" s="19">
        <f t="shared" si="37"/>
        <v>-2.3817750662939659E-4</v>
      </c>
      <c r="AT234" s="19">
        <f t="shared" si="37"/>
        <v>-2.6624821353041754E-4</v>
      </c>
      <c r="AU234" s="19">
        <f t="shared" si="37"/>
        <v>-2.8830866718891412E-4</v>
      </c>
      <c r="AV234" s="19">
        <f t="shared" si="37"/>
        <v>-6.9652079733954059E-4</v>
      </c>
      <c r="AW234" s="19">
        <f t="shared" si="32"/>
        <v>-1.3302738014535742E-3</v>
      </c>
      <c r="AX234" s="19">
        <f t="shared" si="35"/>
        <v>-3.6784787277449306E-4</v>
      </c>
      <c r="AY234" s="19">
        <f t="shared" si="35"/>
        <v>-4.2290154529976156E-4</v>
      </c>
      <c r="AZ234" s="19">
        <f t="shared" si="35"/>
        <v>-1.2131905000605187E-3</v>
      </c>
      <c r="BA234" s="19">
        <f t="shared" si="35"/>
        <v>-2.5520238999167643E-4</v>
      </c>
      <c r="BB234" s="19">
        <f t="shared" si="35"/>
        <v>-4.7985559689907331E-4</v>
      </c>
      <c r="BC234" s="19">
        <f t="shared" si="35"/>
        <v>-3.132535860284991E-4</v>
      </c>
      <c r="BD234" s="19">
        <f t="shared" si="35"/>
        <v>-9.7065460989526249E-5</v>
      </c>
      <c r="BE234" s="19">
        <f t="shared" si="35"/>
        <v>-3.9377387537727418E-4</v>
      </c>
      <c r="BF234" s="19">
        <f t="shared" si="35"/>
        <v>-6.872793324405297E-4</v>
      </c>
      <c r="BG234" s="19">
        <f t="shared" si="35"/>
        <v>-1.7213424477572593E-3</v>
      </c>
      <c r="BH234" s="19">
        <f t="shared" si="35"/>
        <v>-1.7853891062457744E-3</v>
      </c>
      <c r="BI234" s="19">
        <f t="shared" si="35"/>
        <v>-1.5233813978030191E-3</v>
      </c>
      <c r="BJ234" s="19">
        <f t="shared" si="35"/>
        <v>-1.7301491086385763E-3</v>
      </c>
      <c r="BK234" s="19">
        <f t="shared" si="35"/>
        <v>-1.5567347123107568E-3</v>
      </c>
      <c r="BL234" s="19">
        <f t="shared" si="35"/>
        <v>-3.8551193674282074E-3</v>
      </c>
      <c r="BM234" s="19">
        <f t="shared" si="35"/>
        <v>-1.8395019389120116E-3</v>
      </c>
      <c r="BN234" s="19">
        <f t="shared" si="35"/>
        <v>-5.2956605596103407E-4</v>
      </c>
      <c r="BO234" s="19">
        <f t="shared" si="35"/>
        <v>-2.584956510172477E-3</v>
      </c>
      <c r="BP234" s="19">
        <f t="shared" si="35"/>
        <v>0</v>
      </c>
      <c r="BQ234" s="19" t="e">
        <f t="shared" si="35"/>
        <v>#DIV/0!</v>
      </c>
    </row>
    <row r="235" spans="5:69" x14ac:dyDescent="0.35">
      <c r="E235" t="str">
        <f t="shared" si="26"/>
        <v>ISIC 37-39</v>
      </c>
      <c r="F235" s="19">
        <f t="shared" si="29"/>
        <v>-4.2405927584731303E-3</v>
      </c>
      <c r="G235" s="19">
        <f t="shared" si="37"/>
        <v>-1.1169134395267665E-3</v>
      </c>
      <c r="H235" s="19">
        <f t="shared" si="37"/>
        <v>-1.9025216228437287E-3</v>
      </c>
      <c r="I235" s="19">
        <f t="shared" si="37"/>
        <v>-7.6011408603228678E-3</v>
      </c>
      <c r="J235" s="19">
        <f t="shared" si="37"/>
        <v>-5.2092586968137755E-3</v>
      </c>
      <c r="K235" s="19">
        <f t="shared" si="37"/>
        <v>-6.5743191058095785E-3</v>
      </c>
      <c r="L235" s="19">
        <f t="shared" si="37"/>
        <v>-8.3985155338776388E-3</v>
      </c>
      <c r="M235" s="19">
        <f t="shared" si="37"/>
        <v>-2.8501324118902993E-2</v>
      </c>
      <c r="N235" s="19">
        <f t="shared" si="37"/>
        <v>-3.4842877899458778E-3</v>
      </c>
      <c r="O235" s="19">
        <f t="shared" si="37"/>
        <v>-4.0664417721444869E-3</v>
      </c>
      <c r="P235" s="19">
        <f t="shared" si="37"/>
        <v>-7.1715401493389211E-3</v>
      </c>
      <c r="Q235" s="19">
        <f t="shared" si="37"/>
        <v>-2.6584277594796121E-3</v>
      </c>
      <c r="R235" s="19">
        <f t="shared" si="37"/>
        <v>-1.4346518985211791E-2</v>
      </c>
      <c r="S235" s="19">
        <f t="shared" si="37"/>
        <v>-1.1098849557020242E-2</v>
      </c>
      <c r="T235" s="19">
        <f t="shared" si="37"/>
        <v>-7.1467422124983707E-2</v>
      </c>
      <c r="U235" s="19">
        <f t="shared" si="37"/>
        <v>-1.3037399636282608E-2</v>
      </c>
      <c r="V235" s="19">
        <f t="shared" si="37"/>
        <v>-1.3766542635784927E-3</v>
      </c>
      <c r="W235" s="19">
        <f t="shared" si="37"/>
        <v>-2.2679330984093477E-3</v>
      </c>
      <c r="X235" s="19">
        <f t="shared" si="37"/>
        <v>-2.6103949259248206E-3</v>
      </c>
      <c r="Y235" s="19">
        <f t="shared" si="37"/>
        <v>-1.8716539821511918E-3</v>
      </c>
      <c r="Z235" s="19">
        <f t="shared" si="37"/>
        <v>-3.4304444759006296E-3</v>
      </c>
      <c r="AA235" s="19">
        <f t="shared" si="37"/>
        <v>-3.3082900054505937E-3</v>
      </c>
      <c r="AB235" s="19">
        <f t="shared" si="37"/>
        <v>-2.9993220100519281E-3</v>
      </c>
      <c r="AC235" s="19">
        <f t="shared" si="37"/>
        <v>-3.8793419984555358E-3</v>
      </c>
      <c r="AD235" s="19">
        <f t="shared" si="37"/>
        <v>-4.7169507437978243E-2</v>
      </c>
      <c r="AE235" s="19">
        <f t="shared" si="37"/>
        <v>0.81229906648881389</v>
      </c>
      <c r="AF235" s="19">
        <f t="shared" si="37"/>
        <v>-4.2029930932655354E-3</v>
      </c>
      <c r="AG235" s="19">
        <f t="shared" si="37"/>
        <v>-3.034717267797955E-3</v>
      </c>
      <c r="AH235" s="19">
        <f t="shared" si="37"/>
        <v>-2.6881125647359012E-3</v>
      </c>
      <c r="AI235" s="19">
        <f t="shared" si="37"/>
        <v>-3.7674115418832748E-3</v>
      </c>
      <c r="AJ235" s="19">
        <f t="shared" si="37"/>
        <v>-1.32396221868069E-3</v>
      </c>
      <c r="AK235" s="19">
        <f t="shared" si="37"/>
        <v>-1.9083112236667641E-3</v>
      </c>
      <c r="AL235" s="19">
        <f t="shared" si="37"/>
        <v>-1.4703296425275193E-3</v>
      </c>
      <c r="AM235" s="19">
        <f t="shared" si="37"/>
        <v>-1.5944078458880431E-3</v>
      </c>
      <c r="AN235" s="19">
        <f t="shared" si="37"/>
        <v>-2.6157644618556544E-3</v>
      </c>
      <c r="AO235" s="19">
        <f t="shared" si="37"/>
        <v>-5.3486202258999516E-3</v>
      </c>
      <c r="AP235" s="19">
        <f t="shared" si="37"/>
        <v>-1.9802527446259217E-3</v>
      </c>
      <c r="AQ235" s="19">
        <f t="shared" si="37"/>
        <v>-2.4791537246124234E-3</v>
      </c>
      <c r="AR235" s="19">
        <f t="shared" si="37"/>
        <v>-2.020272550205298E-3</v>
      </c>
      <c r="AS235" s="19">
        <f t="shared" si="37"/>
        <v>-1.771513001690913E-3</v>
      </c>
      <c r="AT235" s="19">
        <f t="shared" si="37"/>
        <v>-6.4156059898178811E-4</v>
      </c>
      <c r="AU235" s="19">
        <f t="shared" si="37"/>
        <v>-8.6551036167252179E-4</v>
      </c>
      <c r="AV235" s="19">
        <f t="shared" si="37"/>
        <v>-8.6165143079953489E-4</v>
      </c>
      <c r="AW235" s="19">
        <f t="shared" si="32"/>
        <v>-4.5251565736148941E-3</v>
      </c>
      <c r="AX235" s="19">
        <f t="shared" si="35"/>
        <v>-2.266485430979267E-3</v>
      </c>
      <c r="AY235" s="19">
        <f t="shared" si="35"/>
        <v>-2.4940456196920137E-3</v>
      </c>
      <c r="AZ235" s="19">
        <f t="shared" si="35"/>
        <v>-3.259996774722251E-3</v>
      </c>
      <c r="BA235" s="19">
        <f t="shared" si="35"/>
        <v>-2.9989556849567447E-3</v>
      </c>
      <c r="BB235" s="19">
        <f t="shared" si="35"/>
        <v>-4.6614680554026766E-3</v>
      </c>
      <c r="BC235" s="19">
        <f t="shared" si="35"/>
        <v>-2.1219509711543046E-3</v>
      </c>
      <c r="BD235" s="19">
        <f t="shared" si="35"/>
        <v>-6.580697175871175E-4</v>
      </c>
      <c r="BE235" s="19">
        <f t="shared" si="35"/>
        <v>-1.5510959669790606E-3</v>
      </c>
      <c r="BF235" s="19">
        <f t="shared" si="35"/>
        <v>-6.1802804262023709E-3</v>
      </c>
      <c r="BG235" s="19">
        <f t="shared" si="35"/>
        <v>-1.346991838062085E-2</v>
      </c>
      <c r="BH235" s="19">
        <f t="shared" si="35"/>
        <v>-1.628940282349551E-3</v>
      </c>
      <c r="BI235" s="19">
        <f t="shared" si="35"/>
        <v>-2.7093282553565232E-3</v>
      </c>
      <c r="BJ235" s="19">
        <f t="shared" si="35"/>
        <v>-2.9183765558464091E-3</v>
      </c>
      <c r="BK235" s="19">
        <f t="shared" si="35"/>
        <v>-2.7441865539425733E-3</v>
      </c>
      <c r="BL235" s="19">
        <f t="shared" si="35"/>
        <v>-4.3601206875709146E-3</v>
      </c>
      <c r="BM235" s="19">
        <f t="shared" si="35"/>
        <v>-2.3211753262869653E-3</v>
      </c>
      <c r="BN235" s="19">
        <f t="shared" si="35"/>
        <v>-1.9480606667082632E-3</v>
      </c>
      <c r="BO235" s="19">
        <f t="shared" si="35"/>
        <v>-4.5214660788381955E-3</v>
      </c>
      <c r="BP235" s="19">
        <f t="shared" si="35"/>
        <v>0</v>
      </c>
      <c r="BQ235" s="19" t="e">
        <f t="shared" si="35"/>
        <v>#DIV/0!</v>
      </c>
    </row>
    <row r="236" spans="5:69" x14ac:dyDescent="0.35">
      <c r="E236" t="str">
        <f t="shared" si="26"/>
        <v>ISIC 41-43</v>
      </c>
      <c r="F236" s="19">
        <f t="shared" si="29"/>
        <v>-8.9099378931274502E-3</v>
      </c>
      <c r="G236" s="19">
        <f t="shared" si="37"/>
        <v>-9.0454496547500238E-3</v>
      </c>
      <c r="H236" s="19">
        <f t="shared" si="37"/>
        <v>-6.6191397042552986E-3</v>
      </c>
      <c r="I236" s="19">
        <f t="shared" si="37"/>
        <v>-1.6414151238914817E-2</v>
      </c>
      <c r="J236" s="19">
        <f t="shared" si="37"/>
        <v>-3.5981605878138679E-3</v>
      </c>
      <c r="K236" s="19">
        <f t="shared" si="37"/>
        <v>-3.911381811786868E-3</v>
      </c>
      <c r="L236" s="19">
        <f t="shared" si="37"/>
        <v>-6.5142614781041252E-3</v>
      </c>
      <c r="M236" s="19">
        <f t="shared" si="37"/>
        <v>-5.6115010341436953E-3</v>
      </c>
      <c r="N236" s="19">
        <f t="shared" si="37"/>
        <v>-7.5676838876652559E-3</v>
      </c>
      <c r="O236" s="19">
        <f t="shared" si="37"/>
        <v>-4.4120770826289049E-3</v>
      </c>
      <c r="P236" s="19">
        <f t="shared" si="37"/>
        <v>-6.6921941999740333E-3</v>
      </c>
      <c r="Q236" s="19">
        <f t="shared" si="37"/>
        <v>-4.3726291648315376E-3</v>
      </c>
      <c r="R236" s="19">
        <f t="shared" si="37"/>
        <v>-4.9516723105541309E-3</v>
      </c>
      <c r="S236" s="19">
        <f t="shared" si="37"/>
        <v>-9.5513781670479615E-3</v>
      </c>
      <c r="T236" s="19">
        <f t="shared" si="37"/>
        <v>-7.2188509120487089E-3</v>
      </c>
      <c r="U236" s="19">
        <f t="shared" si="37"/>
        <v>-6.6377584060287355E-3</v>
      </c>
      <c r="V236" s="19">
        <f t="shared" si="37"/>
        <v>-2.7665398320084228E-3</v>
      </c>
      <c r="W236" s="19">
        <f t="shared" si="37"/>
        <v>-5.2871897587390988E-3</v>
      </c>
      <c r="X236" s="19">
        <f t="shared" si="37"/>
        <v>-4.8936213641401095E-3</v>
      </c>
      <c r="Y236" s="19">
        <f t="shared" si="37"/>
        <v>-3.041080891791643E-3</v>
      </c>
      <c r="Z236" s="19">
        <f t="shared" si="37"/>
        <v>-6.0229993866043833E-3</v>
      </c>
      <c r="AA236" s="19">
        <f t="shared" si="37"/>
        <v>-5.2853188557645597E-3</v>
      </c>
      <c r="AB236" s="19">
        <f t="shared" si="37"/>
        <v>-1.287634135249412E-2</v>
      </c>
      <c r="AC236" s="19">
        <f t="shared" si="37"/>
        <v>-2.6472728131784008E-2</v>
      </c>
      <c r="AD236" s="19">
        <f t="shared" si="37"/>
        <v>-2.453689528198157E-2</v>
      </c>
      <c r="AE236" s="19">
        <f t="shared" si="37"/>
        <v>-2.418890634587037E-2</v>
      </c>
      <c r="AF236" s="19">
        <f t="shared" si="37"/>
        <v>0.82584048256787435</v>
      </c>
      <c r="AG236" s="19">
        <f t="shared" si="37"/>
        <v>-5.0916983601882355E-3</v>
      </c>
      <c r="AH236" s="19">
        <f t="shared" si="37"/>
        <v>-5.4035561487901368E-3</v>
      </c>
      <c r="AI236" s="19">
        <f t="shared" si="37"/>
        <v>-9.201405598479144E-3</v>
      </c>
      <c r="AJ236" s="19">
        <f t="shared" si="37"/>
        <v>-9.3097773002690076E-3</v>
      </c>
      <c r="AK236" s="19">
        <f t="shared" si="37"/>
        <v>-2.909721739518182E-3</v>
      </c>
      <c r="AL236" s="19">
        <f t="shared" si="37"/>
        <v>-3.7801654868536987E-3</v>
      </c>
      <c r="AM236" s="19">
        <f t="shared" si="37"/>
        <v>-2.1097854727390373E-2</v>
      </c>
      <c r="AN236" s="19">
        <f t="shared" si="37"/>
        <v>-8.6398777714185738E-3</v>
      </c>
      <c r="AO236" s="19">
        <f t="shared" si="37"/>
        <v>-7.7601065632481748E-3</v>
      </c>
      <c r="AP236" s="19">
        <f t="shared" si="37"/>
        <v>-3.7846526560209735E-3</v>
      </c>
      <c r="AQ236" s="19">
        <f t="shared" si="37"/>
        <v>-9.1440800123115708E-3</v>
      </c>
      <c r="AR236" s="19">
        <f t="shared" si="37"/>
        <v>-1.2940455230337999E-2</v>
      </c>
      <c r="AS236" s="19">
        <f t="shared" si="37"/>
        <v>-3.6246912903002988E-3</v>
      </c>
      <c r="AT236" s="19">
        <f t="shared" si="37"/>
        <v>-4.0436085506932234E-3</v>
      </c>
      <c r="AU236" s="19">
        <f t="shared" si="37"/>
        <v>-6.5340955677856442E-3</v>
      </c>
      <c r="AV236" s="19">
        <f t="shared" si="37"/>
        <v>-5.9425032087274815E-3</v>
      </c>
      <c r="AW236" s="19">
        <f t="shared" si="32"/>
        <v>-4.8492628154158279E-2</v>
      </c>
      <c r="AX236" s="19">
        <f t="shared" si="35"/>
        <v>-5.1961415681285438E-3</v>
      </c>
      <c r="AY236" s="19">
        <f t="shared" si="35"/>
        <v>-1.8617661408129375E-2</v>
      </c>
      <c r="AZ236" s="19">
        <f t="shared" si="35"/>
        <v>-1.1319479803643558E-2</v>
      </c>
      <c r="BA236" s="19">
        <f t="shared" si="35"/>
        <v>-4.5332822491749945E-3</v>
      </c>
      <c r="BB236" s="19">
        <f t="shared" si="35"/>
        <v>-1.2696774084770527E-2</v>
      </c>
      <c r="BC236" s="19">
        <f t="shared" ref="AX236:BQ248" si="38">BC168-BC100</f>
        <v>-4.6539818435657691E-3</v>
      </c>
      <c r="BD236" s="19">
        <f t="shared" si="38"/>
        <v>-3.243805486216598E-3</v>
      </c>
      <c r="BE236" s="19">
        <f t="shared" si="38"/>
        <v>-3.714583417995557E-3</v>
      </c>
      <c r="BF236" s="19">
        <f t="shared" si="38"/>
        <v>-1.0002438948452742E-2</v>
      </c>
      <c r="BG236" s="19">
        <f t="shared" si="38"/>
        <v>-2.148608134410171E-2</v>
      </c>
      <c r="BH236" s="19">
        <f t="shared" si="38"/>
        <v>-1.0713229804743915E-2</v>
      </c>
      <c r="BI236" s="19">
        <f t="shared" si="38"/>
        <v>-7.4884009788117054E-3</v>
      </c>
      <c r="BJ236" s="19">
        <f t="shared" si="38"/>
        <v>-8.9363521056405205E-3</v>
      </c>
      <c r="BK236" s="19">
        <f t="shared" si="38"/>
        <v>-1.3519355826563146E-2</v>
      </c>
      <c r="BL236" s="19">
        <f t="shared" si="38"/>
        <v>-1.2739243596506704E-2</v>
      </c>
      <c r="BM236" s="19">
        <f t="shared" si="38"/>
        <v>-1.163555003942324E-2</v>
      </c>
      <c r="BN236" s="19">
        <f t="shared" si="38"/>
        <v>-6.4969580556830222E-3</v>
      </c>
      <c r="BO236" s="19">
        <f t="shared" si="38"/>
        <v>-5.9936158919886746E-3</v>
      </c>
      <c r="BP236" s="19">
        <f t="shared" si="38"/>
        <v>0</v>
      </c>
      <c r="BQ236" s="19" t="e">
        <f t="shared" si="38"/>
        <v>#DIV/0!</v>
      </c>
    </row>
    <row r="237" spans="5:69" x14ac:dyDescent="0.35">
      <c r="E237" t="str">
        <f t="shared" si="26"/>
        <v>ISIC 45</v>
      </c>
      <c r="F237" s="19">
        <f t="shared" si="29"/>
        <v>-3.1044241526844143E-3</v>
      </c>
      <c r="G237" s="19">
        <f t="shared" si="37"/>
        <v>-5.2034202211204235E-3</v>
      </c>
      <c r="H237" s="19">
        <f t="shared" si="37"/>
        <v>-4.1978943182510589E-3</v>
      </c>
      <c r="I237" s="19">
        <f t="shared" si="37"/>
        <v>-2.9106211214784141E-3</v>
      </c>
      <c r="J237" s="19">
        <f t="shared" si="37"/>
        <v>-1.5180013797561588E-3</v>
      </c>
      <c r="K237" s="19">
        <f t="shared" si="37"/>
        <v>-1.5459647730058142E-3</v>
      </c>
      <c r="L237" s="19">
        <f t="shared" si="37"/>
        <v>-2.9975188209097657E-3</v>
      </c>
      <c r="M237" s="19">
        <f t="shared" si="37"/>
        <v>-1.5627285199473083E-3</v>
      </c>
      <c r="N237" s="19">
        <f t="shared" si="37"/>
        <v>-2.3400075178964933E-3</v>
      </c>
      <c r="O237" s="19">
        <f t="shared" si="37"/>
        <v>-1.5528116231650158E-3</v>
      </c>
      <c r="P237" s="19">
        <f t="shared" si="37"/>
        <v>-1.578077517498153E-3</v>
      </c>
      <c r="Q237" s="19">
        <f t="shared" si="37"/>
        <v>-8.1256887792525013E-4</v>
      </c>
      <c r="R237" s="19">
        <f t="shared" si="37"/>
        <v>-2.1498374718102102E-3</v>
      </c>
      <c r="S237" s="19">
        <f t="shared" si="37"/>
        <v>-4.8161460353899786E-3</v>
      </c>
      <c r="T237" s="19">
        <f t="shared" si="37"/>
        <v>-1.5551722956105519E-3</v>
      </c>
      <c r="U237" s="19">
        <f t="shared" si="37"/>
        <v>-2.5649114935984447E-3</v>
      </c>
      <c r="V237" s="19">
        <f t="shared" si="37"/>
        <v>-1.4764561058864783E-3</v>
      </c>
      <c r="W237" s="19">
        <f t="shared" si="37"/>
        <v>-2.5451483627172435E-3</v>
      </c>
      <c r="X237" s="19">
        <f t="shared" si="37"/>
        <v>-5.2840206263811938E-3</v>
      </c>
      <c r="Y237" s="19">
        <f t="shared" si="37"/>
        <v>-3.075181602702946E-2</v>
      </c>
      <c r="Z237" s="19">
        <f t="shared" si="37"/>
        <v>-1.1982068289131776E-2</v>
      </c>
      <c r="AA237" s="19">
        <f t="shared" si="37"/>
        <v>-2.1596777613227267E-3</v>
      </c>
      <c r="AB237" s="19">
        <f t="shared" si="37"/>
        <v>-5.0867283749503117E-3</v>
      </c>
      <c r="AC237" s="19">
        <f t="shared" si="37"/>
        <v>-1.1821459874608187E-3</v>
      </c>
      <c r="AD237" s="19">
        <f t="shared" si="37"/>
        <v>-3.1290468052271063E-3</v>
      </c>
      <c r="AE237" s="19">
        <f t="shared" si="37"/>
        <v>-9.1772441956135646E-3</v>
      </c>
      <c r="AF237" s="19">
        <f t="shared" si="37"/>
        <v>-2.8560994659066852E-3</v>
      </c>
      <c r="AG237" s="19">
        <f t="shared" si="37"/>
        <v>0.96134764411312146</v>
      </c>
      <c r="AH237" s="19">
        <f t="shared" si="37"/>
        <v>-4.0756789143034022E-3</v>
      </c>
      <c r="AI237" s="19">
        <f t="shared" si="37"/>
        <v>-4.044539793398895E-3</v>
      </c>
      <c r="AJ237" s="19">
        <f t="shared" si="37"/>
        <v>-2.256413858091243E-2</v>
      </c>
      <c r="AK237" s="19">
        <f t="shared" si="37"/>
        <v>-8.6493277918180903E-4</v>
      </c>
      <c r="AL237" s="19">
        <f t="shared" si="37"/>
        <v>-3.1771552443083683E-3</v>
      </c>
      <c r="AM237" s="19">
        <f t="shared" si="37"/>
        <v>-1.1553082301651876E-2</v>
      </c>
      <c r="AN237" s="19">
        <f t="shared" si="37"/>
        <v>-4.1619614109283151E-2</v>
      </c>
      <c r="AO237" s="19">
        <f t="shared" si="37"/>
        <v>-1.4240838723165073E-3</v>
      </c>
      <c r="AP237" s="19">
        <f t="shared" si="37"/>
        <v>-1.5870576838287627E-3</v>
      </c>
      <c r="AQ237" s="19">
        <f t="shared" si="37"/>
        <v>-2.533459994247081E-3</v>
      </c>
      <c r="AR237" s="19">
        <f t="shared" si="37"/>
        <v>-2.2610174361304418E-3</v>
      </c>
      <c r="AS237" s="19">
        <f t="shared" si="37"/>
        <v>-1.142151797405314E-3</v>
      </c>
      <c r="AT237" s="19">
        <f t="shared" si="37"/>
        <v>-5.5171895205234211E-4</v>
      </c>
      <c r="AU237" s="19">
        <f t="shared" si="37"/>
        <v>-9.6094367144762105E-4</v>
      </c>
      <c r="AV237" s="19">
        <f t="shared" si="37"/>
        <v>-1.0785530393371426E-3</v>
      </c>
      <c r="AW237" s="19">
        <f t="shared" si="32"/>
        <v>-2.444046859032798E-4</v>
      </c>
      <c r="AX237" s="19">
        <f t="shared" si="38"/>
        <v>-1.7385898251298451E-3</v>
      </c>
      <c r="AY237" s="19">
        <f t="shared" si="38"/>
        <v>-1.7891390860185134E-3</v>
      </c>
      <c r="AZ237" s="19">
        <f t="shared" si="38"/>
        <v>-1.769113930961098E-3</v>
      </c>
      <c r="BA237" s="19">
        <f t="shared" si="38"/>
        <v>-1.767333881139405E-3</v>
      </c>
      <c r="BB237" s="19">
        <f t="shared" si="38"/>
        <v>-3.5221343333182928E-3</v>
      </c>
      <c r="BC237" s="19">
        <f t="shared" si="38"/>
        <v>-1.8035833191806294E-2</v>
      </c>
      <c r="BD237" s="19">
        <f t="shared" si="38"/>
        <v>-8.7501031231700306E-4</v>
      </c>
      <c r="BE237" s="19">
        <f t="shared" si="38"/>
        <v>-1.3794690435751887E-3</v>
      </c>
      <c r="BF237" s="19">
        <f t="shared" si="38"/>
        <v>-2.6219630432287727E-3</v>
      </c>
      <c r="BG237" s="19">
        <f t="shared" si="38"/>
        <v>-2.7005517996357962E-3</v>
      </c>
      <c r="BH237" s="19">
        <f t="shared" si="38"/>
        <v>-8.8320724755596954E-4</v>
      </c>
      <c r="BI237" s="19">
        <f t="shared" si="38"/>
        <v>-1.263888926089189E-3</v>
      </c>
      <c r="BJ237" s="19">
        <f t="shared" si="38"/>
        <v>-1.7069230492247776E-3</v>
      </c>
      <c r="BK237" s="19">
        <f t="shared" si="38"/>
        <v>-2.3113479573240421E-3</v>
      </c>
      <c r="BL237" s="19">
        <f t="shared" si="38"/>
        <v>-2.2304447518941778E-3</v>
      </c>
      <c r="BM237" s="19">
        <f t="shared" si="38"/>
        <v>-3.013970439966041E-3</v>
      </c>
      <c r="BN237" s="19">
        <f t="shared" si="38"/>
        <v>-1.6191057639375389E-3</v>
      </c>
      <c r="BO237" s="19">
        <f t="shared" si="38"/>
        <v>-1.4989858774527016E-3</v>
      </c>
      <c r="BP237" s="19">
        <f t="shared" si="38"/>
        <v>0</v>
      </c>
      <c r="BQ237" s="19" t="e">
        <f t="shared" si="38"/>
        <v>#DIV/0!</v>
      </c>
    </row>
    <row r="238" spans="5:69" x14ac:dyDescent="0.35">
      <c r="E238" t="str">
        <f t="shared" si="26"/>
        <v>ISIC 46</v>
      </c>
      <c r="F238" s="19">
        <f t="shared" si="29"/>
        <v>-5.2078072331331979E-2</v>
      </c>
      <c r="G238" s="19">
        <f t="shared" si="37"/>
        <v>-3.0135653095132036E-2</v>
      </c>
      <c r="H238" s="19">
        <f t="shared" si="37"/>
        <v>-4.4306385353229234E-2</v>
      </c>
      <c r="I238" s="19">
        <f t="shared" si="37"/>
        <v>-2.3115560684738516E-2</v>
      </c>
      <c r="J238" s="19">
        <f t="shared" si="37"/>
        <v>-7.19598002142946E-2</v>
      </c>
      <c r="K238" s="19">
        <f t="shared" si="37"/>
        <v>-6.1708351955107786E-2</v>
      </c>
      <c r="L238" s="19">
        <f t="shared" si="37"/>
        <v>-6.2787233591347677E-2</v>
      </c>
      <c r="M238" s="19">
        <f t="shared" si="37"/>
        <v>-4.6912282752649123E-2</v>
      </c>
      <c r="N238" s="19">
        <f t="shared" si="37"/>
        <v>-5.0173799494547311E-2</v>
      </c>
      <c r="O238" s="19">
        <f t="shared" si="37"/>
        <v>-4.363056944509091E-2</v>
      </c>
      <c r="P238" s="19">
        <f t="shared" si="37"/>
        <v>-4.9950540252380507E-2</v>
      </c>
      <c r="Q238" s="19">
        <f t="shared" si="37"/>
        <v>-7.5411632892275884E-2</v>
      </c>
      <c r="R238" s="19">
        <f t="shared" si="37"/>
        <v>-4.3488747449289149E-2</v>
      </c>
      <c r="S238" s="19">
        <f t="shared" si="37"/>
        <v>-5.3766250232395854E-2</v>
      </c>
      <c r="T238" s="19">
        <f t="shared" si="37"/>
        <v>-4.4853550643448849E-2</v>
      </c>
      <c r="U238" s="19">
        <f t="shared" si="37"/>
        <v>-4.1267832649671217E-2</v>
      </c>
      <c r="V238" s="19">
        <f t="shared" si="37"/>
        <v>-8.5026003136890363E-2</v>
      </c>
      <c r="W238" s="19">
        <f t="shared" si="37"/>
        <v>-5.3095104398378626E-2</v>
      </c>
      <c r="X238" s="19">
        <f t="shared" si="37"/>
        <v>-4.9738198089521894E-2</v>
      </c>
      <c r="Y238" s="19">
        <f t="shared" si="37"/>
        <v>-3.2928480572221169E-2</v>
      </c>
      <c r="Z238" s="19">
        <f t="shared" si="37"/>
        <v>-4.2947540772271822E-2</v>
      </c>
      <c r="AA238" s="19">
        <f t="shared" si="37"/>
        <v>-7.7321820361983359E-2</v>
      </c>
      <c r="AB238" s="19">
        <f t="shared" si="37"/>
        <v>-5.1648933783582998E-2</v>
      </c>
      <c r="AC238" s="19">
        <f t="shared" si="37"/>
        <v>-1.6629750212455243E-2</v>
      </c>
      <c r="AD238" s="19">
        <f t="shared" si="37"/>
        <v>-2.0241717101305762E-2</v>
      </c>
      <c r="AE238" s="19">
        <f t="shared" si="37"/>
        <v>-2.5077936376311658E-2</v>
      </c>
      <c r="AF238" s="19">
        <f t="shared" si="37"/>
        <v>-4.4705751040022217E-2</v>
      </c>
      <c r="AG238" s="19">
        <f t="shared" si="37"/>
        <v>-2.5031224855816048E-2</v>
      </c>
      <c r="AH238" s="19">
        <f t="shared" si="37"/>
        <v>0.94087641830314961</v>
      </c>
      <c r="AI238" s="19">
        <f t="shared" si="37"/>
        <v>-1.5801269735855408E-2</v>
      </c>
      <c r="AJ238" s="19">
        <f t="shared" si="37"/>
        <v>-1.2499150417238727E-2</v>
      </c>
      <c r="AK238" s="19">
        <f t="shared" si="37"/>
        <v>-1.6005600751225924E-2</v>
      </c>
      <c r="AL238" s="19">
        <f t="shared" si="37"/>
        <v>-3.00635539955963E-2</v>
      </c>
      <c r="AM238" s="19">
        <f t="shared" si="37"/>
        <v>-8.584192340797497E-3</v>
      </c>
      <c r="AN238" s="19">
        <f t="shared" si="37"/>
        <v>-5.956688010894131E-3</v>
      </c>
      <c r="AO238" s="19">
        <f t="shared" si="37"/>
        <v>-5.3955903597693144E-2</v>
      </c>
      <c r="AP238" s="19">
        <f t="shared" si="37"/>
        <v>-4.8235626398676748E-2</v>
      </c>
      <c r="AQ238" s="19">
        <f t="shared" si="37"/>
        <v>-1.9042324243881886E-2</v>
      </c>
      <c r="AR238" s="19">
        <f t="shared" si="37"/>
        <v>-2.1100190096919359E-2</v>
      </c>
      <c r="AS238" s="19">
        <f t="shared" si="37"/>
        <v>-3.5756049516902172E-2</v>
      </c>
      <c r="AT238" s="19">
        <f t="shared" si="37"/>
        <v>-1.8762370792959381E-3</v>
      </c>
      <c r="AU238" s="19">
        <f t="shared" si="37"/>
        <v>-4.0072494253822729E-3</v>
      </c>
      <c r="AV238" s="19">
        <f t="shared" si="37"/>
        <v>-2.8797859718147006E-2</v>
      </c>
      <c r="AW238" s="19">
        <f t="shared" si="32"/>
        <v>-2.6302077550727993E-3</v>
      </c>
      <c r="AX238" s="19">
        <f t="shared" si="38"/>
        <v>-6.7262141100052067E-3</v>
      </c>
      <c r="AY238" s="19">
        <f t="shared" si="38"/>
        <v>-1.2794537366331895E-2</v>
      </c>
      <c r="AZ238" s="19">
        <f t="shared" si="38"/>
        <v>-1.4871714996547852E-2</v>
      </c>
      <c r="BA238" s="19">
        <f t="shared" si="38"/>
        <v>-2.1619393481544551E-2</v>
      </c>
      <c r="BB238" s="19">
        <f t="shared" si="38"/>
        <v>-1.8911809362156088E-2</v>
      </c>
      <c r="BC238" s="19">
        <f t="shared" si="38"/>
        <v>-1.073990215178075E-2</v>
      </c>
      <c r="BD238" s="19">
        <f t="shared" si="38"/>
        <v>-2.9010208714190327E-3</v>
      </c>
      <c r="BE238" s="19">
        <f t="shared" si="38"/>
        <v>-2.0985677017289445E-2</v>
      </c>
      <c r="BF238" s="19">
        <f t="shared" si="38"/>
        <v>-1.7206308711061939E-2</v>
      </c>
      <c r="BG238" s="19">
        <f t="shared" si="38"/>
        <v>-6.6106837310699667E-3</v>
      </c>
      <c r="BH238" s="19">
        <f t="shared" si="38"/>
        <v>-6.5865967426565362E-3</v>
      </c>
      <c r="BI238" s="19">
        <f t="shared" si="38"/>
        <v>-2.7992766398432449E-2</v>
      </c>
      <c r="BJ238" s="19">
        <f t="shared" si="38"/>
        <v>-1.4203282697269205E-2</v>
      </c>
      <c r="BK238" s="19">
        <f t="shared" si="38"/>
        <v>-1.9679948079665641E-2</v>
      </c>
      <c r="BL238" s="19">
        <f t="shared" si="38"/>
        <v>-1.7720712638492585E-2</v>
      </c>
      <c r="BM238" s="19">
        <f t="shared" si="38"/>
        <v>-1.1576785054975598E-2</v>
      </c>
      <c r="BN238" s="19">
        <f t="shared" si="38"/>
        <v>-4.0189759195533484E-2</v>
      </c>
      <c r="BO238" s="19">
        <f t="shared" si="38"/>
        <v>-1.3048762429564745E-2</v>
      </c>
      <c r="BP238" s="19">
        <f t="shared" si="38"/>
        <v>0</v>
      </c>
      <c r="BQ238" s="19" t="e">
        <f t="shared" si="38"/>
        <v>#DIV/0!</v>
      </c>
    </row>
    <row r="239" spans="5:69" x14ac:dyDescent="0.35">
      <c r="E239" t="str">
        <f t="shared" si="26"/>
        <v>ISIC 47</v>
      </c>
      <c r="F239" s="19">
        <f t="shared" si="29"/>
        <v>-1.7432865048577367E-2</v>
      </c>
      <c r="G239" s="19">
        <f t="shared" si="37"/>
        <v>-5.7965748978214132E-3</v>
      </c>
      <c r="H239" s="19">
        <f t="shared" si="37"/>
        <v>-1.6440416518345342E-2</v>
      </c>
      <c r="I239" s="19">
        <f t="shared" si="37"/>
        <v>-6.7319785264991694E-3</v>
      </c>
      <c r="J239" s="19">
        <f t="shared" si="37"/>
        <v>-1.5067546975844311E-2</v>
      </c>
      <c r="K239" s="19">
        <f t="shared" si="37"/>
        <v>-1.4638191787896368E-2</v>
      </c>
      <c r="L239" s="19">
        <f t="shared" si="37"/>
        <v>-1.2623475771392218E-2</v>
      </c>
      <c r="M239" s="19">
        <f t="shared" si="37"/>
        <v>-8.4574204554483199E-3</v>
      </c>
      <c r="N239" s="19">
        <f t="shared" si="37"/>
        <v>-6.7810430625000508E-3</v>
      </c>
      <c r="O239" s="19">
        <f t="shared" si="37"/>
        <v>-3.6948374993007408E-3</v>
      </c>
      <c r="P239" s="19">
        <f t="shared" si="37"/>
        <v>-8.3846956812370452E-3</v>
      </c>
      <c r="Q239" s="19">
        <f t="shared" si="37"/>
        <v>-5.7063088661641302E-3</v>
      </c>
      <c r="R239" s="19">
        <f t="shared" si="37"/>
        <v>-9.4455387776318598E-3</v>
      </c>
      <c r="S239" s="19">
        <f t="shared" si="37"/>
        <v>-7.3153244027068702E-3</v>
      </c>
      <c r="T239" s="19">
        <f t="shared" si="37"/>
        <v>-5.2771894791832242E-3</v>
      </c>
      <c r="U239" s="19">
        <f t="shared" si="37"/>
        <v>-6.7039448522207886E-3</v>
      </c>
      <c r="V239" s="19">
        <f t="shared" si="37"/>
        <v>-1.1811239306703568E-2</v>
      </c>
      <c r="W239" s="19">
        <f t="shared" si="37"/>
        <v>-1.2069316627741326E-2</v>
      </c>
      <c r="X239" s="19">
        <f t="shared" si="37"/>
        <v>-6.9047351795686867E-3</v>
      </c>
      <c r="Y239" s="19">
        <f t="shared" si="37"/>
        <v>-9.1124641932294592E-3</v>
      </c>
      <c r="Z239" s="19">
        <f t="shared" si="37"/>
        <v>-9.5091592267170857E-3</v>
      </c>
      <c r="AA239" s="19">
        <f t="shared" si="37"/>
        <v>-1.7069036061286999E-2</v>
      </c>
      <c r="AB239" s="19">
        <f t="shared" si="37"/>
        <v>-8.2127084672534451E-3</v>
      </c>
      <c r="AC239" s="19">
        <f t="shared" si="37"/>
        <v>-3.9449864458608918E-3</v>
      </c>
      <c r="AD239" s="19">
        <f t="shared" si="37"/>
        <v>-4.3977847123144488E-3</v>
      </c>
      <c r="AE239" s="19">
        <f t="shared" si="37"/>
        <v>-3.6164527437594291E-3</v>
      </c>
      <c r="AF239" s="19">
        <f t="shared" si="37"/>
        <v>-7.4020502414768033E-3</v>
      </c>
      <c r="AG239" s="19">
        <f t="shared" si="37"/>
        <v>-3.1116565623040345E-3</v>
      </c>
      <c r="AH239" s="19">
        <f t="shared" si="37"/>
        <v>-2.7034481149675596E-3</v>
      </c>
      <c r="AI239" s="19">
        <f t="shared" si="37"/>
        <v>0.9695070327025791</v>
      </c>
      <c r="AJ239" s="19">
        <f t="shared" si="37"/>
        <v>-5.2680385795871813E-3</v>
      </c>
      <c r="AK239" s="19">
        <f t="shared" si="37"/>
        <v>-3.3924348874144741E-3</v>
      </c>
      <c r="AL239" s="19">
        <f t="shared" si="37"/>
        <v>-4.6478199856091829E-3</v>
      </c>
      <c r="AM239" s="19">
        <f t="shared" si="37"/>
        <v>-1.7491377774986163E-3</v>
      </c>
      <c r="AN239" s="19">
        <f t="shared" si="37"/>
        <v>-1.572470340453932E-3</v>
      </c>
      <c r="AO239" s="19">
        <f t="shared" si="37"/>
        <v>-1.449487070955403E-2</v>
      </c>
      <c r="AP239" s="19">
        <f t="shared" si="37"/>
        <v>-3.474577744693068E-3</v>
      </c>
      <c r="AQ239" s="19">
        <f t="shared" si="37"/>
        <v>-2.7162803589370478E-3</v>
      </c>
      <c r="AR239" s="19">
        <f t="shared" si="37"/>
        <v>-4.8950791959134175E-3</v>
      </c>
      <c r="AS239" s="19">
        <f t="shared" si="37"/>
        <v>-1.2684463113304659E-3</v>
      </c>
      <c r="AT239" s="19">
        <f t="shared" si="37"/>
        <v>-4.9622644603350961E-4</v>
      </c>
      <c r="AU239" s="19">
        <f t="shared" si="37"/>
        <v>-8.6131027341223242E-4</v>
      </c>
      <c r="AV239" s="19">
        <f t="shared" si="37"/>
        <v>-7.2892459935703128E-4</v>
      </c>
      <c r="AW239" s="19">
        <f t="shared" si="32"/>
        <v>-5.1250817118192156E-4</v>
      </c>
      <c r="AX239" s="19">
        <f t="shared" si="38"/>
        <v>-1.0984924332936451E-3</v>
      </c>
      <c r="AY239" s="19">
        <f t="shared" si="38"/>
        <v>-3.5277107861929006E-3</v>
      </c>
      <c r="AZ239" s="19">
        <f t="shared" si="38"/>
        <v>-3.0804754686739213E-3</v>
      </c>
      <c r="BA239" s="19">
        <f t="shared" si="38"/>
        <v>-4.1322148217715158E-3</v>
      </c>
      <c r="BB239" s="19">
        <f t="shared" si="38"/>
        <v>-5.2141306504337711E-3</v>
      </c>
      <c r="BC239" s="19">
        <f t="shared" si="38"/>
        <v>-1.0709535964657396E-3</v>
      </c>
      <c r="BD239" s="19">
        <f t="shared" si="38"/>
        <v>-5.4913754211351304E-4</v>
      </c>
      <c r="BE239" s="19">
        <f t="shared" si="38"/>
        <v>-8.7326037407610608E-4</v>
      </c>
      <c r="BF239" s="19">
        <f t="shared" si="38"/>
        <v>-3.5495858727475574E-3</v>
      </c>
      <c r="BG239" s="19">
        <f t="shared" si="38"/>
        <v>-3.6753162697884872E-3</v>
      </c>
      <c r="BH239" s="19">
        <f t="shared" si="38"/>
        <v>-2.0561111682697421E-3</v>
      </c>
      <c r="BI239" s="19">
        <f t="shared" si="38"/>
        <v>-1.2880331500089612E-2</v>
      </c>
      <c r="BJ239" s="19">
        <f t="shared" si="38"/>
        <v>-8.3190714972964722E-3</v>
      </c>
      <c r="BK239" s="19">
        <f t="shared" si="38"/>
        <v>-3.7720513631751781E-3</v>
      </c>
      <c r="BL239" s="19">
        <f t="shared" si="38"/>
        <v>-3.4775923801683411E-3</v>
      </c>
      <c r="BM239" s="19">
        <f t="shared" si="38"/>
        <v>-3.9772340959260653E-3</v>
      </c>
      <c r="BN239" s="19">
        <f t="shared" si="38"/>
        <v>-7.8115929552313315E-3</v>
      </c>
      <c r="BO239" s="19">
        <f t="shared" si="38"/>
        <v>-4.1195412484342489E-3</v>
      </c>
      <c r="BP239" s="19">
        <f t="shared" si="38"/>
        <v>0</v>
      </c>
      <c r="BQ239" s="19" t="e">
        <f t="shared" si="38"/>
        <v>#DIV/0!</v>
      </c>
    </row>
    <row r="240" spans="5:69" x14ac:dyDescent="0.35">
      <c r="E240" t="str">
        <f t="shared" si="26"/>
        <v>ISIC 49</v>
      </c>
      <c r="F240" s="19">
        <f t="shared" si="29"/>
        <v>-9.608839533830793E-3</v>
      </c>
      <c r="G240" s="19">
        <f t="shared" si="37"/>
        <v>-4.0625471526134986E-2</v>
      </c>
      <c r="H240" s="19">
        <f t="shared" si="37"/>
        <v>-1.0369664841913522E-2</v>
      </c>
      <c r="I240" s="19">
        <f t="shared" si="37"/>
        <v>-3.5147661998897739E-2</v>
      </c>
      <c r="J240" s="19">
        <f t="shared" si="37"/>
        <v>-2.469297936805177E-2</v>
      </c>
      <c r="K240" s="19">
        <f t="shared" si="37"/>
        <v>-1.391979673884714E-2</v>
      </c>
      <c r="L240" s="19">
        <f t="shared" si="37"/>
        <v>-3.4884699395610223E-2</v>
      </c>
      <c r="M240" s="19">
        <f t="shared" si="37"/>
        <v>-3.5099715034834972E-2</v>
      </c>
      <c r="N240" s="19">
        <f t="shared" si="37"/>
        <v>-1.1833218868426577E-2</v>
      </c>
      <c r="O240" s="19">
        <f t="shared" si="37"/>
        <v>-2.5851225369472999E-2</v>
      </c>
      <c r="P240" s="19">
        <f t="shared" si="37"/>
        <v>-2.2688441402637156E-2</v>
      </c>
      <c r="Q240" s="19">
        <f t="shared" si="37"/>
        <v>-5.8401571227705762E-3</v>
      </c>
      <c r="R240" s="19">
        <f t="shared" si="37"/>
        <v>-1.9529267285651349E-2</v>
      </c>
      <c r="S240" s="19">
        <f t="shared" si="37"/>
        <v>-4.4850672295713871E-2</v>
      </c>
      <c r="T240" s="19">
        <f t="shared" si="37"/>
        <v>-2.8833420802614432E-2</v>
      </c>
      <c r="U240" s="19">
        <f t="shared" si="37"/>
        <v>-1.0757491274171237E-2</v>
      </c>
      <c r="V240" s="19">
        <f t="shared" si="37"/>
        <v>-6.8163272159655472E-3</v>
      </c>
      <c r="W240" s="19">
        <f t="shared" si="37"/>
        <v>-1.2544230449160459E-2</v>
      </c>
      <c r="X240" s="19">
        <f t="shared" si="37"/>
        <v>-1.0887327406575498E-2</v>
      </c>
      <c r="Y240" s="19">
        <f t="shared" si="37"/>
        <v>-1.2344997554103818E-2</v>
      </c>
      <c r="Z240" s="19">
        <f t="shared" si="37"/>
        <v>-6.4505542467535532E-3</v>
      </c>
      <c r="AA240" s="19">
        <f t="shared" si="37"/>
        <v>-1.7044643047824395E-2</v>
      </c>
      <c r="AB240" s="19">
        <f t="shared" si="37"/>
        <v>-7.3141519522705893E-3</v>
      </c>
      <c r="AC240" s="19">
        <f t="shared" si="37"/>
        <v>-2.5845350516120372E-2</v>
      </c>
      <c r="AD240" s="19">
        <f t="shared" si="37"/>
        <v>-5.8768026718957998E-3</v>
      </c>
      <c r="AE240" s="19">
        <f t="shared" si="37"/>
        <v>-1.6526986851909564E-2</v>
      </c>
      <c r="AF240" s="19">
        <f t="shared" si="37"/>
        <v>-9.0825345954279203E-3</v>
      </c>
      <c r="AG240" s="19">
        <f t="shared" si="37"/>
        <v>-1.8183521129830994E-2</v>
      </c>
      <c r="AH240" s="19">
        <f t="shared" si="37"/>
        <v>-4.8672128699667583E-2</v>
      </c>
      <c r="AI240" s="19">
        <f t="shared" si="37"/>
        <v>-1.6820837532416155E-2</v>
      </c>
      <c r="AJ240" s="19">
        <f t="shared" si="37"/>
        <v>0.89886133520345179</v>
      </c>
      <c r="AK240" s="19">
        <f t="shared" ref="G240:AV246" si="39">AK172-AK104</f>
        <v>-9.4217180096185255E-3</v>
      </c>
      <c r="AL240" s="19">
        <f t="shared" si="39"/>
        <v>-4.8003737021519791E-3</v>
      </c>
      <c r="AM240" s="19">
        <f t="shared" si="39"/>
        <v>-0.10040754570810899</v>
      </c>
      <c r="AN240" s="19">
        <f t="shared" si="39"/>
        <v>-2.2470042658862713E-2</v>
      </c>
      <c r="AO240" s="19">
        <f t="shared" si="39"/>
        <v>-5.380693349239709E-3</v>
      </c>
      <c r="AP240" s="19">
        <f t="shared" si="39"/>
        <v>-1.2286585835619725E-2</v>
      </c>
      <c r="AQ240" s="19">
        <f t="shared" si="39"/>
        <v>-1.0094117438516681E-2</v>
      </c>
      <c r="AR240" s="19">
        <f t="shared" si="39"/>
        <v>-3.4377140260790258E-3</v>
      </c>
      <c r="AS240" s="19">
        <f t="shared" si="39"/>
        <v>-2.5745291626235955E-3</v>
      </c>
      <c r="AT240" s="19">
        <f t="shared" si="39"/>
        <v>-1.2313291339342916E-3</v>
      </c>
      <c r="AU240" s="19">
        <f t="shared" si="39"/>
        <v>-1.3610112088668464E-3</v>
      </c>
      <c r="AV240" s="19">
        <f t="shared" si="39"/>
        <v>-3.0199914290870689E-3</v>
      </c>
      <c r="AW240" s="19">
        <f t="shared" si="32"/>
        <v>-5.0023248797829208E-4</v>
      </c>
      <c r="AX240" s="19">
        <f t="shared" si="38"/>
        <v>-3.1183740222916903E-3</v>
      </c>
      <c r="AY240" s="19">
        <f t="shared" si="38"/>
        <v>-3.6483027014566518E-3</v>
      </c>
      <c r="AZ240" s="19">
        <f t="shared" si="38"/>
        <v>-7.0407190717234015E-3</v>
      </c>
      <c r="BA240" s="19">
        <f t="shared" si="38"/>
        <v>-5.2479472219180518E-3</v>
      </c>
      <c r="BB240" s="19">
        <f t="shared" si="38"/>
        <v>-5.6663004283063262E-3</v>
      </c>
      <c r="BC240" s="19">
        <f t="shared" si="38"/>
        <v>-5.8634925333728031E-3</v>
      </c>
      <c r="BD240" s="19">
        <f t="shared" si="38"/>
        <v>-1.4744570391893629E-3</v>
      </c>
      <c r="BE240" s="19">
        <f t="shared" si="38"/>
        <v>-2.443717310087801E-2</v>
      </c>
      <c r="BF240" s="19">
        <f t="shared" si="38"/>
        <v>-5.2863820536116863E-3</v>
      </c>
      <c r="BG240" s="19">
        <f t="shared" si="38"/>
        <v>-8.8555779235696859E-3</v>
      </c>
      <c r="BH240" s="19">
        <f t="shared" si="38"/>
        <v>-1.575578040689872E-2</v>
      </c>
      <c r="BI240" s="19">
        <f t="shared" si="38"/>
        <v>-3.3443121446506039E-3</v>
      </c>
      <c r="BJ240" s="19">
        <f t="shared" si="38"/>
        <v>-5.1055020818685749E-3</v>
      </c>
      <c r="BK240" s="19">
        <f t="shared" si="38"/>
        <v>-4.366062713898001E-3</v>
      </c>
      <c r="BL240" s="19">
        <f t="shared" si="38"/>
        <v>-6.4050511170294496E-3</v>
      </c>
      <c r="BM240" s="19">
        <f t="shared" si="38"/>
        <v>-1.2885905995640917E-2</v>
      </c>
      <c r="BN240" s="19">
        <f t="shared" si="38"/>
        <v>-9.0259222781844846E-3</v>
      </c>
      <c r="BO240" s="19">
        <f t="shared" si="38"/>
        <v>-5.5181657221444564E-3</v>
      </c>
      <c r="BP240" s="19">
        <f t="shared" si="38"/>
        <v>0</v>
      </c>
      <c r="BQ240" s="19" t="e">
        <f t="shared" si="38"/>
        <v>#DIV/0!</v>
      </c>
    </row>
    <row r="241" spans="5:69" x14ac:dyDescent="0.35">
      <c r="E241" t="str">
        <f t="shared" si="26"/>
        <v>ISIC 50</v>
      </c>
      <c r="F241" s="19">
        <f t="shared" si="29"/>
        <v>-3.376613895612601E-4</v>
      </c>
      <c r="G241" s="19">
        <f t="shared" si="39"/>
        <v>-6.8837775485331041E-3</v>
      </c>
      <c r="H241" s="19">
        <f t="shared" si="39"/>
        <v>-6.5277416996180528E-3</v>
      </c>
      <c r="I241" s="19">
        <f t="shared" si="39"/>
        <v>-2.6152682220066704E-3</v>
      </c>
      <c r="J241" s="19">
        <f t="shared" si="39"/>
        <v>-1.2993827182896911E-3</v>
      </c>
      <c r="K241" s="19">
        <f t="shared" si="39"/>
        <v>-9.5364720735548582E-4</v>
      </c>
      <c r="L241" s="19">
        <f t="shared" si="39"/>
        <v>-3.2721026402290319E-3</v>
      </c>
      <c r="M241" s="19">
        <f t="shared" si="39"/>
        <v>-3.0254459570725357E-3</v>
      </c>
      <c r="N241" s="19">
        <f t="shared" si="39"/>
        <v>-5.6716139662491244E-4</v>
      </c>
      <c r="O241" s="19">
        <f t="shared" si="39"/>
        <v>-7.0000413187694104E-3</v>
      </c>
      <c r="P241" s="19">
        <f t="shared" si="39"/>
        <v>-2.8224006109013543E-3</v>
      </c>
      <c r="Q241" s="19">
        <f t="shared" si="39"/>
        <v>-3.8136431186702773E-4</v>
      </c>
      <c r="R241" s="19">
        <f t="shared" si="39"/>
        <v>-1.080187945394836E-3</v>
      </c>
      <c r="S241" s="19">
        <f t="shared" si="39"/>
        <v>-2.86157832199163E-3</v>
      </c>
      <c r="T241" s="19">
        <f t="shared" si="39"/>
        <v>-4.4151557711143447E-3</v>
      </c>
      <c r="U241" s="19">
        <f t="shared" si="39"/>
        <v>-1.3511043474599854E-3</v>
      </c>
      <c r="V241" s="19">
        <f t="shared" si="39"/>
        <v>-5.5562029444000726E-4</v>
      </c>
      <c r="W241" s="19">
        <f t="shared" si="39"/>
        <v>-8.4223267723930722E-4</v>
      </c>
      <c r="X241" s="19">
        <f t="shared" si="39"/>
        <v>-1.0053417785140589E-3</v>
      </c>
      <c r="Y241" s="19">
        <f t="shared" si="39"/>
        <v>-4.9839599032271511E-4</v>
      </c>
      <c r="Z241" s="19">
        <f t="shared" si="39"/>
        <v>-4.4772403263803923E-4</v>
      </c>
      <c r="AA241" s="19">
        <f t="shared" si="39"/>
        <v>-8.4111092951867758E-4</v>
      </c>
      <c r="AB241" s="19">
        <f t="shared" si="39"/>
        <v>-4.9766987458651525E-4</v>
      </c>
      <c r="AC241" s="19">
        <f t="shared" si="39"/>
        <v>-9.5033903256065515E-4</v>
      </c>
      <c r="AD241" s="19">
        <f t="shared" si="39"/>
        <v>-1.161788241834366E-4</v>
      </c>
      <c r="AE241" s="19">
        <f t="shared" si="39"/>
        <v>-8.4001988442447865E-4</v>
      </c>
      <c r="AF241" s="19">
        <f t="shared" si="39"/>
        <v>-4.260030669457707E-4</v>
      </c>
      <c r="AG241" s="19">
        <f t="shared" si="39"/>
        <v>-3.7780850615560511E-3</v>
      </c>
      <c r="AH241" s="19">
        <f t="shared" si="39"/>
        <v>-4.9365127718344962E-3</v>
      </c>
      <c r="AI241" s="19">
        <f t="shared" si="39"/>
        <v>-2.2333496636306002E-4</v>
      </c>
      <c r="AJ241" s="19">
        <f t="shared" si="39"/>
        <v>-4.3550487079915198E-3</v>
      </c>
      <c r="AK241" s="19">
        <f t="shared" si="39"/>
        <v>0.89615027862770114</v>
      </c>
      <c r="AL241" s="19">
        <f t="shared" si="39"/>
        <v>-7.5472621215488703E-4</v>
      </c>
      <c r="AM241" s="19">
        <f t="shared" si="39"/>
        <v>-9.6642300336360915E-3</v>
      </c>
      <c r="AN241" s="19">
        <f t="shared" si="39"/>
        <v>-1.1742115763169537E-3</v>
      </c>
      <c r="AO241" s="19">
        <f t="shared" si="39"/>
        <v>-2.582757154128265E-4</v>
      </c>
      <c r="AP241" s="19">
        <f t="shared" si="39"/>
        <v>-6.1378858672704096E-4</v>
      </c>
      <c r="AQ241" s="19">
        <f t="shared" si="39"/>
        <v>-1.0095809473623992E-4</v>
      </c>
      <c r="AR241" s="19">
        <f t="shared" si="39"/>
        <v>-3.6766548287624321E-4</v>
      </c>
      <c r="AS241" s="19">
        <f t="shared" si="39"/>
        <v>-1.5101104763197591E-4</v>
      </c>
      <c r="AT241" s="19">
        <f t="shared" si="39"/>
        <v>-3.2767272579203688E-5</v>
      </c>
      <c r="AU241" s="19">
        <f t="shared" si="39"/>
        <v>-6.5740511900183108E-6</v>
      </c>
      <c r="AV241" s="19">
        <f t="shared" si="39"/>
        <v>-8.7125454431134084E-5</v>
      </c>
      <c r="AW241" s="19">
        <f t="shared" si="32"/>
        <v>-2.1583407491707796E-5</v>
      </c>
      <c r="AX241" s="19">
        <f t="shared" si="38"/>
        <v>-1.3198559402029491E-4</v>
      </c>
      <c r="AY241" s="19">
        <f t="shared" si="38"/>
        <v>-2.3334447322485171E-4</v>
      </c>
      <c r="AZ241" s="19">
        <f t="shared" si="38"/>
        <v>-1.173263620722661E-4</v>
      </c>
      <c r="BA241" s="19">
        <f t="shared" si="38"/>
        <v>-4.9271424203784517E-4</v>
      </c>
      <c r="BB241" s="19">
        <f t="shared" si="38"/>
        <v>-3.0349022379242644E-4</v>
      </c>
      <c r="BC241" s="19">
        <f t="shared" si="38"/>
        <v>-5.6377462979617556E-4</v>
      </c>
      <c r="BD241" s="19">
        <f t="shared" si="38"/>
        <v>-9.5999588431076109E-5</v>
      </c>
      <c r="BE241" s="19">
        <f t="shared" si="38"/>
        <v>-4.5238114205314404E-3</v>
      </c>
      <c r="BF241" s="19">
        <f t="shared" si="38"/>
        <v>-2.7233233270760183E-4</v>
      </c>
      <c r="BG241" s="19">
        <f t="shared" si="38"/>
        <v>-1.4870323198700952E-4</v>
      </c>
      <c r="BH241" s="19">
        <f t="shared" si="38"/>
        <v>-1.7248846037671957E-4</v>
      </c>
      <c r="BI241" s="19">
        <f t="shared" si="38"/>
        <v>-1.3215099264051263E-4</v>
      </c>
      <c r="BJ241" s="19">
        <f t="shared" si="38"/>
        <v>-2.065491984302261E-4</v>
      </c>
      <c r="BK241" s="19">
        <f t="shared" si="38"/>
        <v>-1.3681606871426892E-4</v>
      </c>
      <c r="BL241" s="19">
        <f t="shared" si="38"/>
        <v>-2.061665886568852E-4</v>
      </c>
      <c r="BM241" s="19">
        <f t="shared" si="38"/>
        <v>-4.0162999271713162E-4</v>
      </c>
      <c r="BN241" s="19">
        <f t="shared" si="38"/>
        <v>-1.9745192243140718E-4</v>
      </c>
      <c r="BO241" s="19">
        <f t="shared" si="38"/>
        <v>-9.5774627445941254E-5</v>
      </c>
      <c r="BP241" s="19">
        <f t="shared" si="38"/>
        <v>0</v>
      </c>
      <c r="BQ241" s="19" t="e">
        <f t="shared" si="38"/>
        <v>#DIV/0!</v>
      </c>
    </row>
    <row r="242" spans="5:69" x14ac:dyDescent="0.35">
      <c r="E242" t="str">
        <f t="shared" ref="E242:E273" si="40">E35</f>
        <v>ISIC 51</v>
      </c>
      <c r="F242" s="19">
        <f t="shared" ref="F242:F273" si="41">F174-F106</f>
        <v>-1.9911038668249777E-4</v>
      </c>
      <c r="G242" s="19">
        <f t="shared" si="39"/>
        <v>-6.816503833858966E-4</v>
      </c>
      <c r="H242" s="19">
        <f t="shared" si="39"/>
        <v>-1.4575576528992409E-3</v>
      </c>
      <c r="I242" s="19">
        <f t="shared" si="39"/>
        <v>-1.0841463411922921E-3</v>
      </c>
      <c r="J242" s="19">
        <f t="shared" si="39"/>
        <v>-8.0595346221219515E-4</v>
      </c>
      <c r="K242" s="19">
        <f t="shared" si="39"/>
        <v>-8.0491276789345951E-4</v>
      </c>
      <c r="L242" s="19">
        <f t="shared" si="39"/>
        <v>-6.7717103170395507E-4</v>
      </c>
      <c r="M242" s="19">
        <f t="shared" si="39"/>
        <v>-8.8586666909577826E-4</v>
      </c>
      <c r="N242" s="19">
        <f t="shared" si="39"/>
        <v>-8.5814105487870811E-4</v>
      </c>
      <c r="O242" s="19">
        <f t="shared" si="39"/>
        <v>-6.0099126010436604E-4</v>
      </c>
      <c r="P242" s="19">
        <f t="shared" si="39"/>
        <v>-1.2044526227020702E-3</v>
      </c>
      <c r="Q242" s="19">
        <f t="shared" si="39"/>
        <v>-1.0230523182796106E-3</v>
      </c>
      <c r="R242" s="19">
        <f t="shared" si="39"/>
        <v>-9.0338096711532517E-4</v>
      </c>
      <c r="S242" s="19">
        <f t="shared" si="39"/>
        <v>-1.1765364503098508E-3</v>
      </c>
      <c r="T242" s="19">
        <f t="shared" si="39"/>
        <v>-5.8667563264443927E-4</v>
      </c>
      <c r="U242" s="19">
        <f t="shared" si="39"/>
        <v>-8.0945370230083307E-4</v>
      </c>
      <c r="V242" s="19">
        <f t="shared" si="39"/>
        <v>-2.2273326562055559E-3</v>
      </c>
      <c r="W242" s="19">
        <f t="shared" si="39"/>
        <v>-1.2924437685886605E-3</v>
      </c>
      <c r="X242" s="19">
        <f t="shared" si="39"/>
        <v>-1.6900033659975184E-3</v>
      </c>
      <c r="Y242" s="19">
        <f t="shared" si="39"/>
        <v>-7.3645707400359897E-4</v>
      </c>
      <c r="Z242" s="19">
        <f t="shared" si="39"/>
        <v>-1.0699667013808142E-3</v>
      </c>
      <c r="AA242" s="19">
        <f t="shared" si="39"/>
        <v>-1.4518323359660695E-3</v>
      </c>
      <c r="AB242" s="19">
        <f t="shared" si="39"/>
        <v>-1.2564346476988814E-3</v>
      </c>
      <c r="AC242" s="19">
        <f t="shared" si="39"/>
        <v>-7.264563947741925E-4</v>
      </c>
      <c r="AD242" s="19">
        <f t="shared" si="39"/>
        <v>-2.6836946458572657E-4</v>
      </c>
      <c r="AE242" s="19">
        <f t="shared" si="39"/>
        <v>-7.8001076174383384E-4</v>
      </c>
      <c r="AF242" s="19">
        <f t="shared" si="39"/>
        <v>-4.2833099030495223E-4</v>
      </c>
      <c r="AG242" s="19">
        <f t="shared" si="39"/>
        <v>-1.0074893497482803E-3</v>
      </c>
      <c r="AH242" s="19">
        <f t="shared" si="39"/>
        <v>-2.1671955439316209E-3</v>
      </c>
      <c r="AI242" s="19">
        <f t="shared" si="39"/>
        <v>-1.0523147859934398E-3</v>
      </c>
      <c r="AJ242" s="19">
        <f t="shared" si="39"/>
        <v>-2.1015264679407758E-3</v>
      </c>
      <c r="AK242" s="19">
        <f t="shared" si="39"/>
        <v>-1.1633804904214761E-3</v>
      </c>
      <c r="AL242" s="19">
        <f t="shared" si="39"/>
        <v>0.96027135963562704</v>
      </c>
      <c r="AM242" s="19">
        <f t="shared" si="39"/>
        <v>-6.9477025934760088E-3</v>
      </c>
      <c r="AN242" s="19">
        <f t="shared" si="39"/>
        <v>-5.6775472744053455E-3</v>
      </c>
      <c r="AO242" s="19">
        <f t="shared" si="39"/>
        <v>-4.8872203650976453E-4</v>
      </c>
      <c r="AP242" s="19">
        <f t="shared" si="39"/>
        <v>-1.211886124829784E-3</v>
      </c>
      <c r="AQ242" s="19">
        <f t="shared" si="39"/>
        <v>-1.8567265244229154E-3</v>
      </c>
      <c r="AR242" s="19">
        <f t="shared" si="39"/>
        <v>-8.1203791247523561E-4</v>
      </c>
      <c r="AS242" s="19">
        <f t="shared" si="39"/>
        <v>-9.7264209014166336E-4</v>
      </c>
      <c r="AT242" s="19">
        <f t="shared" si="39"/>
        <v>-2.2175251717976093E-3</v>
      </c>
      <c r="AU242" s="19">
        <f t="shared" si="39"/>
        <v>-1.9206455776704606E-3</v>
      </c>
      <c r="AV242" s="19">
        <f t="shared" si="39"/>
        <v>-4.3409291994093496E-3</v>
      </c>
      <c r="AW242" s="19">
        <f t="shared" si="32"/>
        <v>-9.259006171969925E-5</v>
      </c>
      <c r="AX242" s="19">
        <f t="shared" si="38"/>
        <v>-2.0083293417538874E-3</v>
      </c>
      <c r="AY242" s="19">
        <f t="shared" si="38"/>
        <v>-2.4904084404029458E-3</v>
      </c>
      <c r="AZ242" s="19">
        <f t="shared" si="38"/>
        <v>-2.9001759775710307E-3</v>
      </c>
      <c r="BA242" s="19">
        <f t="shared" si="38"/>
        <v>-1.5841221525093084E-3</v>
      </c>
      <c r="BB242" s="19">
        <f t="shared" si="38"/>
        <v>-2.205381452627983E-3</v>
      </c>
      <c r="BC242" s="19">
        <f t="shared" si="38"/>
        <v>-2.3186493119967534E-3</v>
      </c>
      <c r="BD242" s="19">
        <f t="shared" si="38"/>
        <v>-7.9194331092845532E-4</v>
      </c>
      <c r="BE242" s="19">
        <f t="shared" si="38"/>
        <v>-6.2352706638261174E-2</v>
      </c>
      <c r="BF242" s="19">
        <f t="shared" si="38"/>
        <v>-1.4526082195927294E-3</v>
      </c>
      <c r="BG242" s="19">
        <f t="shared" si="38"/>
        <v>-1.7880729038817695E-3</v>
      </c>
      <c r="BH242" s="19">
        <f t="shared" si="38"/>
        <v>-8.0623753727216026E-4</v>
      </c>
      <c r="BI242" s="19">
        <f t="shared" si="38"/>
        <v>-5.6845422583309683E-4</v>
      </c>
      <c r="BJ242" s="19">
        <f t="shared" si="38"/>
        <v>-8.8211686033501803E-4</v>
      </c>
      <c r="BK242" s="19">
        <f t="shared" si="38"/>
        <v>-1.8406423263882105E-3</v>
      </c>
      <c r="BL242" s="19">
        <f t="shared" si="38"/>
        <v>-1.6812903108646767E-3</v>
      </c>
      <c r="BM242" s="19">
        <f t="shared" si="38"/>
        <v>-5.7249728908066793E-3</v>
      </c>
      <c r="BN242" s="19">
        <f t="shared" si="38"/>
        <v>-9.2999855465192782E-4</v>
      </c>
      <c r="BO242" s="19">
        <f t="shared" si="38"/>
        <v>-5.46784810157779E-4</v>
      </c>
      <c r="BP242" s="19">
        <f t="shared" si="38"/>
        <v>0</v>
      </c>
      <c r="BQ242" s="19" t="e">
        <f t="shared" si="38"/>
        <v>#DIV/0!</v>
      </c>
    </row>
    <row r="243" spans="5:69" x14ac:dyDescent="0.35">
      <c r="E243" t="str">
        <f t="shared" si="40"/>
        <v>ISIC 52</v>
      </c>
      <c r="F243" s="19">
        <f t="shared" si="41"/>
        <v>-2.2043464558011089E-3</v>
      </c>
      <c r="G243" s="19">
        <f t="shared" si="39"/>
        <v>-3.2132218103505172E-3</v>
      </c>
      <c r="H243" s="19">
        <f t="shared" si="39"/>
        <v>-2.7098706638060695E-2</v>
      </c>
      <c r="I243" s="19">
        <f t="shared" si="39"/>
        <v>-1.9113567802999061E-2</v>
      </c>
      <c r="J243" s="19">
        <f t="shared" si="39"/>
        <v>-1.4857441615191959E-2</v>
      </c>
      <c r="K243" s="19">
        <f t="shared" si="39"/>
        <v>-5.9059132137885204E-3</v>
      </c>
      <c r="L243" s="19">
        <f t="shared" si="39"/>
        <v>-1.3565305906054502E-2</v>
      </c>
      <c r="M243" s="19">
        <f t="shared" si="39"/>
        <v>-1.8245159109345953E-2</v>
      </c>
      <c r="N243" s="19">
        <f t="shared" si="39"/>
        <v>-7.9545042793648119E-3</v>
      </c>
      <c r="O243" s="19">
        <f t="shared" si="39"/>
        <v>-1.3053786881757162E-2</v>
      </c>
      <c r="P243" s="19">
        <f t="shared" si="39"/>
        <v>-1.1132285570231437E-2</v>
      </c>
      <c r="Q243" s="19">
        <f t="shared" si="39"/>
        <v>-4.8730118351855683E-3</v>
      </c>
      <c r="R243" s="19">
        <f t="shared" si="39"/>
        <v>-8.7829260689524149E-3</v>
      </c>
      <c r="S243" s="19">
        <f t="shared" si="39"/>
        <v>-1.5937175323134815E-2</v>
      </c>
      <c r="T243" s="19">
        <f t="shared" si="39"/>
        <v>-1.0293507072844574E-2</v>
      </c>
      <c r="U243" s="19">
        <f t="shared" si="39"/>
        <v>-5.661088241469066E-3</v>
      </c>
      <c r="V243" s="19">
        <f t="shared" si="39"/>
        <v>-5.3835344160888133E-3</v>
      </c>
      <c r="W243" s="19">
        <f t="shared" si="39"/>
        <v>-7.6089395190861771E-3</v>
      </c>
      <c r="X243" s="19">
        <f t="shared" si="39"/>
        <v>-8.7869263678835297E-3</v>
      </c>
      <c r="Y243" s="19">
        <f t="shared" si="39"/>
        <v>-8.8714076643917582E-3</v>
      </c>
      <c r="Z243" s="19">
        <f t="shared" si="39"/>
        <v>-5.5748014047433672E-3</v>
      </c>
      <c r="AA243" s="19">
        <f t="shared" si="39"/>
        <v>-6.4586228033157974E-3</v>
      </c>
      <c r="AB243" s="19">
        <f t="shared" si="39"/>
        <v>-4.8924291272779011E-3</v>
      </c>
      <c r="AC243" s="19">
        <f t="shared" si="39"/>
        <v>-5.534812906459359E-3</v>
      </c>
      <c r="AD243" s="19">
        <f t="shared" si="39"/>
        <v>-3.6773674240367835E-3</v>
      </c>
      <c r="AE243" s="19">
        <f t="shared" si="39"/>
        <v>-7.0429035573062867E-3</v>
      </c>
      <c r="AF243" s="19">
        <f t="shared" si="39"/>
        <v>-4.0330270569074889E-3</v>
      </c>
      <c r="AG243" s="19">
        <f t="shared" si="39"/>
        <v>-1.2936168931564931E-2</v>
      </c>
      <c r="AH243" s="19">
        <f t="shared" si="39"/>
        <v>-5.4036070129700096E-2</v>
      </c>
      <c r="AI243" s="19">
        <f t="shared" si="39"/>
        <v>-1.3322080896228779E-2</v>
      </c>
      <c r="AJ243" s="19">
        <f t="shared" si="39"/>
        <v>-0.10693270592050544</v>
      </c>
      <c r="AK243" s="19">
        <f t="shared" si="39"/>
        <v>-0.17554127152331775</v>
      </c>
      <c r="AL243" s="19">
        <f t="shared" si="39"/>
        <v>-0.13167873846035016</v>
      </c>
      <c r="AM243" s="19">
        <f t="shared" si="39"/>
        <v>0.80613050600812053</v>
      </c>
      <c r="AN243" s="19">
        <f t="shared" si="39"/>
        <v>-0.10237655073972857</v>
      </c>
      <c r="AO243" s="19">
        <f t="shared" si="39"/>
        <v>-3.0477920816243242E-3</v>
      </c>
      <c r="AP243" s="19">
        <f t="shared" si="39"/>
        <v>-8.3883497780706147E-3</v>
      </c>
      <c r="AQ243" s="19">
        <f t="shared" si="39"/>
        <v>-2.8611507933630331E-3</v>
      </c>
      <c r="AR243" s="19">
        <f t="shared" si="39"/>
        <v>-3.0041326869815351E-3</v>
      </c>
      <c r="AS243" s="19">
        <f t="shared" si="39"/>
        <v>-2.1119077092379515E-3</v>
      </c>
      <c r="AT243" s="19">
        <f t="shared" si="39"/>
        <v>-3.0175550804081326E-4</v>
      </c>
      <c r="AU243" s="19">
        <f t="shared" si="39"/>
        <v>-5.4086180040545091E-4</v>
      </c>
      <c r="AV243" s="19">
        <f t="shared" si="39"/>
        <v>-1.0084342160973075E-3</v>
      </c>
      <c r="AW243" s="19">
        <f t="shared" si="32"/>
        <v>-5.1790562562445722E-4</v>
      </c>
      <c r="AX243" s="19">
        <f t="shared" si="38"/>
        <v>-3.7969944950190012E-3</v>
      </c>
      <c r="AY243" s="19">
        <f t="shared" si="38"/>
        <v>-3.7490137241015182E-3</v>
      </c>
      <c r="AZ243" s="19">
        <f t="shared" si="38"/>
        <v>-2.3833413805649357E-3</v>
      </c>
      <c r="BA243" s="19">
        <f t="shared" si="38"/>
        <v>-2.7247523468013745E-3</v>
      </c>
      <c r="BB243" s="19">
        <f t="shared" si="38"/>
        <v>-7.351016045608603E-3</v>
      </c>
      <c r="BC243" s="19">
        <f t="shared" si="38"/>
        <v>-6.0788742618016279E-3</v>
      </c>
      <c r="BD243" s="19">
        <f t="shared" si="38"/>
        <v>-1.4992563407159696E-3</v>
      </c>
      <c r="BE243" s="19">
        <f t="shared" si="38"/>
        <v>-7.7673787637799431E-3</v>
      </c>
      <c r="BF243" s="19">
        <f t="shared" si="38"/>
        <v>-5.2971696075300974E-3</v>
      </c>
      <c r="BG243" s="19">
        <f t="shared" si="38"/>
        <v>-2.0398096388786367E-3</v>
      </c>
      <c r="BH243" s="19">
        <f t="shared" si="38"/>
        <v>-6.4686841359586501E-4</v>
      </c>
      <c r="BI243" s="19">
        <f t="shared" si="38"/>
        <v>-5.4948401372423229E-4</v>
      </c>
      <c r="BJ243" s="19">
        <f t="shared" si="38"/>
        <v>-4.1247706278696201E-4</v>
      </c>
      <c r="BK243" s="19">
        <f t="shared" si="38"/>
        <v>-2.5371547281273794E-3</v>
      </c>
      <c r="BL243" s="19">
        <f t="shared" si="38"/>
        <v>-2.8330992446433628E-3</v>
      </c>
      <c r="BM243" s="19">
        <f t="shared" si="38"/>
        <v>-1.3213394027781957E-3</v>
      </c>
      <c r="BN243" s="19">
        <f t="shared" si="38"/>
        <v>-5.0030368105669952E-3</v>
      </c>
      <c r="BO243" s="19">
        <f t="shared" si="38"/>
        <v>-1.6852637625709333E-3</v>
      </c>
      <c r="BP243" s="19">
        <f t="shared" si="38"/>
        <v>0</v>
      </c>
      <c r="BQ243" s="19" t="e">
        <f t="shared" si="38"/>
        <v>#DIV/0!</v>
      </c>
    </row>
    <row r="244" spans="5:69" x14ac:dyDescent="0.35">
      <c r="E244" t="str">
        <f t="shared" si="40"/>
        <v>ISIC 53</v>
      </c>
      <c r="F244" s="19">
        <f t="shared" si="41"/>
        <v>-3.0216714173286448E-4</v>
      </c>
      <c r="G244" s="19">
        <f t="shared" si="39"/>
        <v>-5.8975915797926739E-4</v>
      </c>
      <c r="H244" s="19">
        <f t="shared" si="39"/>
        <v>-5.0429249927041943E-4</v>
      </c>
      <c r="I244" s="19">
        <f t="shared" si="39"/>
        <v>-8.7672123377254257E-4</v>
      </c>
      <c r="J244" s="19">
        <f t="shared" si="39"/>
        <v>-8.0189901566125898E-4</v>
      </c>
      <c r="K244" s="19">
        <f t="shared" si="39"/>
        <v>-1.289905206070153E-3</v>
      </c>
      <c r="L244" s="19">
        <f t="shared" si="39"/>
        <v>-6.6504082281836497E-4</v>
      </c>
      <c r="M244" s="19">
        <f t="shared" si="39"/>
        <v>-8.0578189309783092E-4</v>
      </c>
      <c r="N244" s="19">
        <f t="shared" si="39"/>
        <v>-4.4003758395053565E-3</v>
      </c>
      <c r="O244" s="19">
        <f t="shared" si="39"/>
        <v>-6.1703577824993882E-4</v>
      </c>
      <c r="P244" s="19">
        <f t="shared" si="39"/>
        <v>-3.1970115495964973E-3</v>
      </c>
      <c r="Q244" s="19">
        <f t="shared" si="39"/>
        <v>-3.0459431086348179E-3</v>
      </c>
      <c r="R244" s="19">
        <f t="shared" si="39"/>
        <v>-1.520455398160892E-3</v>
      </c>
      <c r="S244" s="19">
        <f t="shared" si="39"/>
        <v>-9.524930943829523E-4</v>
      </c>
      <c r="T244" s="19">
        <f t="shared" si="39"/>
        <v>-6.62509782695707E-4</v>
      </c>
      <c r="U244" s="19">
        <f t="shared" si="39"/>
        <v>-1.5678672925346635E-3</v>
      </c>
      <c r="V244" s="19">
        <f t="shared" si="39"/>
        <v>-3.5814937015366047E-3</v>
      </c>
      <c r="W244" s="19">
        <f t="shared" si="39"/>
        <v>-4.4682405553388522E-3</v>
      </c>
      <c r="X244" s="19">
        <f t="shared" si="39"/>
        <v>-4.222263366398863E-3</v>
      </c>
      <c r="Y244" s="19">
        <f t="shared" si="39"/>
        <v>-1.483001373578018E-3</v>
      </c>
      <c r="Z244" s="19">
        <f t="shared" si="39"/>
        <v>-4.5699237299845973E-4</v>
      </c>
      <c r="AA244" s="19">
        <f t="shared" si="39"/>
        <v>-2.7976795175201326E-3</v>
      </c>
      <c r="AB244" s="19">
        <f t="shared" si="39"/>
        <v>-1.9896648808647426E-3</v>
      </c>
      <c r="AC244" s="19">
        <f t="shared" si="39"/>
        <v>-2.2326225805417914E-3</v>
      </c>
      <c r="AD244" s="19">
        <f t="shared" si="39"/>
        <v>-4.9120841178118425E-3</v>
      </c>
      <c r="AE244" s="19">
        <f t="shared" si="39"/>
        <v>-3.7331281628797479E-3</v>
      </c>
      <c r="AF244" s="19">
        <f t="shared" si="39"/>
        <v>-6.6997910588622266E-4</v>
      </c>
      <c r="AG244" s="19">
        <f t="shared" si="39"/>
        <v>-2.796017278428146E-3</v>
      </c>
      <c r="AH244" s="19">
        <f t="shared" si="39"/>
        <v>-6.1001750016017979E-3</v>
      </c>
      <c r="AI244" s="19">
        <f t="shared" si="39"/>
        <v>-1.637222371447257E-2</v>
      </c>
      <c r="AJ244" s="19">
        <f t="shared" si="39"/>
        <v>-3.2928368420927631E-3</v>
      </c>
      <c r="AK244" s="19">
        <f t="shared" si="39"/>
        <v>-9.2854042101701405E-4</v>
      </c>
      <c r="AL244" s="19">
        <f t="shared" si="39"/>
        <v>-2.0560822982481288E-3</v>
      </c>
      <c r="AM244" s="19">
        <f t="shared" si="39"/>
        <v>-3.0994104473830268E-3</v>
      </c>
      <c r="AN244" s="19">
        <f t="shared" si="39"/>
        <v>0.92977126978806091</v>
      </c>
      <c r="AO244" s="19">
        <f t="shared" si="39"/>
        <v>-2.6693055560134613E-3</v>
      </c>
      <c r="AP244" s="19">
        <f t="shared" si="39"/>
        <v>-1.1504860620373173E-2</v>
      </c>
      <c r="AQ244" s="19">
        <f t="shared" si="39"/>
        <v>-3.3445088223516225E-3</v>
      </c>
      <c r="AR244" s="19">
        <f t="shared" si="39"/>
        <v>-1.4139970132399666E-2</v>
      </c>
      <c r="AS244" s="19">
        <f t="shared" si="39"/>
        <v>-2.2605943179633296E-3</v>
      </c>
      <c r="AT244" s="19">
        <f t="shared" si="39"/>
        <v>-3.7528837494991162E-3</v>
      </c>
      <c r="AU244" s="19">
        <f t="shared" si="39"/>
        <v>-5.0516105019299037E-3</v>
      </c>
      <c r="AV244" s="19">
        <f t="shared" si="39"/>
        <v>-6.4493759263785618E-3</v>
      </c>
      <c r="AW244" s="19">
        <f t="shared" si="32"/>
        <v>-4.4570665960749713E-4</v>
      </c>
      <c r="AX244" s="19">
        <f t="shared" si="38"/>
        <v>-3.8425019305192661E-3</v>
      </c>
      <c r="AY244" s="19">
        <f t="shared" si="38"/>
        <v>-3.0296290981123115E-3</v>
      </c>
      <c r="AZ244" s="19">
        <f t="shared" si="38"/>
        <v>-2.5257492455495897E-3</v>
      </c>
      <c r="BA244" s="19">
        <f t="shared" si="38"/>
        <v>-3.9508049071914249E-3</v>
      </c>
      <c r="BB244" s="19">
        <f t="shared" si="38"/>
        <v>-5.2012936270789158E-3</v>
      </c>
      <c r="BC244" s="19">
        <f t="shared" si="38"/>
        <v>-2.4754352092848527E-3</v>
      </c>
      <c r="BD244" s="19">
        <f t="shared" si="38"/>
        <v>-5.8387788170193135E-3</v>
      </c>
      <c r="BE244" s="19">
        <f t="shared" si="38"/>
        <v>-3.1538211847118125E-3</v>
      </c>
      <c r="BF244" s="19">
        <f t="shared" si="38"/>
        <v>-4.1255184234064712E-3</v>
      </c>
      <c r="BG244" s="19">
        <f t="shared" si="38"/>
        <v>-6.4090425300304937E-3</v>
      </c>
      <c r="BH244" s="19">
        <f t="shared" si="38"/>
        <v>-1.4372717626132626E-3</v>
      </c>
      <c r="BI244" s="19">
        <f t="shared" si="38"/>
        <v>-1.2099245535216762E-3</v>
      </c>
      <c r="BJ244" s="19">
        <f t="shared" si="38"/>
        <v>-2.8644980154737629E-3</v>
      </c>
      <c r="BK244" s="19">
        <f t="shared" si="38"/>
        <v>-4.5620579166458404E-3</v>
      </c>
      <c r="BL244" s="19">
        <f t="shared" si="38"/>
        <v>-2.9893265171359509E-3</v>
      </c>
      <c r="BM244" s="19">
        <f t="shared" si="38"/>
        <v>-5.2029037715483383E-3</v>
      </c>
      <c r="BN244" s="19">
        <f t="shared" si="38"/>
        <v>-1.8457805708887943E-3</v>
      </c>
      <c r="BO244" s="19">
        <f t="shared" si="38"/>
        <v>-1.5135677185148786E-3</v>
      </c>
      <c r="BP244" s="19">
        <f t="shared" si="38"/>
        <v>0</v>
      </c>
      <c r="BQ244" s="19" t="e">
        <f t="shared" si="38"/>
        <v>#DIV/0!</v>
      </c>
    </row>
    <row r="245" spans="5:69" x14ac:dyDescent="0.35">
      <c r="E245" t="str">
        <f t="shared" si="40"/>
        <v>ISIC 55-56</v>
      </c>
      <c r="F245" s="19">
        <f t="shared" si="41"/>
        <v>-8.2498305332301609E-4</v>
      </c>
      <c r="G245" s="19">
        <f t="shared" si="39"/>
        <v>-9.8066825081763041E-4</v>
      </c>
      <c r="H245" s="19">
        <f t="shared" si="39"/>
        <v>-8.8752272924062694E-4</v>
      </c>
      <c r="I245" s="19">
        <f t="shared" si="39"/>
        <v>-3.0663566924832748E-3</v>
      </c>
      <c r="J245" s="19">
        <f t="shared" si="39"/>
        <v>-1.4877641261947007E-3</v>
      </c>
      <c r="K245" s="19">
        <f t="shared" si="39"/>
        <v>-3.3049871351131903E-3</v>
      </c>
      <c r="L245" s="19">
        <f t="shared" si="39"/>
        <v>-3.0311101685929378E-3</v>
      </c>
      <c r="M245" s="19">
        <f t="shared" si="39"/>
        <v>-1.0007434093898323E-3</v>
      </c>
      <c r="N245" s="19">
        <f t="shared" si="39"/>
        <v>-2.8526793777571497E-3</v>
      </c>
      <c r="O245" s="19">
        <f t="shared" si="39"/>
        <v>-1.199104431386743E-3</v>
      </c>
      <c r="P245" s="19">
        <f t="shared" si="39"/>
        <v>-2.6325871603322601E-3</v>
      </c>
      <c r="Q245" s="19">
        <f t="shared" si="39"/>
        <v>-2.4058139267404718E-3</v>
      </c>
      <c r="R245" s="19">
        <f t="shared" si="39"/>
        <v>-3.5124858149611321E-3</v>
      </c>
      <c r="S245" s="19">
        <f t="shared" si="39"/>
        <v>-3.0778166587521528E-3</v>
      </c>
      <c r="T245" s="19">
        <f t="shared" si="39"/>
        <v>-3.19268397416001E-3</v>
      </c>
      <c r="U245" s="19">
        <f t="shared" si="39"/>
        <v>-3.3053548569042497E-3</v>
      </c>
      <c r="V245" s="19">
        <f t="shared" si="39"/>
        <v>-2.141486690205158E-3</v>
      </c>
      <c r="W245" s="19">
        <f t="shared" si="39"/>
        <v>-3.180438138207402E-3</v>
      </c>
      <c r="X245" s="19">
        <f t="shared" si="39"/>
        <v>-3.7371728353846152E-3</v>
      </c>
      <c r="Y245" s="19">
        <f t="shared" si="39"/>
        <v>-9.4595902031329132E-4</v>
      </c>
      <c r="Z245" s="19">
        <f t="shared" si="39"/>
        <v>-2.5863935708050649E-3</v>
      </c>
      <c r="AA245" s="19">
        <f t="shared" si="39"/>
        <v>-3.3144131496463084E-3</v>
      </c>
      <c r="AB245" s="19">
        <f t="shared" si="39"/>
        <v>-5.7808958350854265E-3</v>
      </c>
      <c r="AC245" s="19">
        <f t="shared" si="39"/>
        <v>-3.7219806114293899E-3</v>
      </c>
      <c r="AD245" s="19">
        <f t="shared" si="39"/>
        <v>-4.2014388801664285E-3</v>
      </c>
      <c r="AE245" s="19">
        <f t="shared" si="39"/>
        <v>-3.0603035070560594E-3</v>
      </c>
      <c r="AF245" s="19">
        <f t="shared" si="39"/>
        <v>-3.8236590180545727E-3</v>
      </c>
      <c r="AG245" s="19">
        <f t="shared" si="39"/>
        <v>-5.3774069448169507E-3</v>
      </c>
      <c r="AH245" s="19">
        <f t="shared" si="39"/>
        <v>-8.2253736876850853E-3</v>
      </c>
      <c r="AI245" s="19">
        <f t="shared" si="39"/>
        <v>-5.3834655017444373E-3</v>
      </c>
      <c r="AJ245" s="19">
        <f t="shared" si="39"/>
        <v>-5.5528493596262571E-3</v>
      </c>
      <c r="AK245" s="19">
        <f t="shared" si="39"/>
        <v>-7.251681012266439E-3</v>
      </c>
      <c r="AL245" s="19">
        <f t="shared" si="39"/>
        <v>-1.9788001436568444E-2</v>
      </c>
      <c r="AM245" s="19">
        <f t="shared" si="39"/>
        <v>-4.1403951045881323E-3</v>
      </c>
      <c r="AN245" s="19">
        <f t="shared" si="39"/>
        <v>-2.6946520612981372E-3</v>
      </c>
      <c r="AO245" s="19">
        <f t="shared" si="39"/>
        <v>0.99244643285410472</v>
      </c>
      <c r="AP245" s="19">
        <f t="shared" si="39"/>
        <v>-3.7173649159744351E-3</v>
      </c>
      <c r="AQ245" s="19">
        <f t="shared" si="39"/>
        <v>-9.8944572958539496E-3</v>
      </c>
      <c r="AR245" s="19">
        <f t="shared" si="39"/>
        <v>-3.8287323642510881E-3</v>
      </c>
      <c r="AS245" s="19">
        <f t="shared" si="39"/>
        <v>-5.4153809129706444E-3</v>
      </c>
      <c r="AT245" s="19">
        <f t="shared" si="39"/>
        <v>-2.9812568517320324E-3</v>
      </c>
      <c r="AU245" s="19">
        <f t="shared" si="39"/>
        <v>-2.7407584636252448E-3</v>
      </c>
      <c r="AV245" s="19">
        <f t="shared" si="39"/>
        <v>-8.3981105364503081E-3</v>
      </c>
      <c r="AW245" s="19">
        <f t="shared" si="32"/>
        <v>-1.0385035681917472E-3</v>
      </c>
      <c r="AX245" s="19">
        <f t="shared" si="38"/>
        <v>-6.8473334201804561E-3</v>
      </c>
      <c r="AY245" s="19">
        <f t="shared" si="38"/>
        <v>-8.0075503604550621E-3</v>
      </c>
      <c r="AZ245" s="19">
        <f t="shared" si="38"/>
        <v>-6.857486421568703E-3</v>
      </c>
      <c r="BA245" s="19">
        <f t="shared" si="38"/>
        <v>-4.5390152938795574E-3</v>
      </c>
      <c r="BB245" s="19">
        <f t="shared" si="38"/>
        <v>-5.7337427002601979E-3</v>
      </c>
      <c r="BC245" s="19">
        <f t="shared" si="38"/>
        <v>-7.7386955049678716E-3</v>
      </c>
      <c r="BD245" s="19">
        <f t="shared" si="38"/>
        <v>-3.7628143640112536E-3</v>
      </c>
      <c r="BE245" s="19">
        <f t="shared" si="38"/>
        <v>-0.11894784427206236</v>
      </c>
      <c r="BF245" s="19">
        <f t="shared" si="38"/>
        <v>-1.0049300723519106E-2</v>
      </c>
      <c r="BG245" s="19">
        <f t="shared" si="38"/>
        <v>-4.3083208424367168E-3</v>
      </c>
      <c r="BH245" s="19">
        <f t="shared" si="38"/>
        <v>-5.7264290461292748E-3</v>
      </c>
      <c r="BI245" s="19">
        <f t="shared" si="38"/>
        <v>-4.961217037509665E-3</v>
      </c>
      <c r="BJ245" s="19">
        <f t="shared" si="38"/>
        <v>-1.0508208962223273E-2</v>
      </c>
      <c r="BK245" s="19">
        <f t="shared" si="38"/>
        <v>-6.9426701980477602E-3</v>
      </c>
      <c r="BL245" s="19">
        <f t="shared" si="38"/>
        <v>-8.700746347976086E-3</v>
      </c>
      <c r="BM245" s="19">
        <f t="shared" si="38"/>
        <v>-1.438487025240018E-2</v>
      </c>
      <c r="BN245" s="19">
        <f t="shared" si="38"/>
        <v>-3.2168867202524857E-3</v>
      </c>
      <c r="BO245" s="19">
        <f t="shared" si="38"/>
        <v>-8.0105651942133493E-3</v>
      </c>
      <c r="BP245" s="19">
        <f t="shared" si="38"/>
        <v>0</v>
      </c>
      <c r="BQ245" s="19" t="e">
        <f t="shared" si="38"/>
        <v>#DIV/0!</v>
      </c>
    </row>
    <row r="246" spans="5:69" x14ac:dyDescent="0.35">
      <c r="E246" t="str">
        <f t="shared" si="40"/>
        <v>ISIC 58</v>
      </c>
      <c r="F246" s="19">
        <f t="shared" si="41"/>
        <v>-5.9221736848669539E-4</v>
      </c>
      <c r="G246" s="19">
        <f t="shared" si="39"/>
        <v>-7.1666667020366538E-4</v>
      </c>
      <c r="H246" s="19">
        <f t="shared" si="39"/>
        <v>-3.0947043675418425E-4</v>
      </c>
      <c r="I246" s="19">
        <f t="shared" si="39"/>
        <v>-3.7111975542956899E-3</v>
      </c>
      <c r="J246" s="19">
        <f t="shared" si="39"/>
        <v>-8.9527571947502064E-4</v>
      </c>
      <c r="K246" s="19">
        <f t="shared" si="39"/>
        <v>-8.8629285497734533E-4</v>
      </c>
      <c r="L246" s="19">
        <f t="shared" si="39"/>
        <v>-8.1781359346834903E-4</v>
      </c>
      <c r="M246" s="19">
        <f t="shared" si="39"/>
        <v>-1.5356540459132472E-3</v>
      </c>
      <c r="N246" s="19">
        <f t="shared" si="39"/>
        <v>-1.2646412970390606E-2</v>
      </c>
      <c r="O246" s="19">
        <f t="shared" si="39"/>
        <v>-1.5249239349243607E-3</v>
      </c>
      <c r="P246" s="19">
        <f t="shared" si="39"/>
        <v>-1.4381450267793446E-3</v>
      </c>
      <c r="Q246" s="19">
        <f t="shared" si="39"/>
        <v>-3.2004773879021902E-3</v>
      </c>
      <c r="R246" s="19">
        <f t="shared" si="39"/>
        <v>-1.042418867154575E-3</v>
      </c>
      <c r="S246" s="19">
        <f t="shared" si="39"/>
        <v>-1.1840045621740809E-3</v>
      </c>
      <c r="T246" s="19">
        <f t="shared" si="39"/>
        <v>-9.4681255334065086E-4</v>
      </c>
      <c r="U246" s="19">
        <f t="shared" si="39"/>
        <v>-1.0420164442979443E-3</v>
      </c>
      <c r="V246" s="19">
        <f t="shared" si="39"/>
        <v>-1.7266222768990145E-3</v>
      </c>
      <c r="W246" s="19">
        <f t="shared" si="39"/>
        <v>-1.9655931629901087E-3</v>
      </c>
      <c r="X246" s="19">
        <f t="shared" si="39"/>
        <v>-1.1706986869787182E-3</v>
      </c>
      <c r="Y246" s="19">
        <f t="shared" si="39"/>
        <v>-1.0957696812971803E-3</v>
      </c>
      <c r="Z246" s="19">
        <f t="shared" si="39"/>
        <v>-7.3341009204304559E-4</v>
      </c>
      <c r="AA246" s="19">
        <f t="shared" si="39"/>
        <v>-1.5476122500518849E-3</v>
      </c>
      <c r="AB246" s="19">
        <f t="shared" si="39"/>
        <v>-1.060388003253089E-3</v>
      </c>
      <c r="AC246" s="19">
        <f t="shared" si="39"/>
        <v>-1.006189751925696E-3</v>
      </c>
      <c r="AD246" s="19">
        <f t="shared" si="39"/>
        <v>-1.5074292919751197E-3</v>
      </c>
      <c r="AE246" s="19">
        <f t="shared" si="39"/>
        <v>-3.563830188740283E-3</v>
      </c>
      <c r="AF246" s="19">
        <f t="shared" si="39"/>
        <v>-4.9263555573706146E-4</v>
      </c>
      <c r="AG246" s="19">
        <f t="shared" si="39"/>
        <v>-2.6674892460737346E-3</v>
      </c>
      <c r="AH246" s="19">
        <f t="shared" si="39"/>
        <v>-2.5375376375856989E-3</v>
      </c>
      <c r="AI246" s="19">
        <f t="shared" si="39"/>
        <v>-2.3633656787526319E-3</v>
      </c>
      <c r="AJ246" s="19">
        <f t="shared" si="39"/>
        <v>-8.5452298645078426E-4</v>
      </c>
      <c r="AK246" s="19">
        <f t="shared" si="39"/>
        <v>-7.4993081849264313E-4</v>
      </c>
      <c r="AL246" s="19">
        <f t="shared" si="39"/>
        <v>-1.6047042506190322E-3</v>
      </c>
      <c r="AM246" s="19">
        <f t="shared" si="39"/>
        <v>-1.1521289951411193E-3</v>
      </c>
      <c r="AN246" s="19">
        <f t="shared" ref="G246:AV252" si="42">AN178-AN110</f>
        <v>-2.0059026353964615E-3</v>
      </c>
      <c r="AO246" s="19">
        <f t="shared" si="42"/>
        <v>-1.7588481538806577E-3</v>
      </c>
      <c r="AP246" s="19">
        <f t="shared" si="42"/>
        <v>0.96829715509979575</v>
      </c>
      <c r="AQ246" s="19">
        <f t="shared" si="42"/>
        <v>-6.6377731528818188E-3</v>
      </c>
      <c r="AR246" s="19">
        <f t="shared" si="42"/>
        <v>-3.6458183689082957E-3</v>
      </c>
      <c r="AS246" s="19">
        <f t="shared" si="42"/>
        <v>-5.7732089123171673E-3</v>
      </c>
      <c r="AT246" s="19">
        <f t="shared" si="42"/>
        <v>-4.5778280843293438E-3</v>
      </c>
      <c r="AU246" s="19">
        <f t="shared" si="42"/>
        <v>-4.4354758153987437E-3</v>
      </c>
      <c r="AV246" s="19">
        <f t="shared" si="42"/>
        <v>-1.0340460953740461E-2</v>
      </c>
      <c r="AW246" s="19">
        <f t="shared" si="32"/>
        <v>-3.9747572466018217E-4</v>
      </c>
      <c r="AX246" s="19">
        <f t="shared" si="38"/>
        <v>-4.0249837847606499E-3</v>
      </c>
      <c r="AY246" s="19">
        <f t="shared" si="38"/>
        <v>-7.0778096468447228E-3</v>
      </c>
      <c r="AZ246" s="19">
        <f t="shared" si="38"/>
        <v>-1.0668258633753669E-2</v>
      </c>
      <c r="BA246" s="19">
        <f t="shared" si="38"/>
        <v>-4.3481212853453473E-2</v>
      </c>
      <c r="BB246" s="19">
        <f t="shared" si="38"/>
        <v>-1.1248489614033817E-2</v>
      </c>
      <c r="BC246" s="19">
        <f t="shared" si="38"/>
        <v>-2.2769639922480761E-3</v>
      </c>
      <c r="BD246" s="19">
        <f t="shared" si="38"/>
        <v>-2.3746219438857893E-3</v>
      </c>
      <c r="BE246" s="19">
        <f t="shared" si="38"/>
        <v>-3.0073030180221383E-3</v>
      </c>
      <c r="BF246" s="19">
        <f t="shared" si="38"/>
        <v>-5.039977232920859E-3</v>
      </c>
      <c r="BG246" s="19">
        <f t="shared" si="38"/>
        <v>-5.0304805856675357E-3</v>
      </c>
      <c r="BH246" s="19">
        <f t="shared" si="38"/>
        <v>-7.789995050018499E-3</v>
      </c>
      <c r="BI246" s="19">
        <f t="shared" si="38"/>
        <v>-2.2968862650191036E-3</v>
      </c>
      <c r="BJ246" s="19">
        <f t="shared" si="38"/>
        <v>-3.6847773418280947E-3</v>
      </c>
      <c r="BK246" s="19">
        <f t="shared" si="38"/>
        <v>-1.3709071571358871E-2</v>
      </c>
      <c r="BL246" s="19">
        <f t="shared" si="38"/>
        <v>-6.1048811097103575E-3</v>
      </c>
      <c r="BM246" s="19">
        <f t="shared" si="38"/>
        <v>-1.0677689104805646E-2</v>
      </c>
      <c r="BN246" s="19">
        <f t="shared" si="38"/>
        <v>-1.0926989387354074E-3</v>
      </c>
      <c r="BO246" s="19">
        <f t="shared" si="38"/>
        <v>-1.4871424102989147E-3</v>
      </c>
      <c r="BP246" s="19">
        <f t="shared" si="38"/>
        <v>0</v>
      </c>
      <c r="BQ246" s="19" t="e">
        <f t="shared" si="38"/>
        <v>#DIV/0!</v>
      </c>
    </row>
    <row r="247" spans="5:69" x14ac:dyDescent="0.35">
      <c r="E247" t="str">
        <f t="shared" si="40"/>
        <v>ISIC 59-60</v>
      </c>
      <c r="F247" s="19">
        <f t="shared" si="41"/>
        <v>-1.7936057099941602E-5</v>
      </c>
      <c r="G247" s="19">
        <f t="shared" si="42"/>
        <v>-1.3433520942816705E-4</v>
      </c>
      <c r="H247" s="19">
        <f t="shared" si="42"/>
        <v>-5.4037065899564818E-4</v>
      </c>
      <c r="I247" s="19">
        <f t="shared" si="42"/>
        <v>-2.2876788374589734E-4</v>
      </c>
      <c r="J247" s="19">
        <f t="shared" si="42"/>
        <v>-9.7643723649337862E-4</v>
      </c>
      <c r="K247" s="19">
        <f t="shared" si="42"/>
        <v>-4.3063629415222935E-4</v>
      </c>
      <c r="L247" s="19">
        <f t="shared" si="42"/>
        <v>-3.6059802778072315E-4</v>
      </c>
      <c r="M247" s="19">
        <f t="shared" si="42"/>
        <v>-2.8200468514917018E-4</v>
      </c>
      <c r="N247" s="19">
        <f t="shared" si="42"/>
        <v>-2.8922326963220666E-3</v>
      </c>
      <c r="O247" s="19">
        <f t="shared" si="42"/>
        <v>-1.5998204072575079E-4</v>
      </c>
      <c r="P247" s="19">
        <f t="shared" si="42"/>
        <v>-4.411260304078361E-4</v>
      </c>
      <c r="Q247" s="19">
        <f t="shared" si="42"/>
        <v>-7.3580730300018115E-4</v>
      </c>
      <c r="R247" s="19">
        <f t="shared" si="42"/>
        <v>-1.9599920846473506E-4</v>
      </c>
      <c r="S247" s="19">
        <f t="shared" si="42"/>
        <v>-2.7862233887450389E-4</v>
      </c>
      <c r="T247" s="19">
        <f t="shared" si="42"/>
        <v>-1.1938307021573701E-4</v>
      </c>
      <c r="U247" s="19">
        <f t="shared" si="42"/>
        <v>-2.2073039777307347E-4</v>
      </c>
      <c r="V247" s="19">
        <f t="shared" si="42"/>
        <v>-3.4180870866213519E-4</v>
      </c>
      <c r="W247" s="19">
        <f t="shared" si="42"/>
        <v>-2.4948223039415474E-4</v>
      </c>
      <c r="X247" s="19">
        <f t="shared" si="42"/>
        <v>-1.9754023681904249E-4</v>
      </c>
      <c r="Y247" s="19">
        <f t="shared" si="42"/>
        <v>-1.3927539874431449E-4</v>
      </c>
      <c r="Z247" s="19">
        <f t="shared" si="42"/>
        <v>-7.9460220283173062E-4</v>
      </c>
      <c r="AA247" s="19">
        <f t="shared" si="42"/>
        <v>-5.4326725697427362E-4</v>
      </c>
      <c r="AB247" s="19">
        <f t="shared" si="42"/>
        <v>-2.3601129968215415E-4</v>
      </c>
      <c r="AC247" s="19">
        <f t="shared" si="42"/>
        <v>-3.6398919652536396E-4</v>
      </c>
      <c r="AD247" s="19">
        <f t="shared" si="42"/>
        <v>-8.5252093571366004E-4</v>
      </c>
      <c r="AE247" s="19">
        <f t="shared" si="42"/>
        <v>-2.8354714840746686E-4</v>
      </c>
      <c r="AF247" s="19">
        <f t="shared" si="42"/>
        <v>-2.6938287014243909E-4</v>
      </c>
      <c r="AG247" s="19">
        <f t="shared" si="42"/>
        <v>-1.2945116186855901E-3</v>
      </c>
      <c r="AH247" s="19">
        <f t="shared" si="42"/>
        <v>-1.8348066058259866E-3</v>
      </c>
      <c r="AI247" s="19">
        <f t="shared" si="42"/>
        <v>-2.452796859558729E-3</v>
      </c>
      <c r="AJ247" s="19">
        <f t="shared" si="42"/>
        <v>-2.1029949385444145E-4</v>
      </c>
      <c r="AK247" s="19">
        <f t="shared" si="42"/>
        <v>-6.4320768747532745E-4</v>
      </c>
      <c r="AL247" s="19">
        <f t="shared" si="42"/>
        <v>-8.5374789966372001E-4</v>
      </c>
      <c r="AM247" s="19">
        <f t="shared" si="42"/>
        <v>-4.9808731420996255E-4</v>
      </c>
      <c r="AN247" s="19">
        <f t="shared" si="42"/>
        <v>-6.6189168193194164E-4</v>
      </c>
      <c r="AO247" s="19">
        <f t="shared" si="42"/>
        <v>-2.2604028211837151E-3</v>
      </c>
      <c r="AP247" s="19">
        <f t="shared" si="42"/>
        <v>-1.2465619286814982E-2</v>
      </c>
      <c r="AQ247" s="19">
        <f t="shared" si="42"/>
        <v>0.84862989471512973</v>
      </c>
      <c r="AR247" s="19">
        <f t="shared" si="42"/>
        <v>-1.2403205922738464E-2</v>
      </c>
      <c r="AS247" s="19">
        <f t="shared" si="42"/>
        <v>-5.8657215807997624E-3</v>
      </c>
      <c r="AT247" s="19">
        <f t="shared" si="42"/>
        <v>-3.3258781667891738E-4</v>
      </c>
      <c r="AU247" s="19">
        <f t="shared" si="42"/>
        <v>-5.8395835820668207E-4</v>
      </c>
      <c r="AV247" s="19">
        <f t="shared" si="42"/>
        <v>-3.9340576191102602E-4</v>
      </c>
      <c r="AW247" s="19">
        <f t="shared" si="32"/>
        <v>-2.8178942973804063E-4</v>
      </c>
      <c r="AX247" s="19">
        <f t="shared" si="38"/>
        <v>-3.6424188790597262E-3</v>
      </c>
      <c r="AY247" s="19">
        <f t="shared" si="38"/>
        <v>-3.7248600286284854E-3</v>
      </c>
      <c r="AZ247" s="19">
        <f t="shared" si="38"/>
        <v>-3.8828441203150712E-3</v>
      </c>
      <c r="BA247" s="19">
        <f t="shared" si="38"/>
        <v>-8.9289714254404851E-2</v>
      </c>
      <c r="BB247" s="19">
        <f t="shared" si="38"/>
        <v>-2.6377209033777364E-3</v>
      </c>
      <c r="BC247" s="19">
        <f t="shared" si="38"/>
        <v>-3.7715440824301967E-3</v>
      </c>
      <c r="BD247" s="19">
        <f t="shared" si="38"/>
        <v>-8.7806581365122672E-4</v>
      </c>
      <c r="BE247" s="19">
        <f t="shared" si="38"/>
        <v>-7.8008571060655398E-4</v>
      </c>
      <c r="BF247" s="19">
        <f t="shared" si="38"/>
        <v>-3.8509431339435567E-3</v>
      </c>
      <c r="BG247" s="19">
        <f t="shared" si="38"/>
        <v>-2.8672348643550392E-4</v>
      </c>
      <c r="BH247" s="19">
        <f t="shared" si="38"/>
        <v>-6.7143415144431059E-4</v>
      </c>
      <c r="BI247" s="19">
        <f t="shared" si="38"/>
        <v>-3.9281964079571481E-4</v>
      </c>
      <c r="BJ247" s="19">
        <f t="shared" si="38"/>
        <v>-4.5153234740634305E-4</v>
      </c>
      <c r="BK247" s="19">
        <f t="shared" si="38"/>
        <v>-5.0447516036720742E-3</v>
      </c>
      <c r="BL247" s="19">
        <f t="shared" si="38"/>
        <v>-7.0249751772222596E-3</v>
      </c>
      <c r="BM247" s="19">
        <f t="shared" si="38"/>
        <v>-3.3877556380721959E-3</v>
      </c>
      <c r="BN247" s="19">
        <f t="shared" si="38"/>
        <v>-1.0385971119892018E-3</v>
      </c>
      <c r="BO247" s="19">
        <f t="shared" si="38"/>
        <v>-1.2041314668668052E-3</v>
      </c>
      <c r="BP247" s="19">
        <f t="shared" si="38"/>
        <v>0</v>
      </c>
      <c r="BQ247" s="19" t="e">
        <f t="shared" si="38"/>
        <v>#DIV/0!</v>
      </c>
    </row>
    <row r="248" spans="5:69" x14ac:dyDescent="0.35">
      <c r="E248" t="str">
        <f t="shared" si="40"/>
        <v>ISIC 61</v>
      </c>
      <c r="F248" s="19">
        <f t="shared" si="41"/>
        <v>-9.3617653090608097E-4</v>
      </c>
      <c r="G248" s="19">
        <f t="shared" si="42"/>
        <v>-1.3272233803534861E-3</v>
      </c>
      <c r="H248" s="19">
        <f t="shared" si="42"/>
        <v>-5.8486705599009696E-3</v>
      </c>
      <c r="I248" s="19">
        <f t="shared" si="42"/>
        <v>-3.6821847177273327E-3</v>
      </c>
      <c r="J248" s="19">
        <f t="shared" si="42"/>
        <v>-2.4713770072232401E-3</v>
      </c>
      <c r="K248" s="19">
        <f t="shared" si="42"/>
        <v>-3.2789393420882347E-3</v>
      </c>
      <c r="L248" s="19">
        <f t="shared" si="42"/>
        <v>-2.6118969356377906E-3</v>
      </c>
      <c r="M248" s="19">
        <f t="shared" si="42"/>
        <v>-2.8748916388457468E-3</v>
      </c>
      <c r="N248" s="19">
        <f t="shared" si="42"/>
        <v>-3.9875553642736167E-3</v>
      </c>
      <c r="O248" s="19">
        <f t="shared" si="42"/>
        <v>-1.4210480854870452E-3</v>
      </c>
      <c r="P248" s="19">
        <f t="shared" si="42"/>
        <v>-2.7170010923865903E-3</v>
      </c>
      <c r="Q248" s="19">
        <f t="shared" si="42"/>
        <v>-2.8134254730632171E-3</v>
      </c>
      <c r="R248" s="19">
        <f t="shared" si="42"/>
        <v>-3.3807171163347228E-3</v>
      </c>
      <c r="S248" s="19">
        <f t="shared" si="42"/>
        <v>-4.7454516531564035E-3</v>
      </c>
      <c r="T248" s="19">
        <f t="shared" si="42"/>
        <v>-2.8128205370684133E-3</v>
      </c>
      <c r="U248" s="19">
        <f t="shared" si="42"/>
        <v>-2.8530652492871887E-3</v>
      </c>
      <c r="V248" s="19">
        <f t="shared" si="42"/>
        <v>-2.5544609171039533E-3</v>
      </c>
      <c r="W248" s="19">
        <f t="shared" si="42"/>
        <v>-2.4428468392760981E-3</v>
      </c>
      <c r="X248" s="19">
        <f t="shared" si="42"/>
        <v>-2.7800199977220394E-3</v>
      </c>
      <c r="Y248" s="19">
        <f t="shared" si="42"/>
        <v>-1.4270351931267181E-3</v>
      </c>
      <c r="Z248" s="19">
        <f t="shared" si="42"/>
        <v>-2.128505960385428E-3</v>
      </c>
      <c r="AA248" s="19">
        <f t="shared" si="42"/>
        <v>-3.1129965527693813E-3</v>
      </c>
      <c r="AB248" s="19">
        <f t="shared" si="42"/>
        <v>-2.1530182953569525E-3</v>
      </c>
      <c r="AC248" s="19">
        <f t="shared" si="42"/>
        <v>-4.064297875973651E-3</v>
      </c>
      <c r="AD248" s="19">
        <f t="shared" si="42"/>
        <v>-7.639752991514241E-3</v>
      </c>
      <c r="AE248" s="19">
        <f t="shared" si="42"/>
        <v>-3.6567823248601678E-3</v>
      </c>
      <c r="AF248" s="19">
        <f t="shared" si="42"/>
        <v>-1.7070931396471628E-3</v>
      </c>
      <c r="AG248" s="19">
        <f t="shared" si="42"/>
        <v>-4.8550576597346032E-3</v>
      </c>
      <c r="AH248" s="19">
        <f t="shared" si="42"/>
        <v>-6.6614697038617932E-3</v>
      </c>
      <c r="AI248" s="19">
        <f t="shared" si="42"/>
        <v>-6.5589553221907506E-3</v>
      </c>
      <c r="AJ248" s="19">
        <f t="shared" si="42"/>
        <v>-2.7309564789004615E-3</v>
      </c>
      <c r="AK248" s="19">
        <f t="shared" si="42"/>
        <v>-1.8817533938283537E-3</v>
      </c>
      <c r="AL248" s="19">
        <f t="shared" si="42"/>
        <v>-2.4344088132987967E-3</v>
      </c>
      <c r="AM248" s="19">
        <f t="shared" si="42"/>
        <v>-3.7196620155245915E-3</v>
      </c>
      <c r="AN248" s="19">
        <f t="shared" si="42"/>
        <v>-2.0049811563146547E-2</v>
      </c>
      <c r="AO248" s="19">
        <f t="shared" si="42"/>
        <v>-6.9911631528674894E-3</v>
      </c>
      <c r="AP248" s="19">
        <f t="shared" si="42"/>
        <v>-1.223866452495633E-2</v>
      </c>
      <c r="AQ248" s="19">
        <f t="shared" si="42"/>
        <v>-1.6083679999097582E-2</v>
      </c>
      <c r="AR248" s="19">
        <f t="shared" si="42"/>
        <v>0.83879523989295768</v>
      </c>
      <c r="AS248" s="19">
        <f t="shared" si="42"/>
        <v>-9.0825706946132401E-3</v>
      </c>
      <c r="AT248" s="19">
        <f t="shared" si="42"/>
        <v>-9.8718611795288787E-3</v>
      </c>
      <c r="AU248" s="19">
        <f t="shared" si="42"/>
        <v>-8.0141336256984337E-3</v>
      </c>
      <c r="AV248" s="19">
        <f t="shared" si="42"/>
        <v>-1.4651615136395329E-2</v>
      </c>
      <c r="AW248" s="19">
        <f t="shared" si="32"/>
        <v>-1.4189984652767784E-3</v>
      </c>
      <c r="AX248" s="19">
        <f t="shared" si="38"/>
        <v>-6.9169587051904546E-3</v>
      </c>
      <c r="AY248" s="19">
        <f t="shared" si="38"/>
        <v>-6.6812864794957728E-3</v>
      </c>
      <c r="AZ248" s="19">
        <f t="shared" si="38"/>
        <v>-8.3219109734747835E-3</v>
      </c>
      <c r="BA248" s="19">
        <f t="shared" si="38"/>
        <v>-9.6480590326699193E-3</v>
      </c>
      <c r="BB248" s="19">
        <f t="shared" si="38"/>
        <v>-9.9920899028476812E-3</v>
      </c>
      <c r="BC248" s="19">
        <f t="shared" si="38"/>
        <v>-5.9686377292056175E-3</v>
      </c>
      <c r="BD248" s="19">
        <f t="shared" si="38"/>
        <v>-7.2234893867871739E-3</v>
      </c>
      <c r="BE248" s="19">
        <f t="shared" si="38"/>
        <v>-1.3093258661840409E-2</v>
      </c>
      <c r="BF248" s="19">
        <f t="shared" si="38"/>
        <v>-7.2092368377022669E-3</v>
      </c>
      <c r="BG248" s="19">
        <f t="shared" si="38"/>
        <v>-6.5960709439369268E-3</v>
      </c>
      <c r="BH248" s="19">
        <f t="shared" si="38"/>
        <v>-2.5572434154540707E-3</v>
      </c>
      <c r="BI248" s="19">
        <f t="shared" si="38"/>
        <v>-2.8551857793979772E-3</v>
      </c>
      <c r="BJ248" s="19">
        <f t="shared" si="38"/>
        <v>-3.717767222396738E-3</v>
      </c>
      <c r="BK248" s="19">
        <f t="shared" si="38"/>
        <v>-8.6855686385348633E-3</v>
      </c>
      <c r="BL248" s="19">
        <f t="shared" si="38"/>
        <v>-6.2914636528126162E-3</v>
      </c>
      <c r="BM248" s="19">
        <f t="shared" si="38"/>
        <v>-6.9381747479464254E-3</v>
      </c>
      <c r="BN248" s="19">
        <f t="shared" si="38"/>
        <v>-4.1998023901160305E-3</v>
      </c>
      <c r="BO248" s="19">
        <f t="shared" si="38"/>
        <v>-6.1203341445994234E-3</v>
      </c>
      <c r="BP248" s="19">
        <f t="shared" si="38"/>
        <v>0</v>
      </c>
      <c r="BQ248" s="19" t="e">
        <f t="shared" si="38"/>
        <v>#DIV/0!</v>
      </c>
    </row>
    <row r="249" spans="5:69" x14ac:dyDescent="0.35">
      <c r="E249" t="str">
        <f t="shared" si="40"/>
        <v>ISIC 62-63</v>
      </c>
      <c r="F249" s="19">
        <f t="shared" si="41"/>
        <v>-6.4395987028905495E-4</v>
      </c>
      <c r="G249" s="19">
        <f t="shared" si="42"/>
        <v>-1.5099447315662065E-3</v>
      </c>
      <c r="H249" s="19">
        <f t="shared" si="42"/>
        <v>-1.0013693665957932E-3</v>
      </c>
      <c r="I249" s="19">
        <f t="shared" si="42"/>
        <v>-5.2706653099182325E-3</v>
      </c>
      <c r="J249" s="19">
        <f t="shared" si="42"/>
        <v>-3.2049933360867619E-3</v>
      </c>
      <c r="K249" s="19">
        <f t="shared" si="42"/>
        <v>-4.2139369461536638E-3</v>
      </c>
      <c r="L249" s="19">
        <f t="shared" si="42"/>
        <v>-3.074286926094794E-3</v>
      </c>
      <c r="M249" s="19">
        <f t="shared" si="42"/>
        <v>-5.7264410325546505E-3</v>
      </c>
      <c r="N249" s="19">
        <f t="shared" si="42"/>
        <v>-1.0414139841172679E-2</v>
      </c>
      <c r="O249" s="19">
        <f t="shared" si="42"/>
        <v>-4.1001848824712582E-3</v>
      </c>
      <c r="P249" s="19">
        <f t="shared" si="42"/>
        <v>-6.9915013948126849E-3</v>
      </c>
      <c r="Q249" s="19">
        <f t="shared" si="42"/>
        <v>-6.1097073732483973E-3</v>
      </c>
      <c r="R249" s="19">
        <f t="shared" si="42"/>
        <v>-4.4125206417435624E-3</v>
      </c>
      <c r="S249" s="19">
        <f t="shared" si="42"/>
        <v>-4.8693212379119759E-3</v>
      </c>
      <c r="T249" s="19">
        <f t="shared" si="42"/>
        <v>-5.0014097682938444E-3</v>
      </c>
      <c r="U249" s="19">
        <f t="shared" si="42"/>
        <v>-5.9287045949543522E-3</v>
      </c>
      <c r="V249" s="19">
        <f t="shared" si="42"/>
        <v>-9.2051763006790084E-3</v>
      </c>
      <c r="W249" s="19">
        <f t="shared" si="42"/>
        <v>-7.9737267286569668E-3</v>
      </c>
      <c r="X249" s="19">
        <f t="shared" si="42"/>
        <v>-8.1773706867843098E-3</v>
      </c>
      <c r="Y249" s="19">
        <f t="shared" si="42"/>
        <v>-5.1701895448569577E-3</v>
      </c>
      <c r="Z249" s="19">
        <f t="shared" si="42"/>
        <v>-7.4566957861069262E-3</v>
      </c>
      <c r="AA249" s="19">
        <f t="shared" si="42"/>
        <v>-5.0924647044296072E-3</v>
      </c>
      <c r="AB249" s="19">
        <f t="shared" si="42"/>
        <v>-7.2899138679946573E-3</v>
      </c>
      <c r="AC249" s="19">
        <f t="shared" si="42"/>
        <v>-7.4143815172235039E-3</v>
      </c>
      <c r="AD249" s="19">
        <f t="shared" si="42"/>
        <v>-9.0550716580853584E-3</v>
      </c>
      <c r="AE249" s="19">
        <f t="shared" si="42"/>
        <v>-1.262019347415618E-2</v>
      </c>
      <c r="AF249" s="19">
        <f t="shared" si="42"/>
        <v>-3.2425002046085755E-3</v>
      </c>
      <c r="AG249" s="19">
        <f t="shared" si="42"/>
        <v>-7.3376724681096031E-3</v>
      </c>
      <c r="AH249" s="19">
        <f t="shared" si="42"/>
        <v>-1.0913715141230414E-2</v>
      </c>
      <c r="AI249" s="19">
        <f t="shared" si="42"/>
        <v>-8.4809469093545895E-3</v>
      </c>
      <c r="AJ249" s="19">
        <f t="shared" si="42"/>
        <v>-7.1700343381001994E-3</v>
      </c>
      <c r="AK249" s="19">
        <f t="shared" si="42"/>
        <v>-4.8583615196062359E-3</v>
      </c>
      <c r="AL249" s="19">
        <f t="shared" si="42"/>
        <v>-1.1265015461876275E-2</v>
      </c>
      <c r="AM249" s="19">
        <f t="shared" si="42"/>
        <v>-9.5957690740299702E-3</v>
      </c>
      <c r="AN249" s="19">
        <f t="shared" si="42"/>
        <v>-2.0539431606979734E-2</v>
      </c>
      <c r="AO249" s="19">
        <f t="shared" si="42"/>
        <v>-3.3629270030422127E-3</v>
      </c>
      <c r="AP249" s="19">
        <f t="shared" si="42"/>
        <v>-4.637906435266579E-2</v>
      </c>
      <c r="AQ249" s="19">
        <f t="shared" si="42"/>
        <v>-1.7505070062339409E-2</v>
      </c>
      <c r="AR249" s="19">
        <f t="shared" si="42"/>
        <v>-3.0531035243100215E-2</v>
      </c>
      <c r="AS249" s="19">
        <f t="shared" si="42"/>
        <v>0.8120496084850698</v>
      </c>
      <c r="AT249" s="19">
        <f t="shared" si="42"/>
        <v>-2.7982007886093837E-2</v>
      </c>
      <c r="AU249" s="19">
        <f t="shared" si="42"/>
        <v>-1.8864495547303822E-2</v>
      </c>
      <c r="AV249" s="19">
        <f t="shared" si="42"/>
        <v>-2.9212832248950469E-2</v>
      </c>
      <c r="AW249" s="19">
        <f t="shared" ref="AW249:BQ261" si="43">AW181-AW113</f>
        <v>-1.9314809953449585E-3</v>
      </c>
      <c r="AX249" s="19">
        <f t="shared" si="43"/>
        <v>-1.799171306325624E-2</v>
      </c>
      <c r="AY249" s="19">
        <f t="shared" si="43"/>
        <v>-1.6008567923157913E-2</v>
      </c>
      <c r="AZ249" s="19">
        <f t="shared" si="43"/>
        <v>-2.4394604950765428E-2</v>
      </c>
      <c r="BA249" s="19">
        <f t="shared" si="43"/>
        <v>-1.6886601276650776E-2</v>
      </c>
      <c r="BB249" s="19">
        <f t="shared" si="43"/>
        <v>-2.0196565483141013E-2</v>
      </c>
      <c r="BC249" s="19">
        <f t="shared" si="43"/>
        <v>-1.0504973326850365E-2</v>
      </c>
      <c r="BD249" s="19">
        <f t="shared" si="43"/>
        <v>-7.751167361390557E-3</v>
      </c>
      <c r="BE249" s="19">
        <f t="shared" si="43"/>
        <v>-9.4465394738394489E-3</v>
      </c>
      <c r="BF249" s="19">
        <f t="shared" si="43"/>
        <v>-1.2965010996095495E-2</v>
      </c>
      <c r="BG249" s="19">
        <f t="shared" si="43"/>
        <v>-1.0874460372520196E-2</v>
      </c>
      <c r="BH249" s="19">
        <f t="shared" si="43"/>
        <v>-6.3903496624610383E-3</v>
      </c>
      <c r="BI249" s="19">
        <f t="shared" si="43"/>
        <v>-5.9425091942644052E-3</v>
      </c>
      <c r="BJ249" s="19">
        <f t="shared" si="43"/>
        <v>-4.7448620332127918E-3</v>
      </c>
      <c r="BK249" s="19">
        <f t="shared" si="43"/>
        <v>-1.3153624972503586E-2</v>
      </c>
      <c r="BL249" s="19">
        <f t="shared" si="43"/>
        <v>-5.38579056430003E-3</v>
      </c>
      <c r="BM249" s="19">
        <f t="shared" si="43"/>
        <v>-9.8193213616786131E-3</v>
      </c>
      <c r="BN249" s="19">
        <f t="shared" si="43"/>
        <v>-1.6138140524163774E-2</v>
      </c>
      <c r="BO249" s="19">
        <f t="shared" si="43"/>
        <v>-4.7015141633148403E-3</v>
      </c>
      <c r="BP249" s="19">
        <f t="shared" si="43"/>
        <v>0</v>
      </c>
      <c r="BQ249" s="19" t="e">
        <f t="shared" si="43"/>
        <v>#DIV/0!</v>
      </c>
    </row>
    <row r="250" spans="5:69" x14ac:dyDescent="0.35">
      <c r="E250" t="str">
        <f t="shared" si="40"/>
        <v>ISIC 64</v>
      </c>
      <c r="F250" s="19">
        <f t="shared" si="41"/>
        <v>-1.5171183668675883E-2</v>
      </c>
      <c r="G250" s="19">
        <f t="shared" si="42"/>
        <v>-1.0624365860351228E-2</v>
      </c>
      <c r="H250" s="19">
        <f t="shared" si="42"/>
        <v>-2.3924630319123352E-2</v>
      </c>
      <c r="I250" s="19">
        <f t="shared" si="42"/>
        <v>-1.1684169595925664E-2</v>
      </c>
      <c r="J250" s="19">
        <f t="shared" si="42"/>
        <v>-1.042643963701608E-2</v>
      </c>
      <c r="K250" s="19">
        <f t="shared" si="42"/>
        <v>-1.2727301030953153E-2</v>
      </c>
      <c r="L250" s="19">
        <f t="shared" si="42"/>
        <v>-1.0116170077404304E-2</v>
      </c>
      <c r="M250" s="19">
        <f t="shared" si="42"/>
        <v>-9.7456087480408942E-3</v>
      </c>
      <c r="N250" s="19">
        <f t="shared" si="42"/>
        <v>-1.20000066383192E-2</v>
      </c>
      <c r="O250" s="19">
        <f t="shared" si="42"/>
        <v>-1.0768055053406247E-2</v>
      </c>
      <c r="P250" s="19">
        <f t="shared" si="42"/>
        <v>-9.6783424053301943E-3</v>
      </c>
      <c r="Q250" s="19">
        <f t="shared" si="42"/>
        <v>-7.1576587534274132E-3</v>
      </c>
      <c r="R250" s="19">
        <f t="shared" si="42"/>
        <v>-1.004672865744196E-2</v>
      </c>
      <c r="S250" s="19">
        <f t="shared" si="42"/>
        <v>-1.0608817886049303E-2</v>
      </c>
      <c r="T250" s="19">
        <f t="shared" si="42"/>
        <v>-9.743302907917405E-3</v>
      </c>
      <c r="U250" s="19">
        <f t="shared" si="42"/>
        <v>-1.0176772888911417E-2</v>
      </c>
      <c r="V250" s="19">
        <f t="shared" si="42"/>
        <v>-8.7827826448502611E-3</v>
      </c>
      <c r="W250" s="19">
        <f t="shared" si="42"/>
        <v>-9.2063315858964753E-3</v>
      </c>
      <c r="X250" s="19">
        <f t="shared" si="42"/>
        <v>-9.8776486233848049E-3</v>
      </c>
      <c r="Y250" s="19">
        <f t="shared" si="42"/>
        <v>-7.3006935121192502E-3</v>
      </c>
      <c r="Z250" s="19">
        <f t="shared" si="42"/>
        <v>-8.1824700295575793E-3</v>
      </c>
      <c r="AA250" s="19">
        <f t="shared" si="42"/>
        <v>-1.0333278756039945E-2</v>
      </c>
      <c r="AB250" s="19">
        <f t="shared" si="42"/>
        <v>-8.6740775830639136E-3</v>
      </c>
      <c r="AC250" s="19">
        <f t="shared" si="42"/>
        <v>-1.2515292567194032E-2</v>
      </c>
      <c r="AD250" s="19">
        <f t="shared" si="42"/>
        <v>-2.2417446078186538E-2</v>
      </c>
      <c r="AE250" s="19">
        <f t="shared" si="42"/>
        <v>-1.0321191685204975E-2</v>
      </c>
      <c r="AF250" s="19">
        <f t="shared" si="42"/>
        <v>-1.4448225243730123E-2</v>
      </c>
      <c r="AG250" s="19">
        <f t="shared" si="42"/>
        <v>-1.7519542474289603E-2</v>
      </c>
      <c r="AH250" s="19">
        <f t="shared" si="42"/>
        <v>-1.9829290317699869E-2</v>
      </c>
      <c r="AI250" s="19">
        <f t="shared" si="42"/>
        <v>-2.0609058614768454E-2</v>
      </c>
      <c r="AJ250" s="19">
        <f t="shared" si="42"/>
        <v>-1.2259771579578896E-2</v>
      </c>
      <c r="AK250" s="19">
        <f t="shared" si="42"/>
        <v>-1.3332522390545675E-2</v>
      </c>
      <c r="AL250" s="19">
        <f t="shared" si="42"/>
        <v>-1.1158035178501672E-2</v>
      </c>
      <c r="AM250" s="19">
        <f t="shared" si="42"/>
        <v>-1.5499092962099502E-2</v>
      </c>
      <c r="AN250" s="19">
        <f t="shared" si="42"/>
        <v>-1.1927872461002052E-2</v>
      </c>
      <c r="AO250" s="19">
        <f t="shared" si="42"/>
        <v>-1.4037832928784227E-2</v>
      </c>
      <c r="AP250" s="19">
        <f t="shared" si="42"/>
        <v>-8.3698315134779749E-3</v>
      </c>
      <c r="AQ250" s="19">
        <f t="shared" si="42"/>
        <v>-1.0933125132442035E-2</v>
      </c>
      <c r="AR250" s="19">
        <f t="shared" si="42"/>
        <v>-1.1293193594836312E-2</v>
      </c>
      <c r="AS250" s="19">
        <f t="shared" si="42"/>
        <v>-9.0776118916125002E-3</v>
      </c>
      <c r="AT250" s="19">
        <f t="shared" si="42"/>
        <v>0.86805284564483332</v>
      </c>
      <c r="AU250" s="19">
        <f t="shared" si="42"/>
        <v>-7.4888559788639869E-2</v>
      </c>
      <c r="AV250" s="19">
        <f t="shared" si="42"/>
        <v>-5.8664669362119351E-2</v>
      </c>
      <c r="AW250" s="19">
        <f t="shared" ref="AW250:AW271" si="44">AW182-AW114</f>
        <v>-6.8266990968635644E-2</v>
      </c>
      <c r="AX250" s="19">
        <f t="shared" si="43"/>
        <v>-2.331804736652103E-2</v>
      </c>
      <c r="AY250" s="19">
        <f t="shared" si="43"/>
        <v>-1.2762544313556213E-2</v>
      </c>
      <c r="AZ250" s="19">
        <f t="shared" si="43"/>
        <v>-7.6321995735785337E-3</v>
      </c>
      <c r="BA250" s="19">
        <f t="shared" si="43"/>
        <v>-1.4716725756612434E-2</v>
      </c>
      <c r="BB250" s="19">
        <f t="shared" si="43"/>
        <v>-1.7290799868219332E-2</v>
      </c>
      <c r="BC250" s="19">
        <f t="shared" si="43"/>
        <v>-1.5942293698125189E-2</v>
      </c>
      <c r="BD250" s="19">
        <f t="shared" si="43"/>
        <v>-8.0167828029563334E-3</v>
      </c>
      <c r="BE250" s="19">
        <f t="shared" si="43"/>
        <v>-1.2581403043040141E-2</v>
      </c>
      <c r="BF250" s="19">
        <f t="shared" si="43"/>
        <v>-1.293069909811243E-2</v>
      </c>
      <c r="BG250" s="19">
        <f t="shared" si="43"/>
        <v>-1.8954063053508795E-2</v>
      </c>
      <c r="BH250" s="19">
        <f t="shared" si="43"/>
        <v>-4.7114120868918617E-3</v>
      </c>
      <c r="BI250" s="19">
        <f t="shared" si="43"/>
        <v>-9.4948648253022801E-3</v>
      </c>
      <c r="BJ250" s="19">
        <f t="shared" si="43"/>
        <v>-6.4243280338566709E-3</v>
      </c>
      <c r="BK250" s="19">
        <f t="shared" si="43"/>
        <v>-1.1968646856731692E-2</v>
      </c>
      <c r="BL250" s="19">
        <f t="shared" si="43"/>
        <v>-1.1753364939609035E-2</v>
      </c>
      <c r="BM250" s="19">
        <f t="shared" si="43"/>
        <v>-2.9073705919404363E-2</v>
      </c>
      <c r="BN250" s="19">
        <f t="shared" si="43"/>
        <v>-1.0323576312403694E-2</v>
      </c>
      <c r="BO250" s="19">
        <f t="shared" si="43"/>
        <v>-1.3657366030704429E-2</v>
      </c>
      <c r="BP250" s="19">
        <f t="shared" si="43"/>
        <v>0</v>
      </c>
      <c r="BQ250" s="19" t="e">
        <f t="shared" si="43"/>
        <v>#DIV/0!</v>
      </c>
    </row>
    <row r="251" spans="5:69" x14ac:dyDescent="0.35">
      <c r="E251" t="str">
        <f t="shared" si="40"/>
        <v>ISIC 65</v>
      </c>
      <c r="F251" s="19">
        <f t="shared" si="41"/>
        <v>-6.9130904574558625E-3</v>
      </c>
      <c r="G251" s="19">
        <f t="shared" si="42"/>
        <v>-3.2543924748514087E-3</v>
      </c>
      <c r="H251" s="19">
        <f t="shared" si="42"/>
        <v>-8.0983442529896765E-3</v>
      </c>
      <c r="I251" s="19">
        <f t="shared" si="42"/>
        <v>-2.5125561109370837E-3</v>
      </c>
      <c r="J251" s="19">
        <f t="shared" si="42"/>
        <v>-2.1317989620824218E-3</v>
      </c>
      <c r="K251" s="19">
        <f t="shared" si="42"/>
        <v>-1.6169154676161971E-3</v>
      </c>
      <c r="L251" s="19">
        <f t="shared" si="42"/>
        <v>-3.0926094793765242E-3</v>
      </c>
      <c r="M251" s="19">
        <f t="shared" si="42"/>
        <v>-2.4578941322276828E-3</v>
      </c>
      <c r="N251" s="19">
        <f t="shared" si="42"/>
        <v>-3.0926269571632027E-3</v>
      </c>
      <c r="O251" s="19">
        <f t="shared" si="42"/>
        <v>-1.2440290821943464E-3</v>
      </c>
      <c r="P251" s="19">
        <f t="shared" si="42"/>
        <v>-2.8918952700481642E-3</v>
      </c>
      <c r="Q251" s="19">
        <f t="shared" si="42"/>
        <v>-1.7231330485374982E-3</v>
      </c>
      <c r="R251" s="19">
        <f t="shared" si="42"/>
        <v>-2.4192594606829475E-3</v>
      </c>
      <c r="S251" s="19">
        <f t="shared" si="42"/>
        <v>-2.9814050191214548E-3</v>
      </c>
      <c r="T251" s="19">
        <f t="shared" si="42"/>
        <v>-1.4388611409250887E-3</v>
      </c>
      <c r="U251" s="19">
        <f t="shared" si="42"/>
        <v>-1.6337736832421237E-3</v>
      </c>
      <c r="V251" s="19">
        <f t="shared" si="42"/>
        <v>-1.2919109063157144E-3</v>
      </c>
      <c r="W251" s="19">
        <f t="shared" si="42"/>
        <v>-1.5678945521772868E-3</v>
      </c>
      <c r="X251" s="19">
        <f t="shared" si="42"/>
        <v>-1.6896763696131688E-3</v>
      </c>
      <c r="Y251" s="19">
        <f t="shared" si="42"/>
        <v>-1.1316510179405913E-3</v>
      </c>
      <c r="Z251" s="19">
        <f t="shared" si="42"/>
        <v>-1.7159068312723913E-3</v>
      </c>
      <c r="AA251" s="19">
        <f t="shared" si="42"/>
        <v>-2.4739991633694202E-3</v>
      </c>
      <c r="AB251" s="19">
        <f t="shared" si="42"/>
        <v>-1.7103068676751663E-3</v>
      </c>
      <c r="AC251" s="19">
        <f t="shared" si="42"/>
        <v>-3.4623310141443436E-3</v>
      </c>
      <c r="AD251" s="19">
        <f t="shared" si="42"/>
        <v>-3.8641221694531488E-3</v>
      </c>
      <c r="AE251" s="19">
        <f t="shared" si="42"/>
        <v>-5.2929340201583212E-3</v>
      </c>
      <c r="AF251" s="19">
        <f t="shared" si="42"/>
        <v>-2.7455887302978246E-3</v>
      </c>
      <c r="AG251" s="19">
        <f t="shared" si="42"/>
        <v>-3.3152776301362307E-3</v>
      </c>
      <c r="AH251" s="19">
        <f t="shared" si="42"/>
        <v>-3.1709407921787437E-3</v>
      </c>
      <c r="AI251" s="19">
        <f t="shared" si="42"/>
        <v>-3.6996870793388776E-3</v>
      </c>
      <c r="AJ251" s="19">
        <f t="shared" si="42"/>
        <v>-9.5193516234549844E-3</v>
      </c>
      <c r="AK251" s="19">
        <f t="shared" si="42"/>
        <v>-8.2271894471643448E-3</v>
      </c>
      <c r="AL251" s="19">
        <f t="shared" si="42"/>
        <v>-4.2478795996809529E-3</v>
      </c>
      <c r="AM251" s="19">
        <f t="shared" si="42"/>
        <v>-5.0496348401539706E-3</v>
      </c>
      <c r="AN251" s="19">
        <f t="shared" si="42"/>
        <v>-2.7733149097450573E-3</v>
      </c>
      <c r="AO251" s="19">
        <f t="shared" si="42"/>
        <v>-1.9829373350852665E-3</v>
      </c>
      <c r="AP251" s="19">
        <f t="shared" si="42"/>
        <v>-1.9100671082118326E-3</v>
      </c>
      <c r="AQ251" s="19">
        <f t="shared" si="42"/>
        <v>-1.3813452323687928E-3</v>
      </c>
      <c r="AR251" s="19">
        <f t="shared" si="42"/>
        <v>-3.4624700572295298E-3</v>
      </c>
      <c r="AS251" s="19">
        <f t="shared" si="42"/>
        <v>-1.5381199651442637E-3</v>
      </c>
      <c r="AT251" s="19">
        <f t="shared" si="42"/>
        <v>-3.5101658273984202E-3</v>
      </c>
      <c r="AU251" s="19">
        <f t="shared" si="42"/>
        <v>0.90520057484964511</v>
      </c>
      <c r="AV251" s="19">
        <f t="shared" si="42"/>
        <v>-1.8180786176323464E-2</v>
      </c>
      <c r="AW251" s="19">
        <f t="shared" si="44"/>
        <v>-3.6295509323032034E-3</v>
      </c>
      <c r="AX251" s="19">
        <f t="shared" si="43"/>
        <v>-3.5234665896225837E-3</v>
      </c>
      <c r="AY251" s="19">
        <f t="shared" si="43"/>
        <v>-2.7861852726867469E-3</v>
      </c>
      <c r="AZ251" s="19">
        <f t="shared" si="43"/>
        <v>-1.9434273831827507E-3</v>
      </c>
      <c r="BA251" s="19">
        <f t="shared" si="43"/>
        <v>-1.9207337773057755E-3</v>
      </c>
      <c r="BB251" s="19">
        <f t="shared" si="43"/>
        <v>-3.1542673953880787E-3</v>
      </c>
      <c r="BC251" s="19">
        <f t="shared" si="43"/>
        <v>-9.902513629326681E-3</v>
      </c>
      <c r="BD251" s="19">
        <f t="shared" si="43"/>
        <v>-1.3939481319410953E-3</v>
      </c>
      <c r="BE251" s="19">
        <f t="shared" si="43"/>
        <v>-2.8510035284357682E-3</v>
      </c>
      <c r="BF251" s="19">
        <f t="shared" si="43"/>
        <v>-3.5809338635896717E-3</v>
      </c>
      <c r="BG251" s="19">
        <f t="shared" si="43"/>
        <v>-3.4333659052867243E-3</v>
      </c>
      <c r="BH251" s="19">
        <f t="shared" si="43"/>
        <v>-2.5746037905285696E-3</v>
      </c>
      <c r="BI251" s="19">
        <f t="shared" si="43"/>
        <v>-1.8307244536514863E-3</v>
      </c>
      <c r="BJ251" s="19">
        <f t="shared" si="43"/>
        <v>-1.4542471926721162E-3</v>
      </c>
      <c r="BK251" s="19">
        <f t="shared" si="43"/>
        <v>-1.5465226645300439E-3</v>
      </c>
      <c r="BL251" s="19">
        <f t="shared" si="43"/>
        <v>-2.4168492582186674E-3</v>
      </c>
      <c r="BM251" s="19">
        <f t="shared" si="43"/>
        <v>-3.1374849617329405E-3</v>
      </c>
      <c r="BN251" s="19">
        <f t="shared" si="43"/>
        <v>-2.3323021077597816E-3</v>
      </c>
      <c r="BO251" s="19">
        <f t="shared" si="43"/>
        <v>-1.914397199355469E-3</v>
      </c>
      <c r="BP251" s="19">
        <f t="shared" si="43"/>
        <v>0</v>
      </c>
      <c r="BQ251" s="19" t="e">
        <f t="shared" si="43"/>
        <v>#DIV/0!</v>
      </c>
    </row>
    <row r="252" spans="5:69" x14ac:dyDescent="0.35">
      <c r="E252" t="str">
        <f t="shared" si="40"/>
        <v>ISIC 66</v>
      </c>
      <c r="F252" s="19">
        <f t="shared" si="41"/>
        <v>-1.0166368769414932E-3</v>
      </c>
      <c r="G252" s="19">
        <f t="shared" si="42"/>
        <v>-8.1216563425212543E-4</v>
      </c>
      <c r="H252" s="19">
        <f t="shared" si="42"/>
        <v>-2.3041918011179417E-3</v>
      </c>
      <c r="I252" s="19">
        <f t="shared" si="42"/>
        <v>-7.9412913580208494E-4</v>
      </c>
      <c r="J252" s="19">
        <f t="shared" si="42"/>
        <v>-1.3720205650654162E-3</v>
      </c>
      <c r="K252" s="19">
        <f t="shared" si="42"/>
        <v>-2.9146298739620761E-3</v>
      </c>
      <c r="L252" s="19">
        <f t="shared" si="42"/>
        <v>-1.4796310041352986E-3</v>
      </c>
      <c r="M252" s="19">
        <f t="shared" si="42"/>
        <v>-1.3893380215188929E-3</v>
      </c>
      <c r="N252" s="19">
        <f t="shared" si="42"/>
        <v>-1.2564402068610898E-3</v>
      </c>
      <c r="O252" s="19">
        <f t="shared" si="42"/>
        <v>-1.1483574399737361E-3</v>
      </c>
      <c r="P252" s="19">
        <f t="shared" si="42"/>
        <v>-1.8108910563610474E-3</v>
      </c>
      <c r="Q252" s="19">
        <f t="shared" si="42"/>
        <v>-1.2003370094347645E-3</v>
      </c>
      <c r="R252" s="19">
        <f t="shared" si="42"/>
        <v>-1.0024190286923842E-3</v>
      </c>
      <c r="S252" s="19">
        <f t="shared" si="42"/>
        <v>-1.8891515455650562E-3</v>
      </c>
      <c r="T252" s="19">
        <f t="shared" si="42"/>
        <v>-1.0270738757737839E-3</v>
      </c>
      <c r="U252" s="19">
        <f t="shared" si="42"/>
        <v>-9.3935277123770419E-4</v>
      </c>
      <c r="V252" s="19">
        <f t="shared" si="42"/>
        <v>-8.7106090271963483E-4</v>
      </c>
      <c r="W252" s="19">
        <f t="shared" si="42"/>
        <v>-1.2202151339281142E-3</v>
      </c>
      <c r="X252" s="19">
        <f t="shared" si="42"/>
        <v>-1.8587679209938182E-3</v>
      </c>
      <c r="Y252" s="19">
        <f t="shared" si="42"/>
        <v>-3.4844451781436035E-4</v>
      </c>
      <c r="Z252" s="19">
        <f t="shared" si="42"/>
        <v>-1.9550932058009698E-3</v>
      </c>
      <c r="AA252" s="19">
        <f t="shared" si="42"/>
        <v>-2.0461755762314275E-3</v>
      </c>
      <c r="AB252" s="19">
        <f t="shared" si="42"/>
        <v>-7.8317196030185088E-4</v>
      </c>
      <c r="AC252" s="19">
        <f t="shared" si="42"/>
        <v>-1.5244467085455521E-3</v>
      </c>
      <c r="AD252" s="19">
        <f t="shared" si="42"/>
        <v>-1.8537941977182623E-3</v>
      </c>
      <c r="AE252" s="19">
        <f t="shared" si="42"/>
        <v>-9.1852238453500764E-4</v>
      </c>
      <c r="AF252" s="19">
        <f t="shared" si="42"/>
        <v>-1.1141220147940427E-3</v>
      </c>
      <c r="AG252" s="19">
        <f t="shared" si="42"/>
        <v>-2.7466653544025573E-3</v>
      </c>
      <c r="AH252" s="19">
        <f t="shared" si="42"/>
        <v>-3.6922901585119436E-3</v>
      </c>
      <c r="AI252" s="19">
        <f t="shared" si="42"/>
        <v>-2.2022101177431213E-3</v>
      </c>
      <c r="AJ252" s="19">
        <f t="shared" si="42"/>
        <v>-1.7946886288471187E-3</v>
      </c>
      <c r="AK252" s="19">
        <f t="shared" si="42"/>
        <v>-2.9940674398383185E-3</v>
      </c>
      <c r="AL252" s="19">
        <f t="shared" si="42"/>
        <v>-4.7365373858391782E-3</v>
      </c>
      <c r="AM252" s="19">
        <f t="shared" si="42"/>
        <v>-1.0387076375257054E-3</v>
      </c>
      <c r="AN252" s="19">
        <f t="shared" si="42"/>
        <v>-1.6641687466434844E-3</v>
      </c>
      <c r="AO252" s="19">
        <f t="shared" si="42"/>
        <v>-1.2260995421591234E-3</v>
      </c>
      <c r="AP252" s="19">
        <f t="shared" si="42"/>
        <v>-2.2801496784677962E-3</v>
      </c>
      <c r="AQ252" s="19">
        <f t="shared" ref="G252:AV258" si="45">AQ184-AQ116</f>
        <v>-9.993481636181834E-4</v>
      </c>
      <c r="AR252" s="19">
        <f t="shared" si="45"/>
        <v>-4.5297857484105693E-3</v>
      </c>
      <c r="AS252" s="19">
        <f t="shared" si="45"/>
        <v>-1.6264292732707617E-3</v>
      </c>
      <c r="AT252" s="19">
        <f t="shared" si="45"/>
        <v>-7.8072927887015281E-2</v>
      </c>
      <c r="AU252" s="19">
        <f t="shared" si="45"/>
        <v>-0.24030925505518055</v>
      </c>
      <c r="AV252" s="19">
        <f t="shared" si="45"/>
        <v>0.85384152437785232</v>
      </c>
      <c r="AW252" s="19">
        <f t="shared" si="44"/>
        <v>-6.4414323885112845E-4</v>
      </c>
      <c r="AX252" s="19">
        <f t="shared" si="43"/>
        <v>-3.6273744545109914E-3</v>
      </c>
      <c r="AY252" s="19">
        <f t="shared" si="43"/>
        <v>-1.4898310117064911E-3</v>
      </c>
      <c r="AZ252" s="19">
        <f t="shared" si="43"/>
        <v>-1.106279845641607E-3</v>
      </c>
      <c r="BA252" s="19">
        <f t="shared" si="43"/>
        <v>-2.8201665908130251E-3</v>
      </c>
      <c r="BB252" s="19">
        <f t="shared" si="43"/>
        <v>-2.0840045228473626E-3</v>
      </c>
      <c r="BC252" s="19">
        <f t="shared" si="43"/>
        <v>-3.6587164230886308E-3</v>
      </c>
      <c r="BD252" s="19">
        <f t="shared" si="43"/>
        <v>-7.1342403245596158E-4</v>
      </c>
      <c r="BE252" s="19">
        <f t="shared" si="43"/>
        <v>-6.1301668199578111E-3</v>
      </c>
      <c r="BF252" s="19">
        <f t="shared" si="43"/>
        <v>-2.4625529024047328E-3</v>
      </c>
      <c r="BG252" s="19">
        <f t="shared" si="43"/>
        <v>-3.6936394839416013E-4</v>
      </c>
      <c r="BH252" s="19">
        <f t="shared" si="43"/>
        <v>-3.3642146963895657E-4</v>
      </c>
      <c r="BI252" s="19">
        <f t="shared" si="43"/>
        <v>-5.2863890649595263E-4</v>
      </c>
      <c r="BJ252" s="19">
        <f t="shared" si="43"/>
        <v>-6.9092348972104852E-4</v>
      </c>
      <c r="BK252" s="19">
        <f t="shared" si="43"/>
        <v>-1.9037540502503789E-3</v>
      </c>
      <c r="BL252" s="19">
        <f t="shared" si="43"/>
        <v>-8.9766143351296653E-4</v>
      </c>
      <c r="BM252" s="19">
        <f t="shared" si="43"/>
        <v>-3.4668847260412999E-3</v>
      </c>
      <c r="BN252" s="19">
        <f t="shared" si="43"/>
        <v>-1.6171312447132249E-3</v>
      </c>
      <c r="BO252" s="19">
        <f t="shared" si="43"/>
        <v>-7.0773273662340288E-4</v>
      </c>
      <c r="BP252" s="19">
        <f t="shared" si="43"/>
        <v>0</v>
      </c>
      <c r="BQ252" s="19" t="e">
        <f t="shared" si="43"/>
        <v>#DIV/0!</v>
      </c>
    </row>
    <row r="253" spans="5:69" x14ac:dyDescent="0.35">
      <c r="E253" t="str">
        <f t="shared" si="40"/>
        <v>ISIC 68</v>
      </c>
      <c r="F253" s="19">
        <f t="shared" si="41"/>
        <v>-3.6343943342413967E-3</v>
      </c>
      <c r="G253" s="19">
        <f t="shared" si="45"/>
        <v>-2.4473201186818679E-3</v>
      </c>
      <c r="H253" s="19">
        <f t="shared" si="45"/>
        <v>-2.1141801598984038E-3</v>
      </c>
      <c r="I253" s="19">
        <f t="shared" si="45"/>
        <v>-5.5061028112660514E-3</v>
      </c>
      <c r="J253" s="19">
        <f t="shared" si="45"/>
        <v>-7.1844378105449403E-3</v>
      </c>
      <c r="K253" s="19">
        <f t="shared" si="45"/>
        <v>-1.3278928553061538E-2</v>
      </c>
      <c r="L253" s="19">
        <f t="shared" si="45"/>
        <v>-9.4263598770013782E-3</v>
      </c>
      <c r="M253" s="19">
        <f t="shared" si="45"/>
        <v>-7.8337586809113825E-3</v>
      </c>
      <c r="N253" s="19">
        <f t="shared" si="45"/>
        <v>-1.8998592952926295E-2</v>
      </c>
      <c r="O253" s="19">
        <f t="shared" si="45"/>
        <v>-2.2268798741633404E-3</v>
      </c>
      <c r="P253" s="19">
        <f t="shared" si="45"/>
        <v>-6.046807032302177E-3</v>
      </c>
      <c r="Q253" s="19">
        <f t="shared" si="45"/>
        <v>-5.1696097975744183E-3</v>
      </c>
      <c r="R253" s="19">
        <f t="shared" si="45"/>
        <v>-1.0021190299039178E-2</v>
      </c>
      <c r="S253" s="19">
        <f t="shared" si="45"/>
        <v>-1.0640711777319097E-2</v>
      </c>
      <c r="T253" s="19">
        <f t="shared" si="45"/>
        <v>-5.2751415354963752E-3</v>
      </c>
      <c r="U253" s="19">
        <f t="shared" si="45"/>
        <v>-1.2445922452823019E-2</v>
      </c>
      <c r="V253" s="19">
        <f t="shared" si="45"/>
        <v>-6.2677636174463067E-3</v>
      </c>
      <c r="W253" s="19">
        <f t="shared" si="45"/>
        <v>-9.2983147329575438E-3</v>
      </c>
      <c r="X253" s="19">
        <f t="shared" si="45"/>
        <v>-1.0491799464200934E-2</v>
      </c>
      <c r="Y253" s="19">
        <f t="shared" si="45"/>
        <v>-7.8667942436146387E-3</v>
      </c>
      <c r="Z253" s="19">
        <f t="shared" si="45"/>
        <v>-6.8238155903595776E-3</v>
      </c>
      <c r="AA253" s="19">
        <f t="shared" si="45"/>
        <v>-1.3184722466498064E-2</v>
      </c>
      <c r="AB253" s="19">
        <f t="shared" si="45"/>
        <v>-9.7807997846305287E-3</v>
      </c>
      <c r="AC253" s="19">
        <f t="shared" si="45"/>
        <v>-8.6505253565822768E-3</v>
      </c>
      <c r="AD253" s="19">
        <f t="shared" si="45"/>
        <v>-1.1780930892781784E-2</v>
      </c>
      <c r="AE253" s="19">
        <f t="shared" si="45"/>
        <v>-1.1082115987443915E-2</v>
      </c>
      <c r="AF253" s="19">
        <f t="shared" si="45"/>
        <v>-2.0273891442896361E-2</v>
      </c>
      <c r="AG253" s="19">
        <f t="shared" si="45"/>
        <v>-3.8795511971534094E-2</v>
      </c>
      <c r="AH253" s="19">
        <f t="shared" si="45"/>
        <v>-3.4716820375675028E-2</v>
      </c>
      <c r="AI253" s="19">
        <f t="shared" si="45"/>
        <v>-8.2594947702758811E-2</v>
      </c>
      <c r="AJ253" s="19">
        <f t="shared" si="45"/>
        <v>-1.0241186506843643E-2</v>
      </c>
      <c r="AK253" s="19">
        <f t="shared" si="45"/>
        <v>-7.0105293598448238E-3</v>
      </c>
      <c r="AL253" s="19">
        <f t="shared" si="45"/>
        <v>-8.9701752876550703E-3</v>
      </c>
      <c r="AM253" s="19">
        <f t="shared" si="45"/>
        <v>-2.1260124601524242E-2</v>
      </c>
      <c r="AN253" s="19">
        <f t="shared" si="45"/>
        <v>-1.9324652475963724E-2</v>
      </c>
      <c r="AO253" s="19">
        <f t="shared" si="45"/>
        <v>-4.9201828117308506E-2</v>
      </c>
      <c r="AP253" s="19">
        <f t="shared" si="45"/>
        <v>-1.700846058514606E-2</v>
      </c>
      <c r="AQ253" s="19">
        <f t="shared" si="45"/>
        <v>-2.7126626267314154E-2</v>
      </c>
      <c r="AR253" s="19">
        <f t="shared" si="45"/>
        <v>-4.3378012234357097E-2</v>
      </c>
      <c r="AS253" s="19">
        <f t="shared" si="45"/>
        <v>-1.7173438900050717E-2</v>
      </c>
      <c r="AT253" s="19">
        <f t="shared" si="45"/>
        <v>-2.765704693458422E-2</v>
      </c>
      <c r="AU253" s="19">
        <f t="shared" si="45"/>
        <v>-2.7752211008635855E-2</v>
      </c>
      <c r="AV253" s="19">
        <f t="shared" si="45"/>
        <v>-2.7325525376146981E-2</v>
      </c>
      <c r="AW253" s="19">
        <f t="shared" si="44"/>
        <v>0.97679561257979708</v>
      </c>
      <c r="AX253" s="19">
        <f t="shared" si="43"/>
        <v>-3.2469032961850892E-2</v>
      </c>
      <c r="AY253" s="19">
        <f t="shared" si="43"/>
        <v>-3.2949524991447335E-2</v>
      </c>
      <c r="AZ253" s="19">
        <f t="shared" si="43"/>
        <v>-2.4207122213005052E-2</v>
      </c>
      <c r="BA253" s="19">
        <f t="shared" si="43"/>
        <v>-2.7599941916067079E-2</v>
      </c>
      <c r="BB253" s="19">
        <f t="shared" si="43"/>
        <v>-3.3543046227558077E-2</v>
      </c>
      <c r="BC253" s="19">
        <f t="shared" si="43"/>
        <v>-1.9849076413327813E-2</v>
      </c>
      <c r="BD253" s="19">
        <f t="shared" si="43"/>
        <v>-1.9673591451190464E-2</v>
      </c>
      <c r="BE253" s="19">
        <f t="shared" si="43"/>
        <v>-1.3987291742274444E-2</v>
      </c>
      <c r="BF253" s="19">
        <f t="shared" si="43"/>
        <v>-3.073926839984208E-2</v>
      </c>
      <c r="BG253" s="19">
        <f t="shared" si="43"/>
        <v>-1.8824560565972703E-2</v>
      </c>
      <c r="BH253" s="19">
        <f t="shared" si="43"/>
        <v>-1.2902427398669303E-2</v>
      </c>
      <c r="BI253" s="19">
        <f t="shared" si="43"/>
        <v>-1.3862473764569304E-2</v>
      </c>
      <c r="BJ253" s="19">
        <f t="shared" si="43"/>
        <v>-2.3541756297805184E-2</v>
      </c>
      <c r="BK253" s="19">
        <f t="shared" si="43"/>
        <v>-2.1760605243334702E-2</v>
      </c>
      <c r="BL253" s="19">
        <f t="shared" si="43"/>
        <v>-3.3225223467312541E-2</v>
      </c>
      <c r="BM253" s="19">
        <f t="shared" si="43"/>
        <v>-2.0915181098388212E-2</v>
      </c>
      <c r="BN253" s="19">
        <f t="shared" si="43"/>
        <v>-1.8004850998830296E-2</v>
      </c>
      <c r="BO253" s="19">
        <f t="shared" si="43"/>
        <v>-2.9836569052992944E-2</v>
      </c>
      <c r="BP253" s="19">
        <f t="shared" si="43"/>
        <v>0</v>
      </c>
      <c r="BQ253" s="19" t="e">
        <f t="shared" si="43"/>
        <v>#DIV/0!</v>
      </c>
    </row>
    <row r="254" spans="5:69" x14ac:dyDescent="0.35">
      <c r="E254" t="str">
        <f t="shared" si="40"/>
        <v>ISIC 69-70</v>
      </c>
      <c r="F254" s="19">
        <f t="shared" si="41"/>
        <v>0</v>
      </c>
      <c r="G254" s="19">
        <f t="shared" si="45"/>
        <v>0</v>
      </c>
      <c r="H254" s="19">
        <f t="shared" si="45"/>
        <v>0</v>
      </c>
      <c r="I254" s="19">
        <f t="shared" si="45"/>
        <v>0</v>
      </c>
      <c r="J254" s="19">
        <f t="shared" si="45"/>
        <v>0</v>
      </c>
      <c r="K254" s="19">
        <f t="shared" si="45"/>
        <v>0</v>
      </c>
      <c r="L254" s="19">
        <f t="shared" si="45"/>
        <v>0</v>
      </c>
      <c r="M254" s="19">
        <f t="shared" si="45"/>
        <v>0</v>
      </c>
      <c r="N254" s="19">
        <f t="shared" si="45"/>
        <v>0</v>
      </c>
      <c r="O254" s="19">
        <f t="shared" si="45"/>
        <v>0</v>
      </c>
      <c r="P254" s="19">
        <f t="shared" si="45"/>
        <v>0</v>
      </c>
      <c r="Q254" s="19">
        <f t="shared" si="45"/>
        <v>0</v>
      </c>
      <c r="R254" s="19">
        <f t="shared" si="45"/>
        <v>0</v>
      </c>
      <c r="S254" s="19">
        <f t="shared" si="45"/>
        <v>0</v>
      </c>
      <c r="T254" s="19">
        <f t="shared" si="45"/>
        <v>0</v>
      </c>
      <c r="U254" s="19">
        <f t="shared" si="45"/>
        <v>0</v>
      </c>
      <c r="V254" s="19">
        <f t="shared" si="45"/>
        <v>0</v>
      </c>
      <c r="W254" s="19">
        <f t="shared" si="45"/>
        <v>0</v>
      </c>
      <c r="X254" s="19">
        <f t="shared" si="45"/>
        <v>0</v>
      </c>
      <c r="Y254" s="19">
        <f t="shared" si="45"/>
        <v>0</v>
      </c>
      <c r="Z254" s="19">
        <f t="shared" si="45"/>
        <v>0</v>
      </c>
      <c r="AA254" s="19">
        <f t="shared" si="45"/>
        <v>0</v>
      </c>
      <c r="AB254" s="19">
        <f t="shared" si="45"/>
        <v>0</v>
      </c>
      <c r="AC254" s="19">
        <f t="shared" si="45"/>
        <v>0</v>
      </c>
      <c r="AD254" s="19">
        <f t="shared" si="45"/>
        <v>0</v>
      </c>
      <c r="AE254" s="19">
        <f t="shared" si="45"/>
        <v>0</v>
      </c>
      <c r="AF254" s="19">
        <f t="shared" si="45"/>
        <v>0</v>
      </c>
      <c r="AG254" s="19">
        <f t="shared" si="45"/>
        <v>0</v>
      </c>
      <c r="AH254" s="19">
        <f t="shared" si="45"/>
        <v>0</v>
      </c>
      <c r="AI254" s="19">
        <f t="shared" si="45"/>
        <v>0</v>
      </c>
      <c r="AJ254" s="19">
        <f t="shared" si="45"/>
        <v>0</v>
      </c>
      <c r="AK254" s="19">
        <f t="shared" si="45"/>
        <v>0</v>
      </c>
      <c r="AL254" s="19">
        <f t="shared" si="45"/>
        <v>0</v>
      </c>
      <c r="AM254" s="19">
        <f t="shared" si="45"/>
        <v>0</v>
      </c>
      <c r="AN254" s="19">
        <f t="shared" si="45"/>
        <v>0</v>
      </c>
      <c r="AO254" s="19">
        <f t="shared" si="45"/>
        <v>0</v>
      </c>
      <c r="AP254" s="19">
        <f t="shared" si="45"/>
        <v>0</v>
      </c>
      <c r="AQ254" s="19">
        <f t="shared" si="45"/>
        <v>0</v>
      </c>
      <c r="AR254" s="19">
        <f t="shared" si="45"/>
        <v>0</v>
      </c>
      <c r="AS254" s="19">
        <f t="shared" si="45"/>
        <v>0</v>
      </c>
      <c r="AT254" s="19">
        <f t="shared" si="45"/>
        <v>0</v>
      </c>
      <c r="AU254" s="19">
        <f t="shared" si="45"/>
        <v>0</v>
      </c>
      <c r="AV254" s="19">
        <f t="shared" si="45"/>
        <v>0</v>
      </c>
      <c r="AW254" s="19">
        <f t="shared" si="44"/>
        <v>0</v>
      </c>
      <c r="AX254" s="19">
        <f t="shared" si="43"/>
        <v>1</v>
      </c>
      <c r="AY254" s="19">
        <f t="shared" si="43"/>
        <v>0</v>
      </c>
      <c r="AZ254" s="19">
        <f t="shared" si="43"/>
        <v>0</v>
      </c>
      <c r="BA254" s="19">
        <f t="shared" si="43"/>
        <v>0</v>
      </c>
      <c r="BB254" s="19">
        <f t="shared" si="43"/>
        <v>0</v>
      </c>
      <c r="BC254" s="19">
        <f t="shared" si="43"/>
        <v>0</v>
      </c>
      <c r="BD254" s="19">
        <f t="shared" si="43"/>
        <v>0</v>
      </c>
      <c r="BE254" s="19">
        <f t="shared" si="43"/>
        <v>0</v>
      </c>
      <c r="BF254" s="19">
        <f t="shared" si="43"/>
        <v>0</v>
      </c>
      <c r="BG254" s="19">
        <f t="shared" si="43"/>
        <v>0</v>
      </c>
      <c r="BH254" s="19">
        <f t="shared" si="43"/>
        <v>0</v>
      </c>
      <c r="BI254" s="19">
        <f t="shared" si="43"/>
        <v>0</v>
      </c>
      <c r="BJ254" s="19">
        <f t="shared" si="43"/>
        <v>0</v>
      </c>
      <c r="BK254" s="19">
        <f t="shared" si="43"/>
        <v>0</v>
      </c>
      <c r="BL254" s="19">
        <f t="shared" si="43"/>
        <v>0</v>
      </c>
      <c r="BM254" s="19">
        <f t="shared" si="43"/>
        <v>0</v>
      </c>
      <c r="BN254" s="19">
        <f t="shared" si="43"/>
        <v>0</v>
      </c>
      <c r="BO254" s="19">
        <f t="shared" si="43"/>
        <v>0</v>
      </c>
      <c r="BP254" s="19">
        <f t="shared" si="43"/>
        <v>0</v>
      </c>
      <c r="BQ254" s="19" t="e">
        <f t="shared" si="43"/>
        <v>#DIV/0!</v>
      </c>
    </row>
    <row r="255" spans="5:69" x14ac:dyDescent="0.35">
      <c r="E255" t="str">
        <f t="shared" si="40"/>
        <v>ISIC 71</v>
      </c>
      <c r="F255" s="19">
        <f t="shared" si="41"/>
        <v>-6.0484566262180876E-3</v>
      </c>
      <c r="G255" s="19">
        <f t="shared" si="45"/>
        <v>-7.0622545013436702E-3</v>
      </c>
      <c r="H255" s="19">
        <f t="shared" si="45"/>
        <v>-1.2336325415379878E-2</v>
      </c>
      <c r="I255" s="19">
        <f t="shared" si="45"/>
        <v>-1.6955501867604091E-2</v>
      </c>
      <c r="J255" s="19">
        <f t="shared" si="45"/>
        <v>-1.6422126162140737E-2</v>
      </c>
      <c r="K255" s="19">
        <f t="shared" si="45"/>
        <v>-1.4501530783071155E-2</v>
      </c>
      <c r="L255" s="19">
        <f t="shared" si="45"/>
        <v>-1.3815120347789207E-2</v>
      </c>
      <c r="M255" s="19">
        <f t="shared" si="45"/>
        <v>-1.944693681425038E-2</v>
      </c>
      <c r="N255" s="19">
        <f t="shared" si="45"/>
        <v>-2.3452213644345962E-2</v>
      </c>
      <c r="O255" s="19">
        <f t="shared" si="45"/>
        <v>-1.9422997444819512E-2</v>
      </c>
      <c r="P255" s="19">
        <f t="shared" si="45"/>
        <v>-1.9107065654039596E-2</v>
      </c>
      <c r="Q255" s="19">
        <f t="shared" si="45"/>
        <v>-2.5134528662443461E-2</v>
      </c>
      <c r="R255" s="19">
        <f t="shared" si="45"/>
        <v>-1.7744697569490587E-2</v>
      </c>
      <c r="S255" s="19">
        <f t="shared" si="45"/>
        <v>-2.0937890408883619E-2</v>
      </c>
      <c r="T255" s="19">
        <f t="shared" si="45"/>
        <v>-1.5246549229946069E-2</v>
      </c>
      <c r="U255" s="19">
        <f t="shared" si="45"/>
        <v>-1.5535004461750627E-2</v>
      </c>
      <c r="V255" s="19">
        <f t="shared" si="45"/>
        <v>-1.7244674643946373E-2</v>
      </c>
      <c r="W255" s="19">
        <f t="shared" si="45"/>
        <v>-1.9932648236614409E-2</v>
      </c>
      <c r="X255" s="19">
        <f t="shared" si="45"/>
        <v>-2.2342802425789978E-2</v>
      </c>
      <c r="Y255" s="19">
        <f t="shared" si="45"/>
        <v>-1.2663205997301077E-2</v>
      </c>
      <c r="Z255" s="19">
        <f t="shared" si="45"/>
        <v>-1.8765650856563162E-2</v>
      </c>
      <c r="AA255" s="19">
        <f t="shared" si="45"/>
        <v>-1.5461138220820392E-2</v>
      </c>
      <c r="AB255" s="19">
        <f t="shared" si="45"/>
        <v>-1.8207254334614984E-2</v>
      </c>
      <c r="AC255" s="19">
        <f t="shared" si="45"/>
        <v>-1.366531115625233E-2</v>
      </c>
      <c r="AD255" s="19">
        <f t="shared" si="45"/>
        <v>-1.7109955837569697E-2</v>
      </c>
      <c r="AE255" s="19">
        <f t="shared" si="45"/>
        <v>-1.8993183869461559E-2</v>
      </c>
      <c r="AF255" s="19">
        <f t="shared" si="45"/>
        <v>-1.7995669592822582E-2</v>
      </c>
      <c r="AG255" s="19">
        <f t="shared" si="45"/>
        <v>-2.4574985845939201E-2</v>
      </c>
      <c r="AH255" s="19">
        <f t="shared" si="45"/>
        <v>-4.2897213173625909E-2</v>
      </c>
      <c r="AI255" s="19">
        <f t="shared" si="45"/>
        <v>-2.7595917900855176E-2</v>
      </c>
      <c r="AJ255" s="19">
        <f t="shared" si="45"/>
        <v>-1.1537338430388755E-2</v>
      </c>
      <c r="AK255" s="19">
        <f t="shared" si="45"/>
        <v>-1.9257295534218944E-2</v>
      </c>
      <c r="AL255" s="19">
        <f t="shared" si="45"/>
        <v>-1.3118614326360571E-2</v>
      </c>
      <c r="AM255" s="19">
        <f t="shared" si="45"/>
        <v>-1.9932342871303344E-2</v>
      </c>
      <c r="AN255" s="19">
        <f t="shared" si="45"/>
        <v>-1.7515744088177909E-2</v>
      </c>
      <c r="AO255" s="19">
        <f t="shared" si="45"/>
        <v>-1.6058287533606407E-2</v>
      </c>
      <c r="AP255" s="19">
        <f t="shared" si="45"/>
        <v>-3.0040936673613607E-2</v>
      </c>
      <c r="AQ255" s="19">
        <f t="shared" si="45"/>
        <v>-2.960553827262553E-2</v>
      </c>
      <c r="AR255" s="19">
        <f t="shared" si="45"/>
        <v>-2.2024682531462877E-2</v>
      </c>
      <c r="AS255" s="19">
        <f t="shared" si="45"/>
        <v>-3.3430467761175212E-2</v>
      </c>
      <c r="AT255" s="19">
        <f t="shared" si="45"/>
        <v>-3.5331961354448202E-2</v>
      </c>
      <c r="AU255" s="19">
        <f t="shared" si="45"/>
        <v>-3.2898853072768131E-2</v>
      </c>
      <c r="AV255" s="19">
        <f t="shared" si="45"/>
        <v>-4.5067089818832701E-2</v>
      </c>
      <c r="AW255" s="19">
        <f t="shared" si="44"/>
        <v>-1.3584386418148207E-2</v>
      </c>
      <c r="AX255" s="19">
        <f t="shared" si="43"/>
        <v>-0.16323913101907159</v>
      </c>
      <c r="AY255" s="19">
        <f t="shared" si="43"/>
        <v>0.93522667466328191</v>
      </c>
      <c r="AZ255" s="19">
        <f t="shared" si="43"/>
        <v>-3.5522292068654114E-2</v>
      </c>
      <c r="BA255" s="19">
        <f t="shared" si="43"/>
        <v>-3.9427868346689002E-2</v>
      </c>
      <c r="BB255" s="19">
        <f t="shared" si="43"/>
        <v>-7.1118642164812618E-2</v>
      </c>
      <c r="BC255" s="19">
        <f t="shared" si="43"/>
        <v>-3.1695071476913153E-2</v>
      </c>
      <c r="BD255" s="19">
        <f t="shared" si="43"/>
        <v>-2.1182511703103049E-2</v>
      </c>
      <c r="BE255" s="19">
        <f t="shared" si="43"/>
        <v>-2.8588991736193892E-2</v>
      </c>
      <c r="BF255" s="19">
        <f t="shared" si="43"/>
        <v>-5.9217209160470373E-2</v>
      </c>
      <c r="BG255" s="19">
        <f t="shared" si="43"/>
        <v>-1.3965255618614267E-2</v>
      </c>
      <c r="BH255" s="19">
        <f t="shared" si="43"/>
        <v>-7.4655336020918971E-3</v>
      </c>
      <c r="BI255" s="19">
        <f t="shared" si="43"/>
        <v>-1.0371186145992377E-2</v>
      </c>
      <c r="BJ255" s="19">
        <f t="shared" si="43"/>
        <v>-1.1279225372750884E-2</v>
      </c>
      <c r="BK255" s="19">
        <f t="shared" si="43"/>
        <v>-2.0567698519037413E-2</v>
      </c>
      <c r="BL255" s="19">
        <f t="shared" si="43"/>
        <v>-1.9571850035349204E-2</v>
      </c>
      <c r="BM255" s="19">
        <f t="shared" si="43"/>
        <v>-3.0456386989116589E-2</v>
      </c>
      <c r="BN255" s="19">
        <f t="shared" si="43"/>
        <v>-2.2362220023046588E-2</v>
      </c>
      <c r="BO255" s="19">
        <f t="shared" si="43"/>
        <v>-1.5347285028919624E-2</v>
      </c>
      <c r="BP255" s="19">
        <f t="shared" si="43"/>
        <v>0</v>
      </c>
      <c r="BQ255" s="19" t="e">
        <f t="shared" si="43"/>
        <v>#DIV/0!</v>
      </c>
    </row>
    <row r="256" spans="5:69" x14ac:dyDescent="0.35">
      <c r="E256" t="str">
        <f t="shared" si="40"/>
        <v>ISIC 72</v>
      </c>
      <c r="F256" s="19">
        <f t="shared" si="41"/>
        <v>-2.3518151050469773E-3</v>
      </c>
      <c r="G256" s="19">
        <f t="shared" si="45"/>
        <v>-2.5368769249673128E-3</v>
      </c>
      <c r="H256" s="19">
        <f t="shared" si="45"/>
        <v>-1.4407211783608008E-3</v>
      </c>
      <c r="I256" s="19">
        <f t="shared" si="45"/>
        <v>-1.6085005610260009E-2</v>
      </c>
      <c r="J256" s="19">
        <f t="shared" si="45"/>
        <v>-3.5710030545225589E-3</v>
      </c>
      <c r="K256" s="19">
        <f t="shared" si="45"/>
        <v>-5.210894389248869E-3</v>
      </c>
      <c r="L256" s="19">
        <f t="shared" si="45"/>
        <v>-5.211748489025554E-3</v>
      </c>
      <c r="M256" s="19">
        <f t="shared" si="45"/>
        <v>-5.3634026996540029E-3</v>
      </c>
      <c r="N256" s="19">
        <f t="shared" si="45"/>
        <v>-4.0048426538561851E-3</v>
      </c>
      <c r="O256" s="19">
        <f t="shared" si="45"/>
        <v>-9.0220475828801088E-3</v>
      </c>
      <c r="P256" s="19">
        <f t="shared" si="45"/>
        <v>-8.5170399210804763E-3</v>
      </c>
      <c r="Q256" s="19">
        <f t="shared" si="45"/>
        <v>-8.1280902116184339E-3</v>
      </c>
      <c r="R256" s="19">
        <f t="shared" si="45"/>
        <v>-8.6303113006659018E-3</v>
      </c>
      <c r="S256" s="19">
        <f t="shared" si="45"/>
        <v>-1.0253099926200457E-2</v>
      </c>
      <c r="T256" s="19">
        <f t="shared" si="45"/>
        <v>-4.8548613274084313E-3</v>
      </c>
      <c r="U256" s="19">
        <f t="shared" si="45"/>
        <v>-7.790933539752895E-3</v>
      </c>
      <c r="V256" s="19">
        <f t="shared" si="45"/>
        <v>-7.5832073445335074E-3</v>
      </c>
      <c r="W256" s="19">
        <f t="shared" si="45"/>
        <v>-1.1851710125123547E-2</v>
      </c>
      <c r="X256" s="19">
        <f t="shared" si="45"/>
        <v>-9.7076277138591627E-3</v>
      </c>
      <c r="Y256" s="19">
        <f t="shared" si="45"/>
        <v>-7.9730813424909296E-3</v>
      </c>
      <c r="Z256" s="19">
        <f t="shared" si="45"/>
        <v>-1.4629706631750301E-2</v>
      </c>
      <c r="AA256" s="19">
        <f t="shared" si="45"/>
        <v>-3.9810891420773058E-3</v>
      </c>
      <c r="AB256" s="19">
        <f t="shared" si="45"/>
        <v>-9.232229933064556E-3</v>
      </c>
      <c r="AC256" s="19">
        <f t="shared" si="45"/>
        <v>-9.1028731704443349E-3</v>
      </c>
      <c r="AD256" s="19">
        <f t="shared" si="45"/>
        <v>-1.6161885962340691E-2</v>
      </c>
      <c r="AE256" s="19">
        <f t="shared" si="45"/>
        <v>-2.5993169851157967E-2</v>
      </c>
      <c r="AF256" s="19">
        <f t="shared" si="45"/>
        <v>-2.6306798083305341E-2</v>
      </c>
      <c r="AG256" s="19">
        <f t="shared" si="45"/>
        <v>-3.4441962172850889E-3</v>
      </c>
      <c r="AH256" s="19">
        <f t="shared" si="45"/>
        <v>-5.4105160640694023E-3</v>
      </c>
      <c r="AI256" s="19">
        <f t="shared" si="45"/>
        <v>-3.6934068347901422E-3</v>
      </c>
      <c r="AJ256" s="19">
        <f t="shared" si="45"/>
        <v>-6.4214769155786586E-3</v>
      </c>
      <c r="AK256" s="19">
        <f t="shared" si="45"/>
        <v>-7.6731636080352847E-3</v>
      </c>
      <c r="AL256" s="19">
        <f t="shared" si="45"/>
        <v>-5.7751760336687144E-3</v>
      </c>
      <c r="AM256" s="19">
        <f t="shared" si="45"/>
        <v>-7.8719577701352496E-3</v>
      </c>
      <c r="AN256" s="19">
        <f t="shared" si="45"/>
        <v>-3.2363019606040724E-3</v>
      </c>
      <c r="AO256" s="19">
        <f t="shared" si="45"/>
        <v>-2.7863208889783849E-3</v>
      </c>
      <c r="AP256" s="19">
        <f t="shared" si="45"/>
        <v>-6.3586207539987078E-3</v>
      </c>
      <c r="AQ256" s="19">
        <f t="shared" si="45"/>
        <v>-5.228066189190474E-3</v>
      </c>
      <c r="AR256" s="19">
        <f t="shared" si="45"/>
        <v>-7.3683770934882629E-3</v>
      </c>
      <c r="AS256" s="19">
        <f t="shared" si="45"/>
        <v>-8.7034740792713474E-3</v>
      </c>
      <c r="AT256" s="19">
        <f t="shared" si="45"/>
        <v>-2.5597595605332491E-3</v>
      </c>
      <c r="AU256" s="19">
        <f t="shared" si="45"/>
        <v>-3.0121572102531674E-3</v>
      </c>
      <c r="AV256" s="19">
        <f t="shared" si="45"/>
        <v>-5.3531724717040775E-3</v>
      </c>
      <c r="AW256" s="19">
        <f t="shared" si="44"/>
        <v>-3.8423337146850714E-3</v>
      </c>
      <c r="AX256" s="19">
        <f t="shared" si="43"/>
        <v>-1.0902499594502089E-2</v>
      </c>
      <c r="AY256" s="19">
        <f t="shared" si="43"/>
        <v>-0.12363570464239677</v>
      </c>
      <c r="AZ256" s="19">
        <f t="shared" si="43"/>
        <v>0.98307004539452725</v>
      </c>
      <c r="BA256" s="19">
        <f t="shared" si="43"/>
        <v>-1.2184194208691181E-2</v>
      </c>
      <c r="BB256" s="19">
        <f t="shared" si="43"/>
        <v>-1.9262240940007318E-2</v>
      </c>
      <c r="BC256" s="19">
        <f t="shared" si="43"/>
        <v>-7.9236201295454275E-3</v>
      </c>
      <c r="BD256" s="19">
        <f t="shared" si="43"/>
        <v>-4.0348250409277305E-3</v>
      </c>
      <c r="BE256" s="19">
        <f t="shared" si="43"/>
        <v>-2.788786247742355E-3</v>
      </c>
      <c r="BF256" s="19">
        <f t="shared" si="43"/>
        <v>-1.4973311751817051E-2</v>
      </c>
      <c r="BG256" s="19">
        <f t="shared" si="43"/>
        <v>-7.0099981700631779E-3</v>
      </c>
      <c r="BH256" s="19">
        <f t="shared" si="43"/>
        <v>-2.3272441267451777E-3</v>
      </c>
      <c r="BI256" s="19">
        <f t="shared" si="43"/>
        <v>-1.6757952321067755E-3</v>
      </c>
      <c r="BJ256" s="19">
        <f t="shared" si="43"/>
        <v>-1.8817546225701734E-3</v>
      </c>
      <c r="BK256" s="19">
        <f t="shared" si="43"/>
        <v>-7.9568978006166798E-3</v>
      </c>
      <c r="BL256" s="19">
        <f t="shared" si="43"/>
        <v>-6.2830069058685727E-3</v>
      </c>
      <c r="BM256" s="19">
        <f t="shared" si="43"/>
        <v>-4.17139958909395E-3</v>
      </c>
      <c r="BN256" s="19">
        <f t="shared" si="43"/>
        <v>-4.9299795992673746E-3</v>
      </c>
      <c r="BO256" s="19">
        <f t="shared" si="43"/>
        <v>-4.7067170737407809E-3</v>
      </c>
      <c r="BP256" s="19">
        <f t="shared" si="43"/>
        <v>0</v>
      </c>
      <c r="BQ256" s="19" t="e">
        <f t="shared" si="43"/>
        <v>#DIV/0!</v>
      </c>
    </row>
    <row r="257" spans="5:69" x14ac:dyDescent="0.35">
      <c r="E257" t="str">
        <f t="shared" si="40"/>
        <v>ISIC 73</v>
      </c>
      <c r="F257" s="19">
        <f t="shared" si="41"/>
        <v>-1.1587902058951034E-4</v>
      </c>
      <c r="G257" s="19">
        <f t="shared" si="45"/>
        <v>-4.2443984021537775E-6</v>
      </c>
      <c r="H257" s="19">
        <f t="shared" si="45"/>
        <v>-1.7638211421222939E-5</v>
      </c>
      <c r="I257" s="19">
        <f t="shared" si="45"/>
        <v>-2.5700259826069716E-4</v>
      </c>
      <c r="J257" s="19">
        <f t="shared" si="45"/>
        <v>-1.7996143194756636E-4</v>
      </c>
      <c r="K257" s="19">
        <f t="shared" si="45"/>
        <v>-6.6583707614088436E-4</v>
      </c>
      <c r="L257" s="19">
        <f t="shared" si="45"/>
        <v>-2.5278337397942953E-5</v>
      </c>
      <c r="M257" s="19">
        <f t="shared" si="45"/>
        <v>-1.3967392211964284E-4</v>
      </c>
      <c r="N257" s="19">
        <f t="shared" si="45"/>
        <v>-1.4742600556014551E-4</v>
      </c>
      <c r="O257" s="19">
        <f t="shared" si="45"/>
        <v>-1.7298306264577147E-4</v>
      </c>
      <c r="P257" s="19">
        <f t="shared" si="45"/>
        <v>-2.6258777746712632E-4</v>
      </c>
      <c r="Q257" s="19">
        <f t="shared" si="45"/>
        <v>-6.2670222584131656E-3</v>
      </c>
      <c r="R257" s="19">
        <f t="shared" si="45"/>
        <v>-2.6922968195705366E-4</v>
      </c>
      <c r="S257" s="19">
        <f t="shared" si="45"/>
        <v>-1.6076093434052894E-4</v>
      </c>
      <c r="T257" s="19">
        <f t="shared" si="45"/>
        <v>-5.4752376804291091E-5</v>
      </c>
      <c r="U257" s="19">
        <f t="shared" si="45"/>
        <v>-2.5937805464685328E-4</v>
      </c>
      <c r="V257" s="19">
        <f t="shared" si="45"/>
        <v>-2.7169224388155322E-3</v>
      </c>
      <c r="W257" s="19">
        <f t="shared" si="45"/>
        <v>-4.8972011615039564E-4</v>
      </c>
      <c r="X257" s="19">
        <f t="shared" si="45"/>
        <v>-1.1123556478763873E-3</v>
      </c>
      <c r="Y257" s="19">
        <f t="shared" si="45"/>
        <v>-2.2576055696641589E-3</v>
      </c>
      <c r="Z257" s="19">
        <f t="shared" si="45"/>
        <v>-5.6278837177166851E-4</v>
      </c>
      <c r="AA257" s="19">
        <f t="shared" si="45"/>
        <v>-2.8042009149968693E-4</v>
      </c>
      <c r="AB257" s="19">
        <f t="shared" si="45"/>
        <v>-2.1064586264920229E-4</v>
      </c>
      <c r="AC257" s="19">
        <f t="shared" si="45"/>
        <v>-1.6751907117606743E-4</v>
      </c>
      <c r="AD257" s="19">
        <f t="shared" si="45"/>
        <v>-1.3246557523718938E-4</v>
      </c>
      <c r="AE257" s="19">
        <f t="shared" si="45"/>
        <v>-1.5425525605509841E-4</v>
      </c>
      <c r="AF257" s="19">
        <f t="shared" si="45"/>
        <v>-2.2844043171552837E-4</v>
      </c>
      <c r="AG257" s="19">
        <f t="shared" si="45"/>
        <v>-4.2037897875033971E-5</v>
      </c>
      <c r="AH257" s="19">
        <f t="shared" si="45"/>
        <v>-4.1155055671438287E-4</v>
      </c>
      <c r="AI257" s="19">
        <f t="shared" si="45"/>
        <v>-9.0739565087083802E-5</v>
      </c>
      <c r="AJ257" s="19">
        <f t="shared" si="45"/>
        <v>-5.2429839329917643E-5</v>
      </c>
      <c r="AK257" s="19">
        <f t="shared" si="45"/>
        <v>-5.2459910791921704E-6</v>
      </c>
      <c r="AL257" s="19">
        <f t="shared" si="45"/>
        <v>-1.7173812131396583E-5</v>
      </c>
      <c r="AM257" s="19">
        <f t="shared" si="45"/>
        <v>-2.3887225315973534E-5</v>
      </c>
      <c r="AN257" s="19">
        <f t="shared" si="45"/>
        <v>7.7539093469106902E-6</v>
      </c>
      <c r="AO257" s="19">
        <f t="shared" si="45"/>
        <v>-7.6082791264579691E-6</v>
      </c>
      <c r="AP257" s="19">
        <f t="shared" si="45"/>
        <v>-1.1888443146877968E-3</v>
      </c>
      <c r="AQ257" s="19">
        <f t="shared" si="45"/>
        <v>-2.2157602595743002E-4</v>
      </c>
      <c r="AR257" s="19">
        <f t="shared" si="45"/>
        <v>-6.0102699108983325E-5</v>
      </c>
      <c r="AS257" s="19">
        <f t="shared" si="45"/>
        <v>-6.4822790007748512E-4</v>
      </c>
      <c r="AT257" s="19">
        <f t="shared" si="45"/>
        <v>-1.1164883178388153E-4</v>
      </c>
      <c r="AU257" s="19">
        <f t="shared" si="45"/>
        <v>-8.3746107659511034E-5</v>
      </c>
      <c r="AV257" s="19">
        <f t="shared" si="45"/>
        <v>-2.698528545496333E-5</v>
      </c>
      <c r="AW257" s="19">
        <f t="shared" si="44"/>
        <v>-5.360915855454478E-5</v>
      </c>
      <c r="AX257" s="19">
        <f t="shared" si="43"/>
        <v>-6.4613075173294615E-4</v>
      </c>
      <c r="AY257" s="19">
        <f t="shared" si="43"/>
        <v>-3.6569542444257936E-4</v>
      </c>
      <c r="AZ257" s="19">
        <f t="shared" si="43"/>
        <v>-3.7285360100345166E-2</v>
      </c>
      <c r="BA257" s="19">
        <f t="shared" si="43"/>
        <v>0.99898058275089008</v>
      </c>
      <c r="BB257" s="19">
        <f t="shared" si="43"/>
        <v>-2.6095560909424547E-4</v>
      </c>
      <c r="BC257" s="19">
        <f t="shared" si="43"/>
        <v>-9.2871437564391769E-5</v>
      </c>
      <c r="BD257" s="19">
        <f t="shared" si="43"/>
        <v>-4.5619345501666066E-5</v>
      </c>
      <c r="BE257" s="19">
        <f t="shared" si="43"/>
        <v>-1.7142524664311554E-6</v>
      </c>
      <c r="BF257" s="19">
        <f t="shared" si="43"/>
        <v>-8.6514046276363362E-5</v>
      </c>
      <c r="BG257" s="19">
        <f t="shared" si="43"/>
        <v>-3.5402624492814912E-4</v>
      </c>
      <c r="BH257" s="19">
        <f t="shared" si="43"/>
        <v>-3.4679660503850911E-4</v>
      </c>
      <c r="BI257" s="19">
        <f t="shared" si="43"/>
        <v>-2.7480605607427006E-4</v>
      </c>
      <c r="BJ257" s="19">
        <f t="shared" si="43"/>
        <v>-1.0988736899725823E-4</v>
      </c>
      <c r="BK257" s="19">
        <f t="shared" si="43"/>
        <v>-1.3719664192348802E-4</v>
      </c>
      <c r="BL257" s="19">
        <f t="shared" si="43"/>
        <v>-1.9753180493507267E-4</v>
      </c>
      <c r="BM257" s="19">
        <f t="shared" si="43"/>
        <v>-5.1899372403265104E-4</v>
      </c>
      <c r="BN257" s="19">
        <f t="shared" si="43"/>
        <v>-2.1719711467454791E-5</v>
      </c>
      <c r="BO257" s="19">
        <f t="shared" si="43"/>
        <v>-3.2449730814421837E-5</v>
      </c>
      <c r="BP257" s="19">
        <f t="shared" si="43"/>
        <v>0</v>
      </c>
      <c r="BQ257" s="19" t="e">
        <f t="shared" si="43"/>
        <v>#DIV/0!</v>
      </c>
    </row>
    <row r="258" spans="5:69" x14ac:dyDescent="0.35">
      <c r="E258" t="str">
        <f t="shared" si="40"/>
        <v>ISIC 74-75</v>
      </c>
      <c r="F258" s="19">
        <f t="shared" si="41"/>
        <v>-4.9661717650034925E-4</v>
      </c>
      <c r="G258" s="19">
        <f t="shared" si="45"/>
        <v>-9.3588984767490799E-4</v>
      </c>
      <c r="H258" s="19">
        <f t="shared" si="45"/>
        <v>-1.2258556937749941E-3</v>
      </c>
      <c r="I258" s="19">
        <f t="shared" si="45"/>
        <v>-2.5523514959618805E-3</v>
      </c>
      <c r="J258" s="19">
        <f t="shared" si="45"/>
        <v>-1.4593477442811822E-2</v>
      </c>
      <c r="K258" s="19">
        <f t="shared" si="45"/>
        <v>-7.5937279996974964E-3</v>
      </c>
      <c r="L258" s="19">
        <f t="shared" si="45"/>
        <v>-2.2725903933835225E-3</v>
      </c>
      <c r="M258" s="19">
        <f t="shared" si="45"/>
        <v>-4.5750800468211273E-3</v>
      </c>
      <c r="N258" s="19">
        <f t="shared" si="45"/>
        <v>-6.5027868493790263E-3</v>
      </c>
      <c r="O258" s="19">
        <f t="shared" si="45"/>
        <v>-3.7602395866693943E-3</v>
      </c>
      <c r="P258" s="19">
        <f t="shared" si="45"/>
        <v>-9.0628795264211231E-3</v>
      </c>
      <c r="Q258" s="19">
        <f t="shared" si="45"/>
        <v>-1.5829905113087663E-2</v>
      </c>
      <c r="R258" s="19">
        <f t="shared" si="45"/>
        <v>-3.8525613646560272E-3</v>
      </c>
      <c r="S258" s="19">
        <f t="shared" si="45"/>
        <v>-3.7103601185307271E-3</v>
      </c>
      <c r="T258" s="19">
        <f t="shared" si="45"/>
        <v>-1.2103949525657089E-3</v>
      </c>
      <c r="U258" s="19">
        <f t="shared" si="45"/>
        <v>-2.609767047047361E-3</v>
      </c>
      <c r="V258" s="19">
        <f t="shared" si="45"/>
        <v>-4.0283022651269335E-3</v>
      </c>
      <c r="W258" s="19">
        <f t="shared" si="45"/>
        <v>-4.454239784414212E-3</v>
      </c>
      <c r="X258" s="19">
        <f t="shared" si="45"/>
        <v>-2.9009398185872244E-3</v>
      </c>
      <c r="Y258" s="19">
        <f t="shared" si="45"/>
        <v>-4.566044099660457E-3</v>
      </c>
      <c r="Z258" s="19">
        <f t="shared" si="45"/>
        <v>-2.41682507102919E-3</v>
      </c>
      <c r="AA258" s="19">
        <f t="shared" si="45"/>
        <v>-8.6319407395135314E-3</v>
      </c>
      <c r="AB258" s="19">
        <f t="shared" si="45"/>
        <v>-2.4806833741848389E-3</v>
      </c>
      <c r="AC258" s="19">
        <f t="shared" si="45"/>
        <v>-1.8757636150728055E-3</v>
      </c>
      <c r="AD258" s="19">
        <f t="shared" si="45"/>
        <v>-2.3395013069212904E-3</v>
      </c>
      <c r="AE258" s="19">
        <f t="shared" si="45"/>
        <v>-3.04057004892388E-3</v>
      </c>
      <c r="AF258" s="19">
        <f t="shared" si="45"/>
        <v>-1.4881370959795755E-3</v>
      </c>
      <c r="AG258" s="19">
        <f t="shared" si="45"/>
        <v>-1.6061210871824105E-2</v>
      </c>
      <c r="AH258" s="19">
        <f t="shared" si="45"/>
        <v>-1.4403871048927729E-2</v>
      </c>
      <c r="AI258" s="19">
        <f t="shared" si="45"/>
        <v>-1.3899664021869604E-2</v>
      </c>
      <c r="AJ258" s="19">
        <f t="shared" si="45"/>
        <v>-1.9953433528109941E-3</v>
      </c>
      <c r="AK258" s="19">
        <f t="shared" si="45"/>
        <v>-1.3910892907026612E-3</v>
      </c>
      <c r="AL258" s="19">
        <f t="shared" si="45"/>
        <v>-3.9927856585097203E-3</v>
      </c>
      <c r="AM258" s="19">
        <f t="shared" si="45"/>
        <v>-1.9270245696223366E-3</v>
      </c>
      <c r="AN258" s="19">
        <f t="shared" si="45"/>
        <v>-4.3463471276878954E-3</v>
      </c>
      <c r="AO258" s="19">
        <f t="shared" si="45"/>
        <v>-3.2941312524520849E-3</v>
      </c>
      <c r="AP258" s="19">
        <f t="shared" si="45"/>
        <v>-1.9048014184707956E-2</v>
      </c>
      <c r="AQ258" s="19">
        <f t="shared" si="45"/>
        <v>-1.3101266689710574E-2</v>
      </c>
      <c r="AR258" s="19">
        <f t="shared" si="45"/>
        <v>-9.9771816878869175E-3</v>
      </c>
      <c r="AS258" s="19">
        <f t="shared" si="45"/>
        <v>-5.4710512247836632E-3</v>
      </c>
      <c r="AT258" s="19">
        <f t="shared" ref="G258:AV264" si="46">AT190-AT122</f>
        <v>-6.642505228604479E-3</v>
      </c>
      <c r="AU258" s="19">
        <f t="shared" si="46"/>
        <v>-7.7426983565638992E-3</v>
      </c>
      <c r="AV258" s="19">
        <f t="shared" si="46"/>
        <v>-5.2904571661437352E-3</v>
      </c>
      <c r="AW258" s="19">
        <f t="shared" si="44"/>
        <v>-8.2092589754026348E-4</v>
      </c>
      <c r="AX258" s="19">
        <f t="shared" si="43"/>
        <v>-5.9154677325623274E-3</v>
      </c>
      <c r="AY258" s="19">
        <f t="shared" si="43"/>
        <v>-3.3821176773693434E-3</v>
      </c>
      <c r="AZ258" s="19">
        <f t="shared" si="43"/>
        <v>-2.0503380376016623E-3</v>
      </c>
      <c r="BA258" s="19">
        <f t="shared" si="43"/>
        <v>-0.11506990588060509</v>
      </c>
      <c r="BB258" s="19">
        <f t="shared" si="43"/>
        <v>0.99290649081094251</v>
      </c>
      <c r="BC258" s="19">
        <f t="shared" si="43"/>
        <v>-4.7451258632997895E-3</v>
      </c>
      <c r="BD258" s="19">
        <f t="shared" si="43"/>
        <v>-5.2578072144934228E-3</v>
      </c>
      <c r="BE258" s="19">
        <f t="shared" si="43"/>
        <v>-1.9228467400817132E-2</v>
      </c>
      <c r="BF258" s="19">
        <f t="shared" si="43"/>
        <v>-4.8677501963521729E-3</v>
      </c>
      <c r="BG258" s="19">
        <f t="shared" si="43"/>
        <v>-2.1565307068597164E-3</v>
      </c>
      <c r="BH258" s="19">
        <f t="shared" si="43"/>
        <v>-1.0114803147801405E-3</v>
      </c>
      <c r="BI258" s="19">
        <f t="shared" si="43"/>
        <v>-1.1946575504064388E-3</v>
      </c>
      <c r="BJ258" s="19">
        <f t="shared" si="43"/>
        <v>-7.9723079096153011E-4</v>
      </c>
      <c r="BK258" s="19">
        <f t="shared" si="43"/>
        <v>-8.2978279672087964E-3</v>
      </c>
      <c r="BL258" s="19">
        <f t="shared" si="43"/>
        <v>-9.0966111233461936E-3</v>
      </c>
      <c r="BM258" s="19">
        <f t="shared" si="43"/>
        <v>-5.1310891370889844E-3</v>
      </c>
      <c r="BN258" s="19">
        <f t="shared" si="43"/>
        <v>-3.4522494117907232E-3</v>
      </c>
      <c r="BO258" s="19">
        <f t="shared" si="43"/>
        <v>-3.1873303106705738E-3</v>
      </c>
      <c r="BP258" s="19">
        <f t="shared" si="43"/>
        <v>0</v>
      </c>
      <c r="BQ258" s="19" t="e">
        <f t="shared" si="43"/>
        <v>#DIV/0!</v>
      </c>
    </row>
    <row r="259" spans="5:69" x14ac:dyDescent="0.35">
      <c r="E259" t="str">
        <f t="shared" si="40"/>
        <v>ISIC 77</v>
      </c>
      <c r="F259" s="19">
        <f t="shared" si="41"/>
        <v>-1.0287235626108077E-2</v>
      </c>
      <c r="G259" s="19">
        <f t="shared" si="46"/>
        <v>-1.7295923488776642E-3</v>
      </c>
      <c r="H259" s="19">
        <f t="shared" si="46"/>
        <v>-1.8087184075581339E-3</v>
      </c>
      <c r="I259" s="19">
        <f t="shared" si="46"/>
        <v>-3.8448122269208445E-3</v>
      </c>
      <c r="J259" s="19">
        <f t="shared" si="46"/>
        <v>-1.9108057014850992E-3</v>
      </c>
      <c r="K259" s="19">
        <f t="shared" si="46"/>
        <v>-6.671882732938555E-3</v>
      </c>
      <c r="L259" s="19">
        <f t="shared" si="46"/>
        <v>-1.4766620718905737E-3</v>
      </c>
      <c r="M259" s="19">
        <f t="shared" si="46"/>
        <v>-2.3192955980953739E-3</v>
      </c>
      <c r="N259" s="19">
        <f t="shared" si="46"/>
        <v>-3.4078088208325942E-3</v>
      </c>
      <c r="O259" s="19">
        <f t="shared" si="46"/>
        <v>-1.0754458564833399E-3</v>
      </c>
      <c r="P259" s="19">
        <f t="shared" si="46"/>
        <v>-2.2983182785508423E-3</v>
      </c>
      <c r="Q259" s="19">
        <f t="shared" si="46"/>
        <v>-2.1050029251131431E-3</v>
      </c>
      <c r="R259" s="19">
        <f t="shared" si="46"/>
        <v>-3.0317954485183812E-3</v>
      </c>
      <c r="S259" s="19">
        <f t="shared" si="46"/>
        <v>-2.2731697187941434E-3</v>
      </c>
      <c r="T259" s="19">
        <f t="shared" si="46"/>
        <v>-1.8459802991431344E-3</v>
      </c>
      <c r="U259" s="19">
        <f t="shared" si="46"/>
        <v>-2.0491893187211583E-3</v>
      </c>
      <c r="V259" s="19">
        <f t="shared" si="46"/>
        <v>-2.9513055533267108E-3</v>
      </c>
      <c r="W259" s="19">
        <f t="shared" si="46"/>
        <v>-3.7151525126991785E-3</v>
      </c>
      <c r="X259" s="19">
        <f t="shared" si="46"/>
        <v>-3.2115347527110491E-3</v>
      </c>
      <c r="Y259" s="19">
        <f t="shared" si="46"/>
        <v>-2.5367068122029725E-3</v>
      </c>
      <c r="Z259" s="19">
        <f t="shared" si="46"/>
        <v>-2.9657635932850029E-3</v>
      </c>
      <c r="AA259" s="19">
        <f t="shared" si="46"/>
        <v>-5.4548254084995909E-3</v>
      </c>
      <c r="AB259" s="19">
        <f t="shared" si="46"/>
        <v>-1.9552806217756299E-3</v>
      </c>
      <c r="AC259" s="19">
        <f t="shared" si="46"/>
        <v>-2.7817165457210188E-3</v>
      </c>
      <c r="AD259" s="19">
        <f t="shared" si="46"/>
        <v>-3.9907968998712257E-3</v>
      </c>
      <c r="AE259" s="19">
        <f t="shared" si="46"/>
        <v>-4.3695052293664053E-3</v>
      </c>
      <c r="AF259" s="19">
        <f t="shared" si="46"/>
        <v>-2.8660743066504782E-3</v>
      </c>
      <c r="AG259" s="19">
        <f t="shared" si="46"/>
        <v>-3.3122597067245939E-3</v>
      </c>
      <c r="AH259" s="19">
        <f t="shared" si="46"/>
        <v>-6.2766652283972064E-3</v>
      </c>
      <c r="AI259" s="19">
        <f t="shared" si="46"/>
        <v>-3.9832824874433742E-3</v>
      </c>
      <c r="AJ259" s="19">
        <f t="shared" si="46"/>
        <v>-1.874094817043882E-3</v>
      </c>
      <c r="AK259" s="19">
        <f t="shared" si="46"/>
        <v>-4.0626922163918859E-3</v>
      </c>
      <c r="AL259" s="19">
        <f t="shared" si="46"/>
        <v>-3.4318303120129809E-3</v>
      </c>
      <c r="AM259" s="19">
        <f t="shared" si="46"/>
        <v>-2.4016113222354689E-3</v>
      </c>
      <c r="AN259" s="19">
        <f t="shared" si="46"/>
        <v>-2.2273947415234322E-3</v>
      </c>
      <c r="AO259" s="19">
        <f t="shared" si="46"/>
        <v>-2.5023460974050783E-3</v>
      </c>
      <c r="AP259" s="19">
        <f t="shared" si="46"/>
        <v>-1.7281145565292644E-2</v>
      </c>
      <c r="AQ259" s="19">
        <f t="shared" si="46"/>
        <v>-8.1906585158918362E-3</v>
      </c>
      <c r="AR259" s="19">
        <f t="shared" si="46"/>
        <v>-4.8502443864613578E-3</v>
      </c>
      <c r="AS259" s="19">
        <f t="shared" si="46"/>
        <v>-8.7669118910972468E-3</v>
      </c>
      <c r="AT259" s="19">
        <f t="shared" si="46"/>
        <v>-5.5234604985515091E-3</v>
      </c>
      <c r="AU259" s="19">
        <f t="shared" si="46"/>
        <v>-7.4695100071120275E-3</v>
      </c>
      <c r="AV259" s="19">
        <f t="shared" si="46"/>
        <v>-1.1023354986655427E-2</v>
      </c>
      <c r="AW259" s="19">
        <f t="shared" si="44"/>
        <v>-1.3228186476333024E-3</v>
      </c>
      <c r="AX259" s="19">
        <f t="shared" si="43"/>
        <v>-9.8130494060149377E-3</v>
      </c>
      <c r="AY259" s="19">
        <f t="shared" si="43"/>
        <v>-9.080871374932872E-3</v>
      </c>
      <c r="AZ259" s="19">
        <f t="shared" si="43"/>
        <v>-6.3298769545763805E-3</v>
      </c>
      <c r="BA259" s="19">
        <f t="shared" si="43"/>
        <v>-1.2453237806612444E-2</v>
      </c>
      <c r="BB259" s="19">
        <f t="shared" si="43"/>
        <v>-5.1098825249505264E-2</v>
      </c>
      <c r="BC259" s="19">
        <f t="shared" si="43"/>
        <v>0.9959338402607637</v>
      </c>
      <c r="BD259" s="19">
        <f t="shared" si="43"/>
        <v>-3.4611724299698637E-3</v>
      </c>
      <c r="BE259" s="19">
        <f t="shared" si="43"/>
        <v>-4.2716146312053041E-3</v>
      </c>
      <c r="BF259" s="19">
        <f t="shared" si="43"/>
        <v>-8.5123947125391921E-3</v>
      </c>
      <c r="BG259" s="19">
        <f t="shared" si="43"/>
        <v>-3.8113716194397187E-3</v>
      </c>
      <c r="BH259" s="19">
        <f t="shared" si="43"/>
        <v>-2.3188060746168289E-3</v>
      </c>
      <c r="BI259" s="19">
        <f t="shared" si="43"/>
        <v>-1.8405298057666884E-3</v>
      </c>
      <c r="BJ259" s="19">
        <f t="shared" si="43"/>
        <v>-2.7466516528684643E-3</v>
      </c>
      <c r="BK259" s="19">
        <f t="shared" si="43"/>
        <v>-8.4888122893685847E-3</v>
      </c>
      <c r="BL259" s="19">
        <f t="shared" si="43"/>
        <v>-7.2268688832126809E-3</v>
      </c>
      <c r="BM259" s="19">
        <f t="shared" si="43"/>
        <v>-4.7976996708662158E-3</v>
      </c>
      <c r="BN259" s="19">
        <f t="shared" si="43"/>
        <v>-3.2761222969819076E-3</v>
      </c>
      <c r="BO259" s="19">
        <f t="shared" si="43"/>
        <v>-2.2624445231118418E-3</v>
      </c>
      <c r="BP259" s="19">
        <f t="shared" si="43"/>
        <v>0</v>
      </c>
      <c r="BQ259" s="19" t="e">
        <f t="shared" si="43"/>
        <v>#DIV/0!</v>
      </c>
    </row>
    <row r="260" spans="5:69" x14ac:dyDescent="0.35">
      <c r="E260" t="str">
        <f t="shared" si="40"/>
        <v>ISIC 78</v>
      </c>
      <c r="F260" s="19">
        <f t="shared" si="41"/>
        <v>-8.9193593613232057E-3</v>
      </c>
      <c r="G260" s="19">
        <f t="shared" si="46"/>
        <v>-5.0476507997613794E-3</v>
      </c>
      <c r="H260" s="19">
        <f t="shared" si="46"/>
        <v>-4.1970925813682759E-3</v>
      </c>
      <c r="I260" s="19">
        <f t="shared" si="46"/>
        <v>-1.375697558630941E-2</v>
      </c>
      <c r="J260" s="19">
        <f t="shared" si="46"/>
        <v>-4.7487834845697198E-3</v>
      </c>
      <c r="K260" s="19">
        <f t="shared" si="46"/>
        <v>-4.5749583299531998E-3</v>
      </c>
      <c r="L260" s="19">
        <f t="shared" si="46"/>
        <v>-6.3080479270490935E-3</v>
      </c>
      <c r="M260" s="19">
        <f t="shared" si="46"/>
        <v>-6.3645889158621492E-3</v>
      </c>
      <c r="N260" s="19">
        <f t="shared" si="46"/>
        <v>-1.7535120166024362E-2</v>
      </c>
      <c r="O260" s="19">
        <f t="shared" si="46"/>
        <v>-3.5087541702928109E-3</v>
      </c>
      <c r="P260" s="19">
        <f t="shared" si="46"/>
        <v>-7.0942857534212452E-3</v>
      </c>
      <c r="Q260" s="19">
        <f t="shared" si="46"/>
        <v>-3.5959722333750735E-2</v>
      </c>
      <c r="R260" s="19">
        <f t="shared" si="46"/>
        <v>-6.807741737966058E-3</v>
      </c>
      <c r="S260" s="19">
        <f t="shared" si="46"/>
        <v>-9.4232972410155675E-3</v>
      </c>
      <c r="T260" s="19">
        <f t="shared" si="46"/>
        <v>-5.9995413810814214E-3</v>
      </c>
      <c r="U260" s="19">
        <f t="shared" si="46"/>
        <v>-5.8078373153955922E-3</v>
      </c>
      <c r="V260" s="19">
        <f t="shared" si="46"/>
        <v>-9.7415481968708521E-3</v>
      </c>
      <c r="W260" s="19">
        <f t="shared" si="46"/>
        <v>-6.1614899551373104E-3</v>
      </c>
      <c r="X260" s="19">
        <f t="shared" si="46"/>
        <v>-5.3070136353017576E-3</v>
      </c>
      <c r="Y260" s="19">
        <f t="shared" si="46"/>
        <v>-4.2726824900075665E-3</v>
      </c>
      <c r="Z260" s="19">
        <f t="shared" si="46"/>
        <v>-6.6208600008762792E-3</v>
      </c>
      <c r="AA260" s="19">
        <f t="shared" si="46"/>
        <v>-8.0490970627376864E-3</v>
      </c>
      <c r="AB260" s="19">
        <f t="shared" si="46"/>
        <v>-5.6403713139228737E-3</v>
      </c>
      <c r="AC260" s="19">
        <f t="shared" si="46"/>
        <v>-6.8836507921198669E-3</v>
      </c>
      <c r="AD260" s="19">
        <f t="shared" si="46"/>
        <v>-1.3532118558861404E-2</v>
      </c>
      <c r="AE260" s="19">
        <f t="shared" si="46"/>
        <v>-1.5021582795875168E-2</v>
      </c>
      <c r="AF260" s="19">
        <f t="shared" si="46"/>
        <v>-1.3495835186231382E-2</v>
      </c>
      <c r="AG260" s="19">
        <f t="shared" si="46"/>
        <v>-7.3280506181736789E-3</v>
      </c>
      <c r="AH260" s="19">
        <f t="shared" si="46"/>
        <v>-1.37396102918785E-2</v>
      </c>
      <c r="AI260" s="19">
        <f t="shared" si="46"/>
        <v>-1.1628470900511806E-2</v>
      </c>
      <c r="AJ260" s="19">
        <f t="shared" si="46"/>
        <v>-1.5462560353915192E-2</v>
      </c>
      <c r="AK260" s="19">
        <f t="shared" si="46"/>
        <v>-1.9090735317454595E-2</v>
      </c>
      <c r="AL260" s="19">
        <f t="shared" si="46"/>
        <v>-4.265287980953656E-2</v>
      </c>
      <c r="AM260" s="19">
        <f t="shared" si="46"/>
        <v>-1.130729306418302E-2</v>
      </c>
      <c r="AN260" s="19">
        <f t="shared" si="46"/>
        <v>-8.1629561588346753E-3</v>
      </c>
      <c r="AO260" s="19">
        <f t="shared" si="46"/>
        <v>-7.1734237061635269E-3</v>
      </c>
      <c r="AP260" s="19">
        <f t="shared" si="46"/>
        <v>-1.0978150285471064E-2</v>
      </c>
      <c r="AQ260" s="19">
        <f t="shared" si="46"/>
        <v>-2.6394377931350108E-2</v>
      </c>
      <c r="AR260" s="19">
        <f t="shared" si="46"/>
        <v>-1.5384353252862311E-2</v>
      </c>
      <c r="AS260" s="19">
        <f t="shared" si="46"/>
        <v>-2.194157979947918E-2</v>
      </c>
      <c r="AT260" s="19">
        <f t="shared" si="46"/>
        <v>-5.2028073134801041E-3</v>
      </c>
      <c r="AU260" s="19">
        <f t="shared" si="46"/>
        <v>-7.1023492481495053E-3</v>
      </c>
      <c r="AV260" s="19">
        <f t="shared" si="46"/>
        <v>-1.2392683865288596E-2</v>
      </c>
      <c r="AW260" s="19">
        <f t="shared" si="44"/>
        <v>-1.2182093138473863E-3</v>
      </c>
      <c r="AX260" s="19">
        <f t="shared" si="43"/>
        <v>-1.1407664867717259E-2</v>
      </c>
      <c r="AY260" s="19">
        <f t="shared" si="43"/>
        <v>-8.0739730230059009E-3</v>
      </c>
      <c r="AZ260" s="19">
        <f t="shared" si="43"/>
        <v>-1.5627272824137717E-2</v>
      </c>
      <c r="BA260" s="19">
        <f t="shared" si="43"/>
        <v>-1.2550044361480916E-2</v>
      </c>
      <c r="BB260" s="19">
        <f t="shared" si="43"/>
        <v>-1.1793871509251708E-2</v>
      </c>
      <c r="BC260" s="19">
        <f t="shared" si="43"/>
        <v>-0.11469281601472706</v>
      </c>
      <c r="BD260" s="19">
        <f t="shared" si="43"/>
        <v>0.99718979147056097</v>
      </c>
      <c r="BE260" s="19">
        <f t="shared" si="43"/>
        <v>-9.5648228940231981E-3</v>
      </c>
      <c r="BF260" s="19">
        <f t="shared" si="43"/>
        <v>-1.5893618270014932E-2</v>
      </c>
      <c r="BG260" s="19">
        <f t="shared" si="43"/>
        <v>-4.7284098573932192E-3</v>
      </c>
      <c r="BH260" s="19">
        <f t="shared" si="43"/>
        <v>-3.8507454446735337E-3</v>
      </c>
      <c r="BI260" s="19">
        <f t="shared" si="43"/>
        <v>-4.4827111961632891E-3</v>
      </c>
      <c r="BJ260" s="19">
        <f t="shared" si="43"/>
        <v>-4.4178923738728082E-3</v>
      </c>
      <c r="BK260" s="19">
        <f t="shared" si="43"/>
        <v>-1.0921436242697116E-2</v>
      </c>
      <c r="BL260" s="19">
        <f t="shared" si="43"/>
        <v>-1.3367090293310249E-2</v>
      </c>
      <c r="BM260" s="19">
        <f t="shared" si="43"/>
        <v>-6.7795840968486835E-3</v>
      </c>
      <c r="BN260" s="19">
        <f t="shared" si="43"/>
        <v>-1.1124836213630343E-2</v>
      </c>
      <c r="BO260" s="19">
        <f t="shared" si="43"/>
        <v>-1.5783371073830738E-2</v>
      </c>
      <c r="BP260" s="19">
        <f t="shared" si="43"/>
        <v>0</v>
      </c>
      <c r="BQ260" s="19" t="e">
        <f t="shared" si="43"/>
        <v>#DIV/0!</v>
      </c>
    </row>
    <row r="261" spans="5:69" x14ac:dyDescent="0.35">
      <c r="E261" t="str">
        <f t="shared" si="40"/>
        <v>ISIC 79</v>
      </c>
      <c r="F261" s="19">
        <f t="shared" si="41"/>
        <v>-7.6230761783895049E-3</v>
      </c>
      <c r="G261" s="19">
        <f t="shared" si="46"/>
        <v>-2.8615734027320769E-3</v>
      </c>
      <c r="H261" s="19">
        <f t="shared" si="46"/>
        <v>-1.6090859237452015E-3</v>
      </c>
      <c r="I261" s="19">
        <f t="shared" si="46"/>
        <v>-7.8002289457402164E-3</v>
      </c>
      <c r="J261" s="19">
        <f t="shared" si="46"/>
        <v>-7.8617170342646352E-3</v>
      </c>
      <c r="K261" s="19">
        <f t="shared" si="46"/>
        <v>-5.3326048856514735E-3</v>
      </c>
      <c r="L261" s="19">
        <f t="shared" si="46"/>
        <v>-6.4932244724843604E-3</v>
      </c>
      <c r="M261" s="19">
        <f t="shared" si="46"/>
        <v>-5.4770142776100171E-3</v>
      </c>
      <c r="N261" s="19">
        <f t="shared" si="46"/>
        <v>-9.2033380788095719E-3</v>
      </c>
      <c r="O261" s="19">
        <f t="shared" si="46"/>
        <v>-6.3834025182880221E-4</v>
      </c>
      <c r="P261" s="19">
        <f t="shared" si="46"/>
        <v>-5.1548445826544546E-3</v>
      </c>
      <c r="Q261" s="19">
        <f t="shared" si="46"/>
        <v>-8.4108694053050756E-3</v>
      </c>
      <c r="R261" s="19">
        <f t="shared" si="46"/>
        <v>-1.1667183651758331E-2</v>
      </c>
      <c r="S261" s="19">
        <f t="shared" si="46"/>
        <v>-1.010980202035448E-2</v>
      </c>
      <c r="T261" s="19">
        <f t="shared" si="46"/>
        <v>-5.7978490447457018E-3</v>
      </c>
      <c r="U261" s="19">
        <f t="shared" si="46"/>
        <v>-1.232843917703642E-2</v>
      </c>
      <c r="V261" s="19">
        <f t="shared" si="46"/>
        <v>-6.9219886361363116E-3</v>
      </c>
      <c r="W261" s="19">
        <f t="shared" si="46"/>
        <v>-9.8841223317551342E-3</v>
      </c>
      <c r="X261" s="19">
        <f t="shared" si="46"/>
        <v>-1.04232506958397E-2</v>
      </c>
      <c r="Y261" s="19">
        <f t="shared" si="46"/>
        <v>-8.8104234732504054E-3</v>
      </c>
      <c r="Z261" s="19">
        <f t="shared" si="46"/>
        <v>-1.6784648426572839E-2</v>
      </c>
      <c r="AA261" s="19">
        <f t="shared" si="46"/>
        <v>-7.1111608042705096E-3</v>
      </c>
      <c r="AB261" s="19">
        <f t="shared" si="46"/>
        <v>-1.9200508481187525E-2</v>
      </c>
      <c r="AC261" s="19">
        <f t="shared" si="46"/>
        <v>-3.538430927971117E-3</v>
      </c>
      <c r="AD261" s="19">
        <f t="shared" si="46"/>
        <v>-7.9993282620009834E-3</v>
      </c>
      <c r="AE261" s="19">
        <f t="shared" si="46"/>
        <v>-8.6749575946316378E-3</v>
      </c>
      <c r="AF261" s="19">
        <f t="shared" si="46"/>
        <v>-7.3048508065004132E-3</v>
      </c>
      <c r="AG261" s="19">
        <f t="shared" si="46"/>
        <v>-4.2168201156454052E-3</v>
      </c>
      <c r="AH261" s="19">
        <f t="shared" si="46"/>
        <v>-6.9454952842716777E-3</v>
      </c>
      <c r="AI261" s="19">
        <f t="shared" si="46"/>
        <v>-5.2029209317709752E-3</v>
      </c>
      <c r="AJ261" s="19">
        <f t="shared" si="46"/>
        <v>-7.4063130711523499E-3</v>
      </c>
      <c r="AK261" s="19">
        <f t="shared" si="46"/>
        <v>-9.3165522822028432E-3</v>
      </c>
      <c r="AL261" s="19">
        <f t="shared" si="46"/>
        <v>-6.2668497087865994E-3</v>
      </c>
      <c r="AM261" s="19">
        <f t="shared" si="46"/>
        <v>-1.4048674388956937E-2</v>
      </c>
      <c r="AN261" s="19">
        <f t="shared" si="46"/>
        <v>-8.6317867355783194E-3</v>
      </c>
      <c r="AO261" s="19">
        <f t="shared" si="46"/>
        <v>-5.139730695661311E-3</v>
      </c>
      <c r="AP261" s="19">
        <f t="shared" si="46"/>
        <v>-3.9478536977935134E-3</v>
      </c>
      <c r="AQ261" s="19">
        <f t="shared" si="46"/>
        <v>-3.2638551489031181E-3</v>
      </c>
      <c r="AR261" s="19">
        <f t="shared" si="46"/>
        <v>-6.2179065284427093E-3</v>
      </c>
      <c r="AS261" s="19">
        <f t="shared" si="46"/>
        <v>-4.7755597336053548E-3</v>
      </c>
      <c r="AT261" s="19">
        <f t="shared" si="46"/>
        <v>-2.7045287605060244E-3</v>
      </c>
      <c r="AU261" s="19">
        <f t="shared" si="46"/>
        <v>-2.0504465661667112E-3</v>
      </c>
      <c r="AV261" s="19">
        <f t="shared" si="46"/>
        <v>-3.8903339458581823E-3</v>
      </c>
      <c r="AW261" s="19">
        <f t="shared" si="44"/>
        <v>-7.0850884462013279E-4</v>
      </c>
      <c r="AX261" s="19">
        <f t="shared" si="43"/>
        <v>-6.2864180307100823E-3</v>
      </c>
      <c r="AY261" s="19">
        <f t="shared" si="43"/>
        <v>-8.4689071314421518E-3</v>
      </c>
      <c r="AZ261" s="19">
        <f t="shared" si="43"/>
        <v>-6.0263847832976109E-3</v>
      </c>
      <c r="BA261" s="19">
        <f t="shared" si="43"/>
        <v>-5.666541385989766E-3</v>
      </c>
      <c r="BB261" s="19">
        <f t="shared" si="43"/>
        <v>-4.8607293134482086E-3</v>
      </c>
      <c r="BC261" s="19">
        <f t="shared" si="43"/>
        <v>-4.978372728763762E-3</v>
      </c>
      <c r="BD261" s="19">
        <f t="shared" si="43"/>
        <v>-2.1729659616440789E-2</v>
      </c>
      <c r="BE261" s="19">
        <f t="shared" si="43"/>
        <v>0.99734341286893358</v>
      </c>
      <c r="BF261" s="19">
        <f t="shared" si="43"/>
        <v>-1.0728382583056289E-2</v>
      </c>
      <c r="BG261" s="19">
        <f t="shared" si="43"/>
        <v>-3.0519836071617348E-3</v>
      </c>
      <c r="BH261" s="19">
        <f t="shared" si="43"/>
        <v>-3.4168094421773969E-3</v>
      </c>
      <c r="BI261" s="19">
        <f t="shared" si="43"/>
        <v>-3.9885074751835501E-3</v>
      </c>
      <c r="BJ261" s="19">
        <f t="shared" si="43"/>
        <v>-3.884906088165589E-3</v>
      </c>
      <c r="BK261" s="19">
        <f t="shared" si="43"/>
        <v>-3.1107419832887766E-3</v>
      </c>
      <c r="BL261" s="19">
        <f t="shared" ref="AX261:BQ271" si="47">BL193-BL125</f>
        <v>-3.3461122197856901E-3</v>
      </c>
      <c r="BM261" s="19">
        <f t="shared" si="47"/>
        <v>-2.7103375005215701E-3</v>
      </c>
      <c r="BN261" s="19">
        <f t="shared" si="47"/>
        <v>-7.7519624746570466E-3</v>
      </c>
      <c r="BO261" s="19">
        <f t="shared" si="47"/>
        <v>-2.5260814711420918E-3</v>
      </c>
      <c r="BP261" s="19">
        <f t="shared" si="47"/>
        <v>0</v>
      </c>
      <c r="BQ261" s="19" t="e">
        <f t="shared" si="47"/>
        <v>#DIV/0!</v>
      </c>
    </row>
    <row r="262" spans="5:69" x14ac:dyDescent="0.35">
      <c r="E262" t="str">
        <f t="shared" si="40"/>
        <v>ISIC 80-82</v>
      </c>
      <c r="F262" s="19">
        <f t="shared" si="41"/>
        <v>-2.8919372964512581E-5</v>
      </c>
      <c r="G262" s="19">
        <f t="shared" si="46"/>
        <v>-2.347152316391039E-4</v>
      </c>
      <c r="H262" s="19">
        <f t="shared" si="46"/>
        <v>-3.1909127934757857E-4</v>
      </c>
      <c r="I262" s="19">
        <f t="shared" si="46"/>
        <v>-3.5082188586105543E-4</v>
      </c>
      <c r="J262" s="19">
        <f t="shared" si="46"/>
        <v>-1.9208329388629901E-4</v>
      </c>
      <c r="K262" s="19">
        <f t="shared" si="46"/>
        <v>-4.2822160722486659E-4</v>
      </c>
      <c r="L262" s="19">
        <f t="shared" si="46"/>
        <v>-2.366663132223518E-4</v>
      </c>
      <c r="M262" s="19">
        <f t="shared" si="46"/>
        <v>-1.5612103251416601E-4</v>
      </c>
      <c r="N262" s="19">
        <f t="shared" si="46"/>
        <v>-6.7130002907030606E-4</v>
      </c>
      <c r="O262" s="19">
        <f t="shared" si="46"/>
        <v>-3.1066818537128321E-4</v>
      </c>
      <c r="P262" s="19">
        <f t="shared" si="46"/>
        <v>-3.5581179740219022E-4</v>
      </c>
      <c r="Q262" s="19">
        <f t="shared" si="46"/>
        <v>-6.9923812241019215E-4</v>
      </c>
      <c r="R262" s="19">
        <f t="shared" si="46"/>
        <v>-2.7303735888758909E-4</v>
      </c>
      <c r="S262" s="19">
        <f t="shared" si="46"/>
        <v>-9.1110964743605399E-4</v>
      </c>
      <c r="T262" s="19">
        <f t="shared" si="46"/>
        <v>-3.6992488684659377E-4</v>
      </c>
      <c r="U262" s="19">
        <f t="shared" si="46"/>
        <v>-2.0138323137913416E-4</v>
      </c>
      <c r="V262" s="19">
        <f t="shared" si="46"/>
        <v>-3.2476552788921213E-4</v>
      </c>
      <c r="W262" s="19">
        <f t="shared" si="46"/>
        <v>-2.9746843430299348E-4</v>
      </c>
      <c r="X262" s="19">
        <f t="shared" si="46"/>
        <v>-3.1763396155534484E-4</v>
      </c>
      <c r="Y262" s="19">
        <f t="shared" si="46"/>
        <v>-1.3373254509943506E-4</v>
      </c>
      <c r="Z262" s="19">
        <f t="shared" si="46"/>
        <v>-3.645196134933554E-4</v>
      </c>
      <c r="AA262" s="19">
        <f t="shared" si="46"/>
        <v>-3.2791179526157254E-4</v>
      </c>
      <c r="AB262" s="19">
        <f t="shared" si="46"/>
        <v>-3.7106815997315994E-4</v>
      </c>
      <c r="AC262" s="19">
        <f t="shared" si="46"/>
        <v>-2.0032475141921791E-4</v>
      </c>
      <c r="AD262" s="19">
        <f t="shared" si="46"/>
        <v>-7.4104717294575212E-4</v>
      </c>
      <c r="AE262" s="19">
        <f t="shared" si="46"/>
        <v>-7.9925897090555014E-4</v>
      </c>
      <c r="AF262" s="19">
        <f t="shared" si="46"/>
        <v>-2.3270944250476929E-4</v>
      </c>
      <c r="AG262" s="19">
        <f t="shared" si="46"/>
        <v>-6.9419339463907452E-4</v>
      </c>
      <c r="AH262" s="19">
        <f t="shared" si="46"/>
        <v>-1.268984991557309E-3</v>
      </c>
      <c r="AI262" s="19">
        <f t="shared" si="46"/>
        <v>-7.9284349186979977E-4</v>
      </c>
      <c r="AJ262" s="19">
        <f t="shared" si="46"/>
        <v>-3.2233473627872396E-3</v>
      </c>
      <c r="AK262" s="19">
        <f t="shared" si="46"/>
        <v>-1.3347030834624065E-2</v>
      </c>
      <c r="AL262" s="19">
        <f t="shared" si="46"/>
        <v>-4.6870516744927593E-2</v>
      </c>
      <c r="AM262" s="19">
        <f t="shared" si="46"/>
        <v>-1.5849560660867587E-3</v>
      </c>
      <c r="AN262" s="19">
        <f t="shared" si="46"/>
        <v>-4.6984195622367541E-4</v>
      </c>
      <c r="AO262" s="19">
        <f t="shared" si="46"/>
        <v>-2.7014632157879572E-3</v>
      </c>
      <c r="AP262" s="19">
        <f t="shared" si="46"/>
        <v>-4.6062416164211487E-4</v>
      </c>
      <c r="AQ262" s="19">
        <f t="shared" si="46"/>
        <v>-1.5777824510175981E-3</v>
      </c>
      <c r="AR262" s="19">
        <f t="shared" si="46"/>
        <v>-5.8926704106962088E-4</v>
      </c>
      <c r="AS262" s="19">
        <f t="shared" si="46"/>
        <v>-5.5565712062222443E-4</v>
      </c>
      <c r="AT262" s="19">
        <f t="shared" si="46"/>
        <v>-2.571665944491986E-4</v>
      </c>
      <c r="AU262" s="19">
        <f t="shared" si="46"/>
        <v>-1.5558587816376669E-4</v>
      </c>
      <c r="AV262" s="19">
        <f t="shared" si="46"/>
        <v>-1.3369250766156782E-4</v>
      </c>
      <c r="AW262" s="19">
        <f t="shared" si="44"/>
        <v>-1.2319273096989615E-4</v>
      </c>
      <c r="AX262" s="19">
        <f t="shared" si="47"/>
        <v>-9.9587854481720042E-4</v>
      </c>
      <c r="AY262" s="19">
        <f t="shared" si="47"/>
        <v>-1.0933784691981058E-3</v>
      </c>
      <c r="AZ262" s="19">
        <f t="shared" si="47"/>
        <v>-6.5062256600176532E-4</v>
      </c>
      <c r="BA262" s="19">
        <f t="shared" si="47"/>
        <v>-1.1461994377193554E-3</v>
      </c>
      <c r="BB262" s="19">
        <f t="shared" si="47"/>
        <v>-1.2674165595876901E-3</v>
      </c>
      <c r="BC262" s="19">
        <f t="shared" si="47"/>
        <v>-1.1005469914018233E-3</v>
      </c>
      <c r="BD262" s="19">
        <f t="shared" si="47"/>
        <v>-5.1822723791845903E-4</v>
      </c>
      <c r="BE262" s="19">
        <f t="shared" si="47"/>
        <v>-0.26096347643946538</v>
      </c>
      <c r="BF262" s="19">
        <f t="shared" si="47"/>
        <v>0.99899771875276866</v>
      </c>
      <c r="BG262" s="19">
        <f t="shared" si="47"/>
        <v>-4.6443291011414239E-4</v>
      </c>
      <c r="BH262" s="19">
        <f t="shared" si="47"/>
        <v>-3.5946102066766592E-4</v>
      </c>
      <c r="BI262" s="19">
        <f t="shared" si="47"/>
        <v>-1.2148388748905778E-4</v>
      </c>
      <c r="BJ262" s="19">
        <f t="shared" si="47"/>
        <v>-3.0637687290431043E-4</v>
      </c>
      <c r="BK262" s="19">
        <f t="shared" si="47"/>
        <v>-3.4645482101261396E-3</v>
      </c>
      <c r="BL262" s="19">
        <f t="shared" si="47"/>
        <v>-8.3689748126029393E-3</v>
      </c>
      <c r="BM262" s="19">
        <f t="shared" si="47"/>
        <v>-6.3452884197073324E-4</v>
      </c>
      <c r="BN262" s="19">
        <f t="shared" si="47"/>
        <v>-6.0854682493359697E-4</v>
      </c>
      <c r="BO262" s="19">
        <f t="shared" si="47"/>
        <v>-3.8097627000476274E-4</v>
      </c>
      <c r="BP262" s="19">
        <f t="shared" si="47"/>
        <v>0</v>
      </c>
      <c r="BQ262" s="19" t="e">
        <f t="shared" si="47"/>
        <v>#DIV/0!</v>
      </c>
    </row>
    <row r="263" spans="5:69" x14ac:dyDescent="0.35">
      <c r="E263" t="str">
        <f t="shared" si="40"/>
        <v>ISIC 84</v>
      </c>
      <c r="F263" s="19">
        <f t="shared" si="41"/>
        <v>-4.0889423880494675E-3</v>
      </c>
      <c r="G263" s="19">
        <f t="shared" si="46"/>
        <v>-3.700903186757986E-3</v>
      </c>
      <c r="H263" s="19">
        <f t="shared" si="46"/>
        <v>-6.7065290244786311E-3</v>
      </c>
      <c r="I263" s="19">
        <f t="shared" si="46"/>
        <v>-1.0942063477418565E-2</v>
      </c>
      <c r="J263" s="19">
        <f t="shared" si="46"/>
        <v>-9.6274751696257023E-3</v>
      </c>
      <c r="K263" s="19">
        <f t="shared" si="46"/>
        <v>-1.3694203328250332E-2</v>
      </c>
      <c r="L263" s="19">
        <f t="shared" si="46"/>
        <v>-8.8743081327536857E-3</v>
      </c>
      <c r="M263" s="19">
        <f t="shared" si="46"/>
        <v>-9.5242053388838524E-3</v>
      </c>
      <c r="N263" s="19">
        <f t="shared" si="46"/>
        <v>-2.4654302612759457E-2</v>
      </c>
      <c r="O263" s="19">
        <f t="shared" si="46"/>
        <v>-7.4090938277797305E-3</v>
      </c>
      <c r="P263" s="19">
        <f t="shared" si="46"/>
        <v>-1.084749036929852E-2</v>
      </c>
      <c r="Q263" s="19">
        <f t="shared" si="46"/>
        <v>-9.1197975179637663E-3</v>
      </c>
      <c r="R263" s="19">
        <f t="shared" si="46"/>
        <v>-8.9274639467802151E-3</v>
      </c>
      <c r="S263" s="19">
        <f t="shared" si="46"/>
        <v>-1.3226250716419339E-2</v>
      </c>
      <c r="T263" s="19">
        <f t="shared" si="46"/>
        <v>-1.1143734987895147E-2</v>
      </c>
      <c r="U263" s="19">
        <f t="shared" si="46"/>
        <v>-1.0040805951141707E-2</v>
      </c>
      <c r="V263" s="19">
        <f t="shared" si="46"/>
        <v>-7.5662271699741615E-3</v>
      </c>
      <c r="W263" s="19">
        <f t="shared" si="46"/>
        <v>-1.0760187008872614E-2</v>
      </c>
      <c r="X263" s="19">
        <f t="shared" si="46"/>
        <v>-1.0931196553086364E-2</v>
      </c>
      <c r="Y263" s="19">
        <f t="shared" si="46"/>
        <v>-7.7309111225051805E-3</v>
      </c>
      <c r="Z263" s="19">
        <f t="shared" si="46"/>
        <v>-9.6835725407722704E-3</v>
      </c>
      <c r="AA263" s="19">
        <f t="shared" si="46"/>
        <v>-1.0287081375441383E-2</v>
      </c>
      <c r="AB263" s="19">
        <f t="shared" si="46"/>
        <v>-1.1044449489974338E-2</v>
      </c>
      <c r="AC263" s="19">
        <f t="shared" si="46"/>
        <v>-1.079703923028312E-2</v>
      </c>
      <c r="AD263" s="19">
        <f t="shared" si="46"/>
        <v>-2.9080355934276807E-2</v>
      </c>
      <c r="AE263" s="19">
        <f t="shared" si="46"/>
        <v>-3.1060786599364433E-2</v>
      </c>
      <c r="AF263" s="19">
        <f t="shared" si="46"/>
        <v>-9.9395005185535634E-3</v>
      </c>
      <c r="AG263" s="19">
        <f t="shared" si="46"/>
        <v>-1.5471863687003422E-2</v>
      </c>
      <c r="AH263" s="19">
        <f t="shared" si="46"/>
        <v>-2.0516558638778243E-2</v>
      </c>
      <c r="AI263" s="19">
        <f t="shared" si="46"/>
        <v>-1.9402977523752408E-2</v>
      </c>
      <c r="AJ263" s="19">
        <f t="shared" si="46"/>
        <v>-8.3310325783104103E-3</v>
      </c>
      <c r="AK263" s="19">
        <f t="shared" si="46"/>
        <v>-1.2310947596483613E-2</v>
      </c>
      <c r="AL263" s="19">
        <f t="shared" si="46"/>
        <v>-1.2423954569318909E-2</v>
      </c>
      <c r="AM263" s="19">
        <f t="shared" si="46"/>
        <v>-1.4891579815371942E-2</v>
      </c>
      <c r="AN263" s="19">
        <f t="shared" si="46"/>
        <v>-1.1450950848418153E-2</v>
      </c>
      <c r="AO263" s="19">
        <f t="shared" si="46"/>
        <v>-9.9912597780123947E-3</v>
      </c>
      <c r="AP263" s="19">
        <f t="shared" si="46"/>
        <v>-2.1467899012411053E-2</v>
      </c>
      <c r="AQ263" s="19">
        <f t="shared" si="46"/>
        <v>-3.1598513909737176E-2</v>
      </c>
      <c r="AR263" s="19">
        <f t="shared" si="46"/>
        <v>-1.7907196621687084E-2</v>
      </c>
      <c r="AS263" s="19">
        <f t="shared" si="46"/>
        <v>-1.3673395646116727E-2</v>
      </c>
      <c r="AT263" s="19">
        <f t="shared" si="46"/>
        <v>-1.6274783975046704E-2</v>
      </c>
      <c r="AU263" s="19">
        <f t="shared" si="46"/>
        <v>-1.9752978565634793E-2</v>
      </c>
      <c r="AV263" s="19">
        <f t="shared" si="46"/>
        <v>-2.3448925492071046E-2</v>
      </c>
      <c r="AW263" s="19">
        <f t="shared" si="44"/>
        <v>-1.0130163011329322E-2</v>
      </c>
      <c r="AX263" s="19">
        <f t="shared" si="47"/>
        <v>-2.4391159154047486E-2</v>
      </c>
      <c r="AY263" s="19">
        <f t="shared" si="47"/>
        <v>-1.8201751722045488E-2</v>
      </c>
      <c r="AZ263" s="19">
        <f t="shared" si="47"/>
        <v>-2.6520307217881876E-2</v>
      </c>
      <c r="BA263" s="19">
        <f t="shared" si="47"/>
        <v>-2.3563305139584486E-2</v>
      </c>
      <c r="BB263" s="19">
        <f t="shared" si="47"/>
        <v>-2.4111091216918196E-2</v>
      </c>
      <c r="BC263" s="19">
        <f t="shared" si="47"/>
        <v>-2.8724640142499244E-2</v>
      </c>
      <c r="BD263" s="19">
        <f t="shared" si="47"/>
        <v>-6.0810871786403124E-3</v>
      </c>
      <c r="BE263" s="19">
        <f t="shared" si="47"/>
        <v>-1.3585450796466905E-2</v>
      </c>
      <c r="BF263" s="19">
        <f t="shared" si="47"/>
        <v>-6.5857028702850595E-2</v>
      </c>
      <c r="BG263" s="19">
        <f t="shared" si="47"/>
        <v>0.97441465033016839</v>
      </c>
      <c r="BH263" s="19">
        <f t="shared" si="47"/>
        <v>-1.1424432862740964E-2</v>
      </c>
      <c r="BI263" s="19">
        <f t="shared" si="47"/>
        <v>-1.3938913587947195E-2</v>
      </c>
      <c r="BJ263" s="19">
        <f t="shared" si="47"/>
        <v>-1.4634340607587204E-2</v>
      </c>
      <c r="BK263" s="19">
        <f t="shared" si="47"/>
        <v>-1.7103974884197914E-2</v>
      </c>
      <c r="BL263" s="19">
        <f t="shared" si="47"/>
        <v>-1.9363547005359086E-2</v>
      </c>
      <c r="BM263" s="19">
        <f t="shared" si="47"/>
        <v>-1.5853828626011493E-2</v>
      </c>
      <c r="BN263" s="19">
        <f t="shared" si="47"/>
        <v>-1.3622208128542781E-2</v>
      </c>
      <c r="BO263" s="19">
        <f t="shared" si="47"/>
        <v>-1.8968305307331467E-2</v>
      </c>
      <c r="BP263" s="19">
        <f t="shared" si="47"/>
        <v>0</v>
      </c>
      <c r="BQ263" s="19" t="e">
        <f t="shared" si="47"/>
        <v>#DIV/0!</v>
      </c>
    </row>
    <row r="264" spans="5:69" x14ac:dyDescent="0.35">
      <c r="E264" t="str">
        <f t="shared" si="40"/>
        <v>ISIC 85</v>
      </c>
      <c r="F264" s="19">
        <f t="shared" si="41"/>
        <v>-1.4486137128260415E-3</v>
      </c>
      <c r="G264" s="19">
        <f t="shared" si="46"/>
        <v>-2.9173872417203989E-3</v>
      </c>
      <c r="H264" s="19">
        <f t="shared" si="46"/>
        <v>-9.6208425933943294E-4</v>
      </c>
      <c r="I264" s="19">
        <f t="shared" si="46"/>
        <v>-3.6300505401389818E-3</v>
      </c>
      <c r="J264" s="19">
        <f t="shared" si="46"/>
        <v>-1.9199930151529495E-3</v>
      </c>
      <c r="K264" s="19">
        <f t="shared" si="46"/>
        <v>-1.8955806142973819E-3</v>
      </c>
      <c r="L264" s="19">
        <f t="shared" si="46"/>
        <v>-2.5868730781465378E-3</v>
      </c>
      <c r="M264" s="19">
        <f t="shared" si="46"/>
        <v>-3.1773286957542668E-3</v>
      </c>
      <c r="N264" s="19">
        <f t="shared" si="46"/>
        <v>-4.6718554351100148E-3</v>
      </c>
      <c r="O264" s="19">
        <f t="shared" si="46"/>
        <v>-1.6032277997708975E-3</v>
      </c>
      <c r="P264" s="19">
        <f t="shared" si="46"/>
        <v>-3.3165586544890817E-3</v>
      </c>
      <c r="Q264" s="19">
        <f t="shared" si="46"/>
        <v>-2.7223816951197077E-3</v>
      </c>
      <c r="R264" s="19">
        <f t="shared" si="46"/>
        <v>-2.8971421461567175E-3</v>
      </c>
      <c r="S264" s="19">
        <f t="shared" si="46"/>
        <v>-4.2115097304724737E-3</v>
      </c>
      <c r="T264" s="19">
        <f t="shared" si="46"/>
        <v>-3.0125853969929801E-3</v>
      </c>
      <c r="U264" s="19">
        <f t="shared" si="46"/>
        <v>-2.0908942479684074E-3</v>
      </c>
      <c r="V264" s="19">
        <f t="shared" si="46"/>
        <v>-2.0238540894545205E-3</v>
      </c>
      <c r="W264" s="19">
        <f t="shared" si="46"/>
        <v>-3.0380905740941318E-3</v>
      </c>
      <c r="X264" s="19">
        <f t="shared" si="46"/>
        <v>-2.190118520355817E-3</v>
      </c>
      <c r="Y264" s="19">
        <f t="shared" si="46"/>
        <v>-1.9223461309588652E-3</v>
      </c>
      <c r="Z264" s="19">
        <f t="shared" si="46"/>
        <v>-1.0847644493426219E-3</v>
      </c>
      <c r="AA264" s="19">
        <f t="shared" si="46"/>
        <v>-1.890707451652425E-3</v>
      </c>
      <c r="AB264" s="19">
        <f t="shared" si="46"/>
        <v>-1.7072066475933611E-3</v>
      </c>
      <c r="AC264" s="19">
        <f t="shared" si="46"/>
        <v>-1.7839325255812756E-2</v>
      </c>
      <c r="AD264" s="19">
        <f t="shared" si="46"/>
        <v>-4.6218180212538483E-3</v>
      </c>
      <c r="AE264" s="19">
        <f t="shared" si="46"/>
        <v>-4.8885598781054588E-3</v>
      </c>
      <c r="AF264" s="19">
        <f t="shared" si="46"/>
        <v>-3.4738833524992113E-3</v>
      </c>
      <c r="AG264" s="19">
        <f t="shared" si="46"/>
        <v>-2.8496298002113401E-3</v>
      </c>
      <c r="AH264" s="19">
        <f t="shared" si="46"/>
        <v>-2.1425857582364834E-3</v>
      </c>
      <c r="AI264" s="19">
        <f t="shared" si="46"/>
        <v>-2.1578496602163407E-3</v>
      </c>
      <c r="AJ264" s="19">
        <f t="shared" si="46"/>
        <v>-2.5368101616860461E-3</v>
      </c>
      <c r="AK264" s="19">
        <f t="shared" si="46"/>
        <v>-1.5491247719633253E-3</v>
      </c>
      <c r="AL264" s="19">
        <f t="shared" si="46"/>
        <v>-1.3475997168080269E-3</v>
      </c>
      <c r="AM264" s="19">
        <f t="shared" si="46"/>
        <v>-1.9381304108888457E-3</v>
      </c>
      <c r="AN264" s="19">
        <f t="shared" si="46"/>
        <v>-2.1691842336727112E-3</v>
      </c>
      <c r="AO264" s="19">
        <f t="shared" si="46"/>
        <v>-1.8776725665489834E-3</v>
      </c>
      <c r="AP264" s="19">
        <f t="shared" si="46"/>
        <v>-1.7557717967395697E-3</v>
      </c>
      <c r="AQ264" s="19">
        <f t="shared" si="46"/>
        <v>-1.9159477531788102E-3</v>
      </c>
      <c r="AR264" s="19">
        <f t="shared" si="46"/>
        <v>-1.9100230187658067E-3</v>
      </c>
      <c r="AS264" s="19">
        <f t="shared" si="46"/>
        <v>-2.1070457578583179E-3</v>
      </c>
      <c r="AT264" s="19">
        <f t="shared" si="46"/>
        <v>-1.435051176900858E-3</v>
      </c>
      <c r="AU264" s="19">
        <f t="shared" si="46"/>
        <v>-1.7023505556552417E-3</v>
      </c>
      <c r="AV264" s="19">
        <f t="shared" si="46"/>
        <v>-1.2737269329458037E-3</v>
      </c>
      <c r="AW264" s="19">
        <f t="shared" si="44"/>
        <v>-1.7424547048443704E-3</v>
      </c>
      <c r="AX264" s="19">
        <f t="shared" si="47"/>
        <v>-6.109377113429848E-3</v>
      </c>
      <c r="AY264" s="19">
        <f t="shared" si="47"/>
        <v>-7.1434554361493536E-3</v>
      </c>
      <c r="AZ264" s="19">
        <f t="shared" si="47"/>
        <v>-1.9343884644720808E-3</v>
      </c>
      <c r="BA264" s="19">
        <f t="shared" si="47"/>
        <v>-6.0015968986521367E-3</v>
      </c>
      <c r="BB264" s="19">
        <f t="shared" si="47"/>
        <v>-1.0698700979455302E-2</v>
      </c>
      <c r="BC264" s="19">
        <f t="shared" si="47"/>
        <v>-2.3805181453423903E-3</v>
      </c>
      <c r="BD264" s="19">
        <f t="shared" si="47"/>
        <v>-2.1471647399125293E-3</v>
      </c>
      <c r="BE264" s="19">
        <f t="shared" si="47"/>
        <v>-1.433115061936446E-3</v>
      </c>
      <c r="BF264" s="19">
        <f t="shared" si="47"/>
        <v>-5.5297695634292949E-3</v>
      </c>
      <c r="BG264" s="19">
        <f t="shared" si="47"/>
        <v>-9.4000568582402744E-3</v>
      </c>
      <c r="BH264" s="19">
        <f t="shared" si="47"/>
        <v>0.99744293268302509</v>
      </c>
      <c r="BI264" s="19">
        <f t="shared" si="47"/>
        <v>-1.8707959698372465E-3</v>
      </c>
      <c r="BJ264" s="19">
        <f t="shared" si="47"/>
        <v>-4.3892814191554275E-3</v>
      </c>
      <c r="BK264" s="19">
        <f t="shared" si="47"/>
        <v>-2.1610215396824953E-3</v>
      </c>
      <c r="BL264" s="19">
        <f t="shared" si="47"/>
        <v>-3.5148020667221309E-3</v>
      </c>
      <c r="BM264" s="19">
        <f t="shared" si="47"/>
        <v>-5.6834966146548068E-3</v>
      </c>
      <c r="BN264" s="19">
        <f t="shared" si="47"/>
        <v>-8.3759105495402933E-4</v>
      </c>
      <c r="BO264" s="19">
        <f t="shared" si="47"/>
        <v>-1.1104790791998664E-3</v>
      </c>
      <c r="BP264" s="19">
        <f t="shared" si="47"/>
        <v>0</v>
      </c>
      <c r="BQ264" s="19" t="e">
        <f t="shared" si="47"/>
        <v>#DIV/0!</v>
      </c>
    </row>
    <row r="265" spans="5:69" x14ac:dyDescent="0.35">
      <c r="E265" t="str">
        <f t="shared" si="40"/>
        <v>ISIC 86</v>
      </c>
      <c r="F265" s="19">
        <f t="shared" si="41"/>
        <v>-5.9843956807052344E-4</v>
      </c>
      <c r="G265" s="19">
        <f t="shared" ref="G265:AV271" si="48">G197-G129</f>
        <v>-8.8410818716863182E-4</v>
      </c>
      <c r="H265" s="19">
        <f t="shared" si="48"/>
        <v>-2.090128053414918E-3</v>
      </c>
      <c r="I265" s="19">
        <f t="shared" si="48"/>
        <v>-1.5290098352404367E-3</v>
      </c>
      <c r="J265" s="19">
        <f t="shared" si="48"/>
        <v>-1.4826312590777864E-3</v>
      </c>
      <c r="K265" s="19">
        <f t="shared" si="48"/>
        <v>-9.8370235315351179E-4</v>
      </c>
      <c r="L265" s="19">
        <f t="shared" si="48"/>
        <v>-7.5902873502279721E-4</v>
      </c>
      <c r="M265" s="19">
        <f t="shared" si="48"/>
        <v>-9.5817069671477815E-4</v>
      </c>
      <c r="N265" s="19">
        <f t="shared" si="48"/>
        <v>-3.1667548548932568E-3</v>
      </c>
      <c r="O265" s="19">
        <f t="shared" si="48"/>
        <v>-1.0248642724738958E-3</v>
      </c>
      <c r="P265" s="19">
        <f t="shared" si="48"/>
        <v>-1.6652566596172388E-3</v>
      </c>
      <c r="Q265" s="19">
        <f t="shared" si="48"/>
        <v>-2.7323244677225161E-3</v>
      </c>
      <c r="R265" s="19">
        <f t="shared" si="48"/>
        <v>-1.4324942149272089E-3</v>
      </c>
      <c r="S265" s="19">
        <f t="shared" si="48"/>
        <v>-1.3842398020826824E-3</v>
      </c>
      <c r="T265" s="19">
        <f t="shared" si="48"/>
        <v>-1.4678636375491437E-3</v>
      </c>
      <c r="U265" s="19">
        <f t="shared" si="48"/>
        <v>-1.3797866966736784E-3</v>
      </c>
      <c r="V265" s="19">
        <f t="shared" si="48"/>
        <v>-1.7739084401895088E-3</v>
      </c>
      <c r="W265" s="19">
        <f t="shared" si="48"/>
        <v>-2.3312626129205326E-3</v>
      </c>
      <c r="X265" s="19">
        <f t="shared" si="48"/>
        <v>-1.9870365553388541E-3</v>
      </c>
      <c r="Y265" s="19">
        <f t="shared" si="48"/>
        <v>-2.5549099020020912E-3</v>
      </c>
      <c r="Z265" s="19">
        <f t="shared" si="48"/>
        <v>-3.3695156702358204E-3</v>
      </c>
      <c r="AA265" s="19">
        <f t="shared" si="48"/>
        <v>-1.3310122468359897E-3</v>
      </c>
      <c r="AB265" s="19">
        <f t="shared" si="48"/>
        <v>-3.0353972982765706E-3</v>
      </c>
      <c r="AC265" s="19">
        <f t="shared" si="48"/>
        <v>-1.8738942041461914E-3</v>
      </c>
      <c r="AD265" s="19">
        <f t="shared" si="48"/>
        <v>-2.3767798704443246E-3</v>
      </c>
      <c r="AE265" s="19">
        <f t="shared" si="48"/>
        <v>-1.5912392072541487E-3</v>
      </c>
      <c r="AF265" s="19">
        <f t="shared" si="48"/>
        <v>-9.8487736776055215E-4</v>
      </c>
      <c r="AG265" s="19">
        <f t="shared" si="48"/>
        <v>-2.3642056956949004E-3</v>
      </c>
      <c r="AH265" s="19">
        <f t="shared" si="48"/>
        <v>-2.1344051026402698E-3</v>
      </c>
      <c r="AI265" s="19">
        <f t="shared" si="48"/>
        <v>-2.3743561067129187E-3</v>
      </c>
      <c r="AJ265" s="19">
        <f t="shared" si="48"/>
        <v>-2.9787472963144703E-3</v>
      </c>
      <c r="AK265" s="19">
        <f t="shared" si="48"/>
        <v>-1.2109222845766549E-3</v>
      </c>
      <c r="AL265" s="19">
        <f t="shared" si="48"/>
        <v>-9.5374137361511017E-3</v>
      </c>
      <c r="AM265" s="19">
        <f t="shared" si="48"/>
        <v>-1.9615235658970247E-3</v>
      </c>
      <c r="AN265" s="19">
        <f t="shared" si="48"/>
        <v>-3.7574995193138086E-3</v>
      </c>
      <c r="AO265" s="19">
        <f t="shared" si="48"/>
        <v>-9.0842852769908145E-4</v>
      </c>
      <c r="AP265" s="19">
        <f t="shared" si="48"/>
        <v>-1.7065075584912109E-3</v>
      </c>
      <c r="AQ265" s="19">
        <f t="shared" si="48"/>
        <v>-2.7733261139835422E-3</v>
      </c>
      <c r="AR265" s="19">
        <f t="shared" si="48"/>
        <v>-4.9610284610835864E-3</v>
      </c>
      <c r="AS265" s="19">
        <f t="shared" si="48"/>
        <v>-4.9682363486380976E-3</v>
      </c>
      <c r="AT265" s="19">
        <f t="shared" si="48"/>
        <v>-3.28216493030959E-3</v>
      </c>
      <c r="AU265" s="19">
        <f t="shared" si="48"/>
        <v>-2.3422248714836903E-3</v>
      </c>
      <c r="AV265" s="19">
        <f t="shared" si="48"/>
        <v>-1.7027017689256981E-3</v>
      </c>
      <c r="AW265" s="19">
        <f t="shared" si="44"/>
        <v>-5.8530329309336611E-4</v>
      </c>
      <c r="AX265" s="19">
        <f t="shared" si="47"/>
        <v>-3.4233159333520455E-3</v>
      </c>
      <c r="AY265" s="19">
        <f t="shared" si="47"/>
        <v>-2.7812768462675197E-3</v>
      </c>
      <c r="AZ265" s="19">
        <f t="shared" si="47"/>
        <v>-1.0890340676247601E-2</v>
      </c>
      <c r="BA265" s="19">
        <f t="shared" si="47"/>
        <v>-4.3953615737109429E-3</v>
      </c>
      <c r="BB265" s="19">
        <f t="shared" si="47"/>
        <v>-2.9106513476910645E-3</v>
      </c>
      <c r="BC265" s="19">
        <f t="shared" si="47"/>
        <v>-1.6911420559326984E-3</v>
      </c>
      <c r="BD265" s="19">
        <f t="shared" si="47"/>
        <v>-2.7628837878438941E-3</v>
      </c>
      <c r="BE265" s="19">
        <f t="shared" si="47"/>
        <v>-1.2354718363949714E-3</v>
      </c>
      <c r="BF265" s="19">
        <f t="shared" si="47"/>
        <v>-3.1695916157849259E-3</v>
      </c>
      <c r="BG265" s="19">
        <f t="shared" si="47"/>
        <v>-6.8594254170069278E-3</v>
      </c>
      <c r="BH265" s="19">
        <f t="shared" si="47"/>
        <v>-2.8147815713352412E-2</v>
      </c>
      <c r="BI265" s="19">
        <f t="shared" si="47"/>
        <v>0.99612397458667001</v>
      </c>
      <c r="BJ265" s="19">
        <f t="shared" si="47"/>
        <v>-2.8324253423469381E-3</v>
      </c>
      <c r="BK265" s="19">
        <f t="shared" si="47"/>
        <v>-2.6463158103050594E-3</v>
      </c>
      <c r="BL265" s="19">
        <f t="shared" si="47"/>
        <v>-2.4160480927187056E-3</v>
      </c>
      <c r="BM265" s="19">
        <f t="shared" si="47"/>
        <v>-5.4395429663466974E-3</v>
      </c>
      <c r="BN265" s="19">
        <f t="shared" si="47"/>
        <v>-2.7797281639893503E-3</v>
      </c>
      <c r="BO265" s="19">
        <f t="shared" si="47"/>
        <v>-1.7559138094073961E-3</v>
      </c>
      <c r="BP265" s="19">
        <f t="shared" si="47"/>
        <v>0</v>
      </c>
      <c r="BQ265" s="19" t="e">
        <f t="shared" si="47"/>
        <v>#DIV/0!</v>
      </c>
    </row>
    <row r="266" spans="5:69" x14ac:dyDescent="0.35">
      <c r="E266" t="str">
        <f t="shared" si="40"/>
        <v>ISIC 87-88</v>
      </c>
      <c r="F266" s="19">
        <f t="shared" si="41"/>
        <v>-1.7807582533635837E-4</v>
      </c>
      <c r="G266" s="19">
        <f t="shared" si="48"/>
        <v>-4.1170664500891641E-4</v>
      </c>
      <c r="H266" s="19">
        <f t="shared" si="48"/>
        <v>-9.3081652091090133E-4</v>
      </c>
      <c r="I266" s="19">
        <f t="shared" si="48"/>
        <v>-4.9833159515687948E-4</v>
      </c>
      <c r="J266" s="19">
        <f t="shared" si="48"/>
        <v>-5.1340077540512575E-4</v>
      </c>
      <c r="K266" s="19">
        <f t="shared" si="48"/>
        <v>-3.8110952398249078E-4</v>
      </c>
      <c r="L266" s="19">
        <f t="shared" si="48"/>
        <v>-2.1537482769589652E-4</v>
      </c>
      <c r="M266" s="19">
        <f t="shared" si="48"/>
        <v>-1.8882547895250631E-4</v>
      </c>
      <c r="N266" s="19">
        <f t="shared" si="48"/>
        <v>-5.7061885454142618E-4</v>
      </c>
      <c r="O266" s="19">
        <f t="shared" si="48"/>
        <v>-3.6849461365676963E-4</v>
      </c>
      <c r="P266" s="19">
        <f t="shared" si="48"/>
        <v>-3.3152510745359799E-4</v>
      </c>
      <c r="Q266" s="19">
        <f t="shared" si="48"/>
        <v>-1.0750833528748137E-3</v>
      </c>
      <c r="R266" s="19">
        <f t="shared" si="48"/>
        <v>-3.0184493485699385E-4</v>
      </c>
      <c r="S266" s="19">
        <f t="shared" si="48"/>
        <v>-2.9984749890968375E-4</v>
      </c>
      <c r="T266" s="19">
        <f t="shared" si="48"/>
        <v>-3.7649035337208083E-4</v>
      </c>
      <c r="U266" s="19">
        <f t="shared" si="48"/>
        <v>-2.771615779184839E-4</v>
      </c>
      <c r="V266" s="19">
        <f t="shared" si="48"/>
        <v>-1.4475677569608398E-4</v>
      </c>
      <c r="W266" s="19">
        <f t="shared" si="48"/>
        <v>-2.980438084505815E-4</v>
      </c>
      <c r="X266" s="19">
        <f t="shared" si="48"/>
        <v>-3.1892473675672388E-4</v>
      </c>
      <c r="Y266" s="19">
        <f t="shared" si="48"/>
        <v>-1.6638801772781247E-4</v>
      </c>
      <c r="Z266" s="19">
        <f t="shared" si="48"/>
        <v>-3.9227197354984173E-4</v>
      </c>
      <c r="AA266" s="19">
        <f t="shared" si="48"/>
        <v>-4.3280175315076839E-4</v>
      </c>
      <c r="AB266" s="19">
        <f t="shared" si="48"/>
        <v>-6.3002108826067278E-4</v>
      </c>
      <c r="AC266" s="19">
        <f t="shared" si="48"/>
        <v>-3.9530596541103408E-4</v>
      </c>
      <c r="AD266" s="19">
        <f t="shared" si="48"/>
        <v>-8.718840730775662E-4</v>
      </c>
      <c r="AE266" s="19">
        <f t="shared" si="48"/>
        <v>-1.2381936229658634E-3</v>
      </c>
      <c r="AF266" s="19">
        <f t="shared" si="48"/>
        <v>-2.6384282701465394E-4</v>
      </c>
      <c r="AG266" s="19">
        <f t="shared" si="48"/>
        <v>-8.9898612685461151E-4</v>
      </c>
      <c r="AH266" s="19">
        <f t="shared" si="48"/>
        <v>-1.1994367029445256E-3</v>
      </c>
      <c r="AI266" s="19">
        <f t="shared" si="48"/>
        <v>-7.3968570765371906E-4</v>
      </c>
      <c r="AJ266" s="19">
        <f t="shared" si="48"/>
        <v>-4.21124736443519E-4</v>
      </c>
      <c r="AK266" s="19">
        <f t="shared" si="48"/>
        <v>-2.3172526220119162E-4</v>
      </c>
      <c r="AL266" s="19">
        <f t="shared" si="48"/>
        <v>-5.0088889138351312E-4</v>
      </c>
      <c r="AM266" s="19">
        <f t="shared" si="48"/>
        <v>-3.3697743123352238E-4</v>
      </c>
      <c r="AN266" s="19">
        <f t="shared" si="48"/>
        <v>-3.1712365473886913E-4</v>
      </c>
      <c r="AO266" s="19">
        <f t="shared" si="48"/>
        <v>-1.3008128431809404E-3</v>
      </c>
      <c r="AP266" s="19">
        <f t="shared" si="48"/>
        <v>-7.9338748111596434E-4</v>
      </c>
      <c r="AQ266" s="19">
        <f t="shared" si="48"/>
        <v>-3.9303558349830677E-4</v>
      </c>
      <c r="AR266" s="19">
        <f t="shared" si="48"/>
        <v>-1.137708346557709E-3</v>
      </c>
      <c r="AS266" s="19">
        <f t="shared" si="48"/>
        <v>-5.282287415243693E-4</v>
      </c>
      <c r="AT266" s="19">
        <f t="shared" si="48"/>
        <v>-3.393248809117968E-4</v>
      </c>
      <c r="AU266" s="19">
        <f t="shared" si="48"/>
        <v>-9.4220762555606889E-4</v>
      </c>
      <c r="AV266" s="19">
        <f t="shared" si="48"/>
        <v>-8.8332549704964452E-4</v>
      </c>
      <c r="AW266" s="19">
        <f t="shared" si="44"/>
        <v>-6.8859210952160714E-5</v>
      </c>
      <c r="AX266" s="19">
        <f t="shared" si="47"/>
        <v>-4.3990520983589203E-4</v>
      </c>
      <c r="AY266" s="19">
        <f t="shared" si="47"/>
        <v>-6.3096232560255002E-4</v>
      </c>
      <c r="AZ266" s="19">
        <f t="shared" si="47"/>
        <v>-1.423001162847913E-3</v>
      </c>
      <c r="BA266" s="19">
        <f t="shared" si="47"/>
        <v>-4.2254177485399778E-3</v>
      </c>
      <c r="BB266" s="19">
        <f t="shared" si="47"/>
        <v>-2.3725501522863742E-3</v>
      </c>
      <c r="BC266" s="19">
        <f t="shared" si="47"/>
        <v>-6.2882554861881136E-4</v>
      </c>
      <c r="BD266" s="19">
        <f t="shared" si="47"/>
        <v>-5.4132114335154536E-4</v>
      </c>
      <c r="BE266" s="19">
        <f t="shared" si="47"/>
        <v>-4.1493985141868011E-3</v>
      </c>
      <c r="BF266" s="19">
        <f t="shared" si="47"/>
        <v>-2.2518751786021075E-3</v>
      </c>
      <c r="BG266" s="19">
        <f t="shared" si="47"/>
        <v>-2.4222506963846755E-3</v>
      </c>
      <c r="BH266" s="19">
        <f t="shared" si="47"/>
        <v>-1.3298516903010637E-3</v>
      </c>
      <c r="BI266" s="19">
        <f t="shared" si="47"/>
        <v>-4.9612659478171277E-2</v>
      </c>
      <c r="BJ266" s="19">
        <f t="shared" si="47"/>
        <v>0.98603622679439284</v>
      </c>
      <c r="BK266" s="19">
        <f t="shared" si="47"/>
        <v>-7.801116500309659E-4</v>
      </c>
      <c r="BL266" s="19">
        <f t="shared" si="47"/>
        <v>-2.6865749765392038E-3</v>
      </c>
      <c r="BM266" s="19">
        <f t="shared" si="47"/>
        <v>-1.6661992620048884E-3</v>
      </c>
      <c r="BN266" s="19">
        <f t="shared" si="47"/>
        <v>-6.8713269006129697E-4</v>
      </c>
      <c r="BO266" s="19">
        <f t="shared" si="47"/>
        <v>-6.2647149089192886E-4</v>
      </c>
      <c r="BP266" s="19">
        <f t="shared" si="47"/>
        <v>0</v>
      </c>
      <c r="BQ266" s="19" t="e">
        <f t="shared" si="47"/>
        <v>#DIV/0!</v>
      </c>
    </row>
    <row r="267" spans="5:69" x14ac:dyDescent="0.35">
      <c r="E267" t="str">
        <f t="shared" si="40"/>
        <v>ISIC 90-92</v>
      </c>
      <c r="F267" s="19">
        <f t="shared" si="41"/>
        <v>-4.330348617247137E-5</v>
      </c>
      <c r="G267" s="19">
        <f t="shared" si="48"/>
        <v>-6.9183693955106573E-5</v>
      </c>
      <c r="H267" s="19">
        <f t="shared" si="48"/>
        <v>-1.6836474538440077E-5</v>
      </c>
      <c r="I267" s="19">
        <f t="shared" si="48"/>
        <v>-3.5571293876913099E-6</v>
      </c>
      <c r="J267" s="19">
        <f t="shared" si="48"/>
        <v>-2.0427774182466477E-6</v>
      </c>
      <c r="K267" s="19">
        <f t="shared" si="48"/>
        <v>-7.4495660525021786E-6</v>
      </c>
      <c r="L267" s="19">
        <f t="shared" si="48"/>
        <v>-9.3309299119923655E-7</v>
      </c>
      <c r="M267" s="19">
        <f t="shared" si="48"/>
        <v>0</v>
      </c>
      <c r="N267" s="19">
        <f t="shared" si="48"/>
        <v>-1.5212814832660418E-6</v>
      </c>
      <c r="O267" s="19">
        <f t="shared" si="48"/>
        <v>-3.3081480712520841E-7</v>
      </c>
      <c r="P267" s="19">
        <f t="shared" si="48"/>
        <v>-4.715862125940228E-7</v>
      </c>
      <c r="Q267" s="19">
        <f t="shared" si="48"/>
        <v>-5.9825157186387462E-6</v>
      </c>
      <c r="R267" s="19">
        <f t="shared" si="48"/>
        <v>-4.2307521450394146E-7</v>
      </c>
      <c r="S267" s="19">
        <f t="shared" si="48"/>
        <v>-1.796838944777131E-6</v>
      </c>
      <c r="T267" s="19">
        <f t="shared" si="48"/>
        <v>-2.1985277814704341E-6</v>
      </c>
      <c r="U267" s="19">
        <f t="shared" si="48"/>
        <v>-1.5636431223087252E-6</v>
      </c>
      <c r="V267" s="19">
        <f t="shared" si="48"/>
        <v>-3.4653417468050571E-7</v>
      </c>
      <c r="W267" s="19">
        <f t="shared" si="48"/>
        <v>-1.3041814011994558E-6</v>
      </c>
      <c r="X267" s="19">
        <f t="shared" si="48"/>
        <v>-7.2283411277224116E-7</v>
      </c>
      <c r="Y267" s="19">
        <f t="shared" si="48"/>
        <v>0</v>
      </c>
      <c r="Z267" s="19">
        <f t="shared" si="48"/>
        <v>-1.5219036160008628E-5</v>
      </c>
      <c r="AA267" s="19">
        <f t="shared" si="48"/>
        <v>-2.3895196861326066E-5</v>
      </c>
      <c r="AB267" s="19">
        <f t="shared" si="48"/>
        <v>-1.4711953479112068E-5</v>
      </c>
      <c r="AC267" s="19">
        <f t="shared" si="48"/>
        <v>-2.2002801171654125E-6</v>
      </c>
      <c r="AD267" s="19">
        <f t="shared" si="48"/>
        <v>-1.8096390059725327E-6</v>
      </c>
      <c r="AE267" s="19">
        <f t="shared" si="48"/>
        <v>-2.6580860270941458E-5</v>
      </c>
      <c r="AF267" s="19">
        <f t="shared" si="48"/>
        <v>-1.5818826387316602E-6</v>
      </c>
      <c r="AG267" s="19">
        <f t="shared" si="48"/>
        <v>-7.4560460758083896E-7</v>
      </c>
      <c r="AH267" s="19">
        <f t="shared" si="48"/>
        <v>-3.8317682170865554E-6</v>
      </c>
      <c r="AI267" s="19">
        <f t="shared" si="48"/>
        <v>-1.6697475585923141E-6</v>
      </c>
      <c r="AJ267" s="19">
        <f t="shared" si="48"/>
        <v>-3.7890167427222637E-6</v>
      </c>
      <c r="AK267" s="19">
        <f t="shared" si="48"/>
        <v>-8.1968610612377657E-7</v>
      </c>
      <c r="AL267" s="19">
        <f t="shared" si="48"/>
        <v>-4.2725093595181749E-6</v>
      </c>
      <c r="AM267" s="19">
        <f t="shared" si="48"/>
        <v>0</v>
      </c>
      <c r="AN267" s="19">
        <f t="shared" si="48"/>
        <v>-2.2475099556262872E-7</v>
      </c>
      <c r="AO267" s="19">
        <f t="shared" si="48"/>
        <v>-5.0890933712529971E-5</v>
      </c>
      <c r="AP267" s="19">
        <f t="shared" si="48"/>
        <v>-1.767009980213729E-6</v>
      </c>
      <c r="AQ267" s="19">
        <f t="shared" si="48"/>
        <v>-2.2560468097483785E-6</v>
      </c>
      <c r="AR267" s="19">
        <f t="shared" si="48"/>
        <v>-5.5792944698166849E-6</v>
      </c>
      <c r="AS267" s="19">
        <f t="shared" si="48"/>
        <v>-4.4551745709792799E-7</v>
      </c>
      <c r="AT267" s="19">
        <f t="shared" si="48"/>
        <v>-4.1735901065321938E-5</v>
      </c>
      <c r="AU267" s="19">
        <f t="shared" si="48"/>
        <v>-1.2782877313924492E-6</v>
      </c>
      <c r="AV267" s="19">
        <f t="shared" si="48"/>
        <v>-1.7221225906646576E-5</v>
      </c>
      <c r="AW267" s="19">
        <f t="shared" si="44"/>
        <v>-9.7820848922916815E-6</v>
      </c>
      <c r="AX267" s="19">
        <f t="shared" si="47"/>
        <v>-1.7741507913429673E-5</v>
      </c>
      <c r="AY267" s="19">
        <f t="shared" si="47"/>
        <v>-5.2968630423316823E-7</v>
      </c>
      <c r="AZ267" s="19">
        <f t="shared" si="47"/>
        <v>-6.7642239357990148E-5</v>
      </c>
      <c r="BA267" s="19">
        <f t="shared" si="47"/>
        <v>-9.3541176406031264E-3</v>
      </c>
      <c r="BB267" s="19">
        <f t="shared" si="47"/>
        <v>-3.1604943097020021E-3</v>
      </c>
      <c r="BC267" s="19">
        <f t="shared" si="47"/>
        <v>-1.8637929222418319E-6</v>
      </c>
      <c r="BD267" s="19">
        <f t="shared" si="47"/>
        <v>-4.974071939433995E-7</v>
      </c>
      <c r="BE267" s="19">
        <f t="shared" si="47"/>
        <v>-5.0244739791097158E-3</v>
      </c>
      <c r="BF267" s="19">
        <f t="shared" si="47"/>
        <v>-2.0136411289484917E-3</v>
      </c>
      <c r="BG267" s="19">
        <f t="shared" si="47"/>
        <v>-3.2147177855408474E-4</v>
      </c>
      <c r="BH267" s="19">
        <f t="shared" si="47"/>
        <v>-3.9130549565639158E-4</v>
      </c>
      <c r="BI267" s="19">
        <f t="shared" si="47"/>
        <v>-3.5869538509122998E-3</v>
      </c>
      <c r="BJ267" s="19">
        <f t="shared" si="47"/>
        <v>-8.4630434783251902E-3</v>
      </c>
      <c r="BK267" s="19">
        <f t="shared" si="47"/>
        <v>0.99904526867580568</v>
      </c>
      <c r="BL267" s="19">
        <f t="shared" si="47"/>
        <v>-1.644703753033079E-3</v>
      </c>
      <c r="BM267" s="19">
        <f t="shared" si="47"/>
        <v>-7.596226207454192E-4</v>
      </c>
      <c r="BN267" s="19">
        <f t="shared" si="47"/>
        <v>-3.9490384486281439E-6</v>
      </c>
      <c r="BO267" s="19">
        <f t="shared" si="47"/>
        <v>-3.0122112992290315E-6</v>
      </c>
      <c r="BP267" s="19">
        <f t="shared" si="47"/>
        <v>0</v>
      </c>
      <c r="BQ267" s="19" t="e">
        <f t="shared" si="47"/>
        <v>#DIV/0!</v>
      </c>
    </row>
    <row r="268" spans="5:69" x14ac:dyDescent="0.35">
      <c r="E268" t="str">
        <f t="shared" si="40"/>
        <v>ISIC 93</v>
      </c>
      <c r="F268" s="19">
        <f t="shared" si="41"/>
        <v>-8.5145889041857587E-6</v>
      </c>
      <c r="G268" s="19">
        <f t="shared" si="48"/>
        <v>-3.9897344980245509E-5</v>
      </c>
      <c r="H268" s="19">
        <f t="shared" si="48"/>
        <v>-2.3250369600702963E-4</v>
      </c>
      <c r="I268" s="19">
        <f t="shared" si="48"/>
        <v>-1.5506860924466802E-4</v>
      </c>
      <c r="J268" s="19">
        <f t="shared" si="48"/>
        <v>-5.3164060017007943E-4</v>
      </c>
      <c r="K268" s="19">
        <f t="shared" si="48"/>
        <v>-1.9191623440773717E-3</v>
      </c>
      <c r="L268" s="19">
        <f t="shared" si="48"/>
        <v>-2.9197327960979751E-4</v>
      </c>
      <c r="M268" s="19">
        <f t="shared" si="48"/>
        <v>-2.6872048059974762E-4</v>
      </c>
      <c r="N268" s="19">
        <f t="shared" si="48"/>
        <v>-4.0293214559051034E-3</v>
      </c>
      <c r="O268" s="19">
        <f t="shared" si="48"/>
        <v>-1.2038350831286335E-4</v>
      </c>
      <c r="P268" s="19">
        <f t="shared" si="48"/>
        <v>-1.2985769435884499E-4</v>
      </c>
      <c r="Q268" s="19">
        <f t="shared" si="48"/>
        <v>-6.7214828010677861E-4</v>
      </c>
      <c r="R268" s="19">
        <f t="shared" si="48"/>
        <v>-1.1980720847088887E-3</v>
      </c>
      <c r="S268" s="19">
        <f t="shared" si="48"/>
        <v>-5.9643822723195897E-4</v>
      </c>
      <c r="T268" s="19">
        <f t="shared" si="48"/>
        <v>-1.7389451246863408E-4</v>
      </c>
      <c r="U268" s="19">
        <f t="shared" si="48"/>
        <v>-2.2684494252001207E-4</v>
      </c>
      <c r="V268" s="19">
        <f t="shared" si="48"/>
        <v>-1.0578743259792165E-4</v>
      </c>
      <c r="W268" s="19">
        <f t="shared" si="48"/>
        <v>-7.4169563451743166E-4</v>
      </c>
      <c r="X268" s="19">
        <f t="shared" si="48"/>
        <v>-1.4306952332084858E-4</v>
      </c>
      <c r="Y268" s="19">
        <f t="shared" si="48"/>
        <v>-1.1011461213222365E-4</v>
      </c>
      <c r="Z268" s="19">
        <f t="shared" si="48"/>
        <v>-1.3260046038374298E-4</v>
      </c>
      <c r="AA268" s="19">
        <f t="shared" si="48"/>
        <v>-5.4471092511797876E-4</v>
      </c>
      <c r="AB268" s="19">
        <f t="shared" si="48"/>
        <v>-6.2906283841720567E-4</v>
      </c>
      <c r="AC268" s="19">
        <f t="shared" si="48"/>
        <v>-2.8021311747780268E-4</v>
      </c>
      <c r="AD268" s="19">
        <f t="shared" si="48"/>
        <v>-1.0875930425894921E-4</v>
      </c>
      <c r="AE268" s="19">
        <f t="shared" si="48"/>
        <v>-1.9582491785813261E-4</v>
      </c>
      <c r="AF268" s="19">
        <f t="shared" si="48"/>
        <v>-2.2081423768426312E-4</v>
      </c>
      <c r="AG268" s="19">
        <f t="shared" si="48"/>
        <v>-8.2083966298387696E-4</v>
      </c>
      <c r="AH268" s="19">
        <f t="shared" si="48"/>
        <v>-2.8394928414007565E-4</v>
      </c>
      <c r="AI268" s="19">
        <f t="shared" si="48"/>
        <v>-1.5063864355091406E-4</v>
      </c>
      <c r="AJ268" s="19">
        <f t="shared" si="48"/>
        <v>-4.9964259057141432E-5</v>
      </c>
      <c r="AK268" s="19">
        <f t="shared" si="48"/>
        <v>-3.2894003438747155E-4</v>
      </c>
      <c r="AL268" s="19">
        <f t="shared" si="48"/>
        <v>-2.6430915743685967E-4</v>
      </c>
      <c r="AM268" s="19">
        <f t="shared" si="48"/>
        <v>-9.8191103344707773E-5</v>
      </c>
      <c r="AN268" s="19">
        <f t="shared" si="48"/>
        <v>-2.7183632913299946E-4</v>
      </c>
      <c r="AO268" s="19">
        <f t="shared" si="48"/>
        <v>-2.9365421335085604E-3</v>
      </c>
      <c r="AP268" s="19">
        <f t="shared" si="48"/>
        <v>-1.4726473216298845E-2</v>
      </c>
      <c r="AQ268" s="19">
        <f t="shared" si="48"/>
        <v>-2.2480539581938411E-2</v>
      </c>
      <c r="AR268" s="19">
        <f t="shared" si="48"/>
        <v>-8.3869825371423986E-4</v>
      </c>
      <c r="AS268" s="19">
        <f t="shared" si="48"/>
        <v>-2.8267114136652446E-4</v>
      </c>
      <c r="AT268" s="19">
        <f t="shared" si="48"/>
        <v>-5.3608387845528239E-4</v>
      </c>
      <c r="AU268" s="19">
        <f t="shared" si="48"/>
        <v>-2.1486190639376511E-4</v>
      </c>
      <c r="AV268" s="19">
        <f t="shared" si="48"/>
        <v>-1.4222264759663575E-4</v>
      </c>
      <c r="AW268" s="19">
        <f t="shared" si="44"/>
        <v>-2.599752522226615E-4</v>
      </c>
      <c r="AX268" s="19">
        <f t="shared" si="47"/>
        <v>-7.8220094599341559E-4</v>
      </c>
      <c r="AY268" s="19">
        <f t="shared" si="47"/>
        <v>-6.6150756914666272E-4</v>
      </c>
      <c r="AZ268" s="19">
        <f t="shared" si="47"/>
        <v>-1.2491665937367595E-3</v>
      </c>
      <c r="BA268" s="19">
        <f t="shared" si="47"/>
        <v>-1.660699249634539E-3</v>
      </c>
      <c r="BB268" s="19">
        <f t="shared" si="47"/>
        <v>-2.1235693784112113E-3</v>
      </c>
      <c r="BC268" s="19">
        <f t="shared" si="47"/>
        <v>-5.6059254431917735E-4</v>
      </c>
      <c r="BD268" s="19">
        <f t="shared" si="47"/>
        <v>-3.7106576668177602E-4</v>
      </c>
      <c r="BE268" s="19">
        <f t="shared" si="47"/>
        <v>-2.9270356672410082E-3</v>
      </c>
      <c r="BF268" s="19">
        <f t="shared" si="47"/>
        <v>-1.4914861366848236E-3</v>
      </c>
      <c r="BG268" s="19">
        <f t="shared" si="47"/>
        <v>-1.04284937521512E-3</v>
      </c>
      <c r="BH268" s="19">
        <f t="shared" si="47"/>
        <v>-1.3065039669337536E-3</v>
      </c>
      <c r="BI268" s="19">
        <f t="shared" si="47"/>
        <v>-5.788884247585374E-5</v>
      </c>
      <c r="BJ268" s="19">
        <f t="shared" si="47"/>
        <v>-5.4411112435637557E-4</v>
      </c>
      <c r="BK268" s="19">
        <f t="shared" si="47"/>
        <v>-0.10083058834334704</v>
      </c>
      <c r="BL268" s="19">
        <f t="shared" si="47"/>
        <v>0.97961158428341177</v>
      </c>
      <c r="BM268" s="19">
        <f t="shared" si="47"/>
        <v>-4.8111649148273447E-3</v>
      </c>
      <c r="BN268" s="19">
        <f t="shared" si="47"/>
        <v>-1.729678840499127E-4</v>
      </c>
      <c r="BO268" s="19">
        <f t="shared" si="47"/>
        <v>-2.7034596410580557E-4</v>
      </c>
      <c r="BP268" s="19">
        <f t="shared" si="47"/>
        <v>0</v>
      </c>
      <c r="BQ268" s="19" t="e">
        <f t="shared" si="47"/>
        <v>#DIV/0!</v>
      </c>
    </row>
    <row r="269" spans="5:69" x14ac:dyDescent="0.35">
      <c r="E269" t="str">
        <f t="shared" si="40"/>
        <v>ISIC 94</v>
      </c>
      <c r="F269" s="19">
        <f t="shared" si="41"/>
        <v>-5.9073109409217771E-5</v>
      </c>
      <c r="G269" s="19">
        <f t="shared" si="48"/>
        <v>-1.1714539589944425E-4</v>
      </c>
      <c r="H269" s="19">
        <f t="shared" si="48"/>
        <v>-1.4110569136978351E-4</v>
      </c>
      <c r="I269" s="19">
        <f t="shared" si="48"/>
        <v>-2.5589099532704359E-4</v>
      </c>
      <c r="J269" s="19">
        <f t="shared" si="48"/>
        <v>-8.4376039859253673E-4</v>
      </c>
      <c r="K269" s="19">
        <f t="shared" si="48"/>
        <v>-1.4048340285491006E-3</v>
      </c>
      <c r="L269" s="19">
        <f t="shared" si="48"/>
        <v>-2.7755275156399108E-4</v>
      </c>
      <c r="M269" s="19">
        <f t="shared" si="48"/>
        <v>-2.467066559178474E-4</v>
      </c>
      <c r="N269" s="19">
        <f t="shared" si="48"/>
        <v>-2.495731422456272E-3</v>
      </c>
      <c r="O269" s="19">
        <f t="shared" si="48"/>
        <v>-2.8066328236502682E-4</v>
      </c>
      <c r="P269" s="19">
        <f t="shared" si="48"/>
        <v>-2.5705735733761462E-4</v>
      </c>
      <c r="Q269" s="19">
        <f t="shared" si="48"/>
        <v>-6.8276513898774319E-4</v>
      </c>
      <c r="R269" s="19">
        <f t="shared" si="48"/>
        <v>-9.7861143253075329E-4</v>
      </c>
      <c r="S269" s="19">
        <f t="shared" si="48"/>
        <v>-5.5662701436174061E-4</v>
      </c>
      <c r="T269" s="19">
        <f t="shared" si="48"/>
        <v>-2.9258489584911329E-4</v>
      </c>
      <c r="U269" s="19">
        <f t="shared" si="48"/>
        <v>-2.8168914158606439E-4</v>
      </c>
      <c r="V269" s="19">
        <f t="shared" si="48"/>
        <v>-2.1103931238042797E-4</v>
      </c>
      <c r="W269" s="19">
        <f t="shared" si="48"/>
        <v>-5.6862309092296272E-4</v>
      </c>
      <c r="X269" s="19">
        <f t="shared" si="48"/>
        <v>-3.0606861575098899E-4</v>
      </c>
      <c r="Y269" s="19">
        <f t="shared" si="48"/>
        <v>-2.0596885715036951E-4</v>
      </c>
      <c r="Z269" s="19">
        <f t="shared" si="48"/>
        <v>-7.1529469952040558E-4</v>
      </c>
      <c r="AA269" s="19">
        <f t="shared" si="48"/>
        <v>-8.498227200410361E-4</v>
      </c>
      <c r="AB269" s="19">
        <f t="shared" si="48"/>
        <v>-7.3627408560981555E-4</v>
      </c>
      <c r="AC269" s="19">
        <f t="shared" si="48"/>
        <v>-3.6986212465764758E-4</v>
      </c>
      <c r="AD269" s="19">
        <f t="shared" si="48"/>
        <v>-5.1972832251531134E-4</v>
      </c>
      <c r="AE269" s="19">
        <f t="shared" si="48"/>
        <v>-4.4659080248318073E-4</v>
      </c>
      <c r="AF269" s="19">
        <f t="shared" si="48"/>
        <v>-2.1002427837553449E-4</v>
      </c>
      <c r="AG269" s="19">
        <f t="shared" si="48"/>
        <v>-9.9967825385933822E-4</v>
      </c>
      <c r="AH269" s="19">
        <f t="shared" si="48"/>
        <v>-1.1816596720789715E-3</v>
      </c>
      <c r="AI269" s="19">
        <f t="shared" si="48"/>
        <v>-7.2620311915821988E-4</v>
      </c>
      <c r="AJ269" s="19">
        <f t="shared" si="48"/>
        <v>-2.9247945985807794E-4</v>
      </c>
      <c r="AK269" s="19">
        <f t="shared" si="48"/>
        <v>-8.1148924506253882E-4</v>
      </c>
      <c r="AL269" s="19">
        <f t="shared" si="48"/>
        <v>-3.7430532977112167E-4</v>
      </c>
      <c r="AM269" s="19">
        <f t="shared" si="48"/>
        <v>-3.5081139985176604E-4</v>
      </c>
      <c r="AN269" s="19">
        <f t="shared" si="48"/>
        <v>-6.4391160228693132E-4</v>
      </c>
      <c r="AO269" s="19">
        <f t="shared" si="48"/>
        <v>-1.4847303105978511E-3</v>
      </c>
      <c r="AP269" s="19">
        <f t="shared" si="48"/>
        <v>-1.5593509673390116E-3</v>
      </c>
      <c r="AQ269" s="19">
        <f t="shared" si="48"/>
        <v>-4.6364984864343105E-3</v>
      </c>
      <c r="AR269" s="19">
        <f t="shared" si="48"/>
        <v>-1.3011783336284459E-3</v>
      </c>
      <c r="AS269" s="19">
        <f t="shared" si="48"/>
        <v>-6.4799545618682535E-4</v>
      </c>
      <c r="AT269" s="19">
        <f t="shared" si="48"/>
        <v>-8.0515685686321755E-4</v>
      </c>
      <c r="AU269" s="19">
        <f t="shared" si="48"/>
        <v>-5.1540561329743554E-4</v>
      </c>
      <c r="AV269" s="19">
        <f t="shared" si="48"/>
        <v>-2.3701986310144729E-4</v>
      </c>
      <c r="AW269" s="19">
        <f t="shared" si="44"/>
        <v>-2.1218021620894801E-4</v>
      </c>
      <c r="AX269" s="19">
        <f t="shared" si="47"/>
        <v>-1.0447846171585263E-3</v>
      </c>
      <c r="AY269" s="19">
        <f t="shared" si="47"/>
        <v>-8.7059240963763523E-4</v>
      </c>
      <c r="AZ269" s="19">
        <f t="shared" si="47"/>
        <v>-6.1003722238697127E-4</v>
      </c>
      <c r="BA269" s="19">
        <f t="shared" si="47"/>
        <v>-1.7609456313257494E-3</v>
      </c>
      <c r="BB269" s="19">
        <f t="shared" si="47"/>
        <v>-1.2485442192824161E-3</v>
      </c>
      <c r="BC269" s="19">
        <f t="shared" si="47"/>
        <v>-1.2946087471347595E-3</v>
      </c>
      <c r="BD269" s="19">
        <f t="shared" si="47"/>
        <v>-4.0858448073922103E-4</v>
      </c>
      <c r="BE269" s="19">
        <f t="shared" si="47"/>
        <v>-2.9636399993183326E-3</v>
      </c>
      <c r="BF269" s="19">
        <f t="shared" si="47"/>
        <v>-3.0137862268890679E-3</v>
      </c>
      <c r="BG269" s="19">
        <f t="shared" si="47"/>
        <v>-3.6654822074293721E-3</v>
      </c>
      <c r="BH269" s="19">
        <f t="shared" si="47"/>
        <v>-1.2279493703371415E-3</v>
      </c>
      <c r="BI269" s="19">
        <f t="shared" si="47"/>
        <v>-4.9415713973453585E-4</v>
      </c>
      <c r="BJ269" s="19">
        <f t="shared" si="47"/>
        <v>-1.0357639005080827E-3</v>
      </c>
      <c r="BK269" s="19">
        <f t="shared" si="47"/>
        <v>-1.6774842487091591E-2</v>
      </c>
      <c r="BL269" s="19">
        <f t="shared" si="47"/>
        <v>-7.3927991600936965E-2</v>
      </c>
      <c r="BM269" s="19">
        <f t="shared" si="47"/>
        <v>0.99090248220966981</v>
      </c>
      <c r="BN269" s="19">
        <f t="shared" si="47"/>
        <v>-1.7296788404991268E-3</v>
      </c>
      <c r="BO269" s="19">
        <f t="shared" si="47"/>
        <v>-3.2232714682181927E-3</v>
      </c>
      <c r="BP269" s="19">
        <f t="shared" si="47"/>
        <v>0</v>
      </c>
      <c r="BQ269" s="19" t="e">
        <f t="shared" si="47"/>
        <v>#DIV/0!</v>
      </c>
    </row>
    <row r="270" spans="5:69" x14ac:dyDescent="0.35">
      <c r="E270" t="str">
        <f t="shared" si="40"/>
        <v>ISIC 95</v>
      </c>
      <c r="F270" s="19">
        <f t="shared" si="41"/>
        <v>-1.4071995585110081E-3</v>
      </c>
      <c r="G270" s="19">
        <f t="shared" si="48"/>
        <v>-6.7210048698105066E-4</v>
      </c>
      <c r="H270" s="19">
        <f t="shared" si="48"/>
        <v>-2.8878562517838649E-3</v>
      </c>
      <c r="I270" s="19">
        <f t="shared" si="48"/>
        <v>-8.9928677332570936E-4</v>
      </c>
      <c r="J270" s="19">
        <f t="shared" si="48"/>
        <v>-9.2804311359511924E-4</v>
      </c>
      <c r="K270" s="19">
        <f t="shared" si="48"/>
        <v>-8.9250938940736442E-4</v>
      </c>
      <c r="L270" s="19">
        <f t="shared" si="48"/>
        <v>-6.0150567278125324E-4</v>
      </c>
      <c r="M270" s="19">
        <f t="shared" si="48"/>
        <v>-6.7287658948670336E-4</v>
      </c>
      <c r="N270" s="19">
        <f t="shared" si="48"/>
        <v>-1.4941750132005742E-3</v>
      </c>
      <c r="O270" s="19">
        <f t="shared" si="48"/>
        <v>-1.0999923151720306E-3</v>
      </c>
      <c r="P270" s="19">
        <f t="shared" si="48"/>
        <v>-1.2364776136845918E-3</v>
      </c>
      <c r="Q270" s="19">
        <f t="shared" si="48"/>
        <v>-8.6346239192606415E-4</v>
      </c>
      <c r="R270" s="19">
        <f t="shared" si="48"/>
        <v>-7.0045870968598017E-4</v>
      </c>
      <c r="S270" s="19">
        <f t="shared" si="48"/>
        <v>-1.227914813887072E-3</v>
      </c>
      <c r="T270" s="19">
        <f t="shared" si="48"/>
        <v>-1.2450594111475238E-3</v>
      </c>
      <c r="U270" s="19">
        <f t="shared" si="48"/>
        <v>-6.1495516825126723E-4</v>
      </c>
      <c r="V270" s="19">
        <f t="shared" si="48"/>
        <v>-4.8725855270758013E-4</v>
      </c>
      <c r="W270" s="19">
        <f t="shared" si="48"/>
        <v>-7.3973936241563244E-4</v>
      </c>
      <c r="X270" s="19">
        <f t="shared" si="48"/>
        <v>-5.8986705669418558E-4</v>
      </c>
      <c r="Y270" s="19">
        <f t="shared" si="48"/>
        <v>-3.4736922980934911E-4</v>
      </c>
      <c r="Z270" s="19">
        <f t="shared" si="48"/>
        <v>-6.007043096097522E-4</v>
      </c>
      <c r="AA270" s="19">
        <f t="shared" si="48"/>
        <v>-1.0437222862386714E-3</v>
      </c>
      <c r="AB270" s="19">
        <f t="shared" si="48"/>
        <v>-7.6073764043715138E-4</v>
      </c>
      <c r="AC270" s="19">
        <f t="shared" si="48"/>
        <v>-1.5919605668775225E-3</v>
      </c>
      <c r="AD270" s="19">
        <f t="shared" si="48"/>
        <v>-1.9895171231662022E-3</v>
      </c>
      <c r="AE270" s="19">
        <f t="shared" si="48"/>
        <v>-2.1196753360888288E-3</v>
      </c>
      <c r="AF270" s="19">
        <f t="shared" si="48"/>
        <v>-7.966747804581762E-4</v>
      </c>
      <c r="AG270" s="19">
        <f t="shared" si="48"/>
        <v>-2.0734198987383732E-3</v>
      </c>
      <c r="AH270" s="19">
        <f t="shared" si="48"/>
        <v>-1.3358205239102081E-3</v>
      </c>
      <c r="AI270" s="19">
        <f t="shared" si="48"/>
        <v>-1.9747132432862565E-3</v>
      </c>
      <c r="AJ270" s="19">
        <f t="shared" si="48"/>
        <v>-9.4763490028150943E-4</v>
      </c>
      <c r="AK270" s="19">
        <f t="shared" si="48"/>
        <v>-8.4509637541361354E-4</v>
      </c>
      <c r="AL270" s="19">
        <f t="shared" si="48"/>
        <v>-2.8332601282138174E-4</v>
      </c>
      <c r="AM270" s="19">
        <f t="shared" si="48"/>
        <v>-1.5643340010657741E-3</v>
      </c>
      <c r="AN270" s="19">
        <f t="shared" si="48"/>
        <v>-8.7304524226303128E-4</v>
      </c>
      <c r="AO270" s="19">
        <f t="shared" si="48"/>
        <v>-9.4523569138419046E-4</v>
      </c>
      <c r="AP270" s="19">
        <f t="shared" si="48"/>
        <v>-1.439194288684478E-3</v>
      </c>
      <c r="AQ270" s="19">
        <f t="shared" si="48"/>
        <v>-1.0513983864430926E-3</v>
      </c>
      <c r="AR270" s="19">
        <f t="shared" si="48"/>
        <v>-1.1785340821392418E-3</v>
      </c>
      <c r="AS270" s="19">
        <f t="shared" si="48"/>
        <v>-1.0822974955604185E-3</v>
      </c>
      <c r="AT270" s="19">
        <f t="shared" si="48"/>
        <v>-1.1989149569647777E-3</v>
      </c>
      <c r="AU270" s="19">
        <f t="shared" si="48"/>
        <v>-1.2792007940577296E-3</v>
      </c>
      <c r="AV270" s="19">
        <f t="shared" si="48"/>
        <v>-1.9015237726952689E-3</v>
      </c>
      <c r="AW270" s="19">
        <f t="shared" si="44"/>
        <v>-2.3193028406815554E-4</v>
      </c>
      <c r="AX270" s="19">
        <f t="shared" si="47"/>
        <v>-2.14659773690697E-3</v>
      </c>
      <c r="AY270" s="19">
        <f t="shared" si="47"/>
        <v>-2.2926941992428454E-3</v>
      </c>
      <c r="AZ270" s="19">
        <f t="shared" si="47"/>
        <v>-1.6952462111666203E-3</v>
      </c>
      <c r="BA270" s="19">
        <f t="shared" si="47"/>
        <v>-2.8533363494608523E-3</v>
      </c>
      <c r="BB270" s="19">
        <f t="shared" si="47"/>
        <v>-2.8041232135821068E-3</v>
      </c>
      <c r="BC270" s="19">
        <f t="shared" si="47"/>
        <v>-9.4957976470023476E-4</v>
      </c>
      <c r="BD270" s="19">
        <f t="shared" si="47"/>
        <v>-2.0575603868321539E-3</v>
      </c>
      <c r="BE270" s="19">
        <f t="shared" si="47"/>
        <v>-1.1072054165537698E-3</v>
      </c>
      <c r="BF270" s="19">
        <f t="shared" si="47"/>
        <v>-2.0699019608942629E-3</v>
      </c>
      <c r="BG270" s="19">
        <f t="shared" si="47"/>
        <v>-5.2134838062514212E-4</v>
      </c>
      <c r="BH270" s="19">
        <f t="shared" si="47"/>
        <v>-5.0987847165127789E-4</v>
      </c>
      <c r="BI270" s="19">
        <f t="shared" si="47"/>
        <v>-1.933505971191596E-3</v>
      </c>
      <c r="BJ270" s="19">
        <f t="shared" si="47"/>
        <v>-1.1105606880215638E-3</v>
      </c>
      <c r="BK270" s="19">
        <f t="shared" si="47"/>
        <v>-1.3325770920807028E-3</v>
      </c>
      <c r="BL270" s="19">
        <f t="shared" si="47"/>
        <v>-1.9381083627969364E-3</v>
      </c>
      <c r="BM270" s="19">
        <f t="shared" si="47"/>
        <v>-1.4790988659771021E-2</v>
      </c>
      <c r="BN270" s="19">
        <f t="shared" si="47"/>
        <v>0.99869523769657331</v>
      </c>
      <c r="BO270" s="19">
        <f t="shared" si="47"/>
        <v>-2.0972521170882132E-3</v>
      </c>
      <c r="BP270" s="19">
        <f t="shared" si="47"/>
        <v>0</v>
      </c>
      <c r="BQ270" s="19" t="e">
        <f t="shared" si="47"/>
        <v>#DIV/0!</v>
      </c>
    </row>
    <row r="271" spans="5:69" x14ac:dyDescent="0.35">
      <c r="E271" t="str">
        <f t="shared" si="40"/>
        <v>ISIC 96</v>
      </c>
      <c r="F271" s="19">
        <f t="shared" si="41"/>
        <v>-6.6302952650345914E-5</v>
      </c>
      <c r="G271" s="19">
        <f t="shared" si="48"/>
        <v>-8.1832001193524835E-4</v>
      </c>
      <c r="H271" s="19">
        <f t="shared" si="48"/>
        <v>-4.5169855975986375E-3</v>
      </c>
      <c r="I271" s="19">
        <f t="shared" si="48"/>
        <v>-3.9750920907450385E-4</v>
      </c>
      <c r="J271" s="19">
        <f t="shared" ref="G271:AV273" si="49">J203-J135</f>
        <v>-5.1527764196706812E-4</v>
      </c>
      <c r="K271" s="19">
        <f t="shared" si="49"/>
        <v>-6.1713232705280124E-4</v>
      </c>
      <c r="L271" s="19">
        <f t="shared" si="49"/>
        <v>-6.1355105503127982E-4</v>
      </c>
      <c r="M271" s="19">
        <f t="shared" si="49"/>
        <v>-4.3192642220693902E-4</v>
      </c>
      <c r="N271" s="19">
        <f t="shared" si="49"/>
        <v>-8.790241006944511E-4</v>
      </c>
      <c r="O271" s="19">
        <f t="shared" si="49"/>
        <v>-4.483202266160825E-4</v>
      </c>
      <c r="P271" s="19">
        <f t="shared" si="49"/>
        <v>-3.1765618565594654E-4</v>
      </c>
      <c r="Q271" s="19">
        <f t="shared" si="49"/>
        <v>-3.5865603037163132E-4</v>
      </c>
      <c r="R271" s="19">
        <f t="shared" si="49"/>
        <v>-5.0153643610285426E-4</v>
      </c>
      <c r="S271" s="19">
        <f t="shared" si="49"/>
        <v>-7.2395764109411097E-4</v>
      </c>
      <c r="T271" s="19">
        <f t="shared" si="49"/>
        <v>-4.0359549040390805E-4</v>
      </c>
      <c r="U271" s="19">
        <f t="shared" si="49"/>
        <v>-2.8014883642080504E-4</v>
      </c>
      <c r="V271" s="19">
        <f t="shared" si="49"/>
        <v>-7.6448589245198468E-4</v>
      </c>
      <c r="W271" s="19">
        <f t="shared" si="49"/>
        <v>-8.9044903080718121E-4</v>
      </c>
      <c r="X271" s="19">
        <f t="shared" si="49"/>
        <v>-5.6048901311079951E-4</v>
      </c>
      <c r="Y271" s="19">
        <f t="shared" si="49"/>
        <v>-7.1616741343285108E-4</v>
      </c>
      <c r="Z271" s="19">
        <f t="shared" si="49"/>
        <v>-6.9939107003832036E-4</v>
      </c>
      <c r="AA271" s="19">
        <f t="shared" si="49"/>
        <v>-1.7937825593836712E-3</v>
      </c>
      <c r="AB271" s="19">
        <f t="shared" si="49"/>
        <v>-1.5714733756481433E-3</v>
      </c>
      <c r="AC271" s="19">
        <f t="shared" si="49"/>
        <v>-3.7140066639371064E-4</v>
      </c>
      <c r="AD271" s="19">
        <f t="shared" si="49"/>
        <v>-1.3375041893142988E-3</v>
      </c>
      <c r="AE271" s="19">
        <f t="shared" si="49"/>
        <v>-5.1409432592987184E-4</v>
      </c>
      <c r="AF271" s="19">
        <f t="shared" si="49"/>
        <v>-2.4139943534112049E-4</v>
      </c>
      <c r="AG271" s="19">
        <f t="shared" si="49"/>
        <v>-3.4947553106753329E-4</v>
      </c>
      <c r="AH271" s="19">
        <f t="shared" si="49"/>
        <v>-7.9013264750785943E-4</v>
      </c>
      <c r="AI271" s="19">
        <f t="shared" si="49"/>
        <v>-9.562046149529732E-4</v>
      </c>
      <c r="AJ271" s="19">
        <f t="shared" si="49"/>
        <v>-4.40214854290823E-4</v>
      </c>
      <c r="AK271" s="19">
        <f t="shared" si="49"/>
        <v>-4.7746715681709986E-4</v>
      </c>
      <c r="AL271" s="19">
        <f t="shared" si="49"/>
        <v>-1.0509535277481471E-3</v>
      </c>
      <c r="AM271" s="19">
        <f t="shared" si="49"/>
        <v>-4.0019694931347756E-4</v>
      </c>
      <c r="AN271" s="19">
        <f t="shared" si="49"/>
        <v>-4.7298847016155219E-4</v>
      </c>
      <c r="AO271" s="19">
        <f t="shared" si="49"/>
        <v>-6.4825919614811434E-4</v>
      </c>
      <c r="AP271" s="19">
        <f t="shared" si="49"/>
        <v>-5.2868938607994768E-4</v>
      </c>
      <c r="AQ271" s="19">
        <f t="shared" si="49"/>
        <v>-2.733120136909812E-3</v>
      </c>
      <c r="AR271" s="19">
        <f t="shared" si="49"/>
        <v>-1.3708359921288517E-3</v>
      </c>
      <c r="AS271" s="19">
        <f t="shared" si="49"/>
        <v>-1.1954201890148489E-3</v>
      </c>
      <c r="AT271" s="19">
        <f t="shared" si="49"/>
        <v>-9.2292130460692459E-4</v>
      </c>
      <c r="AU271" s="19">
        <f t="shared" si="49"/>
        <v>-7.7077097952303576E-4</v>
      </c>
      <c r="AV271" s="19">
        <f t="shared" si="49"/>
        <v>-9.4469958563906417E-4</v>
      </c>
      <c r="AW271" s="19">
        <f t="shared" si="44"/>
        <v>-1.897250108500373E-4</v>
      </c>
      <c r="AX271" s="19">
        <f t="shared" si="47"/>
        <v>-1.0007894191517615E-3</v>
      </c>
      <c r="AY271" s="19">
        <f t="shared" si="47"/>
        <v>-5.7566307544060723E-4</v>
      </c>
      <c r="AZ271" s="19">
        <f t="shared" si="47"/>
        <v>-8.7108837799776341E-4</v>
      </c>
      <c r="BA271" s="19">
        <f t="shared" si="47"/>
        <v>-7.707669102091357E-4</v>
      </c>
      <c r="BB271" s="19">
        <f t="shared" si="47"/>
        <v>-9.8021211169321571E-4</v>
      </c>
      <c r="BC271" s="19">
        <f t="shared" si="47"/>
        <v>-6.3282588464703764E-4</v>
      </c>
      <c r="BD271" s="19">
        <f t="shared" si="47"/>
        <v>-1.7096595837540275E-4</v>
      </c>
      <c r="BE271" s="19">
        <f t="shared" si="47"/>
        <v>-7.1958268237957198E-4</v>
      </c>
      <c r="BF271" s="19">
        <f t="shared" si="47"/>
        <v>-5.6052557389920353E-4</v>
      </c>
      <c r="BG271" s="19">
        <f t="shared" si="47"/>
        <v>-1.1804213261419089E-3</v>
      </c>
      <c r="BH271" s="19">
        <f t="shared" si="47"/>
        <v>-6.7885963731725764E-4</v>
      </c>
      <c r="BI271" s="19">
        <f t="shared" si="47"/>
        <v>-5.4852909819757363E-4</v>
      </c>
      <c r="BJ271" s="19">
        <f t="shared" si="47"/>
        <v>-5.4493956978769579E-4</v>
      </c>
      <c r="BK271" s="19">
        <f t="shared" si="47"/>
        <v>-8.1227008620998048E-4</v>
      </c>
      <c r="BL271" s="19">
        <f t="shared" si="47"/>
        <v>-4.6405286125576111E-4</v>
      </c>
      <c r="BM271" s="19">
        <f t="shared" si="47"/>
        <v>-7.1457223662855552E-4</v>
      </c>
      <c r="BN271" s="19">
        <f t="shared" si="47"/>
        <v>-2.58294757809421E-2</v>
      </c>
      <c r="BO271" s="19">
        <f t="shared" si="47"/>
        <v>0.99960772793762309</v>
      </c>
      <c r="BP271" s="19">
        <f t="shared" si="47"/>
        <v>0</v>
      </c>
      <c r="BQ271" s="19" t="e">
        <f t="shared" si="47"/>
        <v>#DIV/0!</v>
      </c>
    </row>
    <row r="272" spans="5:69" x14ac:dyDescent="0.35">
      <c r="E272" t="str">
        <f t="shared" si="40"/>
        <v>ISIC 97-98</v>
      </c>
      <c r="F272" s="19">
        <f t="shared" si="41"/>
        <v>-1.4777094234305819E-4</v>
      </c>
      <c r="G272" s="19">
        <f t="shared" si="49"/>
        <v>-1.3200079030698246E-4</v>
      </c>
      <c r="H272" s="19">
        <f t="shared" si="49"/>
        <v>-1.1625184800351481E-3</v>
      </c>
      <c r="I272" s="19">
        <f t="shared" si="49"/>
        <v>-7.6011408603228676E-4</v>
      </c>
      <c r="J272" s="19">
        <f t="shared" si="49"/>
        <v>-4.7107276819049223E-4</v>
      </c>
      <c r="K272" s="19">
        <f t="shared" si="49"/>
        <v>-6.1666994019436998E-4</v>
      </c>
      <c r="L272" s="19">
        <f t="shared" si="49"/>
        <v>-2.1919202629625703E-4</v>
      </c>
      <c r="M272" s="19">
        <f t="shared" si="49"/>
        <v>-3.7341266407257779E-4</v>
      </c>
      <c r="N272" s="19">
        <f t="shared" si="49"/>
        <v>-9.3793918359184501E-4</v>
      </c>
      <c r="O272" s="19">
        <f t="shared" si="49"/>
        <v>-2.9131551915445852E-4</v>
      </c>
      <c r="P272" s="19">
        <f t="shared" si="49"/>
        <v>-5.5992288450765768E-4</v>
      </c>
      <c r="Q272" s="19">
        <f t="shared" si="49"/>
        <v>-5.2587155774682281E-4</v>
      </c>
      <c r="R272" s="19">
        <f t="shared" si="49"/>
        <v>-4.0749835433356906E-4</v>
      </c>
      <c r="S272" s="19">
        <f t="shared" si="49"/>
        <v>-4.8789792472401535E-4</v>
      </c>
      <c r="T272" s="19">
        <f t="shared" si="49"/>
        <v>-4.1564221797360908E-4</v>
      </c>
      <c r="U272" s="19">
        <f t="shared" si="49"/>
        <v>-3.2890182869696813E-4</v>
      </c>
      <c r="V272" s="19">
        <f t="shared" si="49"/>
        <v>-5.1964374648681287E-4</v>
      </c>
      <c r="W272" s="19">
        <f t="shared" si="49"/>
        <v>-5.0180297324974347E-4</v>
      </c>
      <c r="X272" s="19">
        <f t="shared" si="49"/>
        <v>-3.8095078776698952E-4</v>
      </c>
      <c r="Y272" s="19">
        <f t="shared" si="49"/>
        <v>-2.2637372715022589E-4</v>
      </c>
      <c r="Z272" s="19">
        <f t="shared" si="49"/>
        <v>-3.4492971227701211E-4</v>
      </c>
      <c r="AA272" s="19">
        <f t="shared" si="49"/>
        <v>-1.3410681421817977E-3</v>
      </c>
      <c r="AB272" s="19">
        <f t="shared" si="49"/>
        <v>-3.8685109857144106E-4</v>
      </c>
      <c r="AC272" s="19">
        <f t="shared" si="49"/>
        <v>-5.7314815533229867E-4</v>
      </c>
      <c r="AD272" s="19">
        <f t="shared" si="49"/>
        <v>-1.2564323618467295E-3</v>
      </c>
      <c r="AE272" s="19">
        <f t="shared" si="49"/>
        <v>-3.2400612923366252E-3</v>
      </c>
      <c r="AF272" s="19">
        <f t="shared" si="49"/>
        <v>-3.717216967485943E-4</v>
      </c>
      <c r="AG272" s="19">
        <f t="shared" si="49"/>
        <v>-5.4240959952440374E-4</v>
      </c>
      <c r="AH272" s="19">
        <f t="shared" si="49"/>
        <v>-5.1694113741088739E-4</v>
      </c>
      <c r="AI272" s="19">
        <f t="shared" si="49"/>
        <v>-7.0551818671595696E-4</v>
      </c>
      <c r="AJ272" s="19">
        <f t="shared" si="49"/>
        <v>-1.4128137548341914E-3</v>
      </c>
      <c r="AK272" s="19">
        <f t="shared" si="49"/>
        <v>-7.0083162073582891E-4</v>
      </c>
      <c r="AL272" s="19">
        <f t="shared" si="49"/>
        <v>-8.5466942129028278E-4</v>
      </c>
      <c r="AM272" s="19">
        <f t="shared" si="49"/>
        <v>-5.518980151240937E-4</v>
      </c>
      <c r="AN272" s="19">
        <f t="shared" si="49"/>
        <v>-6.8166976954145289E-4</v>
      </c>
      <c r="AO272" s="19">
        <f t="shared" si="49"/>
        <v>-3.427090157008675E-3</v>
      </c>
      <c r="AP272" s="19">
        <f t="shared" si="49"/>
        <v>-4.0429188347290121E-4</v>
      </c>
      <c r="AQ272" s="19">
        <f t="shared" si="49"/>
        <v>-1.2497693595002535E-3</v>
      </c>
      <c r="AR272" s="19">
        <f t="shared" si="49"/>
        <v>-1.0796770022818312E-3</v>
      </c>
      <c r="AS272" s="19">
        <f t="shared" si="49"/>
        <v>-8.5667195902665045E-4</v>
      </c>
      <c r="AT272" s="19">
        <f t="shared" si="49"/>
        <v>-3.5227642787521481E-4</v>
      </c>
      <c r="AU272" s="19">
        <f t="shared" si="49"/>
        <v>-5.1485777569826741E-4</v>
      </c>
      <c r="AV272" s="19">
        <f t="shared" si="49"/>
        <v>-1.8616091556406114E-4</v>
      </c>
      <c r="AW272" s="19">
        <f t="shared" ref="AW272:BQ272" si="50">AW204-AW136</f>
        <v>-1.382761161281939E-4</v>
      </c>
      <c r="AX272" s="19">
        <f t="shared" si="50"/>
        <v>-2.6174024798574645E-3</v>
      </c>
      <c r="AY272" s="19">
        <f t="shared" si="50"/>
        <v>-1.5632102210529262E-3</v>
      </c>
      <c r="AZ272" s="19">
        <f t="shared" si="50"/>
        <v>-9.4280112379499536E-4</v>
      </c>
      <c r="BA272" s="19">
        <f t="shared" si="50"/>
        <v>-4.1363098537033462E-3</v>
      </c>
      <c r="BB272" s="19">
        <f t="shared" si="50"/>
        <v>-3.9747831045996111E-3</v>
      </c>
      <c r="BC272" s="19">
        <f t="shared" si="50"/>
        <v>-4.6060687279549668E-3</v>
      </c>
      <c r="BD272" s="19">
        <f t="shared" si="50"/>
        <v>-1.7623136881414643E-3</v>
      </c>
      <c r="BE272" s="19">
        <f t="shared" si="50"/>
        <v>-4.6490526889612933E-3</v>
      </c>
      <c r="BF272" s="19">
        <f t="shared" si="50"/>
        <v>-3.0591793993180239E-3</v>
      </c>
      <c r="BG272" s="19">
        <f t="shared" si="50"/>
        <v>-9.3852819187695963E-4</v>
      </c>
      <c r="BH272" s="19">
        <f t="shared" si="50"/>
        <v>-7.3937881466910307E-4</v>
      </c>
      <c r="BI272" s="19">
        <f t="shared" si="50"/>
        <v>-4.278056495364526E-3</v>
      </c>
      <c r="BJ272" s="19">
        <f t="shared" si="50"/>
        <v>-3.4801513202920046E-3</v>
      </c>
      <c r="BK272" s="19">
        <f t="shared" si="50"/>
        <v>-2.7936610711410573E-3</v>
      </c>
      <c r="BL272" s="19">
        <f t="shared" si="50"/>
        <v>-4.9568109482648276E-3</v>
      </c>
      <c r="BM272" s="19">
        <f t="shared" si="50"/>
        <v>-2.7467435304905485E-3</v>
      </c>
      <c r="BN272" s="19">
        <f t="shared" si="50"/>
        <v>-3.4198672965119722E-4</v>
      </c>
      <c r="BO272" s="19">
        <f t="shared" si="50"/>
        <v>-5.403811227730089E-2</v>
      </c>
      <c r="BP272" s="19">
        <f t="shared" si="50"/>
        <v>1</v>
      </c>
      <c r="BQ272" s="19" t="e">
        <f t="shared" si="50"/>
        <v>#DIV/0!</v>
      </c>
    </row>
    <row r="273" spans="1:71" x14ac:dyDescent="0.35">
      <c r="E273" t="str">
        <f t="shared" si="40"/>
        <v>ISIC 99</v>
      </c>
      <c r="F273" s="19">
        <f t="shared" si="41"/>
        <v>0</v>
      </c>
      <c r="G273" s="19">
        <f t="shared" si="49"/>
        <v>-2.8310137342365697E-4</v>
      </c>
      <c r="H273" s="19">
        <f t="shared" si="49"/>
        <v>0</v>
      </c>
      <c r="I273" s="19">
        <f t="shared" si="49"/>
        <v>0</v>
      </c>
      <c r="J273" s="19">
        <f t="shared" si="49"/>
        <v>0</v>
      </c>
      <c r="K273" s="19">
        <f t="shared" si="49"/>
        <v>0</v>
      </c>
      <c r="L273" s="19">
        <f t="shared" si="49"/>
        <v>0</v>
      </c>
      <c r="M273" s="19">
        <f t="shared" si="49"/>
        <v>0</v>
      </c>
      <c r="N273" s="19">
        <f t="shared" si="49"/>
        <v>0</v>
      </c>
      <c r="O273" s="19">
        <f t="shared" si="49"/>
        <v>0</v>
      </c>
      <c r="P273" s="19">
        <f t="shared" si="49"/>
        <v>0</v>
      </c>
      <c r="Q273" s="19">
        <f t="shared" si="49"/>
        <v>0</v>
      </c>
      <c r="R273" s="19">
        <f t="shared" si="49"/>
        <v>0</v>
      </c>
      <c r="S273" s="19">
        <f t="shared" si="49"/>
        <v>0</v>
      </c>
      <c r="T273" s="19">
        <f t="shared" si="49"/>
        <v>0</v>
      </c>
      <c r="U273" s="19">
        <f t="shared" si="49"/>
        <v>0</v>
      </c>
      <c r="V273" s="19">
        <f t="shared" si="49"/>
        <v>0</v>
      </c>
      <c r="W273" s="19">
        <f t="shared" si="49"/>
        <v>0</v>
      </c>
      <c r="X273" s="19">
        <f t="shared" si="49"/>
        <v>0</v>
      </c>
      <c r="Y273" s="19">
        <f t="shared" si="49"/>
        <v>0</v>
      </c>
      <c r="Z273" s="19">
        <f t="shared" si="49"/>
        <v>0</v>
      </c>
      <c r="AA273" s="19">
        <f t="shared" si="49"/>
        <v>0</v>
      </c>
      <c r="AB273" s="19">
        <f t="shared" si="49"/>
        <v>0</v>
      </c>
      <c r="AC273" s="19">
        <f t="shared" si="49"/>
        <v>0</v>
      </c>
      <c r="AD273" s="19">
        <f t="shared" si="49"/>
        <v>0</v>
      </c>
      <c r="AE273" s="19">
        <f t="shared" si="49"/>
        <v>0</v>
      </c>
      <c r="AF273" s="19">
        <f t="shared" si="49"/>
        <v>-3.8048076742943162E-5</v>
      </c>
      <c r="AG273" s="19">
        <f t="shared" si="49"/>
        <v>0</v>
      </c>
      <c r="AH273" s="19">
        <f t="shared" si="49"/>
        <v>0</v>
      </c>
      <c r="AI273" s="19">
        <f t="shared" si="49"/>
        <v>0</v>
      </c>
      <c r="AJ273" s="19">
        <f t="shared" si="49"/>
        <v>0</v>
      </c>
      <c r="AK273" s="19">
        <f t="shared" si="49"/>
        <v>0</v>
      </c>
      <c r="AL273" s="19">
        <f t="shared" si="49"/>
        <v>0</v>
      </c>
      <c r="AM273" s="19">
        <f t="shared" si="49"/>
        <v>-6.9728357352203324E-5</v>
      </c>
      <c r="AN273" s="19">
        <f t="shared" si="49"/>
        <v>0</v>
      </c>
      <c r="AO273" s="19">
        <f t="shared" si="49"/>
        <v>-2.0626890076174936E-6</v>
      </c>
      <c r="AP273" s="19">
        <f t="shared" si="49"/>
        <v>0</v>
      </c>
      <c r="AQ273" s="19">
        <f t="shared" si="49"/>
        <v>0</v>
      </c>
      <c r="AR273" s="19">
        <f t="shared" si="49"/>
        <v>0</v>
      </c>
      <c r="AS273" s="19">
        <f t="shared" si="49"/>
        <v>0</v>
      </c>
      <c r="AT273" s="19">
        <f t="shared" si="49"/>
        <v>0</v>
      </c>
      <c r="AU273" s="19">
        <f t="shared" si="49"/>
        <v>0</v>
      </c>
      <c r="AV273" s="19">
        <f t="shared" si="49"/>
        <v>0</v>
      </c>
      <c r="AW273" s="19">
        <f t="shared" ref="AW273:BQ273" si="51">AW205-AW137</f>
        <v>-2.1859049464426366E-6</v>
      </c>
      <c r="AX273" s="19">
        <f t="shared" si="51"/>
        <v>0</v>
      </c>
      <c r="AY273" s="19">
        <f t="shared" si="51"/>
        <v>-7.5215455201109883E-6</v>
      </c>
      <c r="AZ273" s="19">
        <f t="shared" si="51"/>
        <v>-6.5846427693618722E-7</v>
      </c>
      <c r="BA273" s="19">
        <f t="shared" si="51"/>
        <v>0</v>
      </c>
      <c r="BB273" s="19">
        <f t="shared" si="51"/>
        <v>0</v>
      </c>
      <c r="BC273" s="19">
        <f t="shared" si="51"/>
        <v>0</v>
      </c>
      <c r="BD273" s="19">
        <f t="shared" si="51"/>
        <v>-6.004415412602465E-5</v>
      </c>
      <c r="BE273" s="19">
        <f t="shared" si="51"/>
        <v>-1.7344201425068158E-5</v>
      </c>
      <c r="BF273" s="19">
        <f t="shared" si="51"/>
        <v>-2.4432207513232247E-5</v>
      </c>
      <c r="BG273" s="19">
        <f t="shared" si="51"/>
        <v>-6.0755619401183826E-4</v>
      </c>
      <c r="BH273" s="19">
        <f t="shared" si="51"/>
        <v>-7.8468014844338709E-4</v>
      </c>
      <c r="BI273" s="19">
        <f t="shared" si="51"/>
        <v>-1.8228405779009024E-4</v>
      </c>
      <c r="BJ273" s="19">
        <f t="shared" si="51"/>
        <v>-4.2182666122614717E-4</v>
      </c>
      <c r="BK273" s="19">
        <f t="shared" si="51"/>
        <v>-5.1631098717392172E-5</v>
      </c>
      <c r="BL273" s="19">
        <f t="shared" si="51"/>
        <v>-1.6512911138105444E-4</v>
      </c>
      <c r="BM273" s="19">
        <f t="shared" si="51"/>
        <v>-3.6987861498162992E-5</v>
      </c>
      <c r="BN273" s="19">
        <f t="shared" si="51"/>
        <v>0</v>
      </c>
      <c r="BO273" s="19">
        <f t="shared" si="51"/>
        <v>0</v>
      </c>
      <c r="BP273" s="19">
        <f t="shared" si="51"/>
        <v>0</v>
      </c>
      <c r="BQ273" s="19" t="e">
        <f t="shared" si="51"/>
        <v>#DIV/0!</v>
      </c>
    </row>
    <row r="274" spans="1:71" x14ac:dyDescent="0.35">
      <c r="F274" s="19"/>
    </row>
    <row r="275" spans="1:71" x14ac:dyDescent="0.35">
      <c r="A275" t="s">
        <v>157</v>
      </c>
      <c r="F275" s="19"/>
    </row>
    <row r="276" spans="1:71" x14ac:dyDescent="0.35">
      <c r="F276" s="19" t="str">
        <f>F2</f>
        <v>ISIC 1</v>
      </c>
      <c r="G276" s="19" t="str">
        <f t="shared" ref="G276:BQ276" si="52">G2</f>
        <v>ISIC 2</v>
      </c>
      <c r="H276" s="19" t="str">
        <f t="shared" si="52"/>
        <v>ISIC 3</v>
      </c>
      <c r="I276" s="19" t="str">
        <f t="shared" si="52"/>
        <v>ISIC 05-09</v>
      </c>
      <c r="J276" s="19" t="str">
        <f t="shared" si="52"/>
        <v>ISIC 10-12</v>
      </c>
      <c r="K276" s="19" t="str">
        <f t="shared" si="52"/>
        <v>ISIC 13-15</v>
      </c>
      <c r="L276" s="19" t="str">
        <f t="shared" si="52"/>
        <v>ISIC 16</v>
      </c>
      <c r="M276" s="19" t="str">
        <f t="shared" si="52"/>
        <v>ISIC 17</v>
      </c>
      <c r="N276" s="19" t="str">
        <f t="shared" si="52"/>
        <v>ISIC 18</v>
      </c>
      <c r="O276" s="19" t="str">
        <f t="shared" si="52"/>
        <v>ISIC 19</v>
      </c>
      <c r="P276" s="19" t="str">
        <f t="shared" si="52"/>
        <v>ISIC 20</v>
      </c>
      <c r="Q276" s="19" t="str">
        <f t="shared" si="52"/>
        <v>ISIC 21</v>
      </c>
      <c r="R276" s="19" t="str">
        <f t="shared" si="52"/>
        <v>ISIC 22</v>
      </c>
      <c r="S276" s="19" t="str">
        <f t="shared" si="52"/>
        <v>ISIC 23</v>
      </c>
      <c r="T276" s="19" t="str">
        <f t="shared" si="52"/>
        <v>ISIC 24</v>
      </c>
      <c r="U276" s="19" t="str">
        <f t="shared" si="52"/>
        <v>ISIC 25</v>
      </c>
      <c r="V276" s="19" t="str">
        <f t="shared" si="52"/>
        <v>ISIC 26</v>
      </c>
      <c r="W276" s="19" t="str">
        <f t="shared" si="52"/>
        <v>ISIC 27</v>
      </c>
      <c r="X276" s="19" t="str">
        <f t="shared" si="52"/>
        <v>ISIC 28</v>
      </c>
      <c r="Y276" s="19" t="str">
        <f t="shared" si="52"/>
        <v>ISIC 29</v>
      </c>
      <c r="Z276" s="19" t="str">
        <f t="shared" si="52"/>
        <v>ISIC 30</v>
      </c>
      <c r="AA276" s="19" t="str">
        <f t="shared" si="52"/>
        <v>ISIC 31-32</v>
      </c>
      <c r="AB276" s="19" t="str">
        <f t="shared" si="52"/>
        <v>ISIC 33</v>
      </c>
      <c r="AC276" s="19" t="str">
        <f t="shared" si="52"/>
        <v>ISIC 35</v>
      </c>
      <c r="AD276" s="19" t="str">
        <f t="shared" si="52"/>
        <v>ISIC 36</v>
      </c>
      <c r="AE276" s="19" t="str">
        <f t="shared" si="52"/>
        <v>ISIC 37-39</v>
      </c>
      <c r="AF276" s="19" t="str">
        <f t="shared" si="52"/>
        <v>ISIC 41-43</v>
      </c>
      <c r="AG276" s="19" t="str">
        <f t="shared" si="52"/>
        <v>ISIC 45</v>
      </c>
      <c r="AH276" s="19" t="str">
        <f t="shared" si="52"/>
        <v>ISIC 46</v>
      </c>
      <c r="AI276" s="19" t="str">
        <f t="shared" si="52"/>
        <v>ISIC 47</v>
      </c>
      <c r="AJ276" s="19" t="str">
        <f t="shared" si="52"/>
        <v>ISIC 49</v>
      </c>
      <c r="AK276" s="19" t="str">
        <f t="shared" si="52"/>
        <v>ISIC 50</v>
      </c>
      <c r="AL276" s="19" t="str">
        <f t="shared" si="52"/>
        <v>ISIC 51</v>
      </c>
      <c r="AM276" s="19" t="str">
        <f t="shared" si="52"/>
        <v>ISIC 52</v>
      </c>
      <c r="AN276" s="19" t="str">
        <f t="shared" si="52"/>
        <v>ISIC 53</v>
      </c>
      <c r="AO276" s="19" t="str">
        <f t="shared" si="52"/>
        <v>ISIC 55-56</v>
      </c>
      <c r="AP276" s="19" t="str">
        <f t="shared" si="52"/>
        <v>ISIC 58</v>
      </c>
      <c r="AQ276" s="19" t="str">
        <f t="shared" si="52"/>
        <v>ISIC 59-60</v>
      </c>
      <c r="AR276" s="19" t="str">
        <f t="shared" si="52"/>
        <v>ISIC 61</v>
      </c>
      <c r="AS276" s="19" t="str">
        <f t="shared" si="52"/>
        <v>ISIC 62-63</v>
      </c>
      <c r="AT276" s="19" t="str">
        <f t="shared" si="52"/>
        <v>ISIC 64</v>
      </c>
      <c r="AU276" s="19" t="str">
        <f t="shared" si="52"/>
        <v>ISIC 65</v>
      </c>
      <c r="AV276" s="19" t="str">
        <f t="shared" si="52"/>
        <v>ISIC 66</v>
      </c>
      <c r="AW276" s="19" t="str">
        <f t="shared" si="52"/>
        <v>ISIC 68</v>
      </c>
      <c r="AX276" s="19" t="str">
        <f t="shared" si="52"/>
        <v>ISIC 69-70</v>
      </c>
      <c r="AY276" s="19" t="str">
        <f t="shared" si="52"/>
        <v>ISIC 71</v>
      </c>
      <c r="AZ276" s="19" t="str">
        <f t="shared" si="52"/>
        <v>ISIC 72</v>
      </c>
      <c r="BA276" s="19" t="str">
        <f t="shared" si="52"/>
        <v>ISIC 73</v>
      </c>
      <c r="BB276" s="19" t="str">
        <f t="shared" si="52"/>
        <v>ISIC 74-75</v>
      </c>
      <c r="BC276" s="19" t="str">
        <f t="shared" si="52"/>
        <v>ISIC 77</v>
      </c>
      <c r="BD276" s="19" t="str">
        <f t="shared" si="52"/>
        <v>ISIC 78</v>
      </c>
      <c r="BE276" s="19" t="str">
        <f t="shared" si="52"/>
        <v>ISIC 79</v>
      </c>
      <c r="BF276" s="19" t="str">
        <f t="shared" si="52"/>
        <v>ISIC 80-82</v>
      </c>
      <c r="BG276" s="19" t="str">
        <f t="shared" si="52"/>
        <v>ISIC 84</v>
      </c>
      <c r="BH276" s="19" t="str">
        <f t="shared" si="52"/>
        <v>ISIC 85</v>
      </c>
      <c r="BI276" s="19" t="str">
        <f t="shared" si="52"/>
        <v>ISIC 86</v>
      </c>
      <c r="BJ276" s="19" t="str">
        <f t="shared" si="52"/>
        <v>ISIC 87-88</v>
      </c>
      <c r="BK276" s="19" t="str">
        <f t="shared" si="52"/>
        <v>ISIC 90-92</v>
      </c>
      <c r="BL276" s="19" t="str">
        <f t="shared" si="52"/>
        <v>ISIC 93</v>
      </c>
      <c r="BM276" s="19" t="str">
        <f t="shared" si="52"/>
        <v>ISIC 94</v>
      </c>
      <c r="BN276" s="19" t="str">
        <f t="shared" si="52"/>
        <v>ISIC 95</v>
      </c>
      <c r="BO276" s="19" t="str">
        <f t="shared" si="52"/>
        <v>ISIC 96</v>
      </c>
      <c r="BP276" s="19" t="str">
        <f t="shared" si="52"/>
        <v>ISIC 97-98</v>
      </c>
      <c r="BQ276" s="19" t="str">
        <f t="shared" si="52"/>
        <v>ISIC 99</v>
      </c>
    </row>
    <row r="277" spans="1:71" x14ac:dyDescent="0.35">
      <c r="D277" s="21" t="s">
        <v>3</v>
      </c>
      <c r="E277" s="21" t="str">
        <f t="shared" ref="E277:E308" si="53">E3</f>
        <v>ISIC 1</v>
      </c>
      <c r="F277" s="28">
        <f t="array" ref="F277:BP339">MINVERSE(F210:BP272)</f>
        <v>1.1753725563828565</v>
      </c>
      <c r="G277" s="28">
        <v>1.8903886655411879E-2</v>
      </c>
      <c r="H277" s="28">
        <v>1.874323656312497E-2</v>
      </c>
      <c r="I277" s="28">
        <v>2.0094599858312464E-3</v>
      </c>
      <c r="J277" s="28">
        <v>0.27588945538159682</v>
      </c>
      <c r="K277" s="28">
        <v>1.7064301079125054E-2</v>
      </c>
      <c r="L277" s="28">
        <v>5.6105622350710394E-3</v>
      </c>
      <c r="M277" s="28">
        <v>5.1182882424995911E-3</v>
      </c>
      <c r="N277" s="28">
        <v>2.7740848235545366E-3</v>
      </c>
      <c r="O277" s="28">
        <v>2.5668872229472782E-3</v>
      </c>
      <c r="P277" s="28">
        <v>1.1538440688064533E-2</v>
      </c>
      <c r="Q277" s="28">
        <v>5.570000837950919E-3</v>
      </c>
      <c r="R277" s="28">
        <v>1.0160208409863414E-2</v>
      </c>
      <c r="S277" s="28">
        <v>2.4290770011020073E-3</v>
      </c>
      <c r="T277" s="28">
        <v>2.5808638394076923E-3</v>
      </c>
      <c r="U277" s="28">
        <v>2.1450379387125611E-3</v>
      </c>
      <c r="V277" s="28">
        <v>2.0588289954145919E-3</v>
      </c>
      <c r="W277" s="28">
        <v>2.2608287079551878E-3</v>
      </c>
      <c r="X277" s="28">
        <v>2.1775412550104419E-3</v>
      </c>
      <c r="Y277" s="28">
        <v>2.337793758193684E-3</v>
      </c>
      <c r="Z277" s="28">
        <v>2.1060042682433623E-3</v>
      </c>
      <c r="AA277" s="28">
        <v>3.7555699977372525E-3</v>
      </c>
      <c r="AB277" s="28">
        <v>2.3337230967920403E-3</v>
      </c>
      <c r="AC277" s="28">
        <v>2.9640441691977377E-3</v>
      </c>
      <c r="AD277" s="28">
        <v>2.1133124996374846E-3</v>
      </c>
      <c r="AE277" s="28">
        <v>3.0551202838224622E-3</v>
      </c>
      <c r="AF277" s="28">
        <v>2.5000901936308578E-3</v>
      </c>
      <c r="AG277" s="28">
        <v>1.8127642439399359E-3</v>
      </c>
      <c r="AH277" s="28">
        <v>6.3837646539587666E-3</v>
      </c>
      <c r="AI277" s="28">
        <v>5.3940535678738237E-3</v>
      </c>
      <c r="AJ277" s="28">
        <v>2.0301654654915529E-3</v>
      </c>
      <c r="AK277" s="28">
        <v>4.6573106632214669E-3</v>
      </c>
      <c r="AL277" s="28">
        <v>3.8822883299651635E-3</v>
      </c>
      <c r="AM277" s="28">
        <v>1.9045897328308166E-3</v>
      </c>
      <c r="AN277" s="28">
        <v>1.3010960475148283E-3</v>
      </c>
      <c r="AO277" s="28">
        <v>6.0191860641511885E-2</v>
      </c>
      <c r="AP277" s="28">
        <v>1.8459244779926072E-3</v>
      </c>
      <c r="AQ277" s="28">
        <v>3.4790328151337807E-3</v>
      </c>
      <c r="AR277" s="28">
        <v>1.6658189643084364E-3</v>
      </c>
      <c r="AS277" s="28">
        <v>1.5587814726648803E-3</v>
      </c>
      <c r="AT277" s="28">
        <v>9.1172069922285299E-4</v>
      </c>
      <c r="AU277" s="28">
        <v>1.3452948484070145E-3</v>
      </c>
      <c r="AV277" s="28">
        <v>1.6547156679431857E-3</v>
      </c>
      <c r="AW277" s="28">
        <v>5.9283130522527869E-4</v>
      </c>
      <c r="AX277" s="28">
        <v>1.8304449909098516E-3</v>
      </c>
      <c r="AY277" s="28">
        <v>2.5369628334678523E-3</v>
      </c>
      <c r="AZ277" s="28">
        <v>3.0573196305008579E-3</v>
      </c>
      <c r="BA277" s="28">
        <v>2.5900354416776702E-3</v>
      </c>
      <c r="BB277" s="28">
        <v>2.4790377449590843E-3</v>
      </c>
      <c r="BC277" s="28">
        <v>1.866846238383439E-3</v>
      </c>
      <c r="BD277" s="28">
        <v>1.0132113410523291E-3</v>
      </c>
      <c r="BE277" s="28">
        <v>1.0258407157625712E-2</v>
      </c>
      <c r="BF277" s="28">
        <v>7.230103658147761E-3</v>
      </c>
      <c r="BG277" s="28">
        <v>2.9240669280374059E-3</v>
      </c>
      <c r="BH277" s="28">
        <v>2.8450145247525291E-3</v>
      </c>
      <c r="BI277" s="28">
        <v>5.3015116512237226E-3</v>
      </c>
      <c r="BJ277" s="28">
        <v>7.2313699349125238E-3</v>
      </c>
      <c r="BK277" s="28">
        <v>3.831570379615009E-3</v>
      </c>
      <c r="BL277" s="28">
        <v>8.2728728568407361E-3</v>
      </c>
      <c r="BM277" s="28">
        <v>3.9749588111309417E-3</v>
      </c>
      <c r="BN277" s="28">
        <v>2.1500646206523465E-3</v>
      </c>
      <c r="BO277" s="28">
        <v>2.6976571361133944E-3</v>
      </c>
      <c r="BP277" s="28">
        <v>0</v>
      </c>
      <c r="BQ277" s="28"/>
      <c r="BS277" s="30">
        <f>SUM(F277:BQ277)</f>
        <v>1.7588426739899645</v>
      </c>
    </row>
    <row r="278" spans="1:71" x14ac:dyDescent="0.35">
      <c r="D278" s="21" t="s">
        <v>3</v>
      </c>
      <c r="E278" s="21" t="str">
        <f t="shared" si="53"/>
        <v>ISIC 2</v>
      </c>
      <c r="F278" s="28">
        <v>3.6622896260495234E-3</v>
      </c>
      <c r="G278" s="28">
        <v>1.3107892547577384</v>
      </c>
      <c r="H278" s="28">
        <v>3.2114261263016491E-3</v>
      </c>
      <c r="I278" s="28">
        <v>2.1957562986042933E-3</v>
      </c>
      <c r="J278" s="28">
        <v>3.3904615339117451E-3</v>
      </c>
      <c r="K278" s="28">
        <v>1.2713887816468909E-3</v>
      </c>
      <c r="L278" s="28">
        <v>0.20040221773263023</v>
      </c>
      <c r="M278" s="28">
        <v>6.1136506106092427E-2</v>
      </c>
      <c r="N278" s="28">
        <v>1.0582585539496862E-2</v>
      </c>
      <c r="O278" s="28">
        <v>6.8234444434456406E-4</v>
      </c>
      <c r="P278" s="28">
        <v>2.0678110764918204E-3</v>
      </c>
      <c r="Q278" s="28">
        <v>1.2556847722279868E-3</v>
      </c>
      <c r="R278" s="28">
        <v>2.4720339798710547E-3</v>
      </c>
      <c r="S278" s="28">
        <v>2.7377479855617091E-3</v>
      </c>
      <c r="T278" s="28">
        <v>1.6508561574919752E-3</v>
      </c>
      <c r="U278" s="28">
        <v>1.6112366928867515E-3</v>
      </c>
      <c r="V278" s="28">
        <v>8.4952710312367235E-4</v>
      </c>
      <c r="W278" s="28">
        <v>1.4664694418814134E-3</v>
      </c>
      <c r="X278" s="28">
        <v>1.2521910100404695E-3</v>
      </c>
      <c r="Y278" s="28">
        <v>1.3994012516785315E-3</v>
      </c>
      <c r="Z278" s="28">
        <v>1.928335525578626E-3</v>
      </c>
      <c r="AA278" s="28">
        <v>1.6745860582342925E-2</v>
      </c>
      <c r="AB278" s="28">
        <v>1.2495960184046963E-3</v>
      </c>
      <c r="AC278" s="28">
        <v>3.4283741842897207E-3</v>
      </c>
      <c r="AD278" s="28">
        <v>9.7481635259662875E-4</v>
      </c>
      <c r="AE278" s="28">
        <v>1.4669856782530649E-3</v>
      </c>
      <c r="AF278" s="28">
        <v>5.2836356642170998E-3</v>
      </c>
      <c r="AG278" s="28">
        <v>6.9348113251275925E-4</v>
      </c>
      <c r="AH278" s="28">
        <v>1.1204168087453443E-3</v>
      </c>
      <c r="AI278" s="28">
        <v>8.2633493594769496E-4</v>
      </c>
      <c r="AJ278" s="28">
        <v>7.5281047744731055E-4</v>
      </c>
      <c r="AK278" s="28">
        <v>5.8506729470495834E-4</v>
      </c>
      <c r="AL278" s="28">
        <v>6.7698369276146791E-4</v>
      </c>
      <c r="AM278" s="28">
        <v>9.0160520365107429E-4</v>
      </c>
      <c r="AN278" s="28">
        <v>5.5367493023038934E-4</v>
      </c>
      <c r="AO278" s="28">
        <v>1.3374110086027124E-3</v>
      </c>
      <c r="AP278" s="28">
        <v>2.8614032745650445E-3</v>
      </c>
      <c r="AQ278" s="28">
        <v>1.933964630124498E-3</v>
      </c>
      <c r="AR278" s="28">
        <v>7.6286300660193115E-4</v>
      </c>
      <c r="AS278" s="28">
        <v>4.4711123577665133E-4</v>
      </c>
      <c r="AT278" s="28">
        <v>4.2066306392747805E-4</v>
      </c>
      <c r="AU278" s="28">
        <v>5.5854707442886797E-4</v>
      </c>
      <c r="AV278" s="28">
        <v>6.9214248433760407E-4</v>
      </c>
      <c r="AW278" s="28">
        <v>6.8034022253159372E-4</v>
      </c>
      <c r="AX278" s="28">
        <v>6.9904284534147052E-4</v>
      </c>
      <c r="AY278" s="28">
        <v>1.1312946193049189E-3</v>
      </c>
      <c r="AZ278" s="28">
        <v>6.9393853361601765E-4</v>
      </c>
      <c r="BA278" s="28">
        <v>1.4712130521837238E-3</v>
      </c>
      <c r="BB278" s="28">
        <v>1.3028372696904584E-3</v>
      </c>
      <c r="BC278" s="28">
        <v>5.1943687031063245E-4</v>
      </c>
      <c r="BD278" s="28">
        <v>2.4340395567161351E-4</v>
      </c>
      <c r="BE278" s="28">
        <v>1.6495958809850755E-3</v>
      </c>
      <c r="BF278" s="28">
        <v>2.4267510656874706E-3</v>
      </c>
      <c r="BG278" s="28">
        <v>7.2041315136110663E-4</v>
      </c>
      <c r="BH278" s="28">
        <v>4.6758195838742742E-4</v>
      </c>
      <c r="BI278" s="28">
        <v>6.8327952959336511E-4</v>
      </c>
      <c r="BJ278" s="28">
        <v>5.3278649503281882E-4</v>
      </c>
      <c r="BK278" s="28">
        <v>1.0969955879006213E-3</v>
      </c>
      <c r="BL278" s="28">
        <v>1.4397101420236668E-3</v>
      </c>
      <c r="BM278" s="28">
        <v>8.4810452185291789E-4</v>
      </c>
      <c r="BN278" s="28">
        <v>1.8381477381696312E-3</v>
      </c>
      <c r="BO278" s="28">
        <v>2.1393709948146974E-3</v>
      </c>
      <c r="BP278" s="28">
        <v>0</v>
      </c>
      <c r="BQ278" s="28"/>
      <c r="BS278" s="30">
        <f t="shared" ref="BS278:BS340" si="54">SUM(F278:BQ278)</f>
        <v>1.6808735191125788</v>
      </c>
    </row>
    <row r="279" spans="1:71" x14ac:dyDescent="0.35">
      <c r="D279" s="21" t="s">
        <v>3</v>
      </c>
      <c r="E279" s="21" t="str">
        <f t="shared" si="53"/>
        <v>ISIC 3</v>
      </c>
      <c r="F279" s="28">
        <v>5.3420541177227811E-4</v>
      </c>
      <c r="G279" s="28">
        <v>1.5530788685230815E-4</v>
      </c>
      <c r="H279" s="28">
        <v>1.039862330168001</v>
      </c>
      <c r="I279" s="28">
        <v>1.3484198989273245E-4</v>
      </c>
      <c r="J279" s="28">
        <v>3.9219143161133485E-3</v>
      </c>
      <c r="K279" s="28">
        <v>1.5308483499079821E-4</v>
      </c>
      <c r="L279" s="28">
        <v>9.0324639137157761E-5</v>
      </c>
      <c r="M279" s="28">
        <v>9.11833086249379E-5</v>
      </c>
      <c r="N279" s="28">
        <v>6.77908159443161E-5</v>
      </c>
      <c r="O279" s="28">
        <v>6.489562238343092E-5</v>
      </c>
      <c r="P279" s="28">
        <v>2.1273128767084094E-4</v>
      </c>
      <c r="Q279" s="28">
        <v>1.1272426242125617E-4</v>
      </c>
      <c r="R279" s="28">
        <v>9.7231624667559166E-5</v>
      </c>
      <c r="S279" s="28">
        <v>7.3671933032968506E-5</v>
      </c>
      <c r="T279" s="28">
        <v>7.9286919056341325E-5</v>
      </c>
      <c r="U279" s="28">
        <v>6.5550519296933275E-5</v>
      </c>
      <c r="V279" s="28">
        <v>4.3984859478359764E-5</v>
      </c>
      <c r="W279" s="28">
        <v>6.2328515886706919E-5</v>
      </c>
      <c r="X279" s="28">
        <v>6.434793261432447E-5</v>
      </c>
      <c r="Y279" s="28">
        <v>5.6319446914060752E-5</v>
      </c>
      <c r="Z279" s="28">
        <v>6.2038582742472635E-5</v>
      </c>
      <c r="AA279" s="28">
        <v>1.7851989547592738E-4</v>
      </c>
      <c r="AB279" s="28">
        <v>7.3759569005676028E-5</v>
      </c>
      <c r="AC279" s="28">
        <v>9.4073791400505871E-5</v>
      </c>
      <c r="AD279" s="28">
        <v>5.9020816950264389E-5</v>
      </c>
      <c r="AE279" s="28">
        <v>8.3640879174951338E-5</v>
      </c>
      <c r="AF279" s="28">
        <v>1.2400984031165046E-4</v>
      </c>
      <c r="AG279" s="28">
        <v>5.8951585175631603E-5</v>
      </c>
      <c r="AH279" s="28">
        <v>1.2257082270884746E-4</v>
      </c>
      <c r="AI279" s="28">
        <v>7.9435028791467773E-5</v>
      </c>
      <c r="AJ279" s="28">
        <v>7.0384018852360031E-5</v>
      </c>
      <c r="AK279" s="28">
        <v>9.1544538880480712E-4</v>
      </c>
      <c r="AL279" s="28">
        <v>1.3883586038696214E-4</v>
      </c>
      <c r="AM279" s="28">
        <v>8.5555616871245277E-5</v>
      </c>
      <c r="AN279" s="28">
        <v>4.8045056095839635E-5</v>
      </c>
      <c r="AO279" s="28">
        <v>3.7479874087210357E-3</v>
      </c>
      <c r="AP279" s="28">
        <v>5.7027050945751674E-5</v>
      </c>
      <c r="AQ279" s="28">
        <v>1.3350438256375918E-4</v>
      </c>
      <c r="AR279" s="28">
        <v>5.7460787359770043E-5</v>
      </c>
      <c r="AS279" s="28">
        <v>5.6130074559433849E-5</v>
      </c>
      <c r="AT279" s="28">
        <v>3.6250343569810982E-5</v>
      </c>
      <c r="AU279" s="28">
        <v>5.0659272242452198E-5</v>
      </c>
      <c r="AV279" s="28">
        <v>6.8127218852634698E-5</v>
      </c>
      <c r="AW279" s="28">
        <v>2.2452733856977151E-5</v>
      </c>
      <c r="AX279" s="28">
        <v>6.255346476205322E-5</v>
      </c>
      <c r="AY279" s="28">
        <v>7.4562800162510302E-5</v>
      </c>
      <c r="AZ279" s="28">
        <v>7.6308694222541258E-5</v>
      </c>
      <c r="BA279" s="28">
        <v>8.4622997082002064E-5</v>
      </c>
      <c r="BB279" s="28">
        <v>1.1156922115682891E-4</v>
      </c>
      <c r="BC279" s="28">
        <v>6.7049699398155616E-5</v>
      </c>
      <c r="BD279" s="28">
        <v>3.7826929360802386E-5</v>
      </c>
      <c r="BE279" s="28">
        <v>5.1107283994524368E-4</v>
      </c>
      <c r="BF279" s="28">
        <v>9.6897375713939172E-5</v>
      </c>
      <c r="BG279" s="28">
        <v>7.0120766021009576E-5</v>
      </c>
      <c r="BH279" s="28">
        <v>8.6258285773860969E-5</v>
      </c>
      <c r="BI279" s="28">
        <v>1.2407499615028715E-4</v>
      </c>
      <c r="BJ279" s="28">
        <v>1.932972328666095E-4</v>
      </c>
      <c r="BK279" s="28">
        <v>1.0339730129855861E-4</v>
      </c>
      <c r="BL279" s="28">
        <v>1.8963584684777356E-4</v>
      </c>
      <c r="BM279" s="28">
        <v>2.4364542834993949E-4</v>
      </c>
      <c r="BN279" s="28">
        <v>5.1687479151544608E-5</v>
      </c>
      <c r="BO279" s="28">
        <v>7.410722648395785E-5</v>
      </c>
      <c r="BP279" s="28">
        <v>0</v>
      </c>
      <c r="BQ279" s="28"/>
      <c r="BS279" s="30">
        <f t="shared" si="54"/>
        <v>1.0546266309049195</v>
      </c>
    </row>
    <row r="280" spans="1:71" x14ac:dyDescent="0.35">
      <c r="B280" s="4" t="s">
        <v>90</v>
      </c>
      <c r="C280" s="4" t="s">
        <v>89</v>
      </c>
      <c r="D280" s="4" t="s">
        <v>109</v>
      </c>
      <c r="E280" s="4" t="str">
        <f t="shared" si="53"/>
        <v>ISIC 05-09</v>
      </c>
      <c r="F280" s="28">
        <v>6.9567870311255681E-3</v>
      </c>
      <c r="G280" s="28">
        <v>2.9495930143326136E-3</v>
      </c>
      <c r="H280" s="28">
        <v>9.7628478598359401E-3</v>
      </c>
      <c r="I280" s="28">
        <v>1.0544389730915407</v>
      </c>
      <c r="J280" s="28">
        <v>5.8403449012532976E-3</v>
      </c>
      <c r="K280" s="28">
        <v>3.2442671686756953E-3</v>
      </c>
      <c r="L280" s="28">
        <v>4.600902707263081E-3</v>
      </c>
      <c r="M280" s="28">
        <v>9.3417856175544555E-3</v>
      </c>
      <c r="N280" s="28">
        <v>4.0729828360144341E-3</v>
      </c>
      <c r="O280" s="28">
        <v>7.2687669183084502E-2</v>
      </c>
      <c r="P280" s="28">
        <v>1.5756104140402342E-2</v>
      </c>
      <c r="Q280" s="28">
        <v>2.6313400847958082E-3</v>
      </c>
      <c r="R280" s="28">
        <v>6.272644187301106E-3</v>
      </c>
      <c r="S280" s="28">
        <v>5.3996315522686952E-2</v>
      </c>
      <c r="T280" s="28">
        <v>2.5103670756218874E-2</v>
      </c>
      <c r="U280" s="28">
        <v>6.6050823028420387E-3</v>
      </c>
      <c r="V280" s="28">
        <v>1.8997710601152131E-3</v>
      </c>
      <c r="W280" s="28">
        <v>4.8789073464335459E-3</v>
      </c>
      <c r="X280" s="28">
        <v>4.1465574597461651E-3</v>
      </c>
      <c r="Y280" s="28">
        <v>4.2529392536358526E-3</v>
      </c>
      <c r="Z280" s="28">
        <v>3.4122204883302201E-3</v>
      </c>
      <c r="AA280" s="28">
        <v>4.3790422980753011E-3</v>
      </c>
      <c r="AB280" s="28">
        <v>3.7188952177121333E-3</v>
      </c>
      <c r="AC280" s="28">
        <v>3.3061827194138672E-2</v>
      </c>
      <c r="AD280" s="28">
        <v>6.1207984815055995E-3</v>
      </c>
      <c r="AE280" s="28">
        <v>5.0035208124121671E-3</v>
      </c>
      <c r="AF280" s="28">
        <v>1.3103809627791015E-2</v>
      </c>
      <c r="AG280" s="28">
        <v>2.1417946514974925E-3</v>
      </c>
      <c r="AH280" s="28">
        <v>2.3762848445791781E-3</v>
      </c>
      <c r="AI280" s="28">
        <v>1.9220548191434845E-3</v>
      </c>
      <c r="AJ280" s="28">
        <v>5.4423050921510608E-3</v>
      </c>
      <c r="AK280" s="28">
        <v>4.247977837621506E-3</v>
      </c>
      <c r="AL280" s="28">
        <v>9.3972087410837696E-3</v>
      </c>
      <c r="AM280" s="28">
        <v>3.6455998236118495E-3</v>
      </c>
      <c r="AN280" s="28">
        <v>2.0803311012342887E-3</v>
      </c>
      <c r="AO280" s="28">
        <v>3.1169694947031823E-3</v>
      </c>
      <c r="AP280" s="28">
        <v>1.5335588637739185E-3</v>
      </c>
      <c r="AQ280" s="28">
        <v>2.13693918978234E-3</v>
      </c>
      <c r="AR280" s="28">
        <v>1.7121333354358172E-3</v>
      </c>
      <c r="AS280" s="28">
        <v>8.9930121425583294E-4</v>
      </c>
      <c r="AT280" s="28">
        <v>7.9340742616325647E-4</v>
      </c>
      <c r="AU280" s="28">
        <v>1.0570728396688124E-3</v>
      </c>
      <c r="AV280" s="28">
        <v>1.0597426982810777E-3</v>
      </c>
      <c r="AW280" s="28">
        <v>1.3880962916320641E-3</v>
      </c>
      <c r="AX280" s="28">
        <v>1.2173301741202416E-3</v>
      </c>
      <c r="AY280" s="28">
        <v>2.0189482769756356E-3</v>
      </c>
      <c r="AZ280" s="28">
        <v>1.628251048498111E-3</v>
      </c>
      <c r="BA280" s="28">
        <v>1.6485566723005887E-3</v>
      </c>
      <c r="BB280" s="28">
        <v>2.0416232310533828E-3</v>
      </c>
      <c r="BC280" s="28">
        <v>1.236972877140301E-3</v>
      </c>
      <c r="BD280" s="28">
        <v>5.8074201322740136E-4</v>
      </c>
      <c r="BE280" s="28">
        <v>2.5660824850566432E-3</v>
      </c>
      <c r="BF280" s="28">
        <v>2.3605093317528771E-3</v>
      </c>
      <c r="BG280" s="28">
        <v>2.0571366549019033E-3</v>
      </c>
      <c r="BH280" s="28">
        <v>1.169488361457959E-3</v>
      </c>
      <c r="BI280" s="28">
        <v>1.3965303588003063E-3</v>
      </c>
      <c r="BJ280" s="28">
        <v>1.4741613667167183E-3</v>
      </c>
      <c r="BK280" s="28">
        <v>1.8714482801950138E-3</v>
      </c>
      <c r="BL280" s="28">
        <v>2.4828342893946113E-3</v>
      </c>
      <c r="BM280" s="28">
        <v>1.9322501904765349E-3</v>
      </c>
      <c r="BN280" s="28">
        <v>2.1351618501043784E-3</v>
      </c>
      <c r="BO280" s="28">
        <v>2.1629168411427886E-3</v>
      </c>
      <c r="BP280" s="28">
        <v>0</v>
      </c>
      <c r="BQ280" s="28"/>
      <c r="BS280" s="30">
        <f t="shared" si="54"/>
        <v>1.4451713222127573</v>
      </c>
    </row>
    <row r="281" spans="1:71" x14ac:dyDescent="0.35">
      <c r="B281" s="4" t="s">
        <v>4</v>
      </c>
      <c r="D281" t="s">
        <v>6</v>
      </c>
      <c r="E281" t="str">
        <f t="shared" si="53"/>
        <v>ISIC 10-12</v>
      </c>
      <c r="F281" s="28">
        <v>0.16192863700880353</v>
      </c>
      <c r="G281" s="28">
        <v>6.8450820941400358E-3</v>
      </c>
      <c r="H281" s="28">
        <v>5.9934647449698758E-2</v>
      </c>
      <c r="I281" s="28">
        <v>6.0186465451966048E-3</v>
      </c>
      <c r="J281" s="28">
        <v>1.2982144036466001</v>
      </c>
      <c r="K281" s="28">
        <v>2.403280944441975E-2</v>
      </c>
      <c r="L281" s="28">
        <v>7.5449579117692197E-3</v>
      </c>
      <c r="M281" s="28">
        <v>1.3576129819752831E-2</v>
      </c>
      <c r="N281" s="28">
        <v>7.4418683445467678E-3</v>
      </c>
      <c r="O281" s="28">
        <v>8.5432289403532136E-3</v>
      </c>
      <c r="P281" s="28">
        <v>3.4517627905154065E-2</v>
      </c>
      <c r="Q281" s="28">
        <v>1.8279331644977793E-2</v>
      </c>
      <c r="R281" s="28">
        <v>1.268939115269521E-2</v>
      </c>
      <c r="S281" s="28">
        <v>6.6137368651950825E-3</v>
      </c>
      <c r="T281" s="28">
        <v>7.6990378234369312E-3</v>
      </c>
      <c r="U281" s="28">
        <v>5.8670714812259963E-3</v>
      </c>
      <c r="V281" s="28">
        <v>4.1722688222574997E-3</v>
      </c>
      <c r="W281" s="28">
        <v>5.9083575242027016E-3</v>
      </c>
      <c r="X281" s="28">
        <v>5.78801504736758E-3</v>
      </c>
      <c r="Y281" s="28">
        <v>5.5565648274580231E-3</v>
      </c>
      <c r="Z281" s="28">
        <v>5.5126843830776802E-3</v>
      </c>
      <c r="AA281" s="28">
        <v>8.6567802799522881E-3</v>
      </c>
      <c r="AB281" s="28">
        <v>6.5817498436779778E-3</v>
      </c>
      <c r="AC281" s="28">
        <v>6.7992893626128148E-3</v>
      </c>
      <c r="AD281" s="28">
        <v>5.4229320363749899E-3</v>
      </c>
      <c r="AE281" s="28">
        <v>1.0221879704124527E-2</v>
      </c>
      <c r="AF281" s="28">
        <v>6.1092005858813594E-3</v>
      </c>
      <c r="AG281" s="28">
        <v>5.5265095189066709E-3</v>
      </c>
      <c r="AH281" s="28">
        <v>1.263793769096799E-2</v>
      </c>
      <c r="AI281" s="28">
        <v>1.0475540944215574E-2</v>
      </c>
      <c r="AJ281" s="28">
        <v>6.49374092408925E-3</v>
      </c>
      <c r="AK281" s="28">
        <v>1.6797506538880472E-2</v>
      </c>
      <c r="AL281" s="28">
        <v>1.308423153168539E-2</v>
      </c>
      <c r="AM281" s="28">
        <v>6.0946037282917564E-3</v>
      </c>
      <c r="AN281" s="28">
        <v>4.2893862424666709E-3</v>
      </c>
      <c r="AO281" s="28">
        <v>0.21212538636117018</v>
      </c>
      <c r="AP281" s="28">
        <v>5.5153357017358566E-3</v>
      </c>
      <c r="AQ281" s="28">
        <v>1.1877362967989189E-2</v>
      </c>
      <c r="AR281" s="28">
        <v>5.3380927909315113E-3</v>
      </c>
      <c r="AS281" s="28">
        <v>5.0539412603717486E-3</v>
      </c>
      <c r="AT281" s="28">
        <v>2.9529571632492175E-3</v>
      </c>
      <c r="AU281" s="28">
        <v>4.1851077069944504E-3</v>
      </c>
      <c r="AV281" s="28">
        <v>5.2687746501685496E-3</v>
      </c>
      <c r="AW281" s="28">
        <v>1.7509334159259153E-3</v>
      </c>
      <c r="AX281" s="28">
        <v>6.0991738710726943E-3</v>
      </c>
      <c r="AY281" s="28">
        <v>7.2252460260981075E-3</v>
      </c>
      <c r="AZ281" s="28">
        <v>1.0305326847649583E-2</v>
      </c>
      <c r="BA281" s="28">
        <v>8.9129388537646462E-3</v>
      </c>
      <c r="BB281" s="28">
        <v>7.7242727211102417E-3</v>
      </c>
      <c r="BC281" s="28">
        <v>6.673775952152944E-3</v>
      </c>
      <c r="BD281" s="28">
        <v>3.4981390416442466E-3</v>
      </c>
      <c r="BE281" s="28">
        <v>3.1586018429589829E-2</v>
      </c>
      <c r="BF281" s="28">
        <v>9.8628180326539375E-3</v>
      </c>
      <c r="BG281" s="28">
        <v>8.5761332959414429E-3</v>
      </c>
      <c r="BH281" s="28">
        <v>1.0886958395453802E-2</v>
      </c>
      <c r="BI281" s="28">
        <v>1.9054849460399363E-2</v>
      </c>
      <c r="BJ281" s="28">
        <v>2.4403034110865363E-2</v>
      </c>
      <c r="BK281" s="28">
        <v>1.0560604332283409E-2</v>
      </c>
      <c r="BL281" s="28">
        <v>2.6051034815015087E-2</v>
      </c>
      <c r="BM281" s="28">
        <v>1.3592247326107084E-2</v>
      </c>
      <c r="BN281" s="28">
        <v>6.379987397469325E-3</v>
      </c>
      <c r="BO281" s="28">
        <v>6.6786272462284434E-3</v>
      </c>
      <c r="BP281" s="28">
        <v>0</v>
      </c>
      <c r="BQ281" s="28"/>
      <c r="BS281" s="30">
        <f t="shared" si="54"/>
        <v>2.2980148657884931</v>
      </c>
    </row>
    <row r="282" spans="1:71" x14ac:dyDescent="0.35">
      <c r="B282" s="4" t="s">
        <v>5</v>
      </c>
      <c r="D282" t="s">
        <v>7</v>
      </c>
      <c r="E282" t="str">
        <f t="shared" si="53"/>
        <v>ISIC 13-15</v>
      </c>
      <c r="F282" s="28">
        <v>2.9063697034063881E-3</v>
      </c>
      <c r="G282" s="28">
        <v>2.3133365559195049E-3</v>
      </c>
      <c r="H282" s="28">
        <v>2.0085553366925545E-2</v>
      </c>
      <c r="I282" s="28">
        <v>2.1582008918908579E-3</v>
      </c>
      <c r="J282" s="28">
        <v>2.8091936644754501E-3</v>
      </c>
      <c r="K282" s="28">
        <v>1.2816770485909057</v>
      </c>
      <c r="L282" s="28">
        <v>5.5826300085561461E-3</v>
      </c>
      <c r="M282" s="28">
        <v>1.0681191002661164E-2</v>
      </c>
      <c r="N282" s="28">
        <v>7.207463168505914E-3</v>
      </c>
      <c r="O282" s="28">
        <v>1.3690132654246706E-3</v>
      </c>
      <c r="P282" s="28">
        <v>3.2861896119055507E-3</v>
      </c>
      <c r="Q282" s="28">
        <v>2.6774180384214318E-3</v>
      </c>
      <c r="R282" s="28">
        <v>1.1206730515871831E-2</v>
      </c>
      <c r="S282" s="28">
        <v>3.362835712996671E-3</v>
      </c>
      <c r="T282" s="28">
        <v>2.6568373804665424E-3</v>
      </c>
      <c r="U282" s="28">
        <v>3.55662096235016E-3</v>
      </c>
      <c r="V282" s="28">
        <v>1.8596804427248211E-3</v>
      </c>
      <c r="W282" s="28">
        <v>2.8068530441274398E-3</v>
      </c>
      <c r="X282" s="28">
        <v>3.2137653934453604E-3</v>
      </c>
      <c r="Y282" s="28">
        <v>8.7173466492202374E-3</v>
      </c>
      <c r="Z282" s="28">
        <v>5.1953446721828417E-3</v>
      </c>
      <c r="AA282" s="28">
        <v>1.8238712973798595E-2</v>
      </c>
      <c r="AB282" s="28">
        <v>3.7080818756885514E-3</v>
      </c>
      <c r="AC282" s="28">
        <v>1.4183700500299988E-3</v>
      </c>
      <c r="AD282" s="28">
        <v>1.6524658219404466E-3</v>
      </c>
      <c r="AE282" s="28">
        <v>2.7123415002213891E-3</v>
      </c>
      <c r="AF282" s="28">
        <v>3.4006878479365191E-3</v>
      </c>
      <c r="AG282" s="28">
        <v>2.6394738755559704E-3</v>
      </c>
      <c r="AH282" s="28">
        <v>2.9250952087915413E-3</v>
      </c>
      <c r="AI282" s="28">
        <v>2.3064098375538797E-3</v>
      </c>
      <c r="AJ282" s="28">
        <v>1.4769680646947345E-3</v>
      </c>
      <c r="AK282" s="28">
        <v>1.5030862069540078E-3</v>
      </c>
      <c r="AL282" s="28">
        <v>1.6576105068993817E-3</v>
      </c>
      <c r="AM282" s="28">
        <v>1.4776585975396083E-3</v>
      </c>
      <c r="AN282" s="28">
        <v>1.4619961880981028E-3</v>
      </c>
      <c r="AO282" s="28">
        <v>3.1974878579999642E-3</v>
      </c>
      <c r="AP282" s="28">
        <v>1.8791923668514091E-3</v>
      </c>
      <c r="AQ282" s="28">
        <v>6.1054335291593261E-3</v>
      </c>
      <c r="AR282" s="28">
        <v>1.6344152070339589E-3</v>
      </c>
      <c r="AS282" s="28">
        <v>9.1262486781501213E-4</v>
      </c>
      <c r="AT282" s="28">
        <v>7.2660523131391557E-4</v>
      </c>
      <c r="AU282" s="28">
        <v>7.8872661761134944E-4</v>
      </c>
      <c r="AV282" s="28">
        <v>8.9120351489706804E-4</v>
      </c>
      <c r="AW282" s="28">
        <v>6.5626792159831284E-4</v>
      </c>
      <c r="AX282" s="28">
        <v>1.4743839026837822E-3</v>
      </c>
      <c r="AY282" s="28">
        <v>2.6209400087894076E-3</v>
      </c>
      <c r="AZ282" s="28">
        <v>1.447451697035455E-3</v>
      </c>
      <c r="BA282" s="28">
        <v>2.5220006410423324E-3</v>
      </c>
      <c r="BB282" s="28">
        <v>3.3096643016196944E-3</v>
      </c>
      <c r="BC282" s="28">
        <v>1.4049459351434812E-3</v>
      </c>
      <c r="BD282" s="28">
        <v>7.7686808446335287E-4</v>
      </c>
      <c r="BE282" s="28">
        <v>2.5707575524524392E-3</v>
      </c>
      <c r="BF282" s="28">
        <v>3.5644592941754408E-3</v>
      </c>
      <c r="BG282" s="28">
        <v>1.691420238999616E-3</v>
      </c>
      <c r="BH282" s="28">
        <v>8.5293960156019005E-4</v>
      </c>
      <c r="BI282" s="28">
        <v>2.6855114712948532E-3</v>
      </c>
      <c r="BJ282" s="28">
        <v>1.8085448505850451E-3</v>
      </c>
      <c r="BK282" s="28">
        <v>2.6074644456895038E-3</v>
      </c>
      <c r="BL282" s="28">
        <v>4.2741292187736283E-3</v>
      </c>
      <c r="BM282" s="28">
        <v>2.2246048119787406E-3</v>
      </c>
      <c r="BN282" s="28">
        <v>1.0666753818015335E-2</v>
      </c>
      <c r="BO282" s="28">
        <v>5.5196109669484981E-3</v>
      </c>
      <c r="BP282" s="28">
        <v>0</v>
      </c>
      <c r="BQ282" s="28"/>
      <c r="BS282" s="30">
        <f t="shared" si="54"/>
        <v>1.5007229891536185</v>
      </c>
    </row>
    <row r="283" spans="1:71" x14ac:dyDescent="0.35">
      <c r="D283" t="s">
        <v>8</v>
      </c>
      <c r="E283" t="str">
        <f t="shared" si="53"/>
        <v>ISIC 16</v>
      </c>
      <c r="F283" s="28">
        <v>5.7815281659068379E-3</v>
      </c>
      <c r="G283" s="28">
        <v>8.1504205201913E-3</v>
      </c>
      <c r="H283" s="28">
        <v>8.9081176395851957E-3</v>
      </c>
      <c r="I283" s="28">
        <v>5.5414290508753565E-3</v>
      </c>
      <c r="J283" s="28">
        <v>6.2506828142756231E-3</v>
      </c>
      <c r="K283" s="28">
        <v>3.2278133195106813E-3</v>
      </c>
      <c r="L283" s="28">
        <v>1.2703081504822069</v>
      </c>
      <c r="M283" s="28">
        <v>3.4219836158289045E-2</v>
      </c>
      <c r="N283" s="28">
        <v>8.4130813557791971E-3</v>
      </c>
      <c r="O283" s="28">
        <v>1.8674987125388821E-3</v>
      </c>
      <c r="P283" s="28">
        <v>4.6005273132319578E-3</v>
      </c>
      <c r="Q283" s="28">
        <v>2.7482663671411444E-3</v>
      </c>
      <c r="R283" s="28">
        <v>5.2442365804049422E-3</v>
      </c>
      <c r="S283" s="28">
        <v>1.061372337545447E-2</v>
      </c>
      <c r="T283" s="28">
        <v>5.8784240602999518E-3</v>
      </c>
      <c r="U283" s="28">
        <v>6.6098924380722165E-3</v>
      </c>
      <c r="V283" s="28">
        <v>2.879198762771997E-3</v>
      </c>
      <c r="W283" s="28">
        <v>4.8736225027030695E-3</v>
      </c>
      <c r="X283" s="28">
        <v>4.762719534917902E-3</v>
      </c>
      <c r="Y283" s="28">
        <v>5.6943244994873661E-3</v>
      </c>
      <c r="Z283" s="28">
        <v>9.3023308876732224E-3</v>
      </c>
      <c r="AA283" s="28">
        <v>8.881521100467929E-2</v>
      </c>
      <c r="AB283" s="28">
        <v>5.1223062709039166E-3</v>
      </c>
      <c r="AC283" s="28">
        <v>6.9652907452998278E-3</v>
      </c>
      <c r="AD283" s="28">
        <v>2.9067838417145787E-3</v>
      </c>
      <c r="AE283" s="28">
        <v>4.6862631705832823E-3</v>
      </c>
      <c r="AF283" s="28">
        <v>2.8134741251848769E-2</v>
      </c>
      <c r="AG283" s="28">
        <v>2.0171071595264096E-3</v>
      </c>
      <c r="AH283" s="28">
        <v>2.9341406296947157E-3</v>
      </c>
      <c r="AI283" s="28">
        <v>2.3484748471383097E-3</v>
      </c>
      <c r="AJ283" s="28">
        <v>2.2763232710670865E-3</v>
      </c>
      <c r="AK283" s="28">
        <v>1.8370862483019744E-3</v>
      </c>
      <c r="AL283" s="28">
        <v>2.0612370580725542E-3</v>
      </c>
      <c r="AM283" s="28">
        <v>3.1244550975781161E-3</v>
      </c>
      <c r="AN283" s="28">
        <v>1.5629827053132541E-3</v>
      </c>
      <c r="AO283" s="28">
        <v>3.2695537219944704E-3</v>
      </c>
      <c r="AP283" s="28">
        <v>3.2776514865392229E-3</v>
      </c>
      <c r="AQ283" s="28">
        <v>5.3744896894895432E-3</v>
      </c>
      <c r="AR283" s="28">
        <v>2.4867234095934101E-3</v>
      </c>
      <c r="AS283" s="28">
        <v>1.1493873387081208E-3</v>
      </c>
      <c r="AT283" s="28">
        <v>9.4091851774989559E-4</v>
      </c>
      <c r="AU283" s="28">
        <v>1.2920021436378455E-3</v>
      </c>
      <c r="AV283" s="28">
        <v>1.3740741376466975E-3</v>
      </c>
      <c r="AW283" s="28">
        <v>3.232754898280359E-3</v>
      </c>
      <c r="AX283" s="28">
        <v>1.6264486800816442E-3</v>
      </c>
      <c r="AY283" s="28">
        <v>2.920209451168527E-3</v>
      </c>
      <c r="AZ283" s="28">
        <v>1.8103137044241469E-3</v>
      </c>
      <c r="BA283" s="28">
        <v>3.3760447572410497E-3</v>
      </c>
      <c r="BB283" s="28">
        <v>3.4480352878225851E-3</v>
      </c>
      <c r="BC283" s="28">
        <v>1.5490828849955474E-3</v>
      </c>
      <c r="BD283" s="28">
        <v>6.7170415990322778E-4</v>
      </c>
      <c r="BE283" s="28">
        <v>3.0477419054347277E-3</v>
      </c>
      <c r="BF283" s="28">
        <v>4.9153459494003975E-3</v>
      </c>
      <c r="BG283" s="28">
        <v>1.7095677446475582E-3</v>
      </c>
      <c r="BH283" s="28">
        <v>1.3348908056663128E-3</v>
      </c>
      <c r="BI283" s="28">
        <v>2.3071799536046834E-3</v>
      </c>
      <c r="BJ283" s="28">
        <v>1.4265781834829087E-3</v>
      </c>
      <c r="BK283" s="28">
        <v>3.1511196125889123E-3</v>
      </c>
      <c r="BL283" s="28">
        <v>3.261113702689636E-3</v>
      </c>
      <c r="BM283" s="28">
        <v>2.1913369179525541E-3</v>
      </c>
      <c r="BN283" s="28">
        <v>8.0980565280080775E-3</v>
      </c>
      <c r="BO283" s="28">
        <v>1.0835438048170125E-2</v>
      </c>
      <c r="BP283" s="28">
        <v>0</v>
      </c>
      <c r="BQ283" s="28"/>
      <c r="BS283" s="30">
        <f t="shared" si="54"/>
        <v>1.6507459914639606</v>
      </c>
    </row>
    <row r="284" spans="1:71" x14ac:dyDescent="0.35">
      <c r="D284" s="21" t="s">
        <v>9</v>
      </c>
      <c r="E284" s="21" t="str">
        <f t="shared" si="53"/>
        <v>ISIC 17</v>
      </c>
      <c r="F284" s="28">
        <v>7.7331896663316727E-3</v>
      </c>
      <c r="G284" s="28">
        <v>3.089710138088952E-3</v>
      </c>
      <c r="H284" s="28">
        <v>8.3418848138867401E-3</v>
      </c>
      <c r="I284" s="28">
        <v>5.5624552969838984E-3</v>
      </c>
      <c r="J284" s="28">
        <v>2.5893221360636202E-2</v>
      </c>
      <c r="K284" s="28">
        <v>1.1975006681423799E-2</v>
      </c>
      <c r="L284" s="28">
        <v>1.8080228957044666E-2</v>
      </c>
      <c r="M284" s="28">
        <v>1.312801030604128</v>
      </c>
      <c r="N284" s="28">
        <v>0.20545827869496688</v>
      </c>
      <c r="O284" s="28">
        <v>4.2231737511412111E-3</v>
      </c>
      <c r="P284" s="28">
        <v>1.7460494612930338E-2</v>
      </c>
      <c r="Q284" s="28">
        <v>1.3855252237675602E-2</v>
      </c>
      <c r="R284" s="28">
        <v>1.9077792628995414E-2</v>
      </c>
      <c r="S284" s="28">
        <v>1.4679344932381015E-2</v>
      </c>
      <c r="T284" s="28">
        <v>7.6396271685511882E-3</v>
      </c>
      <c r="U284" s="28">
        <v>7.9645347128898501E-3</v>
      </c>
      <c r="V284" s="28">
        <v>6.7553619558788731E-3</v>
      </c>
      <c r="W284" s="28">
        <v>1.2142523528426217E-2</v>
      </c>
      <c r="X284" s="28">
        <v>7.7648685742340885E-3</v>
      </c>
      <c r="Y284" s="28">
        <v>7.2793546382650832E-3</v>
      </c>
      <c r="Z284" s="28">
        <v>6.4027571182430952E-3</v>
      </c>
      <c r="AA284" s="28">
        <v>1.7220121667340535E-2</v>
      </c>
      <c r="AB284" s="28">
        <v>6.5873431967778204E-3</v>
      </c>
      <c r="AC284" s="28">
        <v>4.3114974579816778E-3</v>
      </c>
      <c r="AD284" s="28">
        <v>5.2017279313122866E-3</v>
      </c>
      <c r="AE284" s="28">
        <v>1.3111326803970206E-2</v>
      </c>
      <c r="AF284" s="28">
        <v>6.1368358288167099E-3</v>
      </c>
      <c r="AG284" s="28">
        <v>5.1618479798977868E-3</v>
      </c>
      <c r="AH284" s="28">
        <v>7.7077252074564655E-3</v>
      </c>
      <c r="AI284" s="28">
        <v>6.5538298214623007E-3</v>
      </c>
      <c r="AJ284" s="28">
        <v>4.3471912169565623E-3</v>
      </c>
      <c r="AK284" s="28">
        <v>4.2389018534227298E-3</v>
      </c>
      <c r="AL284" s="28">
        <v>4.5519568131953151E-3</v>
      </c>
      <c r="AM284" s="28">
        <v>6.0227245267376189E-3</v>
      </c>
      <c r="AN284" s="28">
        <v>5.026734170169132E-3</v>
      </c>
      <c r="AO284" s="28">
        <v>9.3809401546255944E-3</v>
      </c>
      <c r="AP284" s="28">
        <v>5.2345542466620903E-2</v>
      </c>
      <c r="AQ284" s="28">
        <v>2.0536750667548325E-2</v>
      </c>
      <c r="AR284" s="28">
        <v>6.1574953284182429E-3</v>
      </c>
      <c r="AS284" s="28">
        <v>4.5805064790326745E-3</v>
      </c>
      <c r="AT284" s="28">
        <v>5.1238599834043342E-3</v>
      </c>
      <c r="AU284" s="28">
        <v>6.677548282271367E-3</v>
      </c>
      <c r="AV284" s="28">
        <v>9.1366900811662224E-3</v>
      </c>
      <c r="AW284" s="28">
        <v>1.9395977364485479E-3</v>
      </c>
      <c r="AX284" s="28">
        <v>8.0739366632864261E-3</v>
      </c>
      <c r="AY284" s="28">
        <v>1.1546484972088177E-2</v>
      </c>
      <c r="AZ284" s="28">
        <v>6.5880426199306629E-3</v>
      </c>
      <c r="BA284" s="28">
        <v>1.8385341123496692E-2</v>
      </c>
      <c r="BB284" s="28">
        <v>1.4028670767736243E-2</v>
      </c>
      <c r="BC284" s="28">
        <v>4.767259664247874E-3</v>
      </c>
      <c r="BD284" s="28">
        <v>2.1387869916722011E-3</v>
      </c>
      <c r="BE284" s="28">
        <v>1.8776952585458841E-2</v>
      </c>
      <c r="BF284" s="28">
        <v>1.665809438307184E-2</v>
      </c>
      <c r="BG284" s="28">
        <v>4.201931715871899E-3</v>
      </c>
      <c r="BH284" s="28">
        <v>3.9000262731719885E-3</v>
      </c>
      <c r="BI284" s="28">
        <v>4.3436997482861912E-3</v>
      </c>
      <c r="BJ284" s="28">
        <v>4.7698442458391941E-3</v>
      </c>
      <c r="BK284" s="28">
        <v>7.8911871234254565E-3</v>
      </c>
      <c r="BL284" s="28">
        <v>7.9166951650034567E-3</v>
      </c>
      <c r="BM284" s="28">
        <v>7.3418292292630324E-3</v>
      </c>
      <c r="BN284" s="28">
        <v>7.3993210556303635E-3</v>
      </c>
      <c r="BO284" s="28">
        <v>4.2959666888393953E-3</v>
      </c>
      <c r="BP284" s="28">
        <v>0</v>
      </c>
      <c r="BQ284" s="28"/>
      <c r="BS284" s="30">
        <f t="shared" si="54"/>
        <v>2.0892628587444557</v>
      </c>
    </row>
    <row r="285" spans="1:71" x14ac:dyDescent="0.35">
      <c r="D285" s="21" t="s">
        <v>9</v>
      </c>
      <c r="E285" s="21" t="str">
        <f t="shared" si="53"/>
        <v>ISIC 18</v>
      </c>
      <c r="F285" s="28">
        <v>2.5919090588436915E-3</v>
      </c>
      <c r="G285" s="28">
        <v>1.7797417207640141E-3</v>
      </c>
      <c r="H285" s="28">
        <v>2.9810464661542725E-3</v>
      </c>
      <c r="I285" s="28">
        <v>2.8065294568972421E-3</v>
      </c>
      <c r="J285" s="28">
        <v>4.564700524317478E-3</v>
      </c>
      <c r="K285" s="28">
        <v>4.2248694877291843E-3</v>
      </c>
      <c r="L285" s="28">
        <v>3.799993873987276E-3</v>
      </c>
      <c r="M285" s="28">
        <v>1.0710806524561479E-2</v>
      </c>
      <c r="N285" s="28">
        <v>1.0919047540116025</v>
      </c>
      <c r="O285" s="28">
        <v>2.1872279937078264E-3</v>
      </c>
      <c r="P285" s="28">
        <v>5.0065394536976324E-3</v>
      </c>
      <c r="Q285" s="28">
        <v>5.5452032751992309E-3</v>
      </c>
      <c r="R285" s="28">
        <v>4.7864080691110179E-3</v>
      </c>
      <c r="S285" s="28">
        <v>4.0366843438177768E-3</v>
      </c>
      <c r="T285" s="28">
        <v>3.638533042117652E-3</v>
      </c>
      <c r="U285" s="28">
        <v>3.7711253929905643E-3</v>
      </c>
      <c r="V285" s="28">
        <v>3.1777761143876111E-3</v>
      </c>
      <c r="W285" s="28">
        <v>4.2088325137601031E-3</v>
      </c>
      <c r="X285" s="28">
        <v>4.0225135110433068E-3</v>
      </c>
      <c r="Y285" s="28">
        <v>4.3944945953266036E-3</v>
      </c>
      <c r="Z285" s="28">
        <v>3.7887148617591019E-3</v>
      </c>
      <c r="AA285" s="28">
        <v>4.6935117121060625E-3</v>
      </c>
      <c r="AB285" s="28">
        <v>3.6531504534699083E-3</v>
      </c>
      <c r="AC285" s="28">
        <v>2.7969918997458364E-3</v>
      </c>
      <c r="AD285" s="28">
        <v>3.5267366798145301E-3</v>
      </c>
      <c r="AE285" s="28">
        <v>3.980447907132271E-3</v>
      </c>
      <c r="AF285" s="28">
        <v>3.0960877118953374E-3</v>
      </c>
      <c r="AG285" s="28">
        <v>4.5050582898559233E-3</v>
      </c>
      <c r="AH285" s="28">
        <v>4.9837053968171483E-3</v>
      </c>
      <c r="AI285" s="28">
        <v>6.6233601094062835E-3</v>
      </c>
      <c r="AJ285" s="28">
        <v>3.0470826610444414E-3</v>
      </c>
      <c r="AK285" s="28">
        <v>2.9352901435965996E-3</v>
      </c>
      <c r="AL285" s="28">
        <v>3.3556802438092512E-3</v>
      </c>
      <c r="AM285" s="28">
        <v>3.6193134190206223E-3</v>
      </c>
      <c r="AN285" s="28">
        <v>5.977693767564702E-3</v>
      </c>
      <c r="AO285" s="28">
        <v>3.6552691782610683E-3</v>
      </c>
      <c r="AP285" s="28">
        <v>7.4870845923734067E-2</v>
      </c>
      <c r="AQ285" s="28">
        <v>2.4776862827098962E-2</v>
      </c>
      <c r="AR285" s="28">
        <v>8.3075977703032499E-3</v>
      </c>
      <c r="AS285" s="28">
        <v>6.9856731521109371E-3</v>
      </c>
      <c r="AT285" s="28">
        <v>6.1567779484828214E-3</v>
      </c>
      <c r="AU285" s="28">
        <v>7.8145019042270055E-3</v>
      </c>
      <c r="AV285" s="28">
        <v>8.0232656011114383E-3</v>
      </c>
      <c r="AW285" s="28">
        <v>1.5194104025356714E-3</v>
      </c>
      <c r="AX285" s="28">
        <v>7.822984389268331E-3</v>
      </c>
      <c r="AY285" s="28">
        <v>1.1797721186950326E-2</v>
      </c>
      <c r="AZ285" s="28">
        <v>8.5469119523989799E-3</v>
      </c>
      <c r="BA285" s="28">
        <v>2.6288072781499063E-2</v>
      </c>
      <c r="BB285" s="28">
        <v>1.2540678792563084E-2</v>
      </c>
      <c r="BC285" s="28">
        <v>4.1775539336351914E-3</v>
      </c>
      <c r="BD285" s="28">
        <v>2.4236448505499273E-3</v>
      </c>
      <c r="BE285" s="28">
        <v>2.8698802379590462E-2</v>
      </c>
      <c r="BF285" s="28">
        <v>1.1532652771214734E-2</v>
      </c>
      <c r="BG285" s="28">
        <v>4.1488460853882237E-3</v>
      </c>
      <c r="BH285" s="28">
        <v>3.8560650100274603E-3</v>
      </c>
      <c r="BI285" s="28">
        <v>2.1729307934959022E-3</v>
      </c>
      <c r="BJ285" s="28">
        <v>3.0056969807083804E-3</v>
      </c>
      <c r="BK285" s="28">
        <v>1.0548254449489827E-2</v>
      </c>
      <c r="BL285" s="28">
        <v>9.565355963225091E-3</v>
      </c>
      <c r="BM285" s="28">
        <v>9.2347234272189323E-3</v>
      </c>
      <c r="BN285" s="28">
        <v>4.6566193453443554E-3</v>
      </c>
      <c r="BO285" s="28">
        <v>3.3730843723677188E-3</v>
      </c>
      <c r="BP285" s="28">
        <v>0</v>
      </c>
      <c r="BQ285" s="28"/>
      <c r="BS285" s="30">
        <f t="shared" si="54"/>
        <v>1.5372233188598563</v>
      </c>
    </row>
    <row r="286" spans="1:71" x14ac:dyDescent="0.35">
      <c r="D286" t="s">
        <v>10</v>
      </c>
      <c r="E286" t="str">
        <f t="shared" si="53"/>
        <v>ISIC 19</v>
      </c>
      <c r="F286" s="28">
        <v>2.9095844871948648E-2</v>
      </c>
      <c r="G286" s="28">
        <v>1.8957496908835945E-2</v>
      </c>
      <c r="H286" s="28">
        <v>4.6871233338866843E-2</v>
      </c>
      <c r="I286" s="28">
        <v>1.8599725482238878E-2</v>
      </c>
      <c r="J286" s="28">
        <v>1.5155316880128689E-2</v>
      </c>
      <c r="K286" s="28">
        <v>8.875134678616222E-3</v>
      </c>
      <c r="L286" s="28">
        <v>1.4581047683236694E-2</v>
      </c>
      <c r="M286" s="28">
        <v>1.4562104811883312E-2</v>
      </c>
      <c r="N286" s="28">
        <v>9.0885017461401086E-3</v>
      </c>
      <c r="O286" s="28">
        <v>1.1205546036933456</v>
      </c>
      <c r="P286" s="28">
        <v>5.0262115116438147E-2</v>
      </c>
      <c r="Q286" s="28">
        <v>7.0232625138532383E-3</v>
      </c>
      <c r="R286" s="28">
        <v>1.6500014664451213E-2</v>
      </c>
      <c r="S286" s="28">
        <v>2.2800950674570757E-2</v>
      </c>
      <c r="T286" s="28">
        <v>2.4987996993525937E-2</v>
      </c>
      <c r="U286" s="28">
        <v>1.0007509330133311E-2</v>
      </c>
      <c r="V286" s="28">
        <v>4.7891908300896728E-3</v>
      </c>
      <c r="W286" s="28">
        <v>9.1903128446475541E-3</v>
      </c>
      <c r="X286" s="28">
        <v>8.3200982837490813E-3</v>
      </c>
      <c r="Y286" s="28">
        <v>8.7721400837980565E-3</v>
      </c>
      <c r="Z286" s="28">
        <v>6.9640956988413615E-3</v>
      </c>
      <c r="AA286" s="28">
        <v>1.0009284969811053E-2</v>
      </c>
      <c r="AB286" s="28">
        <v>7.9547866048297125E-3</v>
      </c>
      <c r="AC286" s="28">
        <v>2.4469581680547667E-2</v>
      </c>
      <c r="AD286" s="28">
        <v>8.7985101407523879E-3</v>
      </c>
      <c r="AE286" s="28">
        <v>1.3455832794308372E-2</v>
      </c>
      <c r="AF286" s="28">
        <v>1.3573688979234399E-2</v>
      </c>
      <c r="AG286" s="28">
        <v>8.5186668160738294E-3</v>
      </c>
      <c r="AH286" s="28">
        <v>1.1969819359780268E-2</v>
      </c>
      <c r="AI286" s="28">
        <v>6.7345118186974574E-3</v>
      </c>
      <c r="AJ286" s="28">
        <v>4.9179924401398581E-2</v>
      </c>
      <c r="AK286" s="28">
        <v>4.8409044473465335E-2</v>
      </c>
      <c r="AL286" s="28">
        <v>0.12670151229587442</v>
      </c>
      <c r="AM286" s="28">
        <v>1.9194388862223386E-2</v>
      </c>
      <c r="AN286" s="28">
        <v>1.2499124832150516E-2</v>
      </c>
      <c r="AO286" s="28">
        <v>7.2476056154246226E-3</v>
      </c>
      <c r="AP286" s="28">
        <v>5.1187254356946203E-3</v>
      </c>
      <c r="AQ286" s="28">
        <v>6.7963112828997203E-3</v>
      </c>
      <c r="AR286" s="28">
        <v>4.4627109027189429E-3</v>
      </c>
      <c r="AS286" s="28">
        <v>3.2485950648430215E-3</v>
      </c>
      <c r="AT286" s="28">
        <v>2.6257084341649432E-3</v>
      </c>
      <c r="AU286" s="28">
        <v>4.4908152288364346E-3</v>
      </c>
      <c r="AV286" s="28">
        <v>4.5125584091987416E-3</v>
      </c>
      <c r="AW286" s="28">
        <v>2.0954441515057842E-3</v>
      </c>
      <c r="AX286" s="28">
        <v>4.0782681482180649E-3</v>
      </c>
      <c r="AY286" s="28">
        <v>5.1708332755310117E-3</v>
      </c>
      <c r="AZ286" s="28">
        <v>4.9083820998276359E-3</v>
      </c>
      <c r="BA286" s="28">
        <v>6.0676857789097784E-3</v>
      </c>
      <c r="BB286" s="28">
        <v>6.2767467615681954E-3</v>
      </c>
      <c r="BC286" s="28">
        <v>6.4024975075038879E-3</v>
      </c>
      <c r="BD286" s="28">
        <v>1.9917626813819762E-3</v>
      </c>
      <c r="BE286" s="28">
        <v>1.5433138738129798E-2</v>
      </c>
      <c r="BF286" s="28">
        <v>6.5413319881342516E-3</v>
      </c>
      <c r="BG286" s="28">
        <v>5.4107201678172409E-3</v>
      </c>
      <c r="BH286" s="28">
        <v>3.3862209693451381E-3</v>
      </c>
      <c r="BI286" s="28">
        <v>3.7200276543249509E-3</v>
      </c>
      <c r="BJ286" s="28">
        <v>3.5350786326447856E-3</v>
      </c>
      <c r="BK286" s="28">
        <v>5.2210304119382819E-3</v>
      </c>
      <c r="BL286" s="28">
        <v>6.7038126764355733E-3</v>
      </c>
      <c r="BM286" s="28">
        <v>5.8641917943954014E-3</v>
      </c>
      <c r="BN286" s="28">
        <v>6.8713430847944148E-3</v>
      </c>
      <c r="BO286" s="28">
        <v>6.1438602805617398E-3</v>
      </c>
      <c r="BP286" s="28">
        <v>0</v>
      </c>
      <c r="BQ286" s="28"/>
      <c r="BS286" s="30">
        <f t="shared" si="54"/>
        <v>1.9717527823352354</v>
      </c>
    </row>
    <row r="287" spans="1:71" x14ac:dyDescent="0.35">
      <c r="D287" t="s">
        <v>49</v>
      </c>
      <c r="E287" t="str">
        <f t="shared" si="53"/>
        <v>ISIC 20</v>
      </c>
      <c r="F287" s="28">
        <v>7.1192817204068989E-2</v>
      </c>
      <c r="G287" s="28">
        <v>1.2999018541098339E-2</v>
      </c>
      <c r="H287" s="28">
        <v>4.0125484229029E-2</v>
      </c>
      <c r="I287" s="28">
        <v>2.6012639065122682E-2</v>
      </c>
      <c r="J287" s="28">
        <v>3.930311591849181E-2</v>
      </c>
      <c r="K287" s="28">
        <v>7.082825532435745E-2</v>
      </c>
      <c r="L287" s="28">
        <v>5.5554723812540549E-2</v>
      </c>
      <c r="M287" s="28">
        <v>8.6441065712292042E-2</v>
      </c>
      <c r="N287" s="28">
        <v>6.5614242877613957E-2</v>
      </c>
      <c r="O287" s="28">
        <v>8.0182970139461629E-2</v>
      </c>
      <c r="P287" s="28">
        <v>1.3262182440953869</v>
      </c>
      <c r="Q287" s="28">
        <v>6.8545250555260645E-2</v>
      </c>
      <c r="R287" s="28">
        <v>0.26256788369894257</v>
      </c>
      <c r="S287" s="28">
        <v>4.7441549047636214E-2</v>
      </c>
      <c r="T287" s="28">
        <v>4.667703059384954E-2</v>
      </c>
      <c r="U287" s="28">
        <v>3.4257480666989318E-2</v>
      </c>
      <c r="V287" s="28">
        <v>1.8628433970776785E-2</v>
      </c>
      <c r="W287" s="28">
        <v>3.9635915640784884E-2</v>
      </c>
      <c r="X287" s="28">
        <v>2.6691281571579611E-2</v>
      </c>
      <c r="Y287" s="28">
        <v>4.1594972796771934E-2</v>
      </c>
      <c r="Z287" s="28">
        <v>2.9305347308545796E-2</v>
      </c>
      <c r="AA287" s="28">
        <v>4.7930109784713112E-2</v>
      </c>
      <c r="AB287" s="28">
        <v>2.5556702623101557E-2</v>
      </c>
      <c r="AC287" s="28">
        <v>2.5357186931921065E-2</v>
      </c>
      <c r="AD287" s="28">
        <v>3.2698696921231972E-2</v>
      </c>
      <c r="AE287" s="28">
        <v>1.9013400411344885E-2</v>
      </c>
      <c r="AF287" s="28">
        <v>2.9903385594889934E-2</v>
      </c>
      <c r="AG287" s="28">
        <v>1.7833003674018789E-2</v>
      </c>
      <c r="AH287" s="28">
        <v>9.3568302537922286E-3</v>
      </c>
      <c r="AI287" s="28">
        <v>6.629036982117322E-3</v>
      </c>
      <c r="AJ287" s="28">
        <v>1.1977320630004052E-2</v>
      </c>
      <c r="AK287" s="28">
        <v>9.1326794934858194E-3</v>
      </c>
      <c r="AL287" s="28">
        <v>1.6165051937608494E-2</v>
      </c>
      <c r="AM287" s="28">
        <v>8.6059486610026714E-3</v>
      </c>
      <c r="AN287" s="28">
        <v>6.0810070562346335E-3</v>
      </c>
      <c r="AO287" s="28">
        <v>1.5728897793749117E-2</v>
      </c>
      <c r="AP287" s="28">
        <v>1.3548648752838384E-2</v>
      </c>
      <c r="AQ287" s="28">
        <v>1.4452251840994204E-2</v>
      </c>
      <c r="AR287" s="28">
        <v>6.7219957251357272E-3</v>
      </c>
      <c r="AS287" s="28">
        <v>4.4858952289119989E-3</v>
      </c>
      <c r="AT287" s="28">
        <v>3.1245430290515086E-3</v>
      </c>
      <c r="AU287" s="28">
        <v>4.0630602847363459E-3</v>
      </c>
      <c r="AV287" s="28">
        <v>4.5020591646616256E-3</v>
      </c>
      <c r="AW287" s="28">
        <v>4.5752675769113894E-3</v>
      </c>
      <c r="AX287" s="28">
        <v>5.6753060738875503E-3</v>
      </c>
      <c r="AY287" s="28">
        <v>1.1808880394891271E-2</v>
      </c>
      <c r="AZ287" s="28">
        <v>1.2857212359740404E-2</v>
      </c>
      <c r="BA287" s="28">
        <v>1.032312455515374E-2</v>
      </c>
      <c r="BB287" s="28">
        <v>1.3769171739413376E-2</v>
      </c>
      <c r="BC287" s="28">
        <v>5.8284238783662921E-3</v>
      </c>
      <c r="BD287" s="28">
        <v>2.2363538206539141E-3</v>
      </c>
      <c r="BE287" s="28">
        <v>1.250638682321902E-2</v>
      </c>
      <c r="BF287" s="28">
        <v>1.5974304975347742E-2</v>
      </c>
      <c r="BG287" s="28">
        <v>5.4955391837660864E-3</v>
      </c>
      <c r="BH287" s="28">
        <v>4.0852579058662571E-3</v>
      </c>
      <c r="BI287" s="28">
        <v>1.5757604705833549E-2</v>
      </c>
      <c r="BJ287" s="28">
        <v>6.3649794780000967E-3</v>
      </c>
      <c r="BK287" s="28">
        <v>8.1310483538574434E-3</v>
      </c>
      <c r="BL287" s="28">
        <v>9.9783787556516398E-3</v>
      </c>
      <c r="BM287" s="28">
        <v>7.3362959540734076E-3</v>
      </c>
      <c r="BN287" s="28">
        <v>1.4121494038597436E-2</v>
      </c>
      <c r="BO287" s="28">
        <v>2.2005015958822528E-2</v>
      </c>
      <c r="BP287" s="28">
        <v>0</v>
      </c>
      <c r="BQ287" s="28"/>
      <c r="BS287" s="30">
        <f t="shared" si="54"/>
        <v>3.0115154820781993</v>
      </c>
    </row>
    <row r="288" spans="1:71" x14ac:dyDescent="0.35">
      <c r="D288" t="s">
        <v>50</v>
      </c>
      <c r="E288" t="str">
        <f t="shared" si="53"/>
        <v>ISIC 21</v>
      </c>
      <c r="F288" s="28">
        <v>3.5605142634863476E-3</v>
      </c>
      <c r="G288" s="28">
        <v>2.4985141502199381E-4</v>
      </c>
      <c r="H288" s="28">
        <v>2.6580977662919183E-3</v>
      </c>
      <c r="I288" s="28">
        <v>3.3417751482266666E-4</v>
      </c>
      <c r="J288" s="28">
        <v>2.5567449820269182E-3</v>
      </c>
      <c r="K288" s="28">
        <v>5.957673109930156E-4</v>
      </c>
      <c r="L288" s="28">
        <v>4.2089764039281814E-4</v>
      </c>
      <c r="M288" s="28">
        <v>5.6933333863699192E-4</v>
      </c>
      <c r="N288" s="28">
        <v>5.383218895697046E-4</v>
      </c>
      <c r="O288" s="28">
        <v>4.2987603566607262E-4</v>
      </c>
      <c r="P288" s="28">
        <v>3.1951929894283473E-3</v>
      </c>
      <c r="Q288" s="28">
        <v>1.0651046204205572</v>
      </c>
      <c r="R288" s="28">
        <v>1.6345234971418994E-3</v>
      </c>
      <c r="S288" s="28">
        <v>7.1101199337418738E-4</v>
      </c>
      <c r="T288" s="28">
        <v>4.3278153409939229E-4</v>
      </c>
      <c r="U288" s="28">
        <v>3.7478766448051251E-4</v>
      </c>
      <c r="V288" s="28">
        <v>3.257993276881251E-4</v>
      </c>
      <c r="W288" s="28">
        <v>4.6872957786449489E-4</v>
      </c>
      <c r="X288" s="28">
        <v>4.0516401856755126E-4</v>
      </c>
      <c r="Y288" s="28">
        <v>5.8422085489843805E-4</v>
      </c>
      <c r="Z288" s="28">
        <v>4.6955461747182547E-4</v>
      </c>
      <c r="AA288" s="28">
        <v>6.8247974462158005E-4</v>
      </c>
      <c r="AB288" s="28">
        <v>4.1389905513765021E-4</v>
      </c>
      <c r="AC288" s="28">
        <v>3.7511776436595221E-4</v>
      </c>
      <c r="AD288" s="28">
        <v>4.767090039889046E-4</v>
      </c>
      <c r="AE288" s="28">
        <v>4.9099699021072651E-4</v>
      </c>
      <c r="AF288" s="28">
        <v>4.1382228403129485E-4</v>
      </c>
      <c r="AG288" s="28">
        <v>3.9149535962159125E-4</v>
      </c>
      <c r="AH288" s="28">
        <v>6.0527937306863557E-4</v>
      </c>
      <c r="AI288" s="28">
        <v>3.7413294101311281E-4</v>
      </c>
      <c r="AJ288" s="28">
        <v>3.3042297592484059E-4</v>
      </c>
      <c r="AK288" s="28">
        <v>3.0426409860786032E-4</v>
      </c>
      <c r="AL288" s="28">
        <v>6.2989357320450108E-4</v>
      </c>
      <c r="AM288" s="28">
        <v>3.2144791438210572E-4</v>
      </c>
      <c r="AN288" s="28">
        <v>3.3030722022691679E-4</v>
      </c>
      <c r="AO288" s="28">
        <v>6.624317431250282E-4</v>
      </c>
      <c r="AP288" s="28">
        <v>4.0937820776562053E-4</v>
      </c>
      <c r="AQ288" s="28">
        <v>4.4175930962429914E-4</v>
      </c>
      <c r="AR288" s="28">
        <v>4.5342212018543353E-4</v>
      </c>
      <c r="AS288" s="28">
        <v>4.1187137600765271E-4</v>
      </c>
      <c r="AT288" s="28">
        <v>3.0717846833912542E-4</v>
      </c>
      <c r="AU288" s="28">
        <v>3.5025431475077789E-4</v>
      </c>
      <c r="AV288" s="28">
        <v>3.0137901431487963E-4</v>
      </c>
      <c r="AW288" s="28">
        <v>1.2214496559531494E-4</v>
      </c>
      <c r="AX288" s="28">
        <v>4.6228705824451688E-4</v>
      </c>
      <c r="AY288" s="28">
        <v>6.9647616537317589E-4</v>
      </c>
      <c r="AZ288" s="28">
        <v>2.5584951773829716E-3</v>
      </c>
      <c r="BA288" s="28">
        <v>1.2190805735782671E-3</v>
      </c>
      <c r="BB288" s="28">
        <v>5.8108755591193915E-3</v>
      </c>
      <c r="BC288" s="28">
        <v>3.1962961903033533E-4</v>
      </c>
      <c r="BD288" s="28">
        <v>2.1138609325818214E-4</v>
      </c>
      <c r="BE288" s="28">
        <v>5.4229219555295121E-4</v>
      </c>
      <c r="BF288" s="28">
        <v>4.931715444202291E-4</v>
      </c>
      <c r="BG288" s="28">
        <v>6.9671731259748448E-4</v>
      </c>
      <c r="BH288" s="28">
        <v>1.3601179807995886E-3</v>
      </c>
      <c r="BI288" s="28">
        <v>3.2029663592777188E-2</v>
      </c>
      <c r="BJ288" s="28">
        <v>4.2753021206517281E-3</v>
      </c>
      <c r="BK288" s="28">
        <v>3.8915715955812566E-4</v>
      </c>
      <c r="BL288" s="28">
        <v>5.1409625156803584E-4</v>
      </c>
      <c r="BM288" s="28">
        <v>5.5610773638356591E-4</v>
      </c>
      <c r="BN288" s="28">
        <v>3.1668938971365039E-4</v>
      </c>
      <c r="BO288" s="28">
        <v>3.1043538558734555E-4</v>
      </c>
      <c r="BP288" s="28">
        <v>0</v>
      </c>
      <c r="BQ288" s="28"/>
      <c r="BS288" s="30">
        <f t="shared" si="54"/>
        <v>1.147982037386192</v>
      </c>
    </row>
    <row r="289" spans="2:71" x14ac:dyDescent="0.35">
      <c r="D289" t="s">
        <v>11</v>
      </c>
      <c r="E289" t="str">
        <f t="shared" si="53"/>
        <v>ISIC 22</v>
      </c>
      <c r="F289" s="28">
        <v>1.2672075939605749E-2</v>
      </c>
      <c r="G289" s="28">
        <v>5.881488968287928E-3</v>
      </c>
      <c r="H289" s="28">
        <v>1.5696891894203879E-2</v>
      </c>
      <c r="I289" s="28">
        <v>1.0673599309197604E-2</v>
      </c>
      <c r="J289" s="28">
        <v>2.4504369947819786E-2</v>
      </c>
      <c r="K289" s="28">
        <v>2.3078439759721649E-2</v>
      </c>
      <c r="L289" s="28">
        <v>1.8485218340630931E-2</v>
      </c>
      <c r="M289" s="28">
        <v>2.8294276624607505E-2</v>
      </c>
      <c r="N289" s="28">
        <v>2.24566876494466E-2</v>
      </c>
      <c r="O289" s="28">
        <v>1.166709561613612E-2</v>
      </c>
      <c r="P289" s="28">
        <v>2.6121787590194498E-2</v>
      </c>
      <c r="Q289" s="28">
        <v>1.6898273446568354E-2</v>
      </c>
      <c r="R289" s="28">
        <v>1.1524581071233178</v>
      </c>
      <c r="S289" s="28">
        <v>2.2073805793880383E-2</v>
      </c>
      <c r="T289" s="28">
        <v>1.3575953771810444E-2</v>
      </c>
      <c r="U289" s="28">
        <v>2.3333171653759175E-2</v>
      </c>
      <c r="V289" s="28">
        <v>1.6896613160483468E-2</v>
      </c>
      <c r="W289" s="28">
        <v>3.9279701419271985E-2</v>
      </c>
      <c r="X289" s="28">
        <v>3.3247149965527287E-2</v>
      </c>
      <c r="Y289" s="28">
        <v>6.817011023408677E-2</v>
      </c>
      <c r="Z289" s="28">
        <v>3.0238517458089482E-2</v>
      </c>
      <c r="AA289" s="28">
        <v>3.2034799779696366E-2</v>
      </c>
      <c r="AB289" s="28">
        <v>2.6875161072330969E-2</v>
      </c>
      <c r="AC289" s="28">
        <v>8.2018032104185651E-3</v>
      </c>
      <c r="AD289" s="28">
        <v>8.6310264756898156E-3</v>
      </c>
      <c r="AE289" s="28">
        <v>1.2768847087222916E-2</v>
      </c>
      <c r="AF289" s="28">
        <v>3.5517782450752419E-2</v>
      </c>
      <c r="AG289" s="28">
        <v>2.1803685624669007E-2</v>
      </c>
      <c r="AH289" s="28">
        <v>8.3706559405191481E-3</v>
      </c>
      <c r="AI289" s="28">
        <v>7.1760394392402184E-3</v>
      </c>
      <c r="AJ289" s="28">
        <v>1.2599304496099433E-2</v>
      </c>
      <c r="AK289" s="28">
        <v>5.6170853739263248E-3</v>
      </c>
      <c r="AL289" s="28">
        <v>7.9751832767195625E-3</v>
      </c>
      <c r="AM289" s="28">
        <v>7.685530921828475E-3</v>
      </c>
      <c r="AN289" s="28">
        <v>6.0270637600416295E-3</v>
      </c>
      <c r="AO289" s="28">
        <v>7.9533561873645839E-3</v>
      </c>
      <c r="AP289" s="28">
        <v>7.2856517014890949E-3</v>
      </c>
      <c r="AQ289" s="28">
        <v>7.4898415329990968E-3</v>
      </c>
      <c r="AR289" s="28">
        <v>7.7443126350926327E-3</v>
      </c>
      <c r="AS289" s="28">
        <v>3.5257498253645834E-3</v>
      </c>
      <c r="AT289" s="28">
        <v>2.5096512987696487E-3</v>
      </c>
      <c r="AU289" s="28">
        <v>3.4433852291909897E-3</v>
      </c>
      <c r="AV289" s="28">
        <v>3.7517491612840746E-3</v>
      </c>
      <c r="AW289" s="28">
        <v>3.5510920301584071E-3</v>
      </c>
      <c r="AX289" s="28">
        <v>4.5256943136448274E-3</v>
      </c>
      <c r="AY289" s="28">
        <v>8.7856382908239744E-3</v>
      </c>
      <c r="AZ289" s="28">
        <v>5.2468429318495279E-3</v>
      </c>
      <c r="BA289" s="28">
        <v>7.4629873266580191E-3</v>
      </c>
      <c r="BB289" s="28">
        <v>8.2368599215304206E-3</v>
      </c>
      <c r="BC289" s="28">
        <v>5.1497765821691245E-3</v>
      </c>
      <c r="BD289" s="28">
        <v>1.5526746896934924E-3</v>
      </c>
      <c r="BE289" s="28">
        <v>8.5670984356529863E-3</v>
      </c>
      <c r="BF289" s="28">
        <v>1.1050985656957991E-2</v>
      </c>
      <c r="BG289" s="28">
        <v>3.4855261938842906E-3</v>
      </c>
      <c r="BH289" s="28">
        <v>2.1559158446719075E-3</v>
      </c>
      <c r="BI289" s="28">
        <v>5.3838346410407497E-3</v>
      </c>
      <c r="BJ289" s="28">
        <v>3.9074000228640935E-3</v>
      </c>
      <c r="BK289" s="28">
        <v>4.9205705386336047E-3</v>
      </c>
      <c r="BL289" s="28">
        <v>5.6691330662660923E-3</v>
      </c>
      <c r="BM289" s="28">
        <v>4.5826383365986691E-3</v>
      </c>
      <c r="BN289" s="28">
        <v>1.6506512685115427E-2</v>
      </c>
      <c r="BO289" s="28">
        <v>5.6616550640388955E-3</v>
      </c>
      <c r="BP289" s="28">
        <v>0</v>
      </c>
      <c r="BQ289" s="28"/>
      <c r="BS289" s="30">
        <f t="shared" si="54"/>
        <v>1.9770938387196109</v>
      </c>
    </row>
    <row r="290" spans="2:71" x14ac:dyDescent="0.35">
      <c r="B290" s="4" t="s">
        <v>94</v>
      </c>
      <c r="C290" s="4" t="s">
        <v>93</v>
      </c>
      <c r="D290" s="4" t="s">
        <v>12</v>
      </c>
      <c r="E290" s="4" t="str">
        <f t="shared" si="53"/>
        <v>ISIC 23</v>
      </c>
      <c r="F290" s="28">
        <v>8.1489323287580982E-3</v>
      </c>
      <c r="G290" s="28">
        <v>3.6773311679109771E-3</v>
      </c>
      <c r="H290" s="28">
        <v>8.7250599707767648E-3</v>
      </c>
      <c r="I290" s="28">
        <v>1.0969984035234897E-2</v>
      </c>
      <c r="J290" s="28">
        <v>1.0128064282974284E-2</v>
      </c>
      <c r="K290" s="28">
        <v>5.1617434707339959E-3</v>
      </c>
      <c r="L290" s="28">
        <v>2.1294175498259998E-2</v>
      </c>
      <c r="M290" s="28">
        <v>5.5757387361612251E-3</v>
      </c>
      <c r="N290" s="28">
        <v>3.8486550582170253E-3</v>
      </c>
      <c r="O290" s="28">
        <v>3.475096850355497E-3</v>
      </c>
      <c r="P290" s="28">
        <v>9.5805013485121097E-3</v>
      </c>
      <c r="Q290" s="28">
        <v>5.848538104506318E-3</v>
      </c>
      <c r="R290" s="28">
        <v>1.0766897100514414E-2</v>
      </c>
      <c r="S290" s="28">
        <v>1.1483103957989631</v>
      </c>
      <c r="T290" s="28">
        <v>1.4170939485475357E-2</v>
      </c>
      <c r="U290" s="28">
        <v>1.1855462491158816E-2</v>
      </c>
      <c r="V290" s="28">
        <v>6.798257757499049E-3</v>
      </c>
      <c r="W290" s="28">
        <v>1.2492486489942296E-2</v>
      </c>
      <c r="X290" s="28">
        <v>8.2133741216971687E-3</v>
      </c>
      <c r="Y290" s="28">
        <v>1.2533229960973516E-2</v>
      </c>
      <c r="Z290" s="28">
        <v>9.0746346109128982E-3</v>
      </c>
      <c r="AA290" s="28">
        <v>1.23131024028945E-2</v>
      </c>
      <c r="AB290" s="28">
        <v>9.2120389179134576E-3</v>
      </c>
      <c r="AC290" s="28">
        <v>9.4210220876555003E-3</v>
      </c>
      <c r="AD290" s="28">
        <v>9.8252510600306351E-3</v>
      </c>
      <c r="AE290" s="28">
        <v>8.5939845155775588E-3</v>
      </c>
      <c r="AF290" s="28">
        <v>7.1886431721992217E-2</v>
      </c>
      <c r="AG290" s="28">
        <v>6.1073012013027677E-3</v>
      </c>
      <c r="AH290" s="28">
        <v>3.8466960319669635E-3</v>
      </c>
      <c r="AI290" s="28">
        <v>3.2423475125600409E-3</v>
      </c>
      <c r="AJ290" s="28">
        <v>3.7413053431941843E-3</v>
      </c>
      <c r="AK290" s="28">
        <v>2.9103276957104431E-3</v>
      </c>
      <c r="AL290" s="28">
        <v>3.1197419103573291E-3</v>
      </c>
      <c r="AM290" s="28">
        <v>4.4672631377556732E-3</v>
      </c>
      <c r="AN290" s="28">
        <v>2.5039307819331759E-3</v>
      </c>
      <c r="AO290" s="28">
        <v>5.2868846119779479E-3</v>
      </c>
      <c r="AP290" s="28">
        <v>2.1916940865141085E-3</v>
      </c>
      <c r="AQ290" s="28">
        <v>2.954962660608251E-3</v>
      </c>
      <c r="AR290" s="28">
        <v>4.0374853418637556E-3</v>
      </c>
      <c r="AS290" s="28">
        <v>1.6822021623885274E-3</v>
      </c>
      <c r="AT290" s="28">
        <v>1.4484495585847983E-3</v>
      </c>
      <c r="AU290" s="28">
        <v>1.9576963332565804E-3</v>
      </c>
      <c r="AV290" s="28">
        <v>1.9615278081599303E-3</v>
      </c>
      <c r="AW290" s="28">
        <v>6.0421136073891841E-3</v>
      </c>
      <c r="AX290" s="28">
        <v>2.4039304386490948E-3</v>
      </c>
      <c r="AY290" s="28">
        <v>4.5721284797090554E-3</v>
      </c>
      <c r="AZ290" s="28">
        <v>4.4689625374579574E-3</v>
      </c>
      <c r="BA290" s="28">
        <v>3.1104089062590152E-3</v>
      </c>
      <c r="BB290" s="28">
        <v>3.952883280700252E-3</v>
      </c>
      <c r="BC290" s="28">
        <v>2.3505314157543635E-3</v>
      </c>
      <c r="BD290" s="28">
        <v>1.0335462531107606E-3</v>
      </c>
      <c r="BE290" s="28">
        <v>3.7658840006118575E-3</v>
      </c>
      <c r="BF290" s="28">
        <v>5.9947883215360981E-3</v>
      </c>
      <c r="BG290" s="28">
        <v>3.2443172455406681E-3</v>
      </c>
      <c r="BH290" s="28">
        <v>2.003949715644761E-3</v>
      </c>
      <c r="BI290" s="28">
        <v>2.9584343580637317E-3</v>
      </c>
      <c r="BJ290" s="28">
        <v>2.1238790922093998E-3</v>
      </c>
      <c r="BK290" s="28">
        <v>3.5916125819145852E-3</v>
      </c>
      <c r="BL290" s="28">
        <v>4.0947710568120157E-3</v>
      </c>
      <c r="BM290" s="28">
        <v>3.5411082334853646E-3</v>
      </c>
      <c r="BN290" s="28">
        <v>6.0901639215396024E-3</v>
      </c>
      <c r="BO290" s="28">
        <v>4.0717355878082126E-3</v>
      </c>
      <c r="BP290" s="28">
        <v>0</v>
      </c>
      <c r="BQ290" s="28"/>
      <c r="BS290" s="30">
        <f t="shared" si="54"/>
        <v>1.5727762945879327</v>
      </c>
    </row>
    <row r="291" spans="2:71" x14ac:dyDescent="0.35">
      <c r="B291" s="4" t="s">
        <v>96</v>
      </c>
      <c r="C291" s="4" t="s">
        <v>95</v>
      </c>
      <c r="D291" s="4" t="s">
        <v>12</v>
      </c>
      <c r="E291" s="4" t="str">
        <f t="shared" si="53"/>
        <v>ISIC 24</v>
      </c>
      <c r="F291" s="28">
        <v>7.7968174975223395E-3</v>
      </c>
      <c r="G291" s="28">
        <v>5.5559473955022623E-3</v>
      </c>
      <c r="H291" s="28">
        <v>8.9446474936806103E-3</v>
      </c>
      <c r="I291" s="28">
        <v>2.0790993234610877E-2</v>
      </c>
      <c r="J291" s="28">
        <v>8.6725078400041716E-3</v>
      </c>
      <c r="K291" s="28">
        <v>7.6211328215335305E-3</v>
      </c>
      <c r="L291" s="28">
        <v>1.4350900390971734E-2</v>
      </c>
      <c r="M291" s="28">
        <v>1.2766988283677224E-2</v>
      </c>
      <c r="N291" s="28">
        <v>1.0110428564443556E-2</v>
      </c>
      <c r="O291" s="28">
        <v>8.9360226853304817E-3</v>
      </c>
      <c r="P291" s="28">
        <v>2.0828354962624238E-2</v>
      </c>
      <c r="Q291" s="28">
        <v>7.0248384274370747E-3</v>
      </c>
      <c r="R291" s="28">
        <v>2.1863314900520795E-2</v>
      </c>
      <c r="S291" s="28">
        <v>2.7017326097702386E-2</v>
      </c>
      <c r="T291" s="28">
        <v>1.3547451732553004</v>
      </c>
      <c r="U291" s="28">
        <v>0.19843342658280724</v>
      </c>
      <c r="V291" s="28">
        <v>2.3007146890814303E-2</v>
      </c>
      <c r="W291" s="28">
        <v>0.11698694039245845</v>
      </c>
      <c r="X291" s="28">
        <v>0.10043704593031894</v>
      </c>
      <c r="Y291" s="28">
        <v>9.1254718877304075E-2</v>
      </c>
      <c r="Z291" s="28">
        <v>6.0005407221791048E-2</v>
      </c>
      <c r="AA291" s="28">
        <v>4.2139368733077776E-2</v>
      </c>
      <c r="AB291" s="28">
        <v>6.8183171692517183E-2</v>
      </c>
      <c r="AC291" s="28">
        <v>1.1125612992809206E-2</v>
      </c>
      <c r="AD291" s="28">
        <v>1.6136857110608208E-2</v>
      </c>
      <c r="AE291" s="28">
        <v>3.0053530451372729E-2</v>
      </c>
      <c r="AF291" s="28">
        <v>3.5346776938472074E-2</v>
      </c>
      <c r="AG291" s="28">
        <v>1.3169626551323355E-2</v>
      </c>
      <c r="AH291" s="28">
        <v>5.3027652917775805E-3</v>
      </c>
      <c r="AI291" s="28">
        <v>3.362599597309497E-3</v>
      </c>
      <c r="AJ291" s="28">
        <v>7.1322836877780911E-3</v>
      </c>
      <c r="AK291" s="28">
        <v>5.2423827666724021E-3</v>
      </c>
      <c r="AL291" s="28">
        <v>7.537225098637107E-3</v>
      </c>
      <c r="AM291" s="28">
        <v>6.0117796301858706E-3</v>
      </c>
      <c r="AN291" s="28">
        <v>3.5971875121552865E-3</v>
      </c>
      <c r="AO291" s="28">
        <v>4.334275794121361E-3</v>
      </c>
      <c r="AP291" s="28">
        <v>3.9321635858639362E-3</v>
      </c>
      <c r="AQ291" s="28">
        <v>4.0025762423634478E-3</v>
      </c>
      <c r="AR291" s="28">
        <v>6.1412110260546295E-3</v>
      </c>
      <c r="AS291" s="28">
        <v>2.6512234507795563E-3</v>
      </c>
      <c r="AT291" s="28">
        <v>1.7116169369532609E-3</v>
      </c>
      <c r="AU291" s="28">
        <v>2.2172056436513461E-3</v>
      </c>
      <c r="AV291" s="28">
        <v>2.3787091225372387E-3</v>
      </c>
      <c r="AW291" s="28">
        <v>3.6391527015904963E-3</v>
      </c>
      <c r="AX291" s="28">
        <v>3.584391961027633E-3</v>
      </c>
      <c r="AY291" s="28">
        <v>8.6095451705286673E-3</v>
      </c>
      <c r="AZ291" s="28">
        <v>4.8985180822570728E-3</v>
      </c>
      <c r="BA291" s="28">
        <v>4.7306159504721937E-3</v>
      </c>
      <c r="BB291" s="28">
        <v>6.3570915408905377E-3</v>
      </c>
      <c r="BC291" s="28">
        <v>4.5688595191050998E-3</v>
      </c>
      <c r="BD291" s="28">
        <v>1.2493486750242439E-3</v>
      </c>
      <c r="BE291" s="28">
        <v>4.7446875007159123E-3</v>
      </c>
      <c r="BF291" s="28">
        <v>5.9405509041945076E-3</v>
      </c>
      <c r="BG291" s="28">
        <v>3.6450427595552514E-3</v>
      </c>
      <c r="BH291" s="28">
        <v>1.7007584415577432E-3</v>
      </c>
      <c r="BI291" s="28">
        <v>4.4667748640269513E-3</v>
      </c>
      <c r="BJ291" s="28">
        <v>2.0704972967511238E-3</v>
      </c>
      <c r="BK291" s="28">
        <v>3.6225788405922494E-3</v>
      </c>
      <c r="BL291" s="28">
        <v>3.9523337168769785E-3</v>
      </c>
      <c r="BM291" s="28">
        <v>3.005467649623856E-3</v>
      </c>
      <c r="BN291" s="28">
        <v>1.597479908515818E-2</v>
      </c>
      <c r="BO291" s="28">
        <v>3.7874653512463613E-3</v>
      </c>
      <c r="BP291" s="28">
        <v>0</v>
      </c>
      <c r="BQ291" s="28"/>
      <c r="BS291" s="30">
        <f t="shared" si="54"/>
        <v>2.4994087096145723</v>
      </c>
    </row>
    <row r="292" spans="2:71" x14ac:dyDescent="0.35">
      <c r="D292" t="s">
        <v>14</v>
      </c>
      <c r="E292" t="str">
        <f t="shared" si="53"/>
        <v>ISIC 25</v>
      </c>
      <c r="F292" s="28">
        <v>1.5172256644470345E-2</v>
      </c>
      <c r="G292" s="28">
        <v>9.8194306096379934E-3</v>
      </c>
      <c r="H292" s="28">
        <v>1.7854750707125031E-2</v>
      </c>
      <c r="I292" s="28">
        <v>2.3981425401282588E-2</v>
      </c>
      <c r="J292" s="28">
        <v>1.843182107318159E-2</v>
      </c>
      <c r="K292" s="28">
        <v>1.2946380348325293E-2</v>
      </c>
      <c r="L292" s="28">
        <v>2.7180689653813012E-2</v>
      </c>
      <c r="M292" s="28">
        <v>1.8465366953488306E-2</v>
      </c>
      <c r="N292" s="28">
        <v>1.3104715285938401E-2</v>
      </c>
      <c r="O292" s="28">
        <v>1.4217440921114649E-2</v>
      </c>
      <c r="P292" s="28">
        <v>1.8849722611500804E-2</v>
      </c>
      <c r="Q292" s="28">
        <v>7.6161496396028551E-3</v>
      </c>
      <c r="R292" s="28">
        <v>2.780385169600235E-2</v>
      </c>
      <c r="S292" s="28">
        <v>2.4129488037395067E-2</v>
      </c>
      <c r="T292" s="28">
        <v>5.442302496243713E-2</v>
      </c>
      <c r="U292" s="28">
        <v>1.2235827381952313</v>
      </c>
      <c r="V292" s="28">
        <v>2.5543394013034876E-2</v>
      </c>
      <c r="W292" s="28">
        <v>6.8690484761766535E-2</v>
      </c>
      <c r="X292" s="28">
        <v>0.1402371016514605</v>
      </c>
      <c r="Y292" s="28">
        <v>0.10244415250445861</v>
      </c>
      <c r="Z292" s="28">
        <v>8.67690781036978E-2</v>
      </c>
      <c r="AA292" s="28">
        <v>4.1966773636973626E-2</v>
      </c>
      <c r="AB292" s="28">
        <v>9.0243660840398726E-2</v>
      </c>
      <c r="AC292" s="28">
        <v>1.8339132628180932E-2</v>
      </c>
      <c r="AD292" s="28">
        <v>2.5063705598151482E-2</v>
      </c>
      <c r="AE292" s="28">
        <v>2.9414539321425806E-2</v>
      </c>
      <c r="AF292" s="28">
        <v>6.0691586258032608E-2</v>
      </c>
      <c r="AG292" s="28">
        <v>1.9153126595694483E-2</v>
      </c>
      <c r="AH292" s="28">
        <v>7.6140916031811872E-3</v>
      </c>
      <c r="AI292" s="28">
        <v>5.274013904552264E-3</v>
      </c>
      <c r="AJ292" s="28">
        <v>1.0926611037548896E-2</v>
      </c>
      <c r="AK292" s="28">
        <v>1.0663154989086638E-2</v>
      </c>
      <c r="AL292" s="28">
        <v>1.1521210439228421E-2</v>
      </c>
      <c r="AM292" s="28">
        <v>1.0304728858269319E-2</v>
      </c>
      <c r="AN292" s="28">
        <v>5.7854608813890738E-3</v>
      </c>
      <c r="AO292" s="28">
        <v>8.1191692167805578E-3</v>
      </c>
      <c r="AP292" s="28">
        <v>5.557250338613891E-3</v>
      </c>
      <c r="AQ292" s="28">
        <v>6.1406244565884527E-3</v>
      </c>
      <c r="AR292" s="28">
        <v>8.9822338969107341E-3</v>
      </c>
      <c r="AS292" s="28">
        <v>4.3600230098124557E-3</v>
      </c>
      <c r="AT292" s="28">
        <v>2.6597388395720317E-3</v>
      </c>
      <c r="AU292" s="28">
        <v>3.4905895378043337E-3</v>
      </c>
      <c r="AV292" s="28">
        <v>3.7732611395355424E-3</v>
      </c>
      <c r="AW292" s="28">
        <v>5.773035323307976E-3</v>
      </c>
      <c r="AX292" s="28">
        <v>5.1041978414334225E-3</v>
      </c>
      <c r="AY292" s="28">
        <v>1.0832665509679028E-2</v>
      </c>
      <c r="AZ292" s="28">
        <v>6.2053979335125976E-3</v>
      </c>
      <c r="BA292" s="28">
        <v>7.3756341628274527E-3</v>
      </c>
      <c r="BB292" s="28">
        <v>8.0831518304580081E-3</v>
      </c>
      <c r="BC292" s="28">
        <v>7.0525493590424529E-3</v>
      </c>
      <c r="BD292" s="28">
        <v>2.0561764146711835E-3</v>
      </c>
      <c r="BE292" s="28">
        <v>8.3708194200754933E-3</v>
      </c>
      <c r="BF292" s="28">
        <v>1.1550665431105535E-2</v>
      </c>
      <c r="BG292" s="28">
        <v>6.9839334165444321E-3</v>
      </c>
      <c r="BH292" s="28">
        <v>2.9092365242264018E-3</v>
      </c>
      <c r="BI292" s="28">
        <v>4.3566702315145081E-3</v>
      </c>
      <c r="BJ292" s="28">
        <v>3.6461376760117742E-3</v>
      </c>
      <c r="BK292" s="28">
        <v>5.9587811253413734E-3</v>
      </c>
      <c r="BL292" s="28">
        <v>6.7621937798570207E-3</v>
      </c>
      <c r="BM292" s="28">
        <v>4.99933319943348E-3</v>
      </c>
      <c r="BN292" s="28">
        <v>1.94752659239345E-2</v>
      </c>
      <c r="BO292" s="28">
        <v>5.5153254132968444E-3</v>
      </c>
      <c r="BP292" s="28">
        <v>0</v>
      </c>
      <c r="BQ292" s="28"/>
      <c r="BS292" s="30">
        <f t="shared" si="54"/>
        <v>2.4743193213189691</v>
      </c>
    </row>
    <row r="293" spans="2:71" x14ac:dyDescent="0.35">
      <c r="D293" t="s">
        <v>15</v>
      </c>
      <c r="E293" t="str">
        <f t="shared" si="53"/>
        <v>ISIC 26</v>
      </c>
      <c r="F293" s="28">
        <v>2.0675499942556922E-3</v>
      </c>
      <c r="G293" s="28">
        <v>1.5941551924273996E-3</v>
      </c>
      <c r="H293" s="28">
        <v>5.2456594571150001E-3</v>
      </c>
      <c r="I293" s="28">
        <v>3.2259255022321345E-3</v>
      </c>
      <c r="J293" s="28">
        <v>2.6577480321606805E-3</v>
      </c>
      <c r="K293" s="28">
        <v>2.1703529825899373E-3</v>
      </c>
      <c r="L293" s="28">
        <v>2.9662991855927191E-3</v>
      </c>
      <c r="M293" s="28">
        <v>3.4425251747537975E-3</v>
      </c>
      <c r="N293" s="28">
        <v>6.3188284692504799E-3</v>
      </c>
      <c r="O293" s="28">
        <v>2.4079474452658777E-3</v>
      </c>
      <c r="P293" s="28">
        <v>3.4257279759035814E-3</v>
      </c>
      <c r="Q293" s="28">
        <v>3.3647210476953765E-3</v>
      </c>
      <c r="R293" s="28">
        <v>3.6027998542392881E-3</v>
      </c>
      <c r="S293" s="28">
        <v>3.839775963063459E-3</v>
      </c>
      <c r="T293" s="28">
        <v>4.0454028765289805E-3</v>
      </c>
      <c r="U293" s="28">
        <v>4.8414916982717484E-3</v>
      </c>
      <c r="V293" s="28">
        <v>1.0986458196721267</v>
      </c>
      <c r="W293" s="28">
        <v>2.6238173675047643E-2</v>
      </c>
      <c r="X293" s="28">
        <v>1.1183453060265381E-2</v>
      </c>
      <c r="Y293" s="28">
        <v>1.2243362512838403E-2</v>
      </c>
      <c r="Z293" s="28">
        <v>2.7010052697205092E-2</v>
      </c>
      <c r="AA293" s="28">
        <v>1.0529607597044516E-2</v>
      </c>
      <c r="AB293" s="28">
        <v>1.8530404095666253E-2</v>
      </c>
      <c r="AC293" s="28">
        <v>6.4300018013191884E-3</v>
      </c>
      <c r="AD293" s="28">
        <v>4.9859122508100241E-3</v>
      </c>
      <c r="AE293" s="28">
        <v>3.3969216851800635E-3</v>
      </c>
      <c r="AF293" s="28">
        <v>5.8227733070611168E-3</v>
      </c>
      <c r="AG293" s="28">
        <v>3.7390737959864836E-3</v>
      </c>
      <c r="AH293" s="28">
        <v>3.2819929476302148E-3</v>
      </c>
      <c r="AI293" s="28">
        <v>1.99675930893441E-3</v>
      </c>
      <c r="AJ293" s="28">
        <v>2.8082446681562323E-3</v>
      </c>
      <c r="AK293" s="28">
        <v>2.348897915698226E-3</v>
      </c>
      <c r="AL293" s="28">
        <v>4.0037159184943315E-3</v>
      </c>
      <c r="AM293" s="28">
        <v>2.7587715885391381E-3</v>
      </c>
      <c r="AN293" s="28">
        <v>4.1377633817019548E-3</v>
      </c>
      <c r="AO293" s="28">
        <v>2.2191736894492395E-3</v>
      </c>
      <c r="AP293" s="28">
        <v>4.6784896554267763E-3</v>
      </c>
      <c r="AQ293" s="28">
        <v>6.4083888488101325E-3</v>
      </c>
      <c r="AR293" s="28">
        <v>2.5247037608505898E-2</v>
      </c>
      <c r="AS293" s="28">
        <v>8.7776283339162584E-3</v>
      </c>
      <c r="AT293" s="28">
        <v>2.3603277460222264E-3</v>
      </c>
      <c r="AU293" s="28">
        <v>2.7209202869709556E-3</v>
      </c>
      <c r="AV293" s="28">
        <v>3.4150879000525028E-3</v>
      </c>
      <c r="AW293" s="28">
        <v>1.1040544091918331E-3</v>
      </c>
      <c r="AX293" s="28">
        <v>3.7006714010364952E-3</v>
      </c>
      <c r="AY293" s="28">
        <v>8.8900091133906223E-3</v>
      </c>
      <c r="AZ293" s="28">
        <v>9.1304464898905261E-3</v>
      </c>
      <c r="BA293" s="28">
        <v>4.898089982430057E-3</v>
      </c>
      <c r="BB293" s="28">
        <v>7.2670546781274555E-3</v>
      </c>
      <c r="BC293" s="28">
        <v>2.8055914646619392E-3</v>
      </c>
      <c r="BD293" s="28">
        <v>1.4828835992073029E-3</v>
      </c>
      <c r="BE293" s="28">
        <v>3.7207277814475244E-3</v>
      </c>
      <c r="BF293" s="28">
        <v>4.94618546153498E-3</v>
      </c>
      <c r="BG293" s="28">
        <v>2.9362371190956218E-3</v>
      </c>
      <c r="BH293" s="28">
        <v>1.5282241278211952E-3</v>
      </c>
      <c r="BI293" s="28">
        <v>4.1285115298055281E-3</v>
      </c>
      <c r="BJ293" s="28">
        <v>2.2449767025624775E-3</v>
      </c>
      <c r="BK293" s="28">
        <v>5.0639695979367884E-3</v>
      </c>
      <c r="BL293" s="28">
        <v>3.1761051925873413E-3</v>
      </c>
      <c r="BM293" s="28">
        <v>3.0935545865832621E-3</v>
      </c>
      <c r="BN293" s="28">
        <v>2.9436925414691794E-2</v>
      </c>
      <c r="BO293" s="28">
        <v>2.1201427091429624E-3</v>
      </c>
      <c r="BP293" s="28">
        <v>0</v>
      </c>
      <c r="BQ293" s="28"/>
      <c r="BS293" s="30">
        <f t="shared" si="54"/>
        <v>1.4628100281613514</v>
      </c>
    </row>
    <row r="294" spans="2:71" x14ac:dyDescent="0.35">
      <c r="D294" t="s">
        <v>16</v>
      </c>
      <c r="E294" t="str">
        <f t="shared" si="53"/>
        <v>ISIC 27</v>
      </c>
      <c r="F294" s="28">
        <v>3.7697151136856996E-3</v>
      </c>
      <c r="G294" s="28">
        <v>2.580234577750003E-3</v>
      </c>
      <c r="H294" s="28">
        <v>6.4823489442296465E-3</v>
      </c>
      <c r="I294" s="28">
        <v>6.4244087260578071E-3</v>
      </c>
      <c r="J294" s="28">
        <v>3.9798681230520001E-3</v>
      </c>
      <c r="K294" s="28">
        <v>3.2602552529198445E-3</v>
      </c>
      <c r="L294" s="28">
        <v>4.6052529110569137E-3</v>
      </c>
      <c r="M294" s="28">
        <v>5.47060817579472E-3</v>
      </c>
      <c r="N294" s="28">
        <v>4.1684488465647844E-3</v>
      </c>
      <c r="O294" s="28">
        <v>3.8692264312892768E-3</v>
      </c>
      <c r="P294" s="28">
        <v>5.0886706135579302E-3</v>
      </c>
      <c r="Q294" s="28">
        <v>2.2562448568483155E-3</v>
      </c>
      <c r="R294" s="28">
        <v>5.8092646149434206E-3</v>
      </c>
      <c r="S294" s="28">
        <v>6.3531816686504027E-3</v>
      </c>
      <c r="T294" s="28">
        <v>9.3626680780699439E-3</v>
      </c>
      <c r="U294" s="28">
        <v>1.1715968684820674E-2</v>
      </c>
      <c r="V294" s="28">
        <v>2.2330940989378628E-2</v>
      </c>
      <c r="W294" s="28">
        <v>1.1469698948411418</v>
      </c>
      <c r="X294" s="28">
        <v>2.9244037043707861E-2</v>
      </c>
      <c r="Y294" s="28">
        <v>2.9916905576349247E-2</v>
      </c>
      <c r="Z294" s="28">
        <v>2.3380713501308256E-2</v>
      </c>
      <c r="AA294" s="28">
        <v>1.0024466972777382E-2</v>
      </c>
      <c r="AB294" s="28">
        <v>2.8572788358884424E-2</v>
      </c>
      <c r="AC294" s="28">
        <v>1.7681649444326427E-2</v>
      </c>
      <c r="AD294" s="28">
        <v>9.6751067215016199E-3</v>
      </c>
      <c r="AE294" s="28">
        <v>5.1400032819863854E-3</v>
      </c>
      <c r="AF294" s="28">
        <v>2.4249888699080062E-2</v>
      </c>
      <c r="AG294" s="28">
        <v>6.836610184670187E-3</v>
      </c>
      <c r="AH294" s="28">
        <v>3.4249142453985524E-3</v>
      </c>
      <c r="AI294" s="28">
        <v>2.5773780249271861E-3</v>
      </c>
      <c r="AJ294" s="28">
        <v>4.6591838810231623E-3</v>
      </c>
      <c r="AK294" s="28">
        <v>3.0699634346133364E-3</v>
      </c>
      <c r="AL294" s="28">
        <v>4.4313268554544748E-3</v>
      </c>
      <c r="AM294" s="28">
        <v>4.580553583624118E-3</v>
      </c>
      <c r="AN294" s="28">
        <v>3.5141168035701565E-3</v>
      </c>
      <c r="AO294" s="28">
        <v>4.2026577197420327E-3</v>
      </c>
      <c r="AP294" s="28">
        <v>2.5565593507674584E-3</v>
      </c>
      <c r="AQ294" s="28">
        <v>3.4984511060077118E-3</v>
      </c>
      <c r="AR294" s="28">
        <v>1.1510287030499866E-2</v>
      </c>
      <c r="AS294" s="28">
        <v>3.5025772780279576E-3</v>
      </c>
      <c r="AT294" s="28">
        <v>1.3968028495038153E-3</v>
      </c>
      <c r="AU294" s="28">
        <v>1.8071104267240886E-3</v>
      </c>
      <c r="AV294" s="28">
        <v>1.9976243421543582E-3</v>
      </c>
      <c r="AW294" s="28">
        <v>2.4540857060184858E-3</v>
      </c>
      <c r="AX294" s="28">
        <v>3.163792380024765E-3</v>
      </c>
      <c r="AY294" s="28">
        <v>6.1854953792333956E-3</v>
      </c>
      <c r="AZ294" s="28">
        <v>4.6378767358542239E-3</v>
      </c>
      <c r="BA294" s="28">
        <v>3.4097324410901613E-3</v>
      </c>
      <c r="BB294" s="28">
        <v>3.9178222920808869E-3</v>
      </c>
      <c r="BC294" s="28">
        <v>3.4644115351300268E-3</v>
      </c>
      <c r="BD294" s="28">
        <v>1.0418609953388046E-3</v>
      </c>
      <c r="BE294" s="28">
        <v>3.7020112632788465E-3</v>
      </c>
      <c r="BF294" s="28">
        <v>4.8157865906905215E-3</v>
      </c>
      <c r="BG294" s="28">
        <v>2.3008235129509604E-3</v>
      </c>
      <c r="BH294" s="28">
        <v>1.322606844354459E-3</v>
      </c>
      <c r="BI294" s="28">
        <v>1.7774199747073083E-3</v>
      </c>
      <c r="BJ294" s="28">
        <v>1.7032798993248284E-3</v>
      </c>
      <c r="BK294" s="28">
        <v>3.335706086633384E-3</v>
      </c>
      <c r="BL294" s="28">
        <v>3.6629911849613119E-3</v>
      </c>
      <c r="BM294" s="28">
        <v>2.3700176205341751E-3</v>
      </c>
      <c r="BN294" s="28">
        <v>1.7364368081334694E-2</v>
      </c>
      <c r="BO294" s="28">
        <v>4.4246199258148157E-3</v>
      </c>
      <c r="BP294" s="28">
        <v>0</v>
      </c>
      <c r="BQ294" s="28"/>
      <c r="BS294" s="30">
        <f t="shared" si="54"/>
        <v>1.5710035866157981</v>
      </c>
    </row>
    <row r="295" spans="2:71" x14ac:dyDescent="0.35">
      <c r="D295" t="s">
        <v>17</v>
      </c>
      <c r="E295" t="str">
        <f t="shared" si="53"/>
        <v>ISIC 28</v>
      </c>
      <c r="F295" s="28">
        <v>1.0805187706024306E-2</v>
      </c>
      <c r="G295" s="28">
        <v>1.5076509578261716E-2</v>
      </c>
      <c r="H295" s="28">
        <v>1.3961131216230943E-2</v>
      </c>
      <c r="I295" s="28">
        <v>2.0962216042336963E-2</v>
      </c>
      <c r="J295" s="28">
        <v>9.1331016951906197E-3</v>
      </c>
      <c r="K295" s="28">
        <v>8.1391512416710173E-3</v>
      </c>
      <c r="L295" s="28">
        <v>1.0642729378933737E-2</v>
      </c>
      <c r="M295" s="28">
        <v>1.2493138161158081E-2</v>
      </c>
      <c r="N295" s="28">
        <v>1.0658693182864536E-2</v>
      </c>
      <c r="O295" s="28">
        <v>8.6286839624162125E-3</v>
      </c>
      <c r="P295" s="28">
        <v>9.5794819752843558E-3</v>
      </c>
      <c r="Q295" s="28">
        <v>6.0824086778414862E-3</v>
      </c>
      <c r="R295" s="28">
        <v>1.2554935853349715E-2</v>
      </c>
      <c r="S295" s="28">
        <v>1.3394102828425271E-2</v>
      </c>
      <c r="T295" s="28">
        <v>1.7350337239487004E-2</v>
      </c>
      <c r="U295" s="28">
        <v>2.12947669738844E-2</v>
      </c>
      <c r="V295" s="28">
        <v>9.4971963316487964E-3</v>
      </c>
      <c r="W295" s="28">
        <v>2.4183563071201227E-2</v>
      </c>
      <c r="X295" s="28">
        <v>1.1655805406239059</v>
      </c>
      <c r="Y295" s="28">
        <v>6.070786364715524E-2</v>
      </c>
      <c r="Z295" s="28">
        <v>5.1172874467728585E-2</v>
      </c>
      <c r="AA295" s="28">
        <v>1.0267463748283532E-2</v>
      </c>
      <c r="AB295" s="28">
        <v>6.10167761995958E-2</v>
      </c>
      <c r="AC295" s="28">
        <v>1.0735059533181485E-2</v>
      </c>
      <c r="AD295" s="28">
        <v>2.4150407658633931E-2</v>
      </c>
      <c r="AE295" s="28">
        <v>1.0639612309547167E-2</v>
      </c>
      <c r="AF295" s="28">
        <v>1.8522735073884512E-2</v>
      </c>
      <c r="AG295" s="28">
        <v>1.4322451981654716E-2</v>
      </c>
      <c r="AH295" s="28">
        <v>3.9927969988254024E-3</v>
      </c>
      <c r="AI295" s="28">
        <v>2.8344762886553421E-3</v>
      </c>
      <c r="AJ295" s="28">
        <v>5.8800803269143066E-3</v>
      </c>
      <c r="AK295" s="28">
        <v>5.3467244665086613E-3</v>
      </c>
      <c r="AL295" s="28">
        <v>7.6629851701730282E-3</v>
      </c>
      <c r="AM295" s="28">
        <v>5.520634595656479E-3</v>
      </c>
      <c r="AN295" s="28">
        <v>3.6011623787715157E-3</v>
      </c>
      <c r="AO295" s="28">
        <v>4.5050176500145665E-3</v>
      </c>
      <c r="AP295" s="28">
        <v>3.6775882572895762E-3</v>
      </c>
      <c r="AQ295" s="28">
        <v>4.0769810649759868E-3</v>
      </c>
      <c r="AR295" s="28">
        <v>5.2608931658414864E-3</v>
      </c>
      <c r="AS295" s="28">
        <v>2.4449789335246577E-3</v>
      </c>
      <c r="AT295" s="28">
        <v>1.5970011712744478E-3</v>
      </c>
      <c r="AU295" s="28">
        <v>1.9341606832266852E-3</v>
      </c>
      <c r="AV295" s="28">
        <v>2.0535281663268067E-3</v>
      </c>
      <c r="AW295" s="28">
        <v>1.9746712831356541E-3</v>
      </c>
      <c r="AX295" s="28">
        <v>3.0662216314957295E-3</v>
      </c>
      <c r="AY295" s="28">
        <v>6.9366416989345911E-3</v>
      </c>
      <c r="AZ295" s="28">
        <v>4.2789526797297039E-3</v>
      </c>
      <c r="BA295" s="28">
        <v>3.884161850313996E-3</v>
      </c>
      <c r="BB295" s="28">
        <v>4.8144849949243521E-3</v>
      </c>
      <c r="BC295" s="28">
        <v>6.6213665728565687E-3</v>
      </c>
      <c r="BD295" s="28">
        <v>1.1949722117649583E-3</v>
      </c>
      <c r="BE295" s="28">
        <v>4.958388609934008E-3</v>
      </c>
      <c r="BF295" s="28">
        <v>4.8833614190897786E-3</v>
      </c>
      <c r="BG295" s="28">
        <v>2.6125083301345451E-3</v>
      </c>
      <c r="BH295" s="28">
        <v>1.3158962539229105E-3</v>
      </c>
      <c r="BI295" s="28">
        <v>2.378347295446915E-3</v>
      </c>
      <c r="BJ295" s="28">
        <v>2.2953374175269784E-3</v>
      </c>
      <c r="BK295" s="28">
        <v>3.0595565036743775E-3</v>
      </c>
      <c r="BL295" s="28">
        <v>3.8309738894596683E-3</v>
      </c>
      <c r="BM295" s="28">
        <v>2.8212458226782068E-3</v>
      </c>
      <c r="BN295" s="28">
        <v>1.2312535764194674E-2</v>
      </c>
      <c r="BO295" s="28">
        <v>3.5008350296987078E-3</v>
      </c>
      <c r="BP295" s="28">
        <v>0</v>
      </c>
      <c r="BQ295" s="28"/>
      <c r="BS295" s="30">
        <f t="shared" si="54"/>
        <v>1.7986825889366762</v>
      </c>
    </row>
    <row r="296" spans="2:71" x14ac:dyDescent="0.35">
      <c r="D296" t="s">
        <v>18</v>
      </c>
      <c r="E296" t="str">
        <f t="shared" si="53"/>
        <v>ISIC 29</v>
      </c>
      <c r="F296" s="28">
        <v>4.908149147856377E-3</v>
      </c>
      <c r="G296" s="28">
        <v>6.3395683600433947E-3</v>
      </c>
      <c r="H296" s="28">
        <v>3.3804552391324661E-3</v>
      </c>
      <c r="I296" s="28">
        <v>5.1093179587323127E-3</v>
      </c>
      <c r="J296" s="28">
        <v>4.0629618517482834E-3</v>
      </c>
      <c r="K296" s="28">
        <v>2.6489178675071058E-3</v>
      </c>
      <c r="L296" s="28">
        <v>5.8023494938519273E-3</v>
      </c>
      <c r="M296" s="28">
        <v>4.3167945696930008E-3</v>
      </c>
      <c r="N296" s="28">
        <v>2.7998606258518885E-3</v>
      </c>
      <c r="O296" s="28">
        <v>3.722583267561847E-3</v>
      </c>
      <c r="P296" s="28">
        <v>5.6957210873721893E-3</v>
      </c>
      <c r="Q296" s="28">
        <v>1.6984881961057312E-3</v>
      </c>
      <c r="R296" s="28">
        <v>6.2871065577791638E-3</v>
      </c>
      <c r="S296" s="28">
        <v>8.8118965816568456E-3</v>
      </c>
      <c r="T296" s="28">
        <v>5.5380230743265098E-3</v>
      </c>
      <c r="U296" s="28">
        <v>8.0358696817308464E-3</v>
      </c>
      <c r="V296" s="28">
        <v>3.4159886400916958E-3</v>
      </c>
      <c r="W296" s="28">
        <v>1.5131886123980991E-2</v>
      </c>
      <c r="X296" s="28">
        <v>3.6171724430035579E-2</v>
      </c>
      <c r="Y296" s="28">
        <v>1.3725014393178732</v>
      </c>
      <c r="Z296" s="28">
        <v>1.6076439079349206E-2</v>
      </c>
      <c r="AA296" s="28">
        <v>4.951862293550136E-3</v>
      </c>
      <c r="AB296" s="28">
        <v>2.1898882507610771E-2</v>
      </c>
      <c r="AC296" s="28">
        <v>3.5737292375355076E-3</v>
      </c>
      <c r="AD296" s="28">
        <v>4.4460592640491363E-3</v>
      </c>
      <c r="AE296" s="28">
        <v>1.1522197716499922E-2</v>
      </c>
      <c r="AF296" s="28">
        <v>5.7686942385021282E-3</v>
      </c>
      <c r="AG296" s="28">
        <v>7.3042028948624771E-2</v>
      </c>
      <c r="AH296" s="28">
        <v>3.9078583550399264E-3</v>
      </c>
      <c r="AI296" s="28">
        <v>2.256315849366006E-3</v>
      </c>
      <c r="AJ296" s="28">
        <v>1.9485295650047696E-2</v>
      </c>
      <c r="AK296" s="28">
        <v>3.4906879937662699E-3</v>
      </c>
      <c r="AL296" s="28">
        <v>4.6039272827779259E-3</v>
      </c>
      <c r="AM296" s="28">
        <v>7.9241657297002589E-3</v>
      </c>
      <c r="AN296" s="28">
        <v>5.8359017297404973E-3</v>
      </c>
      <c r="AO296" s="28">
        <v>1.9300272834197392E-3</v>
      </c>
      <c r="AP296" s="28">
        <v>1.872327064029819E-3</v>
      </c>
      <c r="AQ296" s="28">
        <v>2.6591676165582069E-3</v>
      </c>
      <c r="AR296" s="28">
        <v>2.2308222453285326E-3</v>
      </c>
      <c r="AS296" s="28">
        <v>1.2058520702563928E-3</v>
      </c>
      <c r="AT296" s="28">
        <v>9.3042339290485166E-4</v>
      </c>
      <c r="AU296" s="28">
        <v>1.0894747545530524E-3</v>
      </c>
      <c r="AV296" s="28">
        <v>1.2593975160549726E-3</v>
      </c>
      <c r="AW296" s="28">
        <v>7.7497187466110033E-4</v>
      </c>
      <c r="AX296" s="28">
        <v>1.6274504617500216E-3</v>
      </c>
      <c r="AY296" s="28">
        <v>2.2208407989722677E-3</v>
      </c>
      <c r="AZ296" s="28">
        <v>2.6623730371808179E-3</v>
      </c>
      <c r="BA296" s="28">
        <v>2.3403496594772305E-3</v>
      </c>
      <c r="BB296" s="28">
        <v>3.0655819169651453E-3</v>
      </c>
      <c r="BC296" s="28">
        <v>6.3520214086201648E-3</v>
      </c>
      <c r="BD296" s="28">
        <v>7.7298423536272844E-4</v>
      </c>
      <c r="BE296" s="28">
        <v>3.2471477655128399E-3</v>
      </c>
      <c r="BF296" s="28">
        <v>2.4808737692608692E-3</v>
      </c>
      <c r="BG296" s="28">
        <v>1.8360687603656946E-3</v>
      </c>
      <c r="BH296" s="28">
        <v>9.0855580166078638E-4</v>
      </c>
      <c r="BI296" s="28">
        <v>1.210961070502105E-3</v>
      </c>
      <c r="BJ296" s="28">
        <v>1.2627117272857569E-3</v>
      </c>
      <c r="BK296" s="28">
        <v>1.8550741920910704E-3</v>
      </c>
      <c r="BL296" s="28">
        <v>2.7387543474386464E-3</v>
      </c>
      <c r="BM296" s="28">
        <v>2.5509995970287259E-3</v>
      </c>
      <c r="BN296" s="28">
        <v>2.4975839872635958E-3</v>
      </c>
      <c r="BO296" s="28">
        <v>1.3970008315319817E-3</v>
      </c>
      <c r="BP296" s="28">
        <v>0</v>
      </c>
      <c r="BQ296" s="28"/>
      <c r="BS296" s="30">
        <f t="shared" si="54"/>
        <v>1.7501429451351287</v>
      </c>
    </row>
    <row r="297" spans="2:71" x14ac:dyDescent="0.35">
      <c r="D297" t="s">
        <v>19</v>
      </c>
      <c r="E297" t="str">
        <f t="shared" si="53"/>
        <v>ISIC 30</v>
      </c>
      <c r="F297" s="28">
        <v>1.1790204491251696E-3</v>
      </c>
      <c r="G297" s="28">
        <v>9.9450374852924845E-4</v>
      </c>
      <c r="H297" s="28">
        <v>1.707981074497722E-2</v>
      </c>
      <c r="I297" s="28">
        <v>1.9686324659594543E-3</v>
      </c>
      <c r="J297" s="28">
        <v>1.1942719466150411E-3</v>
      </c>
      <c r="K297" s="28">
        <v>8.8752519171639418E-4</v>
      </c>
      <c r="L297" s="28">
        <v>1.4475211206684021E-3</v>
      </c>
      <c r="M297" s="28">
        <v>1.4505581939514831E-3</v>
      </c>
      <c r="N297" s="28">
        <v>1.0939620889557787E-3</v>
      </c>
      <c r="O297" s="28">
        <v>8.4534219945473638E-4</v>
      </c>
      <c r="P297" s="28">
        <v>1.1037855486569759E-3</v>
      </c>
      <c r="Q297" s="28">
        <v>5.9334091960922192E-4</v>
      </c>
      <c r="R297" s="28">
        <v>1.4569948118783999E-3</v>
      </c>
      <c r="S297" s="28">
        <v>1.4168778146403181E-3</v>
      </c>
      <c r="T297" s="28">
        <v>1.6249178108850805E-3</v>
      </c>
      <c r="U297" s="28">
        <v>1.4485360093683226E-3</v>
      </c>
      <c r="V297" s="28">
        <v>8.2198828428104115E-4</v>
      </c>
      <c r="W297" s="28">
        <v>2.5664381830216732E-3</v>
      </c>
      <c r="X297" s="28">
        <v>1.7361344883419633E-3</v>
      </c>
      <c r="Y297" s="28">
        <v>2.6153483356591771E-3</v>
      </c>
      <c r="Z297" s="28">
        <v>1.1922733620375843</v>
      </c>
      <c r="AA297" s="28">
        <v>3.0571589099003525E-3</v>
      </c>
      <c r="AB297" s="28">
        <v>2.4751534843963006E-2</v>
      </c>
      <c r="AC297" s="28">
        <v>1.3165280507806702E-3</v>
      </c>
      <c r="AD297" s="28">
        <v>1.037641111650062E-3</v>
      </c>
      <c r="AE297" s="28">
        <v>1.1956437009758838E-3</v>
      </c>
      <c r="AF297" s="28">
        <v>1.1263399291610893E-3</v>
      </c>
      <c r="AG297" s="28">
        <v>2.159279866824008E-3</v>
      </c>
      <c r="AH297" s="28">
        <v>1.3416163793012025E-3</v>
      </c>
      <c r="AI297" s="28">
        <v>6.4289970795489246E-4</v>
      </c>
      <c r="AJ297" s="28">
        <v>5.4173969343569595E-3</v>
      </c>
      <c r="AK297" s="28">
        <v>4.6675444788206151E-3</v>
      </c>
      <c r="AL297" s="28">
        <v>1.9903356219508724E-2</v>
      </c>
      <c r="AM297" s="28">
        <v>2.0575166181745759E-3</v>
      </c>
      <c r="AN297" s="28">
        <v>9.418485168300678E-4</v>
      </c>
      <c r="AO297" s="28">
        <v>7.6125853444444259E-4</v>
      </c>
      <c r="AP297" s="28">
        <v>8.0188465715496087E-4</v>
      </c>
      <c r="AQ297" s="28">
        <v>8.3196485016189307E-4</v>
      </c>
      <c r="AR297" s="28">
        <v>8.0935027094149094E-4</v>
      </c>
      <c r="AS297" s="28">
        <v>6.8206000745209662E-4</v>
      </c>
      <c r="AT297" s="28">
        <v>4.351872476747663E-4</v>
      </c>
      <c r="AU297" s="28">
        <v>5.8363833056177818E-4</v>
      </c>
      <c r="AV297" s="28">
        <v>6.5908189695724876E-4</v>
      </c>
      <c r="AW297" s="28">
        <v>3.0559524661455823E-4</v>
      </c>
      <c r="AX297" s="28">
        <v>6.4866322522006759E-4</v>
      </c>
      <c r="AY297" s="28">
        <v>1.1747675348157338E-3</v>
      </c>
      <c r="AZ297" s="28">
        <v>1.0325590388877146E-3</v>
      </c>
      <c r="BA297" s="28">
        <v>8.4567131061723136E-4</v>
      </c>
      <c r="BB297" s="28">
        <v>1.5202417846398621E-3</v>
      </c>
      <c r="BC297" s="28">
        <v>5.5238033065785185E-3</v>
      </c>
      <c r="BD297" s="28">
        <v>2.5631248452524579E-4</v>
      </c>
      <c r="BE297" s="28">
        <v>2.24073962865427E-3</v>
      </c>
      <c r="BF297" s="28">
        <v>1.3773093776174924E-3</v>
      </c>
      <c r="BG297" s="28">
        <v>5.2598396085533974E-3</v>
      </c>
      <c r="BH297" s="28">
        <v>3.7120102788396948E-4</v>
      </c>
      <c r="BI297" s="28">
        <v>6.1183468960813233E-4</v>
      </c>
      <c r="BJ297" s="28">
        <v>4.7355551074152027E-4</v>
      </c>
      <c r="BK297" s="28">
        <v>8.0004360525808785E-4</v>
      </c>
      <c r="BL297" s="28">
        <v>1.7768593082083629E-3</v>
      </c>
      <c r="BM297" s="28">
        <v>7.4666300471104021E-4</v>
      </c>
      <c r="BN297" s="28">
        <v>1.2152148648586125E-3</v>
      </c>
      <c r="BO297" s="28">
        <v>1.1867321422168E-3</v>
      </c>
      <c r="BP297" s="28">
        <v>0</v>
      </c>
      <c r="BQ297" s="28"/>
      <c r="BS297" s="30">
        <f t="shared" si="54"/>
        <v>1.338347210157641</v>
      </c>
    </row>
    <row r="298" spans="2:71" x14ac:dyDescent="0.35">
      <c r="D298" s="21" t="s">
        <v>20</v>
      </c>
      <c r="E298" s="21" t="str">
        <f t="shared" si="53"/>
        <v>ISIC 31-32</v>
      </c>
      <c r="F298" s="28">
        <v>1.177404906180346E-3</v>
      </c>
      <c r="G298" s="28">
        <v>1.1559780883573427E-3</v>
      </c>
      <c r="H298" s="28">
        <v>2.2963242135466641E-3</v>
      </c>
      <c r="I298" s="28">
        <v>1.2991770057311849E-3</v>
      </c>
      <c r="J298" s="28">
        <v>1.6379267777998088E-3</v>
      </c>
      <c r="K298" s="28">
        <v>3.3433567131843311E-3</v>
      </c>
      <c r="L298" s="28">
        <v>4.8275082735244673E-3</v>
      </c>
      <c r="M298" s="28">
        <v>1.7068203969786968E-3</v>
      </c>
      <c r="N298" s="28">
        <v>1.8972146319404858E-3</v>
      </c>
      <c r="O298" s="28">
        <v>9.4291487391668955E-4</v>
      </c>
      <c r="P298" s="28">
        <v>1.8835651192723036E-3</v>
      </c>
      <c r="Q298" s="28">
        <v>3.6391332457385846E-3</v>
      </c>
      <c r="R298" s="28">
        <v>1.9688958679517769E-3</v>
      </c>
      <c r="S298" s="28">
        <v>1.9619285261776309E-3</v>
      </c>
      <c r="T298" s="28">
        <v>2.0203593739823462E-3</v>
      </c>
      <c r="U298" s="28">
        <v>1.9850955474888582E-3</v>
      </c>
      <c r="V298" s="28">
        <v>4.9026160187715861E-3</v>
      </c>
      <c r="W298" s="28">
        <v>2.2850886388050056E-3</v>
      </c>
      <c r="X298" s="28">
        <v>1.9485372653722593E-3</v>
      </c>
      <c r="Y298" s="28">
        <v>3.3753282918761681E-3</v>
      </c>
      <c r="Z298" s="28">
        <v>3.2205592124768022E-3</v>
      </c>
      <c r="AA298" s="28">
        <v>1.0726426986054001</v>
      </c>
      <c r="AB298" s="28">
        <v>4.9157714934345452E-3</v>
      </c>
      <c r="AC298" s="28">
        <v>1.3592795595178773E-3</v>
      </c>
      <c r="AD298" s="28">
        <v>1.5519301457524472E-3</v>
      </c>
      <c r="AE298" s="28">
        <v>1.8428964219889695E-3</v>
      </c>
      <c r="AF298" s="28">
        <v>4.1204351572947931E-3</v>
      </c>
      <c r="AG298" s="28">
        <v>1.3578610574611395E-3</v>
      </c>
      <c r="AH298" s="28">
        <v>1.5272466391541371E-3</v>
      </c>
      <c r="AI298" s="28">
        <v>1.3762250559862022E-3</v>
      </c>
      <c r="AJ298" s="28">
        <v>1.3945731956594358E-3</v>
      </c>
      <c r="AK298" s="28">
        <v>1.7741320901926182E-3</v>
      </c>
      <c r="AL298" s="28">
        <v>1.851982534054527E-3</v>
      </c>
      <c r="AM298" s="28">
        <v>1.5007405616081287E-3</v>
      </c>
      <c r="AN298" s="28">
        <v>9.4774801565037118E-4</v>
      </c>
      <c r="AO298" s="28">
        <v>2.3749227523541124E-3</v>
      </c>
      <c r="AP298" s="28">
        <v>1.5715855630978868E-3</v>
      </c>
      <c r="AQ298" s="28">
        <v>3.4779757803813779E-3</v>
      </c>
      <c r="AR298" s="28">
        <v>1.8735909467077982E-3</v>
      </c>
      <c r="AS298" s="28">
        <v>1.1480880285156705E-3</v>
      </c>
      <c r="AT298" s="28">
        <v>9.9696469111013064E-4</v>
      </c>
      <c r="AU298" s="28">
        <v>1.2648167838062952E-3</v>
      </c>
      <c r="AV298" s="28">
        <v>1.3289496959582314E-3</v>
      </c>
      <c r="AW298" s="28">
        <v>8.5692725626245814E-4</v>
      </c>
      <c r="AX298" s="28">
        <v>1.3397805187551927E-3</v>
      </c>
      <c r="AY298" s="28">
        <v>2.1512016370214631E-3</v>
      </c>
      <c r="AZ298" s="28">
        <v>2.0735097663564473E-3</v>
      </c>
      <c r="BA298" s="28">
        <v>3.1359555533230373E-3</v>
      </c>
      <c r="BB298" s="28">
        <v>3.8208536411031653E-3</v>
      </c>
      <c r="BC298" s="28">
        <v>1.6107334289687599E-3</v>
      </c>
      <c r="BD298" s="28">
        <v>5.7442102903362314E-4</v>
      </c>
      <c r="BE298" s="28">
        <v>2.4321393435565628E-3</v>
      </c>
      <c r="BF298" s="28">
        <v>2.3449326170797312E-3</v>
      </c>
      <c r="BG298" s="28">
        <v>1.4329066648158468E-3</v>
      </c>
      <c r="BH298" s="28">
        <v>1.7958467579220776E-3</v>
      </c>
      <c r="BI298" s="28">
        <v>1.5268480192021342E-2</v>
      </c>
      <c r="BJ298" s="28">
        <v>2.5702045751260024E-3</v>
      </c>
      <c r="BK298" s="28">
        <v>5.6511320253097444E-3</v>
      </c>
      <c r="BL298" s="28">
        <v>6.0159902759796564E-3</v>
      </c>
      <c r="BM298" s="28">
        <v>3.3715946320162114E-3</v>
      </c>
      <c r="BN298" s="28">
        <v>6.6619986203648304E-3</v>
      </c>
      <c r="BO298" s="28">
        <v>2.0777297760202927E-3</v>
      </c>
      <c r="BP298" s="28">
        <v>0</v>
      </c>
      <c r="BQ298" s="28"/>
      <c r="BS298" s="30">
        <f t="shared" si="54"/>
        <v>1.2268624860751964</v>
      </c>
    </row>
    <row r="299" spans="2:71" x14ac:dyDescent="0.35">
      <c r="D299" s="21" t="s">
        <v>20</v>
      </c>
      <c r="E299" s="21" t="str">
        <f t="shared" si="53"/>
        <v>ISIC 33</v>
      </c>
      <c r="F299" s="28">
        <v>2.8028510529324986E-2</v>
      </c>
      <c r="G299" s="28">
        <v>1.4995919888467817E-2</v>
      </c>
      <c r="H299" s="28">
        <v>3.1107515805164163E-2</v>
      </c>
      <c r="I299" s="28">
        <v>3.9685403131864611E-2</v>
      </c>
      <c r="J299" s="28">
        <v>1.7021688318913528E-2</v>
      </c>
      <c r="K299" s="28">
        <v>1.2186236687077778E-2</v>
      </c>
      <c r="L299" s="28">
        <v>2.2368225931320776E-2</v>
      </c>
      <c r="M299" s="28">
        <v>2.7736894134432966E-2</v>
      </c>
      <c r="N299" s="28">
        <v>1.773313929624774E-2</v>
      </c>
      <c r="O299" s="28">
        <v>1.2636317125745514E-2</v>
      </c>
      <c r="P299" s="28">
        <v>1.8311359464111162E-2</v>
      </c>
      <c r="Q299" s="28">
        <v>6.7939518209936553E-3</v>
      </c>
      <c r="R299" s="28">
        <v>1.4622737517180014E-2</v>
      </c>
      <c r="S299" s="28">
        <v>2.3036793723100048E-2</v>
      </c>
      <c r="T299" s="28">
        <v>3.2053373609601622E-2</v>
      </c>
      <c r="U299" s="28">
        <v>2.3194626111835006E-2</v>
      </c>
      <c r="V299" s="28">
        <v>9.8123053425085063E-3</v>
      </c>
      <c r="W299" s="28">
        <v>1.9854966015863049E-2</v>
      </c>
      <c r="X299" s="28">
        <v>2.4847614051365187E-2</v>
      </c>
      <c r="Y299" s="28">
        <v>2.4669382062091554E-2</v>
      </c>
      <c r="Z299" s="28">
        <v>6.776143833636479E-2</v>
      </c>
      <c r="AA299" s="28">
        <v>1.3178074430395969E-2</v>
      </c>
      <c r="AB299" s="28">
        <v>1.0800615204372102</v>
      </c>
      <c r="AC299" s="28">
        <v>2.181970787407992E-2</v>
      </c>
      <c r="AD299" s="28">
        <v>2.114667969928162E-2</v>
      </c>
      <c r="AE299" s="28">
        <v>1.8225822766890318E-2</v>
      </c>
      <c r="AF299" s="28">
        <v>1.5640910914734615E-2</v>
      </c>
      <c r="AG299" s="28">
        <v>1.068183416236693E-2</v>
      </c>
      <c r="AH299" s="28">
        <v>8.8260358223688513E-3</v>
      </c>
      <c r="AI299" s="28">
        <v>5.9026837651499301E-3</v>
      </c>
      <c r="AJ299" s="28">
        <v>1.7206414708256811E-2</v>
      </c>
      <c r="AK299" s="28">
        <v>2.6516790250733134E-2</v>
      </c>
      <c r="AL299" s="28">
        <v>5.2550174419165957E-2</v>
      </c>
      <c r="AM299" s="28">
        <v>1.3444195763068729E-2</v>
      </c>
      <c r="AN299" s="28">
        <v>8.1112148581567282E-3</v>
      </c>
      <c r="AO299" s="28">
        <v>8.5162402418665316E-3</v>
      </c>
      <c r="AP299" s="28">
        <v>7.653319805275483E-3</v>
      </c>
      <c r="AQ299" s="28">
        <v>7.3163423508247338E-3</v>
      </c>
      <c r="AR299" s="28">
        <v>1.4693078728551521E-2</v>
      </c>
      <c r="AS299" s="28">
        <v>4.8623973565288482E-3</v>
      </c>
      <c r="AT299" s="28">
        <v>2.9130640299118373E-3</v>
      </c>
      <c r="AU299" s="28">
        <v>3.6762669274815873E-3</v>
      </c>
      <c r="AV299" s="28">
        <v>4.3078913621620377E-3</v>
      </c>
      <c r="AW299" s="28">
        <v>5.4769804424011394E-3</v>
      </c>
      <c r="AX299" s="28">
        <v>5.0846443585056541E-3</v>
      </c>
      <c r="AY299" s="28">
        <v>7.2201997479690782E-3</v>
      </c>
      <c r="AZ299" s="28">
        <v>7.717879526794879E-3</v>
      </c>
      <c r="BA299" s="28">
        <v>6.7377789386011151E-3</v>
      </c>
      <c r="BB299" s="28">
        <v>8.8175496591207103E-3</v>
      </c>
      <c r="BC299" s="28">
        <v>9.6103235434636114E-3</v>
      </c>
      <c r="BD299" s="28">
        <v>2.4131368069710483E-3</v>
      </c>
      <c r="BE299" s="28">
        <v>1.1720766480540896E-2</v>
      </c>
      <c r="BF299" s="28">
        <v>9.0443905042581537E-3</v>
      </c>
      <c r="BG299" s="28">
        <v>7.9707318585981561E-3</v>
      </c>
      <c r="BH299" s="28">
        <v>2.8016684531541676E-3</v>
      </c>
      <c r="BI299" s="28">
        <v>6.693041674593371E-3</v>
      </c>
      <c r="BJ299" s="28">
        <v>4.1608101852147949E-3</v>
      </c>
      <c r="BK299" s="28">
        <v>6.6060091684821461E-3</v>
      </c>
      <c r="BL299" s="28">
        <v>1.0042091737099223E-2</v>
      </c>
      <c r="BM299" s="28">
        <v>4.9963646656385188E-3</v>
      </c>
      <c r="BN299" s="28">
        <v>8.1546931623241881E-3</v>
      </c>
      <c r="BO299" s="28">
        <v>5.3160823540599851E-3</v>
      </c>
      <c r="BP299" s="28">
        <v>0</v>
      </c>
      <c r="BQ299" s="28"/>
      <c r="BS299" s="30">
        <f t="shared" si="54"/>
        <v>1.9862942028458279</v>
      </c>
    </row>
    <row r="300" spans="2:71" x14ac:dyDescent="0.35">
      <c r="B300" s="4" t="s">
        <v>99</v>
      </c>
      <c r="C300" s="4" t="s">
        <v>98</v>
      </c>
      <c r="D300" s="4" t="s">
        <v>116</v>
      </c>
      <c r="E300" s="4" t="str">
        <f t="shared" si="53"/>
        <v>ISIC 35</v>
      </c>
      <c r="F300" s="28">
        <v>4.285151733785942E-2</v>
      </c>
      <c r="G300" s="28">
        <v>1.4048689018754904E-2</v>
      </c>
      <c r="H300" s="28">
        <v>4.3118454994015239E-2</v>
      </c>
      <c r="I300" s="28">
        <v>7.9844792947764906E-2</v>
      </c>
      <c r="J300" s="28">
        <v>4.8299886650529249E-2</v>
      </c>
      <c r="K300" s="28">
        <v>3.792988937789709E-2</v>
      </c>
      <c r="L300" s="28">
        <v>5.5701165709500844E-2</v>
      </c>
      <c r="M300" s="28">
        <v>0.10032705832192168</v>
      </c>
      <c r="N300" s="28">
        <v>4.8553694266335372E-2</v>
      </c>
      <c r="O300" s="28">
        <v>3.859192081833946E-2</v>
      </c>
      <c r="P300" s="28">
        <v>7.5829560977689725E-2</v>
      </c>
      <c r="Q300" s="28">
        <v>2.2204353946843738E-2</v>
      </c>
      <c r="R300" s="28">
        <v>5.7769993093725047E-2</v>
      </c>
      <c r="S300" s="28">
        <v>9.8860720961302703E-2</v>
      </c>
      <c r="T300" s="28">
        <v>0.11861335163618625</v>
      </c>
      <c r="U300" s="28">
        <v>4.9399745717299048E-2</v>
      </c>
      <c r="V300" s="28">
        <v>1.9548487899201519E-2</v>
      </c>
      <c r="W300" s="28">
        <v>3.5695808669402335E-2</v>
      </c>
      <c r="X300" s="28">
        <v>3.5076029387804547E-2</v>
      </c>
      <c r="Y300" s="28">
        <v>3.6281303503050387E-2</v>
      </c>
      <c r="Z300" s="28">
        <v>2.6304700064384928E-2</v>
      </c>
      <c r="AA300" s="28">
        <v>3.3104478285892754E-2</v>
      </c>
      <c r="AB300" s="28">
        <v>3.0510826431954456E-2</v>
      </c>
      <c r="AC300" s="28">
        <v>1.4093052352600515</v>
      </c>
      <c r="AD300" s="28">
        <v>8.7331690524865557E-2</v>
      </c>
      <c r="AE300" s="28">
        <v>3.5701059305721317E-2</v>
      </c>
      <c r="AF300" s="28">
        <v>2.7967494438427585E-2</v>
      </c>
      <c r="AG300" s="28">
        <v>2.334978421985557E-2</v>
      </c>
      <c r="AH300" s="28">
        <v>2.1194625604563672E-2</v>
      </c>
      <c r="AI300" s="28">
        <v>3.3534720739310298E-2</v>
      </c>
      <c r="AJ300" s="28">
        <v>3.6195098756565944E-2</v>
      </c>
      <c r="AK300" s="28">
        <v>1.5659235409417605E-2</v>
      </c>
      <c r="AL300" s="28">
        <v>2.058096036908437E-2</v>
      </c>
      <c r="AM300" s="28">
        <v>2.8898531376013344E-2</v>
      </c>
      <c r="AN300" s="28">
        <v>2.4521564008765224E-2</v>
      </c>
      <c r="AO300" s="28">
        <v>3.8424071164621924E-2</v>
      </c>
      <c r="AP300" s="28">
        <v>1.847453272914934E-2</v>
      </c>
      <c r="AQ300" s="28">
        <v>3.9452389283662723E-2</v>
      </c>
      <c r="AR300" s="28">
        <v>3.1002830533358259E-2</v>
      </c>
      <c r="AS300" s="28">
        <v>1.1576785975362954E-2</v>
      </c>
      <c r="AT300" s="28">
        <v>1.0226144277265245E-2</v>
      </c>
      <c r="AU300" s="28">
        <v>1.2289076110458319E-2</v>
      </c>
      <c r="AV300" s="28">
        <v>1.1686020809214891E-2</v>
      </c>
      <c r="AW300" s="28">
        <v>1.1960953580603385E-2</v>
      </c>
      <c r="AX300" s="28">
        <v>1.4466022884531474E-2</v>
      </c>
      <c r="AY300" s="28">
        <v>1.6402527176066512E-2</v>
      </c>
      <c r="AZ300" s="28">
        <v>2.0139641932689106E-2</v>
      </c>
      <c r="BA300" s="28">
        <v>2.2028287767324781E-2</v>
      </c>
      <c r="BB300" s="28">
        <v>2.9988998561035485E-2</v>
      </c>
      <c r="BC300" s="28">
        <v>1.0365485595752349E-2</v>
      </c>
      <c r="BD300" s="28">
        <v>6.9257588952239693E-3</v>
      </c>
      <c r="BE300" s="28">
        <v>2.2384402799487252E-2</v>
      </c>
      <c r="BF300" s="28">
        <v>1.9766776280684531E-2</v>
      </c>
      <c r="BG300" s="28">
        <v>1.9210702655683691E-2</v>
      </c>
      <c r="BH300" s="28">
        <v>1.6745243468073927E-2</v>
      </c>
      <c r="BI300" s="28">
        <v>1.9950334955947505E-2</v>
      </c>
      <c r="BJ300" s="28">
        <v>1.9191446151849218E-2</v>
      </c>
      <c r="BK300" s="28">
        <v>2.6332908260561779E-2</v>
      </c>
      <c r="BL300" s="28">
        <v>3.5421406099153945E-2</v>
      </c>
      <c r="BM300" s="28">
        <v>2.1405722471790518E-2</v>
      </c>
      <c r="BN300" s="28">
        <v>2.0957578533788369E-2</v>
      </c>
      <c r="BO300" s="28">
        <v>4.2758644170115746E-2</v>
      </c>
      <c r="BP300" s="28">
        <v>0</v>
      </c>
      <c r="BQ300" s="28"/>
      <c r="BS300" s="30">
        <f t="shared" si="54"/>
        <v>3.4822411231537544</v>
      </c>
    </row>
    <row r="301" spans="2:71" x14ac:dyDescent="0.35">
      <c r="D301" s="21" t="s">
        <v>97</v>
      </c>
      <c r="E301" s="21" t="str">
        <f t="shared" si="53"/>
        <v>ISIC 36</v>
      </c>
      <c r="F301" s="28">
        <v>6.1217626855697453E-3</v>
      </c>
      <c r="G301" s="28">
        <v>1.069314747059809E-3</v>
      </c>
      <c r="H301" s="28">
        <v>4.6819027944493908E-3</v>
      </c>
      <c r="I301" s="28">
        <v>2.1283391223925396E-3</v>
      </c>
      <c r="J301" s="28">
        <v>3.9544144545715304E-3</v>
      </c>
      <c r="K301" s="28">
        <v>1.833400404117308E-3</v>
      </c>
      <c r="L301" s="28">
        <v>1.6224405648698056E-3</v>
      </c>
      <c r="M301" s="28">
        <v>2.8929390755583744E-3</v>
      </c>
      <c r="N301" s="28">
        <v>1.9768566094608337E-3</v>
      </c>
      <c r="O301" s="28">
        <v>1.4362140433687237E-3</v>
      </c>
      <c r="P301" s="28">
        <v>2.6943320065019459E-3</v>
      </c>
      <c r="Q301" s="28">
        <v>1.1298167650995257E-3</v>
      </c>
      <c r="R301" s="28">
        <v>2.0760109185843155E-3</v>
      </c>
      <c r="S301" s="28">
        <v>2.4757894766395372E-3</v>
      </c>
      <c r="T301" s="28">
        <v>3.153009608342334E-3</v>
      </c>
      <c r="U301" s="28">
        <v>2.0531044784678179E-3</v>
      </c>
      <c r="V301" s="28">
        <v>1.0397339266260133E-3</v>
      </c>
      <c r="W301" s="28">
        <v>1.4971372149562635E-3</v>
      </c>
      <c r="X301" s="28">
        <v>1.5027802309367255E-3</v>
      </c>
      <c r="Y301" s="28">
        <v>1.4912637292180215E-3</v>
      </c>
      <c r="Z301" s="28">
        <v>1.3791402256785221E-3</v>
      </c>
      <c r="AA301" s="28">
        <v>1.3978581430348935E-3</v>
      </c>
      <c r="AB301" s="28">
        <v>1.3721583739104959E-3</v>
      </c>
      <c r="AC301" s="28">
        <v>2.537237855244272E-3</v>
      </c>
      <c r="AD301" s="28">
        <v>1.0519667054612256</v>
      </c>
      <c r="AE301" s="28">
        <v>4.2498304906955081E-3</v>
      </c>
      <c r="AF301" s="28">
        <v>1.5505871311737708E-3</v>
      </c>
      <c r="AG301" s="28">
        <v>1.2691554411010837E-3</v>
      </c>
      <c r="AH301" s="28">
        <v>1.3007070276734253E-3</v>
      </c>
      <c r="AI301" s="28">
        <v>1.6575596541297134E-3</v>
      </c>
      <c r="AJ301" s="28">
        <v>1.1850411557391572E-3</v>
      </c>
      <c r="AK301" s="28">
        <v>1.0339585794393535E-3</v>
      </c>
      <c r="AL301" s="28">
        <v>1.0334529158835609E-3</v>
      </c>
      <c r="AM301" s="28">
        <v>1.472528493357267E-3</v>
      </c>
      <c r="AN301" s="28">
        <v>1.3030858496404895E-3</v>
      </c>
      <c r="AO301" s="28">
        <v>3.9407021839802346E-3</v>
      </c>
      <c r="AP301" s="28">
        <v>1.1581379578440539E-3</v>
      </c>
      <c r="AQ301" s="28">
        <v>4.2260564960564049E-3</v>
      </c>
      <c r="AR301" s="28">
        <v>2.8933814402798083E-3</v>
      </c>
      <c r="AS301" s="28">
        <v>7.7268423659007646E-4</v>
      </c>
      <c r="AT301" s="28">
        <v>7.8634025580637127E-4</v>
      </c>
      <c r="AU301" s="28">
        <v>1.1003968403150324E-3</v>
      </c>
      <c r="AV301" s="28">
        <v>1.4310415161496164E-3</v>
      </c>
      <c r="AW301" s="28">
        <v>1.7078667393459722E-3</v>
      </c>
      <c r="AX301" s="28">
        <v>9.9000421742867473E-4</v>
      </c>
      <c r="AY301" s="28">
        <v>1.2126760450994365E-3</v>
      </c>
      <c r="AZ301" s="28">
        <v>1.8690329587793353E-3</v>
      </c>
      <c r="BA301" s="28">
        <v>1.3643261421220632E-3</v>
      </c>
      <c r="BB301" s="28">
        <v>1.2308892607810903E-3</v>
      </c>
      <c r="BC301" s="28">
        <v>8.1511361763801193E-4</v>
      </c>
      <c r="BD301" s="28">
        <v>3.547592186826576E-4</v>
      </c>
      <c r="BE301" s="28">
        <v>1.7701456994822192E-3</v>
      </c>
      <c r="BF301" s="28">
        <v>1.492792333398717E-3</v>
      </c>
      <c r="BG301" s="28">
        <v>2.2964981759945411E-3</v>
      </c>
      <c r="BH301" s="28">
        <v>2.215775034455031E-3</v>
      </c>
      <c r="BI301" s="28">
        <v>2.1338569649063483E-3</v>
      </c>
      <c r="BJ301" s="28">
        <v>2.2740037781219359E-3</v>
      </c>
      <c r="BK301" s="28">
        <v>2.641499819977273E-3</v>
      </c>
      <c r="BL301" s="28">
        <v>4.9247396882551205E-3</v>
      </c>
      <c r="BM301" s="28">
        <v>2.4952268753750183E-3</v>
      </c>
      <c r="BN301" s="28">
        <v>1.1628697552465617E-3</v>
      </c>
      <c r="BO301" s="28">
        <v>3.1906631539033226E-3</v>
      </c>
      <c r="BP301" s="28">
        <v>0</v>
      </c>
      <c r="BQ301" s="28"/>
      <c r="BS301" s="30">
        <f t="shared" si="54"/>
        <v>1.1739910500607327</v>
      </c>
    </row>
    <row r="302" spans="2:71" x14ac:dyDescent="0.35">
      <c r="D302" s="21" t="s">
        <v>97</v>
      </c>
      <c r="E302" s="21" t="str">
        <f t="shared" si="53"/>
        <v>ISIC 37-39</v>
      </c>
      <c r="F302" s="28">
        <v>1.2027101296600895E-2</v>
      </c>
      <c r="G302" s="28">
        <v>4.6722272832364874E-3</v>
      </c>
      <c r="H302" s="28">
        <v>8.0119755739481244E-3</v>
      </c>
      <c r="I302" s="28">
        <v>1.5534742783219405E-2</v>
      </c>
      <c r="J302" s="28">
        <v>1.5836827121335047E-2</v>
      </c>
      <c r="K302" s="28">
        <v>1.5575782522766396E-2</v>
      </c>
      <c r="L302" s="28">
        <v>1.9771834506381605E-2</v>
      </c>
      <c r="M302" s="28">
        <v>5.2675272466972366E-2</v>
      </c>
      <c r="N302" s="28">
        <v>1.7235957132912563E-2</v>
      </c>
      <c r="O302" s="28">
        <v>1.0331083574133476E-2</v>
      </c>
      <c r="P302" s="28">
        <v>1.8567005469005502E-2</v>
      </c>
      <c r="Q302" s="28">
        <v>7.9921483333176887E-3</v>
      </c>
      <c r="R302" s="28">
        <v>2.8842081123646179E-2</v>
      </c>
      <c r="S302" s="28">
        <v>2.3626359777423576E-2</v>
      </c>
      <c r="T302" s="28">
        <v>0.12483534749964151</v>
      </c>
      <c r="U302" s="28">
        <v>4.1007701965427024E-2</v>
      </c>
      <c r="V302" s="28">
        <v>7.1515172560584718E-3</v>
      </c>
      <c r="W302" s="28">
        <v>1.8995447468297535E-2</v>
      </c>
      <c r="X302" s="28">
        <v>1.8836827315852483E-2</v>
      </c>
      <c r="Y302" s="28">
        <v>1.791384382386059E-2</v>
      </c>
      <c r="Z302" s="28">
        <v>1.5911579064059891E-2</v>
      </c>
      <c r="AA302" s="28">
        <v>1.4231492363207341E-2</v>
      </c>
      <c r="AB302" s="28">
        <v>1.5392138852819962E-2</v>
      </c>
      <c r="AC302" s="28">
        <v>1.1461040727364889E-2</v>
      </c>
      <c r="AD302" s="28">
        <v>6.6616281437037975E-2</v>
      </c>
      <c r="AE302" s="28">
        <v>1.2384916977375462</v>
      </c>
      <c r="AF302" s="28">
        <v>1.5436526907751427E-2</v>
      </c>
      <c r="AG302" s="28">
        <v>8.6421659290936131E-3</v>
      </c>
      <c r="AH302" s="28">
        <v>7.4298970950335622E-3</v>
      </c>
      <c r="AI302" s="28">
        <v>8.2857001569380129E-3</v>
      </c>
      <c r="AJ302" s="28">
        <v>5.8623736791422179E-3</v>
      </c>
      <c r="AK302" s="28">
        <v>6.6624959764659776E-3</v>
      </c>
      <c r="AL302" s="28">
        <v>7.3235837074070147E-3</v>
      </c>
      <c r="AM302" s="28">
        <v>6.4191423755001562E-3</v>
      </c>
      <c r="AN302" s="28">
        <v>6.746855946197174E-3</v>
      </c>
      <c r="AO302" s="28">
        <v>1.2102197423018601E-2</v>
      </c>
      <c r="AP302" s="28">
        <v>8.1451887765039595E-3</v>
      </c>
      <c r="AQ302" s="28">
        <v>8.539604354927675E-3</v>
      </c>
      <c r="AR302" s="28">
        <v>6.9795614623499279E-3</v>
      </c>
      <c r="AS302" s="28">
        <v>5.2198094997740327E-3</v>
      </c>
      <c r="AT302" s="28">
        <v>3.2900866851120329E-3</v>
      </c>
      <c r="AU302" s="28">
        <v>4.5986770822744232E-3</v>
      </c>
      <c r="AV302" s="28">
        <v>4.5764556063274788E-3</v>
      </c>
      <c r="AW302" s="28">
        <v>7.6952840863875674E-3</v>
      </c>
      <c r="AX302" s="28">
        <v>6.3715551360784819E-3</v>
      </c>
      <c r="AY302" s="28">
        <v>7.8073634419521098E-3</v>
      </c>
      <c r="AZ302" s="28">
        <v>7.673779960773704E-3</v>
      </c>
      <c r="BA302" s="28">
        <v>9.1956917561764606E-3</v>
      </c>
      <c r="BB302" s="28">
        <v>1.0309815429386932E-2</v>
      </c>
      <c r="BC302" s="28">
        <v>5.6916072142313969E-3</v>
      </c>
      <c r="BD302" s="28">
        <v>2.161074662481392E-3</v>
      </c>
      <c r="BE302" s="28">
        <v>9.7838729269372135E-3</v>
      </c>
      <c r="BF302" s="28">
        <v>1.2746027750625824E-2</v>
      </c>
      <c r="BG302" s="28">
        <v>1.9354317567582571E-2</v>
      </c>
      <c r="BH302" s="28">
        <v>3.8533469271377378E-3</v>
      </c>
      <c r="BI302" s="28">
        <v>6.3279549481925039E-3</v>
      </c>
      <c r="BJ302" s="28">
        <v>5.976665858488348E-3</v>
      </c>
      <c r="BK302" s="28">
        <v>7.2964613913907564E-3</v>
      </c>
      <c r="BL302" s="28">
        <v>9.5254245350283161E-3</v>
      </c>
      <c r="BM302" s="28">
        <v>5.9256678952051079E-3</v>
      </c>
      <c r="BN302" s="28">
        <v>7.2468145677430174E-3</v>
      </c>
      <c r="BO302" s="28">
        <v>8.5642357044706657E-3</v>
      </c>
      <c r="BP302" s="28">
        <v>0</v>
      </c>
      <c r="BQ302" s="28"/>
      <c r="BS302" s="30">
        <f t="shared" si="54"/>
        <v>2.1213125989001616</v>
      </c>
    </row>
    <row r="303" spans="2:71" x14ac:dyDescent="0.35">
      <c r="D303" t="s">
        <v>21</v>
      </c>
      <c r="E303" t="str">
        <f t="shared" si="53"/>
        <v>ISIC 41-43</v>
      </c>
      <c r="F303" s="28">
        <v>2.302578385717436E-2</v>
      </c>
      <c r="G303" s="28">
        <v>2.0751641972387842E-2</v>
      </c>
      <c r="H303" s="28">
        <v>1.9204032682290831E-2</v>
      </c>
      <c r="I303" s="28">
        <v>3.2343293315274413E-2</v>
      </c>
      <c r="J303" s="28">
        <v>2.130344749666787E-2</v>
      </c>
      <c r="K303" s="28">
        <v>1.7087168146951437E-2</v>
      </c>
      <c r="L303" s="28">
        <v>2.5055058972195447E-2</v>
      </c>
      <c r="M303" s="28">
        <v>2.5713273987734025E-2</v>
      </c>
      <c r="N303" s="28">
        <v>2.4142675731371067E-2</v>
      </c>
      <c r="O303" s="28">
        <v>1.6013651272124396E-2</v>
      </c>
      <c r="P303" s="28">
        <v>2.366183485472317E-2</v>
      </c>
      <c r="Q303" s="28">
        <v>1.4361019450540406E-2</v>
      </c>
      <c r="R303" s="28">
        <v>2.101014869240873E-2</v>
      </c>
      <c r="S303" s="28">
        <v>2.8820708707565066E-2</v>
      </c>
      <c r="T303" s="28">
        <v>2.9909135899607545E-2</v>
      </c>
      <c r="U303" s="28">
        <v>2.3056742220268205E-2</v>
      </c>
      <c r="V303" s="28">
        <v>1.1656682283388667E-2</v>
      </c>
      <c r="W303" s="28">
        <v>1.9789970254285215E-2</v>
      </c>
      <c r="X303" s="28">
        <v>1.9822012653492264E-2</v>
      </c>
      <c r="Y303" s="28">
        <v>1.8451244598407458E-2</v>
      </c>
      <c r="Z303" s="28">
        <v>2.0896974172400141E-2</v>
      </c>
      <c r="AA303" s="28">
        <v>1.9213964418212635E-2</v>
      </c>
      <c r="AB303" s="28">
        <v>2.8116197041950376E-2</v>
      </c>
      <c r="AC303" s="28">
        <v>5.4445054519087495E-2</v>
      </c>
      <c r="AD303" s="28">
        <v>4.4425298019472745E-2</v>
      </c>
      <c r="AE303" s="28">
        <v>4.7160054962078368E-2</v>
      </c>
      <c r="AF303" s="28">
        <v>1.2236221459714718</v>
      </c>
      <c r="AG303" s="28">
        <v>1.7064776514882161E-2</v>
      </c>
      <c r="AH303" s="28">
        <v>1.9619571015780435E-2</v>
      </c>
      <c r="AI303" s="28">
        <v>2.4342638669227701E-2</v>
      </c>
      <c r="AJ303" s="28">
        <v>2.4732449686574304E-2</v>
      </c>
      <c r="AK303" s="28">
        <v>1.8699244373070207E-2</v>
      </c>
      <c r="AL303" s="28">
        <v>2.0222373584921925E-2</v>
      </c>
      <c r="AM303" s="28">
        <v>4.2791152497015941E-2</v>
      </c>
      <c r="AN303" s="28">
        <v>2.336194482375924E-2</v>
      </c>
      <c r="AO303" s="28">
        <v>2.2226335315343623E-2</v>
      </c>
      <c r="AP303" s="28">
        <v>1.6022590094506729E-2</v>
      </c>
      <c r="AQ303" s="28">
        <v>2.5176575541142707E-2</v>
      </c>
      <c r="AR303" s="28">
        <v>3.0007826797745499E-2</v>
      </c>
      <c r="AS303" s="28">
        <v>1.298411601730225E-2</v>
      </c>
      <c r="AT303" s="28">
        <v>1.3853836364087328E-2</v>
      </c>
      <c r="AU303" s="28">
        <v>2.1057018099996952E-2</v>
      </c>
      <c r="AV303" s="28">
        <v>1.8650097301690052E-2</v>
      </c>
      <c r="AW303" s="28">
        <v>6.3986901209519276E-2</v>
      </c>
      <c r="AX303" s="28">
        <v>1.8552598166861826E-2</v>
      </c>
      <c r="AY303" s="28">
        <v>3.4605831981002151E-2</v>
      </c>
      <c r="AZ303" s="28">
        <v>2.2933947052177488E-2</v>
      </c>
      <c r="BA303" s="28">
        <v>2.0170201637373261E-2</v>
      </c>
      <c r="BB303" s="28">
        <v>2.7706850035791368E-2</v>
      </c>
      <c r="BC303" s="28">
        <v>1.386041126502548E-2</v>
      </c>
      <c r="BD303" s="28">
        <v>8.3975767203683851E-3</v>
      </c>
      <c r="BE303" s="28">
        <v>2.1890359442582288E-2</v>
      </c>
      <c r="BF303" s="28">
        <v>2.4060411866310125E-2</v>
      </c>
      <c r="BG303" s="28">
        <v>3.3189829663726238E-2</v>
      </c>
      <c r="BH303" s="28">
        <v>1.7651516381980745E-2</v>
      </c>
      <c r="BI303" s="28">
        <v>1.5872024609754627E-2</v>
      </c>
      <c r="BJ303" s="28">
        <v>1.7080719476275076E-2</v>
      </c>
      <c r="BK303" s="28">
        <v>2.6812265694122012E-2</v>
      </c>
      <c r="BL303" s="28">
        <v>2.6729026768961942E-2</v>
      </c>
      <c r="BM303" s="28">
        <v>2.230831088138133E-2</v>
      </c>
      <c r="BN303" s="28">
        <v>1.6348242451532949E-2</v>
      </c>
      <c r="BO303" s="28">
        <v>1.5212055477885214E-2</v>
      </c>
      <c r="BP303" s="28">
        <v>0</v>
      </c>
      <c r="BQ303" s="28"/>
      <c r="BS303" s="30">
        <f t="shared" si="54"/>
        <v>2.6712408436332113</v>
      </c>
    </row>
    <row r="304" spans="2:71" x14ac:dyDescent="0.35">
      <c r="D304" s="21" t="s">
        <v>22</v>
      </c>
      <c r="E304" s="21" t="str">
        <f t="shared" si="53"/>
        <v>ISIC 45</v>
      </c>
      <c r="F304" s="28">
        <v>7.4775009005758593E-3</v>
      </c>
      <c r="G304" s="28">
        <v>1.0522082597947955E-2</v>
      </c>
      <c r="H304" s="28">
        <v>8.3911487382896475E-3</v>
      </c>
      <c r="I304" s="28">
        <v>7.221347936643455E-3</v>
      </c>
      <c r="J304" s="28">
        <v>7.5933547539331027E-3</v>
      </c>
      <c r="K304" s="28">
        <v>5.6212796455365919E-3</v>
      </c>
      <c r="L304" s="28">
        <v>1.0058301023130937E-2</v>
      </c>
      <c r="M304" s="28">
        <v>8.0008332981076069E-3</v>
      </c>
      <c r="N304" s="28">
        <v>6.9086369052442521E-3</v>
      </c>
      <c r="O304" s="28">
        <v>5.2810503289565415E-3</v>
      </c>
      <c r="P304" s="28">
        <v>6.6147716100942383E-3</v>
      </c>
      <c r="Q304" s="28">
        <v>3.7097365612808329E-3</v>
      </c>
      <c r="R304" s="28">
        <v>7.1029065168287985E-3</v>
      </c>
      <c r="S304" s="28">
        <v>1.1056989457838385E-2</v>
      </c>
      <c r="T304" s="28">
        <v>8.0254863337800054E-3</v>
      </c>
      <c r="U304" s="28">
        <v>7.379110151214602E-3</v>
      </c>
      <c r="V304" s="28">
        <v>4.5646937389099279E-3</v>
      </c>
      <c r="W304" s="28">
        <v>7.6113874872890969E-3</v>
      </c>
      <c r="X304" s="28">
        <v>1.1609016076886103E-2</v>
      </c>
      <c r="Y304" s="28">
        <v>4.835641611596922E-2</v>
      </c>
      <c r="Z304" s="28">
        <v>1.9233860943639516E-2</v>
      </c>
      <c r="AA304" s="28">
        <v>6.8824373067766587E-3</v>
      </c>
      <c r="AB304" s="28">
        <v>1.0277773657581125E-2</v>
      </c>
      <c r="AC304" s="28">
        <v>5.4191533099304402E-3</v>
      </c>
      <c r="AD304" s="28">
        <v>7.0254976058038198E-3</v>
      </c>
      <c r="AE304" s="28">
        <v>1.5512508224768119E-2</v>
      </c>
      <c r="AF304" s="28">
        <v>7.5360333999344416E-3</v>
      </c>
      <c r="AG304" s="28">
        <v>1.0453919511455589</v>
      </c>
      <c r="AH304" s="28">
        <v>9.211589340598899E-3</v>
      </c>
      <c r="AI304" s="28">
        <v>7.5298987041561112E-3</v>
      </c>
      <c r="AJ304" s="28">
        <v>3.0943676783687063E-2</v>
      </c>
      <c r="AK304" s="28">
        <v>7.0421686762815469E-3</v>
      </c>
      <c r="AL304" s="28">
        <v>9.3268195396941072E-3</v>
      </c>
      <c r="AM304" s="28">
        <v>2.0726883342907901E-2</v>
      </c>
      <c r="AN304" s="28">
        <v>5.0976346521671254E-2</v>
      </c>
      <c r="AO304" s="28">
        <v>4.7540742640237946E-3</v>
      </c>
      <c r="AP304" s="28">
        <v>5.6113546411662571E-3</v>
      </c>
      <c r="AQ304" s="28">
        <v>6.1010341104716639E-3</v>
      </c>
      <c r="AR304" s="28">
        <v>5.869744388553204E-3</v>
      </c>
      <c r="AS304" s="28">
        <v>3.4277778407452034E-3</v>
      </c>
      <c r="AT304" s="28">
        <v>2.3001699260572395E-3</v>
      </c>
      <c r="AU304" s="28">
        <v>3.6714057968338385E-3</v>
      </c>
      <c r="AV304" s="28">
        <v>3.8258816572260754E-3</v>
      </c>
      <c r="AW304" s="28">
        <v>1.3275148628257641E-3</v>
      </c>
      <c r="AX304" s="28">
        <v>4.1066625221671199E-3</v>
      </c>
      <c r="AY304" s="28">
        <v>4.504003850714206E-3</v>
      </c>
      <c r="AZ304" s="28">
        <v>4.1458897516643226E-3</v>
      </c>
      <c r="BA304" s="28">
        <v>5.5997269337741589E-3</v>
      </c>
      <c r="BB304" s="28">
        <v>7.3239045888416213E-3</v>
      </c>
      <c r="BC304" s="28">
        <v>2.0956134270751117E-2</v>
      </c>
      <c r="BD304" s="28">
        <v>2.0276721129757012E-3</v>
      </c>
      <c r="BE304" s="28">
        <v>6.468333916697681E-3</v>
      </c>
      <c r="BF304" s="28">
        <v>5.5050353477919577E-3</v>
      </c>
      <c r="BG304" s="28">
        <v>4.933810885491512E-3</v>
      </c>
      <c r="BH304" s="28">
        <v>2.3361227632188019E-3</v>
      </c>
      <c r="BI304" s="28">
        <v>3.0291759526849802E-3</v>
      </c>
      <c r="BJ304" s="28">
        <v>3.2748063380012484E-3</v>
      </c>
      <c r="BK304" s="28">
        <v>4.9864478251198212E-3</v>
      </c>
      <c r="BL304" s="28">
        <v>5.025544180703158E-3</v>
      </c>
      <c r="BM304" s="28">
        <v>5.4320564822256572E-3</v>
      </c>
      <c r="BN304" s="28">
        <v>4.2147507003707793E-3</v>
      </c>
      <c r="BO304" s="28">
        <v>3.2070545318869607E-3</v>
      </c>
      <c r="BP304" s="28">
        <v>0</v>
      </c>
      <c r="BQ304" s="28"/>
      <c r="BS304" s="30">
        <f t="shared" si="54"/>
        <v>1.5801087391244311</v>
      </c>
    </row>
    <row r="305" spans="4:71" x14ac:dyDescent="0.35">
      <c r="D305" s="21" t="s">
        <v>22</v>
      </c>
      <c r="E305" s="21" t="str">
        <f t="shared" si="53"/>
        <v>ISIC 46</v>
      </c>
      <c r="F305" s="28">
        <v>9.6448849435217102E-2</v>
      </c>
      <c r="G305" s="28">
        <v>5.5281750269372577E-2</v>
      </c>
      <c r="H305" s="28">
        <v>7.6096709955970648E-2</v>
      </c>
      <c r="I305" s="28">
        <v>4.6553542309676024E-2</v>
      </c>
      <c r="J305" s="28">
        <v>0.13480981623173863</v>
      </c>
      <c r="K305" s="28">
        <v>0.10426564957911873</v>
      </c>
      <c r="L305" s="28">
        <v>0.11378138261681617</v>
      </c>
      <c r="M305" s="28">
        <v>9.569624724034255E-2</v>
      </c>
      <c r="N305" s="28">
        <v>8.9786426763401886E-2</v>
      </c>
      <c r="O305" s="28">
        <v>6.9573765443187982E-2</v>
      </c>
      <c r="P305" s="28">
        <v>9.4254819962201558E-2</v>
      </c>
      <c r="Q305" s="28">
        <v>0.10273957837572786</v>
      </c>
      <c r="R305" s="28">
        <v>8.7016914125416345E-2</v>
      </c>
      <c r="S305" s="28">
        <v>9.0885371970976972E-2</v>
      </c>
      <c r="T305" s="28">
        <v>9.2414482027554715E-2</v>
      </c>
      <c r="U305" s="28">
        <v>8.2393125986171989E-2</v>
      </c>
      <c r="V305" s="28">
        <v>0.11418265078558017</v>
      </c>
      <c r="W305" s="28">
        <v>9.4719514972673877E-2</v>
      </c>
      <c r="X305" s="28">
        <v>9.2533922717457362E-2</v>
      </c>
      <c r="Y305" s="28">
        <v>8.2997500934276339E-2</v>
      </c>
      <c r="Z305" s="28">
        <v>8.6929537639055601E-2</v>
      </c>
      <c r="AA305" s="28">
        <v>0.1182002127592172</v>
      </c>
      <c r="AB305" s="28">
        <v>8.9383466895147298E-2</v>
      </c>
      <c r="AC305" s="28">
        <v>4.4787523024943723E-2</v>
      </c>
      <c r="AD305" s="28">
        <v>4.4246715714520275E-2</v>
      </c>
      <c r="AE305" s="28">
        <v>5.3971997821802245E-2</v>
      </c>
      <c r="AF305" s="28">
        <v>8.5486868916059416E-2</v>
      </c>
      <c r="AG305" s="28">
        <v>4.5400621086663699E-2</v>
      </c>
      <c r="AH305" s="28">
        <v>1.0789117707762594</v>
      </c>
      <c r="AI305" s="28">
        <v>2.9997660587880271E-2</v>
      </c>
      <c r="AJ305" s="28">
        <v>3.3013232667808541E-2</v>
      </c>
      <c r="AK305" s="28">
        <v>3.7794745924766858E-2</v>
      </c>
      <c r="AL305" s="28">
        <v>6.0384454306018014E-2</v>
      </c>
      <c r="AM305" s="28">
        <v>2.9020728242389701E-2</v>
      </c>
      <c r="AN305" s="28">
        <v>2.2231879094753618E-2</v>
      </c>
      <c r="AO305" s="28">
        <v>8.9846312204953538E-2</v>
      </c>
      <c r="AP305" s="28">
        <v>7.4159374351703458E-2</v>
      </c>
      <c r="AQ305" s="28">
        <v>4.2662915611185605E-2</v>
      </c>
      <c r="AR305" s="28">
        <v>4.430216233251507E-2</v>
      </c>
      <c r="AS305" s="28">
        <v>5.695394503373747E-2</v>
      </c>
      <c r="AT305" s="28">
        <v>1.4943950546774026E-2</v>
      </c>
      <c r="AU305" s="28">
        <v>2.6486047158550557E-2</v>
      </c>
      <c r="AV305" s="28">
        <v>4.9451314599942515E-2</v>
      </c>
      <c r="AW305" s="28">
        <v>1.1469161518681258E-2</v>
      </c>
      <c r="AX305" s="28">
        <v>2.1243011940080731E-2</v>
      </c>
      <c r="AY305" s="28">
        <v>3.2191868827374862E-2</v>
      </c>
      <c r="AZ305" s="28">
        <v>3.1898686192210361E-2</v>
      </c>
      <c r="BA305" s="28">
        <v>4.6623265531426004E-2</v>
      </c>
      <c r="BB305" s="28">
        <v>3.8658130809327729E-2</v>
      </c>
      <c r="BC305" s="28">
        <v>2.3503786880726293E-2</v>
      </c>
      <c r="BD305" s="28">
        <v>9.1205857890862638E-3</v>
      </c>
      <c r="BE305" s="28">
        <v>5.6768771532304696E-2</v>
      </c>
      <c r="BF305" s="28">
        <v>3.5724769314200849E-2</v>
      </c>
      <c r="BG305" s="28">
        <v>1.8460988156216464E-2</v>
      </c>
      <c r="BH305" s="28">
        <v>1.5457816596454758E-2</v>
      </c>
      <c r="BI305" s="28">
        <v>4.4728379812786011E-2</v>
      </c>
      <c r="BJ305" s="28">
        <v>2.5758319265315993E-2</v>
      </c>
      <c r="BK305" s="28">
        <v>3.725269631426497E-2</v>
      </c>
      <c r="BL305" s="28">
        <v>3.6103983214880557E-2</v>
      </c>
      <c r="BM305" s="28">
        <v>2.633960056477376E-2</v>
      </c>
      <c r="BN305" s="28">
        <v>6.1344745126673129E-2</v>
      </c>
      <c r="BO305" s="28">
        <v>2.5311521749621223E-2</v>
      </c>
      <c r="BP305" s="28">
        <v>0</v>
      </c>
      <c r="BQ305" s="28"/>
      <c r="BS305" s="30">
        <f t="shared" si="54"/>
        <v>4.6729595481359336</v>
      </c>
    </row>
    <row r="306" spans="4:71" x14ac:dyDescent="0.35">
      <c r="D306" s="21" t="s">
        <v>22</v>
      </c>
      <c r="E306" s="21" t="str">
        <f t="shared" si="53"/>
        <v>ISIC 47</v>
      </c>
      <c r="F306" s="28">
        <v>2.7070368368963604E-2</v>
      </c>
      <c r="G306" s="28">
        <v>1.0582613412484504E-2</v>
      </c>
      <c r="H306" s="28">
        <v>2.2810629009315735E-2</v>
      </c>
      <c r="I306" s="28">
        <v>1.108702145211227E-2</v>
      </c>
      <c r="J306" s="28">
        <v>2.9175718882717163E-2</v>
      </c>
      <c r="K306" s="28">
        <v>2.340552815768546E-2</v>
      </c>
      <c r="L306" s="28">
        <v>2.2164875493959728E-2</v>
      </c>
      <c r="M306" s="28">
        <v>1.7293374958192831E-2</v>
      </c>
      <c r="N306" s="28">
        <v>1.3491456475397144E-2</v>
      </c>
      <c r="O306" s="28">
        <v>7.8938946044427999E-3</v>
      </c>
      <c r="P306" s="28">
        <v>1.6049520078220973E-2</v>
      </c>
      <c r="Q306" s="28">
        <v>9.7206315004783935E-3</v>
      </c>
      <c r="R306" s="28">
        <v>1.734755119740947E-2</v>
      </c>
      <c r="S306" s="28">
        <v>1.3663473075137754E-2</v>
      </c>
      <c r="T306" s="28">
        <v>1.2615619697210948E-2</v>
      </c>
      <c r="U306" s="28">
        <v>1.3232206574646627E-2</v>
      </c>
      <c r="V306" s="28">
        <v>1.633132145016946E-2</v>
      </c>
      <c r="W306" s="28">
        <v>1.942133538073668E-2</v>
      </c>
      <c r="X306" s="28">
        <v>1.384632952118005E-2</v>
      </c>
      <c r="Y306" s="28">
        <v>1.895901483269356E-2</v>
      </c>
      <c r="Z306" s="28">
        <v>1.7306049125154058E-2</v>
      </c>
      <c r="AA306" s="28">
        <v>2.4610578451983247E-2</v>
      </c>
      <c r="AB306" s="28">
        <v>1.4515993387171248E-2</v>
      </c>
      <c r="AC306" s="28">
        <v>9.4526058445107194E-3</v>
      </c>
      <c r="AD306" s="28">
        <v>8.6622978482389125E-3</v>
      </c>
      <c r="AE306" s="28">
        <v>8.4743313066282591E-3</v>
      </c>
      <c r="AF306" s="28">
        <v>1.430333446566032E-2</v>
      </c>
      <c r="AG306" s="28">
        <v>6.9104317413095076E-3</v>
      </c>
      <c r="AH306" s="28">
        <v>6.1612510453066018E-3</v>
      </c>
      <c r="AI306" s="28">
        <v>1.0339665500513253</v>
      </c>
      <c r="AJ306" s="28">
        <v>9.2816530159895144E-3</v>
      </c>
      <c r="AK306" s="28">
        <v>7.3715435433886296E-3</v>
      </c>
      <c r="AL306" s="28">
        <v>9.685178309642925E-3</v>
      </c>
      <c r="AM306" s="28">
        <v>5.799109021581871E-3</v>
      </c>
      <c r="AN306" s="28">
        <v>4.526582420796098E-3</v>
      </c>
      <c r="AO306" s="28">
        <v>2.1954002978501145E-2</v>
      </c>
      <c r="AP306" s="28">
        <v>7.3733727612631007E-3</v>
      </c>
      <c r="AQ306" s="28">
        <v>6.8876071448631141E-3</v>
      </c>
      <c r="AR306" s="28">
        <v>9.0369022435459936E-3</v>
      </c>
      <c r="AS306" s="28">
        <v>3.6858382592520169E-3</v>
      </c>
      <c r="AT306" s="28">
        <v>2.2845025852586049E-3</v>
      </c>
      <c r="AU306" s="28">
        <v>3.3816484112572931E-3</v>
      </c>
      <c r="AV306" s="28">
        <v>3.3031028815102398E-3</v>
      </c>
      <c r="AW306" s="28">
        <v>2.0474112963623204E-3</v>
      </c>
      <c r="AX306" s="28">
        <v>3.8563376213820435E-3</v>
      </c>
      <c r="AY306" s="28">
        <v>7.0412301659532632E-3</v>
      </c>
      <c r="AZ306" s="28">
        <v>6.1095565059087094E-3</v>
      </c>
      <c r="BA306" s="28">
        <v>8.4953538646633797E-3</v>
      </c>
      <c r="BB306" s="28">
        <v>8.7046656715208618E-3</v>
      </c>
      <c r="BC306" s="28">
        <v>3.3600572030942481E-3</v>
      </c>
      <c r="BD306" s="28">
        <v>1.6529926246889729E-3</v>
      </c>
      <c r="BE306" s="28">
        <v>8.0148537413394141E-3</v>
      </c>
      <c r="BF306" s="28">
        <v>7.0752618778746638E-3</v>
      </c>
      <c r="BG306" s="28">
        <v>5.9585983389109512E-3</v>
      </c>
      <c r="BH306" s="28">
        <v>3.9469959023936251E-3</v>
      </c>
      <c r="BI306" s="28">
        <v>1.6219452853207018E-2</v>
      </c>
      <c r="BJ306" s="28">
        <v>1.0757386981870653E-2</v>
      </c>
      <c r="BK306" s="28">
        <v>6.960880774295867E-3</v>
      </c>
      <c r="BL306" s="28">
        <v>7.1123447455207593E-3</v>
      </c>
      <c r="BM306" s="28">
        <v>6.8025219879395433E-3</v>
      </c>
      <c r="BN306" s="28">
        <v>1.1495166306964842E-2</v>
      </c>
      <c r="BO306" s="28">
        <v>6.4945436810303157E-3</v>
      </c>
      <c r="BP306" s="28">
        <v>0</v>
      </c>
      <c r="BQ306" s="28"/>
      <c r="BS306" s="30">
        <f t="shared" si="54"/>
        <v>1.7072025631122152</v>
      </c>
    </row>
    <row r="307" spans="4:71" x14ac:dyDescent="0.35">
      <c r="D307" s="22" t="s">
        <v>23</v>
      </c>
      <c r="E307" s="22" t="str">
        <f t="shared" si="53"/>
        <v>ISIC 49</v>
      </c>
      <c r="F307" s="28">
        <v>3.4171323942919649E-2</v>
      </c>
      <c r="G307" s="28">
        <v>7.0152099735118739E-2</v>
      </c>
      <c r="H307" s="28">
        <v>3.3627941951125728E-2</v>
      </c>
      <c r="I307" s="28">
        <v>5.8102248333848805E-2</v>
      </c>
      <c r="J307" s="28">
        <v>6.1422423769657217E-2</v>
      </c>
      <c r="K307" s="28">
        <v>3.7869808213264793E-2</v>
      </c>
      <c r="L307" s="28">
        <v>8.0704091802638253E-2</v>
      </c>
      <c r="M307" s="28">
        <v>7.9377289438575138E-2</v>
      </c>
      <c r="N307" s="28">
        <v>4.0958292273171736E-2</v>
      </c>
      <c r="O307" s="28">
        <v>4.9995730007321333E-2</v>
      </c>
      <c r="P307" s="28">
        <v>5.5132698165241224E-2</v>
      </c>
      <c r="Q307" s="28">
        <v>2.2817771853384756E-2</v>
      </c>
      <c r="R307" s="28">
        <v>4.9996983739434654E-2</v>
      </c>
      <c r="S307" s="28">
        <v>8.1665601519322867E-2</v>
      </c>
      <c r="T307" s="28">
        <v>6.802030668099103E-2</v>
      </c>
      <c r="U307" s="28">
        <v>3.7795417441913517E-2</v>
      </c>
      <c r="V307" s="28">
        <v>2.3686923639167273E-2</v>
      </c>
      <c r="W307" s="28">
        <v>3.8443964680540212E-2</v>
      </c>
      <c r="X307" s="28">
        <v>3.6321491148087665E-2</v>
      </c>
      <c r="Y307" s="28">
        <v>4.2685686860403513E-2</v>
      </c>
      <c r="Z307" s="28">
        <v>2.8683002630982841E-2</v>
      </c>
      <c r="AA307" s="28">
        <v>4.5127442180834962E-2</v>
      </c>
      <c r="AB307" s="28">
        <v>2.8615954953930194E-2</v>
      </c>
      <c r="AC307" s="28">
        <v>5.4497162432953605E-2</v>
      </c>
      <c r="AD307" s="28">
        <v>2.2138440900234747E-2</v>
      </c>
      <c r="AE307" s="28">
        <v>3.8066981212190446E-2</v>
      </c>
      <c r="AF307" s="28">
        <v>3.4006924039949038E-2</v>
      </c>
      <c r="AG307" s="28">
        <v>3.4228862377802996E-2</v>
      </c>
      <c r="AH307" s="28">
        <v>7.4581250594250956E-2</v>
      </c>
      <c r="AI307" s="28">
        <v>2.9903666277678015E-2</v>
      </c>
      <c r="AJ307" s="28">
        <v>1.140289425683743</v>
      </c>
      <c r="AK307" s="28">
        <v>4.9372448135832754E-2</v>
      </c>
      <c r="AL307" s="28">
        <v>4.0381074593038552E-2</v>
      </c>
      <c r="AM307" s="28">
        <v>0.15066496466835586</v>
      </c>
      <c r="AN307" s="28">
        <v>5.0816752602629238E-2</v>
      </c>
      <c r="AO307" s="28">
        <v>2.5992136663857537E-2</v>
      </c>
      <c r="AP307" s="28">
        <v>2.9880329683409815E-2</v>
      </c>
      <c r="AQ307" s="28">
        <v>2.5287373524043606E-2</v>
      </c>
      <c r="AR307" s="28">
        <v>1.5381675129366267E-2</v>
      </c>
      <c r="AS307" s="28">
        <v>1.1883700099107455E-2</v>
      </c>
      <c r="AT307" s="28">
        <v>6.7428525767931043E-3</v>
      </c>
      <c r="AU307" s="28">
        <v>9.7364228079996253E-3</v>
      </c>
      <c r="AV307" s="28">
        <v>1.2829924982727638E-2</v>
      </c>
      <c r="AW307" s="28">
        <v>4.9803424304805657E-3</v>
      </c>
      <c r="AX307" s="28">
        <v>1.1478520946718774E-2</v>
      </c>
      <c r="AY307" s="28">
        <v>1.4811544145220889E-2</v>
      </c>
      <c r="AZ307" s="28">
        <v>1.6852653293453958E-2</v>
      </c>
      <c r="BA307" s="28">
        <v>1.973227611593998E-2</v>
      </c>
      <c r="BB307" s="28">
        <v>1.8337644654604607E-2</v>
      </c>
      <c r="BC307" s="28">
        <v>1.4423299052002816E-2</v>
      </c>
      <c r="BD307" s="28">
        <v>5.4814042168356992E-3</v>
      </c>
      <c r="BE307" s="28">
        <v>4.5596099223234217E-2</v>
      </c>
      <c r="BF307" s="28">
        <v>1.7414507484772714E-2</v>
      </c>
      <c r="BG307" s="28">
        <v>1.6847181309678803E-2</v>
      </c>
      <c r="BH307" s="28">
        <v>2.2361745411723696E-2</v>
      </c>
      <c r="BI307" s="28">
        <v>1.2442506842566536E-2</v>
      </c>
      <c r="BJ307" s="28">
        <v>1.2203110377209211E-2</v>
      </c>
      <c r="BK307" s="28">
        <v>1.5041316343411076E-2</v>
      </c>
      <c r="BL307" s="28">
        <v>1.8509812310875458E-2</v>
      </c>
      <c r="BM307" s="28">
        <v>2.2572807295555962E-2</v>
      </c>
      <c r="BN307" s="28">
        <v>2.2358866271494728E-2</v>
      </c>
      <c r="BO307" s="28">
        <v>1.4135059262474967E-2</v>
      </c>
      <c r="BP307" s="28">
        <v>0</v>
      </c>
      <c r="BQ307" s="28"/>
      <c r="BS307" s="30">
        <f t="shared" si="54"/>
        <v>3.2876375609360959</v>
      </c>
    </row>
    <row r="308" spans="4:71" x14ac:dyDescent="0.35">
      <c r="D308" s="22" t="s">
        <v>23</v>
      </c>
      <c r="E308" s="22" t="str">
        <f t="shared" si="53"/>
        <v>ISIC 50</v>
      </c>
      <c r="F308" s="28">
        <v>2.5601665744284159E-3</v>
      </c>
      <c r="G308" s="28">
        <v>1.1477606040080709E-2</v>
      </c>
      <c r="H308" s="28">
        <v>9.8281687529260947E-3</v>
      </c>
      <c r="I308" s="28">
        <v>4.8916616082221743E-3</v>
      </c>
      <c r="J308" s="28">
        <v>4.4331489885972679E-3</v>
      </c>
      <c r="K308" s="28">
        <v>3.1795632279816534E-3</v>
      </c>
      <c r="L308" s="28">
        <v>8.6241666149091383E-3</v>
      </c>
      <c r="M308" s="28">
        <v>7.5351790852937438E-3</v>
      </c>
      <c r="N308" s="28">
        <v>3.2971459115172554E-3</v>
      </c>
      <c r="O308" s="28">
        <v>1.0566423620743334E-2</v>
      </c>
      <c r="P308" s="28">
        <v>6.5044089212561509E-3</v>
      </c>
      <c r="Q308" s="28">
        <v>2.0549583563427166E-3</v>
      </c>
      <c r="R308" s="28">
        <v>4.1333474246491586E-3</v>
      </c>
      <c r="S308" s="28">
        <v>6.2984885148616174E-3</v>
      </c>
      <c r="T308" s="28">
        <v>9.1045112368735269E-3</v>
      </c>
      <c r="U308" s="28">
        <v>4.4815351146848172E-3</v>
      </c>
      <c r="V308" s="28">
        <v>2.2455512059264245E-3</v>
      </c>
      <c r="W308" s="28">
        <v>3.5255206202533893E-3</v>
      </c>
      <c r="X308" s="28">
        <v>3.7162322524888478E-3</v>
      </c>
      <c r="Y308" s="28">
        <v>3.403539119152677E-3</v>
      </c>
      <c r="Z308" s="28">
        <v>2.7271149566898299E-3</v>
      </c>
      <c r="AA308" s="28">
        <v>3.6318125703147818E-3</v>
      </c>
      <c r="AB308" s="28">
        <v>2.7022344601315943E-3</v>
      </c>
      <c r="AC308" s="28">
        <v>3.0862649948916921E-3</v>
      </c>
      <c r="AD308" s="28">
        <v>1.4799124772123429E-3</v>
      </c>
      <c r="AE308" s="28">
        <v>2.7644954788918412E-3</v>
      </c>
      <c r="AF308" s="28">
        <v>2.7280689420655065E-3</v>
      </c>
      <c r="AG308" s="28">
        <v>5.6973992566027231E-3</v>
      </c>
      <c r="AH308" s="28">
        <v>7.7798581252446451E-3</v>
      </c>
      <c r="AI308" s="28">
        <v>1.2972816232614181E-3</v>
      </c>
      <c r="AJ308" s="28">
        <v>8.3788114840383822E-3</v>
      </c>
      <c r="AK308" s="28">
        <v>1.1199088022623176</v>
      </c>
      <c r="AL308" s="28">
        <v>4.9361600505127981E-3</v>
      </c>
      <c r="AM308" s="28">
        <v>1.527930385502182E-2</v>
      </c>
      <c r="AN308" s="28">
        <v>4.0318525296496287E-3</v>
      </c>
      <c r="AO308" s="28">
        <v>1.965558038310796E-3</v>
      </c>
      <c r="AP308" s="28">
        <v>2.1982831552786485E-3</v>
      </c>
      <c r="AQ308" s="28">
        <v>1.2290567672028189E-3</v>
      </c>
      <c r="AR308" s="28">
        <v>1.4427154327218623E-3</v>
      </c>
      <c r="AS308" s="28">
        <v>9.9436236125171121E-4</v>
      </c>
      <c r="AT308" s="28">
        <v>4.6497924193926888E-4</v>
      </c>
      <c r="AU308" s="28">
        <v>6.4492962155495847E-4</v>
      </c>
      <c r="AV308" s="28">
        <v>9.2467765177090802E-4</v>
      </c>
      <c r="AW308" s="28">
        <v>3.7940712230767203E-4</v>
      </c>
      <c r="AX308" s="28">
        <v>8.3886487433426648E-4</v>
      </c>
      <c r="AY308" s="28">
        <v>1.1805285841897143E-3</v>
      </c>
      <c r="AZ308" s="28">
        <v>9.5373596684102276E-4</v>
      </c>
      <c r="BA308" s="28">
        <v>1.6738812952239194E-3</v>
      </c>
      <c r="BB308" s="28">
        <v>1.4196111694305918E-3</v>
      </c>
      <c r="BC308" s="28">
        <v>1.4228837447710634E-3</v>
      </c>
      <c r="BD308" s="28">
        <v>5.0020481166085666E-4</v>
      </c>
      <c r="BE308" s="28">
        <v>6.8282540355430847E-3</v>
      </c>
      <c r="BF308" s="28">
        <v>1.3454213506422334E-3</v>
      </c>
      <c r="BG308" s="28">
        <v>7.9496940008097223E-4</v>
      </c>
      <c r="BH308" s="28">
        <v>6.8516015301183918E-4</v>
      </c>
      <c r="BI308" s="28">
        <v>9.1914334348645269E-4</v>
      </c>
      <c r="BJ308" s="28">
        <v>7.9753090601015629E-4</v>
      </c>
      <c r="BK308" s="28">
        <v>1.0005479275483253E-3</v>
      </c>
      <c r="BL308" s="28">
        <v>1.1663509490066652E-3</v>
      </c>
      <c r="BM308" s="28">
        <v>1.208001732850233E-3</v>
      </c>
      <c r="BN308" s="28">
        <v>1.4455414490940116E-3</v>
      </c>
      <c r="BO308" s="28">
        <v>8.3757011270485092E-4</v>
      </c>
      <c r="BP308" s="28">
        <v>0</v>
      </c>
      <c r="BQ308" s="28"/>
      <c r="BS308" s="30">
        <f t="shared" si="54"/>
        <v>1.3335528674568051</v>
      </c>
    </row>
    <row r="309" spans="4:71" x14ac:dyDescent="0.35">
      <c r="D309" s="22" t="s">
        <v>23</v>
      </c>
      <c r="E309" s="22" t="str">
        <f t="shared" ref="E309:E340" si="55">E35</f>
        <v>ISIC 51</v>
      </c>
      <c r="F309" s="28">
        <v>2.6400908856196443E-3</v>
      </c>
      <c r="G309" s="28">
        <v>2.3810803470072656E-3</v>
      </c>
      <c r="H309" s="28">
        <v>3.6399548763909289E-3</v>
      </c>
      <c r="I309" s="28">
        <v>3.4691720887316127E-3</v>
      </c>
      <c r="J309" s="28">
        <v>4.0842957178494474E-3</v>
      </c>
      <c r="K309" s="28">
        <v>3.2477470705332763E-3</v>
      </c>
      <c r="L309" s="28">
        <v>3.7253147230752724E-3</v>
      </c>
      <c r="M309" s="28">
        <v>4.091484196616737E-3</v>
      </c>
      <c r="N309" s="28">
        <v>3.8156245204697811E-3</v>
      </c>
      <c r="O309" s="28">
        <v>2.3809758356110548E-3</v>
      </c>
      <c r="P309" s="28">
        <v>4.0944156174585692E-3</v>
      </c>
      <c r="Q309" s="28">
        <v>3.2911879313647584E-3</v>
      </c>
      <c r="R309" s="28">
        <v>4.1556958328706622E-3</v>
      </c>
      <c r="S309" s="28">
        <v>4.3958085963197733E-3</v>
      </c>
      <c r="T309" s="28">
        <v>3.6255658745168932E-3</v>
      </c>
      <c r="U309" s="28">
        <v>3.8739667759172605E-3</v>
      </c>
      <c r="V309" s="28">
        <v>4.4863975067239437E-3</v>
      </c>
      <c r="W309" s="28">
        <v>4.3553611770951938E-3</v>
      </c>
      <c r="X309" s="28">
        <v>4.9734321185411004E-3</v>
      </c>
      <c r="Y309" s="28">
        <v>4.1351992301715962E-3</v>
      </c>
      <c r="Z309" s="28">
        <v>4.7650580865945102E-3</v>
      </c>
      <c r="AA309" s="28">
        <v>4.1525268754542214E-3</v>
      </c>
      <c r="AB309" s="28">
        <v>4.7255740300930962E-3</v>
      </c>
      <c r="AC309" s="28">
        <v>2.9658320920822726E-3</v>
      </c>
      <c r="AD309" s="28">
        <v>2.4947819686213239E-3</v>
      </c>
      <c r="AE309" s="28">
        <v>3.4360505092679476E-3</v>
      </c>
      <c r="AF309" s="28">
        <v>3.098829361754118E-3</v>
      </c>
      <c r="AG309" s="28">
        <v>2.9124399954525404E-3</v>
      </c>
      <c r="AH309" s="28">
        <v>4.9419921716552075E-3</v>
      </c>
      <c r="AI309" s="28">
        <v>2.8597070522837936E-3</v>
      </c>
      <c r="AJ309" s="28">
        <v>5.4398591939938601E-3</v>
      </c>
      <c r="AK309" s="28">
        <v>5.3945973231154113E-3</v>
      </c>
      <c r="AL309" s="28">
        <v>1.0450008711314425</v>
      </c>
      <c r="AM309" s="28">
        <v>1.186616356195944E-2</v>
      </c>
      <c r="AN309" s="28">
        <v>9.2471971857991542E-3</v>
      </c>
      <c r="AO309" s="28">
        <v>2.5415339458886789E-3</v>
      </c>
      <c r="AP309" s="28">
        <v>3.4246168847033849E-3</v>
      </c>
      <c r="AQ309" s="28">
        <v>4.1238058111714212E-3</v>
      </c>
      <c r="AR309" s="28">
        <v>3.0122358199932203E-3</v>
      </c>
      <c r="AS309" s="28">
        <v>2.7636087810083095E-3</v>
      </c>
      <c r="AT309" s="28">
        <v>4.2314062971394849E-3</v>
      </c>
      <c r="AU309" s="28">
        <v>5.2978091727431858E-3</v>
      </c>
      <c r="AV309" s="28">
        <v>7.1526712541958113E-3</v>
      </c>
      <c r="AW309" s="28">
        <v>8.9617011019958628E-4</v>
      </c>
      <c r="AX309" s="28">
        <v>4.1371162835698539E-3</v>
      </c>
      <c r="AY309" s="28">
        <v>4.9380442926769148E-3</v>
      </c>
      <c r="AZ309" s="28">
        <v>4.7198934735242139E-3</v>
      </c>
      <c r="BA309" s="28">
        <v>4.1973812541868062E-3</v>
      </c>
      <c r="BB309" s="28">
        <v>4.3833321529649326E-3</v>
      </c>
      <c r="BC309" s="28">
        <v>4.1002255000468727E-3</v>
      </c>
      <c r="BD309" s="28">
        <v>2.7855315177437749E-3</v>
      </c>
      <c r="BE309" s="28">
        <v>6.7780838903113552E-2</v>
      </c>
      <c r="BF309" s="28">
        <v>3.7756953190623515E-3</v>
      </c>
      <c r="BG309" s="28">
        <v>3.0100077704717518E-3</v>
      </c>
      <c r="BH309" s="28">
        <v>1.6634498979047625E-3</v>
      </c>
      <c r="BI309" s="28">
        <v>1.8087108831974566E-3</v>
      </c>
      <c r="BJ309" s="28">
        <v>1.909595151212376E-3</v>
      </c>
      <c r="BK309" s="28">
        <v>3.6298434184416787E-3</v>
      </c>
      <c r="BL309" s="28">
        <v>3.6949592906246765E-3</v>
      </c>
      <c r="BM309" s="28">
        <v>7.3398954796876827E-3</v>
      </c>
      <c r="BN309" s="28">
        <v>2.8314445699188181E-3</v>
      </c>
      <c r="BO309" s="28">
        <v>1.6221978335539753E-3</v>
      </c>
      <c r="BP309" s="28">
        <v>0</v>
      </c>
      <c r="BQ309" s="28"/>
      <c r="BS309" s="30">
        <f t="shared" si="54"/>
        <v>1.3499362725314004</v>
      </c>
    </row>
    <row r="310" spans="4:71" x14ac:dyDescent="0.35">
      <c r="D310" s="22" t="s">
        <v>23</v>
      </c>
      <c r="E310" s="22" t="str">
        <f t="shared" si="55"/>
        <v>ISIC 52</v>
      </c>
      <c r="F310" s="28">
        <v>2.3485784968835181E-2</v>
      </c>
      <c r="G310" s="28">
        <v>2.4203432645555436E-2</v>
      </c>
      <c r="H310" s="28">
        <v>5.3855017656689097E-2</v>
      </c>
      <c r="I310" s="28">
        <v>4.2433396145549217E-2</v>
      </c>
      <c r="J310" s="28">
        <v>4.9393982557207554E-2</v>
      </c>
      <c r="K310" s="28">
        <v>2.8094133701774635E-2</v>
      </c>
      <c r="L310" s="28">
        <v>4.890218872405349E-2</v>
      </c>
      <c r="M310" s="28">
        <v>5.6456418164869612E-2</v>
      </c>
      <c r="N310" s="28">
        <v>3.4059147462994266E-2</v>
      </c>
      <c r="O310" s="28">
        <v>3.7730842199151224E-2</v>
      </c>
      <c r="P310" s="28">
        <v>4.0943299197358472E-2</v>
      </c>
      <c r="Q310" s="28">
        <v>2.2345471604077356E-2</v>
      </c>
      <c r="R310" s="28">
        <v>3.5642168187083122E-2</v>
      </c>
      <c r="S310" s="28">
        <v>4.9124314457405019E-2</v>
      </c>
      <c r="T310" s="28">
        <v>4.2656874590524356E-2</v>
      </c>
      <c r="U310" s="28">
        <v>2.8477925586291766E-2</v>
      </c>
      <c r="V310" s="28">
        <v>2.3606658324232824E-2</v>
      </c>
      <c r="W310" s="28">
        <v>3.1679093707663704E-2</v>
      </c>
      <c r="X310" s="28">
        <v>3.3214914507925998E-2</v>
      </c>
      <c r="Y310" s="28">
        <v>3.6569449991087723E-2</v>
      </c>
      <c r="Z310" s="28">
        <v>2.6505076864366629E-2</v>
      </c>
      <c r="AA310" s="28">
        <v>3.189183857641191E-2</v>
      </c>
      <c r="AB310" s="28">
        <v>2.4890295391236276E-2</v>
      </c>
      <c r="AC310" s="28">
        <v>2.6307309110082833E-2</v>
      </c>
      <c r="AD310" s="28">
        <v>1.7523960359545919E-2</v>
      </c>
      <c r="AE310" s="28">
        <v>2.6324767676736339E-2</v>
      </c>
      <c r="AF310" s="28">
        <v>2.4807712798526709E-2</v>
      </c>
      <c r="AG310" s="28">
        <v>3.0784866200724095E-2</v>
      </c>
      <c r="AH310" s="28">
        <v>8.9194474237450097E-2</v>
      </c>
      <c r="AI310" s="28">
        <v>2.9062139654320203E-2</v>
      </c>
      <c r="AJ310" s="28">
        <v>0.16122811259659817</v>
      </c>
      <c r="AK310" s="28">
        <v>0.25811060481739712</v>
      </c>
      <c r="AL310" s="28">
        <v>0.18795841824370474</v>
      </c>
      <c r="AM310" s="28">
        <v>1.2720494307911332</v>
      </c>
      <c r="AN310" s="28">
        <v>0.15085902836149137</v>
      </c>
      <c r="AO310" s="28">
        <v>2.2125218739177589E-2</v>
      </c>
      <c r="AP310" s="28">
        <v>2.7590768947153992E-2</v>
      </c>
      <c r="AQ310" s="28">
        <v>1.64071267594239E-2</v>
      </c>
      <c r="AR310" s="28">
        <v>1.6158873693654568E-2</v>
      </c>
      <c r="AS310" s="28">
        <v>1.2105848878084824E-2</v>
      </c>
      <c r="AT310" s="28">
        <v>6.0020896694411149E-3</v>
      </c>
      <c r="AU310" s="28">
        <v>9.0441242717832545E-3</v>
      </c>
      <c r="AV310" s="28">
        <v>1.1939555111196832E-2</v>
      </c>
      <c r="AW310" s="28">
        <v>4.1197203767425012E-3</v>
      </c>
      <c r="AX310" s="28">
        <v>1.2530298811249441E-2</v>
      </c>
      <c r="AY310" s="28">
        <v>1.4447647202108092E-2</v>
      </c>
      <c r="AZ310" s="28">
        <v>1.2139656365879268E-2</v>
      </c>
      <c r="BA310" s="28">
        <v>1.6870771152143537E-2</v>
      </c>
      <c r="BB310" s="28">
        <v>2.0461924601854246E-2</v>
      </c>
      <c r="BC310" s="28">
        <v>1.5479124390143775E-2</v>
      </c>
      <c r="BD310" s="28">
        <v>6.0103502789454876E-3</v>
      </c>
      <c r="BE310" s="28">
        <v>3.9848206259525953E-2</v>
      </c>
      <c r="BF310" s="28">
        <v>1.6999603669105839E-2</v>
      </c>
      <c r="BG310" s="28">
        <v>1.0075205759504364E-2</v>
      </c>
      <c r="BH310" s="28">
        <v>7.1330207870085975E-3</v>
      </c>
      <c r="BI310" s="28">
        <v>8.9591029260177261E-3</v>
      </c>
      <c r="BJ310" s="28">
        <v>7.1369227449704833E-3</v>
      </c>
      <c r="BK310" s="28">
        <v>1.2778937095824975E-2</v>
      </c>
      <c r="BL310" s="28">
        <v>1.364068853264073E-2</v>
      </c>
      <c r="BM310" s="28">
        <v>1.1652721427435465E-2</v>
      </c>
      <c r="BN310" s="28">
        <v>1.8251533212220925E-2</v>
      </c>
      <c r="BO310" s="28">
        <v>9.1413248819163205E-3</v>
      </c>
      <c r="BP310" s="28">
        <v>0</v>
      </c>
      <c r="BQ310" s="28"/>
      <c r="BS310" s="30">
        <f t="shared" si="54"/>
        <v>3.4794229166052104</v>
      </c>
    </row>
    <row r="311" spans="4:71" x14ac:dyDescent="0.35">
      <c r="D311" s="22" t="s">
        <v>23</v>
      </c>
      <c r="E311" s="22" t="str">
        <f t="shared" si="55"/>
        <v>ISIC 53</v>
      </c>
      <c r="F311" s="28">
        <v>3.631228306208799E-3</v>
      </c>
      <c r="G311" s="28">
        <v>2.7986481363428393E-3</v>
      </c>
      <c r="H311" s="28">
        <v>3.6596042702925461E-3</v>
      </c>
      <c r="I311" s="28">
        <v>3.7671982481724008E-3</v>
      </c>
      <c r="J311" s="28">
        <v>5.063764905353472E-3</v>
      </c>
      <c r="K311" s="28">
        <v>5.0347096787773504E-3</v>
      </c>
      <c r="L311" s="28">
        <v>4.6414563924895569E-3</v>
      </c>
      <c r="M311" s="28">
        <v>5.1281495111451377E-3</v>
      </c>
      <c r="N311" s="28">
        <v>8.8878535671873156E-3</v>
      </c>
      <c r="O311" s="28">
        <v>3.237932864406269E-3</v>
      </c>
      <c r="P311" s="28">
        <v>7.8053516285947356E-3</v>
      </c>
      <c r="Q311" s="28">
        <v>6.4155949266412856E-3</v>
      </c>
      <c r="R311" s="28">
        <v>5.8813051566895839E-3</v>
      </c>
      <c r="S311" s="28">
        <v>4.8173554265474768E-3</v>
      </c>
      <c r="T311" s="28">
        <v>4.9494788756231653E-3</v>
      </c>
      <c r="U311" s="28">
        <v>5.2157879173171991E-3</v>
      </c>
      <c r="V311" s="28">
        <v>6.9167277983788918E-3</v>
      </c>
      <c r="W311" s="28">
        <v>8.9440220042137017E-3</v>
      </c>
      <c r="X311" s="28">
        <v>8.7046055591653328E-3</v>
      </c>
      <c r="Y311" s="28">
        <v>6.0101395729434742E-3</v>
      </c>
      <c r="Z311" s="28">
        <v>4.1846744999826406E-3</v>
      </c>
      <c r="AA311" s="28">
        <v>6.7775137163058781E-3</v>
      </c>
      <c r="AB311" s="28">
        <v>5.6734529121961839E-3</v>
      </c>
      <c r="AC311" s="28">
        <v>5.9141023327469108E-3</v>
      </c>
      <c r="AD311" s="28">
        <v>8.6374924460744362E-3</v>
      </c>
      <c r="AE311" s="28">
        <v>7.8803808831098294E-3</v>
      </c>
      <c r="AF311" s="28">
        <v>4.0919136546429561E-3</v>
      </c>
      <c r="AG311" s="28">
        <v>5.6140903450452358E-3</v>
      </c>
      <c r="AH311" s="28">
        <v>9.6800154123997603E-3</v>
      </c>
      <c r="AI311" s="28">
        <v>2.0300258772598109E-2</v>
      </c>
      <c r="AJ311" s="28">
        <v>6.6689681523339284E-3</v>
      </c>
      <c r="AK311" s="28">
        <v>4.3108912014542724E-3</v>
      </c>
      <c r="AL311" s="28">
        <v>6.0269092508793316E-3</v>
      </c>
      <c r="AM311" s="28">
        <v>6.891406827772016E-3</v>
      </c>
      <c r="AN311" s="28">
        <v>1.0783731547361115</v>
      </c>
      <c r="AO311" s="28">
        <v>5.8364997887564961E-3</v>
      </c>
      <c r="AP311" s="28">
        <v>1.6106372865845781E-2</v>
      </c>
      <c r="AQ311" s="28">
        <v>7.4456519959509096E-3</v>
      </c>
      <c r="AR311" s="28">
        <v>2.0696722713450116E-2</v>
      </c>
      <c r="AS311" s="28">
        <v>5.2044961684043888E-3</v>
      </c>
      <c r="AT311" s="28">
        <v>7.090629130414249E-3</v>
      </c>
      <c r="AU311" s="28">
        <v>1.0885059303937808E-2</v>
      </c>
      <c r="AV311" s="28">
        <v>1.117128570673784E-2</v>
      </c>
      <c r="AW311" s="28">
        <v>1.734342506828858E-3</v>
      </c>
      <c r="AX311" s="28">
        <v>6.7262121627549888E-3</v>
      </c>
      <c r="AY311" s="28">
        <v>6.0701317537177057E-3</v>
      </c>
      <c r="AZ311" s="28">
        <v>5.2631173765274129E-3</v>
      </c>
      <c r="BA311" s="28">
        <v>8.7596988779961391E-3</v>
      </c>
      <c r="BB311" s="28">
        <v>8.6626039407812598E-3</v>
      </c>
      <c r="BC311" s="28">
        <v>5.3164144096943056E-3</v>
      </c>
      <c r="BD311" s="28">
        <v>7.321491594072708E-3</v>
      </c>
      <c r="BE311" s="28">
        <v>8.4583700332809125E-3</v>
      </c>
      <c r="BF311" s="28">
        <v>7.3191699419006915E-3</v>
      </c>
      <c r="BG311" s="28">
        <v>8.63867446546949E-3</v>
      </c>
      <c r="BH311" s="28">
        <v>2.7119041170360187E-3</v>
      </c>
      <c r="BI311" s="28">
        <v>3.327880842350449E-3</v>
      </c>
      <c r="BJ311" s="28">
        <v>4.5915617070587137E-3</v>
      </c>
      <c r="BK311" s="28">
        <v>7.6767050815440942E-3</v>
      </c>
      <c r="BL311" s="28">
        <v>6.0140412741753191E-3</v>
      </c>
      <c r="BM311" s="28">
        <v>7.7934087489890738E-3</v>
      </c>
      <c r="BN311" s="28">
        <v>4.4356749827374016E-3</v>
      </c>
      <c r="BO311" s="28">
        <v>3.3617413474219893E-3</v>
      </c>
      <c r="BP311" s="28">
        <v>0</v>
      </c>
      <c r="BQ311" s="28"/>
      <c r="BS311" s="30">
        <f t="shared" si="54"/>
        <v>1.4911560027279784</v>
      </c>
    </row>
    <row r="312" spans="4:71" x14ac:dyDescent="0.35">
      <c r="D312" t="s">
        <v>24</v>
      </c>
      <c r="E312" t="str">
        <f t="shared" si="55"/>
        <v>ISIC 55-56</v>
      </c>
      <c r="F312" s="28">
        <v>6.5680904376354057E-3</v>
      </c>
      <c r="G312" s="28">
        <v>4.7368903303336108E-3</v>
      </c>
      <c r="H312" s="28">
        <v>5.6397362108044635E-3</v>
      </c>
      <c r="I312" s="28">
        <v>8.528998063000141E-3</v>
      </c>
      <c r="J312" s="28">
        <v>8.9170834351451813E-3</v>
      </c>
      <c r="K312" s="28">
        <v>9.4682284177612479E-3</v>
      </c>
      <c r="L312" s="28">
        <v>1.0311918688779871E-2</v>
      </c>
      <c r="M312" s="28">
        <v>8.0821256310177232E-3</v>
      </c>
      <c r="N312" s="28">
        <v>9.5687575553887478E-3</v>
      </c>
      <c r="O312" s="28">
        <v>5.3311756091542059E-3</v>
      </c>
      <c r="P312" s="28">
        <v>9.2790362531687768E-3</v>
      </c>
      <c r="Q312" s="28">
        <v>7.7010961667927334E-3</v>
      </c>
      <c r="R312" s="28">
        <v>1.1048653946196899E-2</v>
      </c>
      <c r="S312" s="28">
        <v>1.0520501132513075E-2</v>
      </c>
      <c r="T312" s="28">
        <v>1.1173855192210631E-2</v>
      </c>
      <c r="U312" s="28">
        <v>1.0911209128184397E-2</v>
      </c>
      <c r="V312" s="28">
        <v>7.0776535927317323E-3</v>
      </c>
      <c r="W312" s="28">
        <v>1.0363438293873E-2</v>
      </c>
      <c r="X312" s="28">
        <v>1.138550324593453E-2</v>
      </c>
      <c r="Y312" s="28">
        <v>8.718750907651545E-3</v>
      </c>
      <c r="Z312" s="28">
        <v>1.1112622014974417E-2</v>
      </c>
      <c r="AA312" s="28">
        <v>9.7888750560056192E-3</v>
      </c>
      <c r="AB312" s="28">
        <v>1.3836962046205844E-2</v>
      </c>
      <c r="AC312" s="28">
        <v>9.8426435753953805E-3</v>
      </c>
      <c r="AD312" s="28">
        <v>9.797730604402019E-3</v>
      </c>
      <c r="AE312" s="28">
        <v>9.548421490181801E-3</v>
      </c>
      <c r="AF312" s="28">
        <v>1.0785685583834014E-2</v>
      </c>
      <c r="AG312" s="28">
        <v>9.7880790646159063E-3</v>
      </c>
      <c r="AH312" s="28">
        <v>1.3837378387516778E-2</v>
      </c>
      <c r="AI312" s="28">
        <v>9.4052054930517884E-3</v>
      </c>
      <c r="AJ312" s="28">
        <v>1.144843583875043E-2</v>
      </c>
      <c r="AK312" s="28">
        <v>1.4462098532236132E-2</v>
      </c>
      <c r="AL312" s="28">
        <v>2.7525629311031447E-2</v>
      </c>
      <c r="AM312" s="28">
        <v>1.1773261910438331E-2</v>
      </c>
      <c r="AN312" s="28">
        <v>8.1781034091252449E-3</v>
      </c>
      <c r="AO312" s="28">
        <v>1.0124545566776499</v>
      </c>
      <c r="AP312" s="28">
        <v>9.1263936890144774E-3</v>
      </c>
      <c r="AQ312" s="28">
        <v>1.6529443239145888E-2</v>
      </c>
      <c r="AR312" s="28">
        <v>9.3758660884556023E-3</v>
      </c>
      <c r="AS312" s="28">
        <v>1.0440342374633066E-2</v>
      </c>
      <c r="AT312" s="28">
        <v>7.1947232575356162E-3</v>
      </c>
      <c r="AU312" s="28">
        <v>9.6667580388919896E-3</v>
      </c>
      <c r="AV312" s="28">
        <v>1.4391769171200604E-2</v>
      </c>
      <c r="AW312" s="28">
        <v>2.9938453311165055E-3</v>
      </c>
      <c r="AX312" s="28">
        <v>1.2013833316785091E-2</v>
      </c>
      <c r="AY312" s="28">
        <v>1.3735558379364252E-2</v>
      </c>
      <c r="AZ312" s="28">
        <v>1.1208137752730706E-2</v>
      </c>
      <c r="BA312" s="28">
        <v>1.149413514223838E-2</v>
      </c>
      <c r="BB312" s="28">
        <v>1.1049578962030102E-2</v>
      </c>
      <c r="BC312" s="28">
        <v>1.1920271803407104E-2</v>
      </c>
      <c r="BD312" s="28">
        <v>7.8284566799926326E-3</v>
      </c>
      <c r="BE312" s="28">
        <v>0.12935334627152428</v>
      </c>
      <c r="BF312" s="28">
        <v>1.5467993399527102E-2</v>
      </c>
      <c r="BG312" s="28">
        <v>7.1939822674731606E-3</v>
      </c>
      <c r="BH312" s="28">
        <v>7.8725419765301955E-3</v>
      </c>
      <c r="BI312" s="28">
        <v>8.3971154786454325E-3</v>
      </c>
      <c r="BJ312" s="28">
        <v>1.313356329488922E-2</v>
      </c>
      <c r="BK312" s="28">
        <v>1.1770903011709749E-2</v>
      </c>
      <c r="BL312" s="28">
        <v>1.3781432908408175E-2</v>
      </c>
      <c r="BM312" s="28">
        <v>1.7982861562643646E-2</v>
      </c>
      <c r="BN312" s="28">
        <v>7.7743845307576319E-3</v>
      </c>
      <c r="BO312" s="28">
        <v>1.0711158314270115E-2</v>
      </c>
      <c r="BP312" s="28">
        <v>0</v>
      </c>
      <c r="BQ312" s="28"/>
      <c r="BS312" s="30">
        <f t="shared" si="54"/>
        <v>1.7713267874766141</v>
      </c>
    </row>
    <row r="313" spans="4:71" x14ac:dyDescent="0.35">
      <c r="D313" s="21" t="s">
        <v>25</v>
      </c>
      <c r="E313" s="21" t="str">
        <f t="shared" si="55"/>
        <v>ISIC 58</v>
      </c>
      <c r="F313" s="28">
        <v>3.0096189549997251E-3</v>
      </c>
      <c r="G313" s="28">
        <v>2.3948648196436663E-3</v>
      </c>
      <c r="H313" s="28">
        <v>2.5899802418290151E-3</v>
      </c>
      <c r="I313" s="28">
        <v>6.2543728993566163E-3</v>
      </c>
      <c r="J313" s="28">
        <v>4.2475868969666097E-3</v>
      </c>
      <c r="K313" s="28">
        <v>3.6657300290136446E-3</v>
      </c>
      <c r="L313" s="28">
        <v>3.8023224130236694E-3</v>
      </c>
      <c r="M313" s="28">
        <v>5.1918671473384949E-3</v>
      </c>
      <c r="N313" s="28">
        <v>1.7324298428675056E-2</v>
      </c>
      <c r="O313" s="28">
        <v>3.9522437920058422E-3</v>
      </c>
      <c r="P313" s="28">
        <v>4.7715941541329595E-3</v>
      </c>
      <c r="Q313" s="28">
        <v>6.2008293181534243E-3</v>
      </c>
      <c r="R313" s="28">
        <v>4.2136659610869567E-3</v>
      </c>
      <c r="S313" s="28">
        <v>4.4020180965365849E-3</v>
      </c>
      <c r="T313" s="28">
        <v>4.4912310545427063E-3</v>
      </c>
      <c r="U313" s="28">
        <v>3.9421122536415941E-3</v>
      </c>
      <c r="V313" s="28">
        <v>4.0917607917178838E-3</v>
      </c>
      <c r="W313" s="28">
        <v>5.1203073550821331E-3</v>
      </c>
      <c r="X313" s="28">
        <v>4.2867962549373749E-3</v>
      </c>
      <c r="Y313" s="28">
        <v>4.608614653995766E-3</v>
      </c>
      <c r="Z313" s="28">
        <v>3.783951764884717E-3</v>
      </c>
      <c r="AA313" s="28">
        <v>4.361681835788383E-3</v>
      </c>
      <c r="AB313" s="28">
        <v>3.7948764573655825E-3</v>
      </c>
      <c r="AC313" s="28">
        <v>3.8828155880739901E-3</v>
      </c>
      <c r="AD313" s="28">
        <v>4.3371597399792655E-3</v>
      </c>
      <c r="AE313" s="28">
        <v>7.3269725476955427E-3</v>
      </c>
      <c r="AF313" s="28">
        <v>3.4863892756385444E-3</v>
      </c>
      <c r="AG313" s="28">
        <v>5.0975747200865283E-3</v>
      </c>
      <c r="AH313" s="28">
        <v>5.3391516663430245E-3</v>
      </c>
      <c r="AI313" s="28">
        <v>4.6388777624406701E-3</v>
      </c>
      <c r="AJ313" s="28">
        <v>3.1878397320788039E-3</v>
      </c>
      <c r="AK313" s="28">
        <v>3.3764467762088697E-3</v>
      </c>
      <c r="AL313" s="28">
        <v>4.7870110704351298E-3</v>
      </c>
      <c r="AM313" s="28">
        <v>3.7889669747546537E-3</v>
      </c>
      <c r="AN313" s="28">
        <v>4.4583386181536594E-3</v>
      </c>
      <c r="AO313" s="28">
        <v>4.1159484175294168E-3</v>
      </c>
      <c r="AP313" s="28">
        <v>1.0367351015552879</v>
      </c>
      <c r="AQ313" s="28">
        <v>1.1171471127920798E-2</v>
      </c>
      <c r="AR313" s="28">
        <v>7.1256841806906154E-3</v>
      </c>
      <c r="AS313" s="28">
        <v>9.3921737087501282E-3</v>
      </c>
      <c r="AT313" s="28">
        <v>8.4417035032901301E-3</v>
      </c>
      <c r="AU313" s="28">
        <v>1.1320326842753024E-2</v>
      </c>
      <c r="AV313" s="28">
        <v>1.5529284442718587E-2</v>
      </c>
      <c r="AW313" s="28">
        <v>1.7680494801929866E-3</v>
      </c>
      <c r="AX313" s="28">
        <v>7.6676342777665428E-3</v>
      </c>
      <c r="AY313" s="28">
        <v>1.1445371662602647E-2</v>
      </c>
      <c r="AZ313" s="28">
        <v>1.5063860428867018E-2</v>
      </c>
      <c r="BA313" s="28">
        <v>5.0231391444631561E-2</v>
      </c>
      <c r="BB313" s="28">
        <v>1.4906832389787478E-2</v>
      </c>
      <c r="BC313" s="28">
        <v>4.6449643677479151E-3</v>
      </c>
      <c r="BD313" s="28">
        <v>3.5549557701868044E-3</v>
      </c>
      <c r="BE313" s="28">
        <v>8.2532649647932173E-3</v>
      </c>
      <c r="BF313" s="28">
        <v>8.2011308261016914E-3</v>
      </c>
      <c r="BG313" s="28">
        <v>6.8819271895500357E-3</v>
      </c>
      <c r="BH313" s="28">
        <v>9.0613410903313905E-3</v>
      </c>
      <c r="BI313" s="28">
        <v>4.0330812779598409E-3</v>
      </c>
      <c r="BJ313" s="28">
        <v>5.1350393145509609E-3</v>
      </c>
      <c r="BK313" s="28">
        <v>1.7166107520694716E-2</v>
      </c>
      <c r="BL313" s="28">
        <v>9.4191779757191122E-3</v>
      </c>
      <c r="BM313" s="28">
        <v>1.3203027732747613E-2</v>
      </c>
      <c r="BN313" s="28">
        <v>3.1439445741764959E-3</v>
      </c>
      <c r="BO313" s="28">
        <v>2.998611865066917E-3</v>
      </c>
      <c r="BP313" s="28">
        <v>0</v>
      </c>
      <c r="BQ313" s="28"/>
      <c r="BS313" s="30">
        <f t="shared" si="54"/>
        <v>1.4648212779790228</v>
      </c>
    </row>
    <row r="314" spans="4:71" x14ac:dyDescent="0.35">
      <c r="D314" s="21" t="s">
        <v>25</v>
      </c>
      <c r="E314" s="21" t="str">
        <f t="shared" si="55"/>
        <v>ISIC 59-60</v>
      </c>
      <c r="F314" s="28">
        <v>1.3845388362102153E-3</v>
      </c>
      <c r="G314" s="28">
        <v>9.7360339210688469E-4</v>
      </c>
      <c r="H314" s="28">
        <v>1.9129381427991216E-3</v>
      </c>
      <c r="I314" s="28">
        <v>1.5822363894854965E-3</v>
      </c>
      <c r="J314" s="28">
        <v>3.1037155975750324E-3</v>
      </c>
      <c r="K314" s="28">
        <v>2.1423437417697547E-3</v>
      </c>
      <c r="L314" s="28">
        <v>2.0025980304630136E-3</v>
      </c>
      <c r="M314" s="28">
        <v>2.0860083279110016E-3</v>
      </c>
      <c r="N314" s="28">
        <v>5.5494984624686189E-3</v>
      </c>
      <c r="O314" s="28">
        <v>1.3372503932681213E-3</v>
      </c>
      <c r="P314" s="28">
        <v>2.2524177643645066E-3</v>
      </c>
      <c r="Q314" s="28">
        <v>3.0182275380110455E-3</v>
      </c>
      <c r="R314" s="28">
        <v>1.8907047760353809E-3</v>
      </c>
      <c r="S314" s="28">
        <v>1.9663898267392398E-3</v>
      </c>
      <c r="T314" s="28">
        <v>1.7383148983729788E-3</v>
      </c>
      <c r="U314" s="28">
        <v>1.7192597613697735E-3</v>
      </c>
      <c r="V314" s="28">
        <v>1.9816276492492161E-3</v>
      </c>
      <c r="W314" s="28">
        <v>1.9391923235494383E-3</v>
      </c>
      <c r="X314" s="28">
        <v>1.9408151849564055E-3</v>
      </c>
      <c r="Y314" s="28">
        <v>2.0961323479894143E-3</v>
      </c>
      <c r="Z314" s="28">
        <v>2.7471841438869282E-3</v>
      </c>
      <c r="AA314" s="28">
        <v>2.2030175174514656E-3</v>
      </c>
      <c r="AB314" s="28">
        <v>1.7656585008730082E-3</v>
      </c>
      <c r="AC314" s="28">
        <v>1.8672386981232892E-3</v>
      </c>
      <c r="AD314" s="28">
        <v>2.4805373766234157E-3</v>
      </c>
      <c r="AE314" s="28">
        <v>2.0539384617053479E-3</v>
      </c>
      <c r="AF314" s="28">
        <v>1.9471460563725519E-3</v>
      </c>
      <c r="AG314" s="28">
        <v>2.7968195181355825E-3</v>
      </c>
      <c r="AH314" s="28">
        <v>3.7759287558895402E-3</v>
      </c>
      <c r="AI314" s="28">
        <v>4.1627389989046847E-3</v>
      </c>
      <c r="AJ314" s="28">
        <v>1.4635585315343853E-3</v>
      </c>
      <c r="AK314" s="28">
        <v>2.2083786761963489E-3</v>
      </c>
      <c r="AL314" s="28">
        <v>2.7892581620701227E-3</v>
      </c>
      <c r="AM314" s="28">
        <v>2.0139724545677304E-3</v>
      </c>
      <c r="AN314" s="28">
        <v>2.4100632919138516E-3</v>
      </c>
      <c r="AO314" s="28">
        <v>4.1835074236124224E-3</v>
      </c>
      <c r="AP314" s="28">
        <v>1.7592627595187454E-2</v>
      </c>
      <c r="AQ314" s="28">
        <v>1.1805311626197796</v>
      </c>
      <c r="AR314" s="28">
        <v>1.8920236699606078E-2</v>
      </c>
      <c r="AS314" s="28">
        <v>9.9365707613530089E-3</v>
      </c>
      <c r="AT314" s="28">
        <v>1.9359080060079809E-3</v>
      </c>
      <c r="AU314" s="28">
        <v>2.6738780271160843E-3</v>
      </c>
      <c r="AV314" s="28">
        <v>2.5760444920743817E-3</v>
      </c>
      <c r="AW314" s="28">
        <v>8.9496257760722704E-4</v>
      </c>
      <c r="AX314" s="28">
        <v>6.4944927862299242E-3</v>
      </c>
      <c r="AY314" s="28">
        <v>7.1208446376316657E-3</v>
      </c>
      <c r="AZ314" s="28">
        <v>1.0153428644497579E-2</v>
      </c>
      <c r="BA314" s="28">
        <v>0.10833376860650884</v>
      </c>
      <c r="BB314" s="28">
        <v>5.387404238409171E-3</v>
      </c>
      <c r="BC314" s="28">
        <v>5.7181074344502493E-3</v>
      </c>
      <c r="BD314" s="28">
        <v>1.7921807784926425E-3</v>
      </c>
      <c r="BE314" s="28">
        <v>4.5045970216022841E-3</v>
      </c>
      <c r="BF314" s="28">
        <v>6.2350057448723696E-3</v>
      </c>
      <c r="BG314" s="28">
        <v>1.3561090188219287E-3</v>
      </c>
      <c r="BH314" s="28">
        <v>1.4984330967185424E-3</v>
      </c>
      <c r="BI314" s="28">
        <v>1.3896337971241125E-3</v>
      </c>
      <c r="BJ314" s="28">
        <v>1.3488137286521774E-3</v>
      </c>
      <c r="BK314" s="28">
        <v>8.3877533935118147E-3</v>
      </c>
      <c r="BL314" s="28">
        <v>1.007804646689185E-2</v>
      </c>
      <c r="BM314" s="28">
        <v>5.4109205207091672E-3</v>
      </c>
      <c r="BN314" s="28">
        <v>2.4328758990571236E-3</v>
      </c>
      <c r="BO314" s="28">
        <v>2.2649259112466646E-3</v>
      </c>
      <c r="BP314" s="28">
        <v>0</v>
      </c>
      <c r="BQ314" s="28"/>
      <c r="BS314" s="30">
        <f t="shared" si="54"/>
        <v>1.5084554924567148</v>
      </c>
    </row>
    <row r="315" spans="4:71" x14ac:dyDescent="0.35">
      <c r="D315" t="s">
        <v>26</v>
      </c>
      <c r="E315" t="str">
        <f t="shared" si="55"/>
        <v>ISIC 61</v>
      </c>
      <c r="F315" s="28">
        <v>6.437917341561513E-3</v>
      </c>
      <c r="G315" s="28">
        <v>5.1017873913331265E-3</v>
      </c>
      <c r="H315" s="28">
        <v>1.2082122734706189E-2</v>
      </c>
      <c r="I315" s="28">
        <v>9.1543943764148261E-3</v>
      </c>
      <c r="J315" s="28">
        <v>1.0055349960775355E-2</v>
      </c>
      <c r="K315" s="28">
        <v>9.9771059248415211E-3</v>
      </c>
      <c r="L315" s="28">
        <v>9.7876220382149132E-3</v>
      </c>
      <c r="M315" s="28">
        <v>1.0736666335597904E-2</v>
      </c>
      <c r="N315" s="28">
        <v>1.1645799451235101E-2</v>
      </c>
      <c r="O315" s="28">
        <v>5.9909287242242686E-3</v>
      </c>
      <c r="P315" s="28">
        <v>9.8296410864096035E-3</v>
      </c>
      <c r="Q315" s="28">
        <v>8.3493145092836188E-3</v>
      </c>
      <c r="R315" s="28">
        <v>1.0628554074405801E-2</v>
      </c>
      <c r="S315" s="28">
        <v>1.2459373820527813E-2</v>
      </c>
      <c r="T315" s="28">
        <v>1.0779417796536571E-2</v>
      </c>
      <c r="U315" s="28">
        <v>9.6720375396123388E-3</v>
      </c>
      <c r="V315" s="28">
        <v>7.5686972255508481E-3</v>
      </c>
      <c r="W315" s="28">
        <v>9.1516909177191495E-3</v>
      </c>
      <c r="X315" s="28">
        <v>9.7755309000789152E-3</v>
      </c>
      <c r="Y315" s="28">
        <v>8.5560635577005238E-3</v>
      </c>
      <c r="Z315" s="28">
        <v>8.846947843013455E-3</v>
      </c>
      <c r="AA315" s="28">
        <v>9.7065049972556265E-3</v>
      </c>
      <c r="AB315" s="28">
        <v>8.3004811655884962E-3</v>
      </c>
      <c r="AC315" s="28">
        <v>1.1097681692904607E-2</v>
      </c>
      <c r="AD315" s="28">
        <v>1.4734900845424311E-2</v>
      </c>
      <c r="AE315" s="28">
        <v>1.0621452773690724E-2</v>
      </c>
      <c r="AF315" s="28">
        <v>8.1620028154843899E-3</v>
      </c>
      <c r="AG315" s="28">
        <v>1.0243019807893482E-2</v>
      </c>
      <c r="AH315" s="28">
        <v>1.3293164949059919E-2</v>
      </c>
      <c r="AI315" s="28">
        <v>1.2358406675980354E-2</v>
      </c>
      <c r="AJ315" s="28">
        <v>8.3096672912333254E-3</v>
      </c>
      <c r="AK315" s="28">
        <v>7.8711461428338184E-3</v>
      </c>
      <c r="AL315" s="28">
        <v>9.3575702466839241E-3</v>
      </c>
      <c r="AM315" s="28">
        <v>1.0272772926182153E-2</v>
      </c>
      <c r="AN315" s="28">
        <v>3.0086918981974908E-2</v>
      </c>
      <c r="AO315" s="28">
        <v>1.3320646239547413E-2</v>
      </c>
      <c r="AP315" s="28">
        <v>2.1103218418920589E-2</v>
      </c>
      <c r="AQ315" s="28">
        <v>2.7791611671334478E-2</v>
      </c>
      <c r="AR315" s="28">
        <v>1.1975067037232583</v>
      </c>
      <c r="AS315" s="28">
        <v>1.7020165596544099E-2</v>
      </c>
      <c r="AT315" s="28">
        <v>1.8553070539598246E-2</v>
      </c>
      <c r="AU315" s="28">
        <v>2.1460460639457536E-2</v>
      </c>
      <c r="AV315" s="28">
        <v>2.6165998713867534E-2</v>
      </c>
      <c r="AW315" s="28">
        <v>4.380190844597758E-3</v>
      </c>
      <c r="AX315" s="28">
        <v>1.3539433125688581E-2</v>
      </c>
      <c r="AY315" s="28">
        <v>1.3730715580774105E-2</v>
      </c>
      <c r="AZ315" s="28">
        <v>1.4587372825814343E-2</v>
      </c>
      <c r="BA315" s="28">
        <v>2.0689024360074915E-2</v>
      </c>
      <c r="BB315" s="28">
        <v>1.7521805811433321E-2</v>
      </c>
      <c r="BC315" s="28">
        <v>1.1687438101931222E-2</v>
      </c>
      <c r="BD315" s="28">
        <v>1.0773589798132832E-2</v>
      </c>
      <c r="BE315" s="28">
        <v>2.4729516323138113E-2</v>
      </c>
      <c r="BF315" s="28">
        <v>1.369324778470923E-2</v>
      </c>
      <c r="BG315" s="28">
        <v>1.0942800936643319E-2</v>
      </c>
      <c r="BH315" s="28">
        <v>5.0476805369772037E-3</v>
      </c>
      <c r="BI315" s="28">
        <v>6.4614221601037415E-3</v>
      </c>
      <c r="BJ315" s="28">
        <v>6.9208850388040978E-3</v>
      </c>
      <c r="BK315" s="28">
        <v>1.5309404626438105E-2</v>
      </c>
      <c r="BL315" s="28">
        <v>1.2351020788700042E-2</v>
      </c>
      <c r="BM315" s="28">
        <v>1.2278533951153454E-2</v>
      </c>
      <c r="BN315" s="28">
        <v>9.0988463307449322E-3</v>
      </c>
      <c r="BO315" s="28">
        <v>1.0172908195095632E-2</v>
      </c>
      <c r="BP315" s="28">
        <v>0</v>
      </c>
      <c r="BQ315" s="28"/>
      <c r="BS315" s="30">
        <f t="shared" si="54"/>
        <v>1.9378403675254163</v>
      </c>
    </row>
    <row r="316" spans="4:71" x14ac:dyDescent="0.35">
      <c r="D316" t="s">
        <v>27</v>
      </c>
      <c r="E316" t="str">
        <f t="shared" si="55"/>
        <v>ISIC 62-63</v>
      </c>
      <c r="F316" s="28">
        <v>1.101723989795177E-2</v>
      </c>
      <c r="G316" s="28">
        <v>8.8070011944037987E-3</v>
      </c>
      <c r="H316" s="28">
        <v>1.1586572320113547E-2</v>
      </c>
      <c r="I316" s="28">
        <v>1.647363509922966E-2</v>
      </c>
      <c r="J316" s="28">
        <v>1.7202187820288352E-2</v>
      </c>
      <c r="K316" s="28">
        <v>1.6670269934903097E-2</v>
      </c>
      <c r="L316" s="28">
        <v>1.646690294957406E-2</v>
      </c>
      <c r="M316" s="28">
        <v>2.2275059652039852E-2</v>
      </c>
      <c r="N316" s="28">
        <v>2.708267184963568E-2</v>
      </c>
      <c r="O316" s="28">
        <v>1.4249338780874294E-2</v>
      </c>
      <c r="P316" s="28">
        <v>2.2529366012075891E-2</v>
      </c>
      <c r="Q316" s="28">
        <v>1.7297370973160909E-2</v>
      </c>
      <c r="R316" s="28">
        <v>1.8890646188876922E-2</v>
      </c>
      <c r="S316" s="28">
        <v>1.9187703973824355E-2</v>
      </c>
      <c r="T316" s="28">
        <v>2.1853288382527914E-2</v>
      </c>
      <c r="U316" s="28">
        <v>2.0038602825117862E-2</v>
      </c>
      <c r="V316" s="28">
        <v>2.0640892825651767E-2</v>
      </c>
      <c r="W316" s="28">
        <v>2.2890064001938045E-2</v>
      </c>
      <c r="X316" s="28">
        <v>2.3654553902920105E-2</v>
      </c>
      <c r="Y316" s="28">
        <v>2.1240842157077694E-2</v>
      </c>
      <c r="Z316" s="28">
        <v>2.2828748496274698E-2</v>
      </c>
      <c r="AA316" s="28">
        <v>1.7855916665211923E-2</v>
      </c>
      <c r="AB316" s="28">
        <v>2.0760742978000363E-2</v>
      </c>
      <c r="AC316" s="28">
        <v>2.1851779642807517E-2</v>
      </c>
      <c r="AD316" s="28">
        <v>2.2801408510738534E-2</v>
      </c>
      <c r="AE316" s="28">
        <v>2.9685178635133092E-2</v>
      </c>
      <c r="AF316" s="28">
        <v>1.6200226230290327E-2</v>
      </c>
      <c r="AG316" s="28">
        <v>1.8396004378711667E-2</v>
      </c>
      <c r="AH316" s="28">
        <v>2.4476818112194983E-2</v>
      </c>
      <c r="AI316" s="28">
        <v>1.9330545405433511E-2</v>
      </c>
      <c r="AJ316" s="28">
        <v>1.9625099417916972E-2</v>
      </c>
      <c r="AK316" s="28">
        <v>1.8178587233784817E-2</v>
      </c>
      <c r="AL316" s="28">
        <v>2.7342579125752012E-2</v>
      </c>
      <c r="AM316" s="28">
        <v>2.4470096859147406E-2</v>
      </c>
      <c r="AN316" s="28">
        <v>3.687885250102052E-2</v>
      </c>
      <c r="AO316" s="28">
        <v>1.3621948442315892E-2</v>
      </c>
      <c r="AP316" s="28">
        <v>7.0035035906263018E-2</v>
      </c>
      <c r="AQ316" s="28">
        <v>3.5902306700144992E-2</v>
      </c>
      <c r="AR316" s="28">
        <v>5.4126001602133204E-2</v>
      </c>
      <c r="AS316" s="28">
        <v>1.239322917453934</v>
      </c>
      <c r="AT316" s="28">
        <v>4.9680701463075141E-2</v>
      </c>
      <c r="AU316" s="28">
        <v>4.8984374989718985E-2</v>
      </c>
      <c r="AV316" s="28">
        <v>5.4497709520164077E-2</v>
      </c>
      <c r="AW316" s="28">
        <v>8.7181156911509995E-3</v>
      </c>
      <c r="AX316" s="28">
        <v>3.351238754394921E-2</v>
      </c>
      <c r="AY316" s="28">
        <v>3.2674778790557579E-2</v>
      </c>
      <c r="AZ316" s="28">
        <v>3.9331962442359786E-2</v>
      </c>
      <c r="BA316" s="28">
        <v>3.8887058600175155E-2</v>
      </c>
      <c r="BB316" s="28">
        <v>3.6630880103714833E-2</v>
      </c>
      <c r="BC316" s="28">
        <v>2.1438487597348014E-2</v>
      </c>
      <c r="BD316" s="28">
        <v>1.3667272516688599E-2</v>
      </c>
      <c r="BE316" s="28">
        <v>2.9204982621202344E-2</v>
      </c>
      <c r="BF316" s="28">
        <v>2.6207572394920085E-2</v>
      </c>
      <c r="BG316" s="28">
        <v>1.9864011768350613E-2</v>
      </c>
      <c r="BH316" s="28">
        <v>1.1932098724889132E-2</v>
      </c>
      <c r="BI316" s="28">
        <v>1.316141753650925E-2</v>
      </c>
      <c r="BJ316" s="28">
        <v>1.0617138736638037E-2</v>
      </c>
      <c r="BK316" s="28">
        <v>2.5460058879851508E-2</v>
      </c>
      <c r="BL316" s="28">
        <v>1.5953251116111924E-2</v>
      </c>
      <c r="BM316" s="28">
        <v>2.0641967861879371E-2</v>
      </c>
      <c r="BN316" s="28">
        <v>2.7687476507156739E-2</v>
      </c>
      <c r="BO316" s="28">
        <v>1.1673706445459588E-2</v>
      </c>
      <c r="BP316" s="28">
        <v>0</v>
      </c>
      <c r="BQ316" s="28"/>
      <c r="BS316" s="30">
        <f t="shared" si="54"/>
        <v>2.714172416891266</v>
      </c>
    </row>
    <row r="317" spans="4:71" x14ac:dyDescent="0.35">
      <c r="D317" s="21" t="s">
        <v>28</v>
      </c>
      <c r="E317" s="21" t="str">
        <f t="shared" si="55"/>
        <v>ISIC 64</v>
      </c>
      <c r="F317" s="28">
        <v>3.6206058175993233E-2</v>
      </c>
      <c r="G317" s="28">
        <v>2.5513354245117987E-2</v>
      </c>
      <c r="H317" s="28">
        <v>4.3773154942995746E-2</v>
      </c>
      <c r="I317" s="28">
        <v>2.7088528541947605E-2</v>
      </c>
      <c r="J317" s="28">
        <v>3.7490254844760013E-2</v>
      </c>
      <c r="K317" s="28">
        <v>3.3794516580965973E-2</v>
      </c>
      <c r="L317" s="28">
        <v>3.4011883324059508E-2</v>
      </c>
      <c r="M317" s="28">
        <v>3.3785236406205899E-2</v>
      </c>
      <c r="N317" s="28">
        <v>3.3693895436818902E-2</v>
      </c>
      <c r="O317" s="28">
        <v>2.5512126648163137E-2</v>
      </c>
      <c r="P317" s="28">
        <v>3.0858479375478379E-2</v>
      </c>
      <c r="Q317" s="28">
        <v>2.110221490606716E-2</v>
      </c>
      <c r="R317" s="28">
        <v>3.1104979426775498E-2</v>
      </c>
      <c r="S317" s="28">
        <v>3.1867498513786237E-2</v>
      </c>
      <c r="T317" s="28">
        <v>3.3337393361462422E-2</v>
      </c>
      <c r="U317" s="28">
        <v>3.0490905634648471E-2</v>
      </c>
      <c r="V317" s="28">
        <v>2.2584355541522654E-2</v>
      </c>
      <c r="W317" s="28">
        <v>2.8635279602418594E-2</v>
      </c>
      <c r="X317" s="28">
        <v>3.0343774674991369E-2</v>
      </c>
      <c r="Y317" s="28">
        <v>2.9764777000549449E-2</v>
      </c>
      <c r="Z317" s="28">
        <v>2.7673588503445978E-2</v>
      </c>
      <c r="AA317" s="28">
        <v>3.0168692606391399E-2</v>
      </c>
      <c r="AB317" s="28">
        <v>2.6640770713204004E-2</v>
      </c>
      <c r="AC317" s="28">
        <v>3.3076834682452018E-2</v>
      </c>
      <c r="AD317" s="28">
        <v>4.1370574861735045E-2</v>
      </c>
      <c r="AE317" s="28">
        <v>2.9341833051949723E-2</v>
      </c>
      <c r="AF317" s="28">
        <v>3.6783168089732261E-2</v>
      </c>
      <c r="AG317" s="28">
        <v>3.5171952224671892E-2</v>
      </c>
      <c r="AH317" s="28">
        <v>3.9527627917533711E-2</v>
      </c>
      <c r="AI317" s="28">
        <v>4.086696846209896E-2</v>
      </c>
      <c r="AJ317" s="28">
        <v>3.0742712744103614E-2</v>
      </c>
      <c r="AK317" s="28">
        <v>3.3927901548053876E-2</v>
      </c>
      <c r="AL317" s="28">
        <v>3.2291064088968792E-2</v>
      </c>
      <c r="AM317" s="28">
        <v>3.7304659847299082E-2</v>
      </c>
      <c r="AN317" s="28">
        <v>2.9055482920645612E-2</v>
      </c>
      <c r="AO317" s="28">
        <v>3.4824273261225495E-2</v>
      </c>
      <c r="AP317" s="28">
        <v>2.5255494426385628E-2</v>
      </c>
      <c r="AQ317" s="28">
        <v>2.996466849915248E-2</v>
      </c>
      <c r="AR317" s="28">
        <v>3.0939087671350379E-2</v>
      </c>
      <c r="AS317" s="28">
        <v>2.2947452339427615E-2</v>
      </c>
      <c r="AT317" s="28">
        <v>1.1688572520277856</v>
      </c>
      <c r="AU317" s="28">
        <v>0.12937074830201362</v>
      </c>
      <c r="AV317" s="28">
        <v>9.4332580145808517E-2</v>
      </c>
      <c r="AW317" s="28">
        <v>8.6156862287259189E-2</v>
      </c>
      <c r="AX317" s="28">
        <v>4.072587551318467E-2</v>
      </c>
      <c r="AY317" s="28">
        <v>2.9167173162024169E-2</v>
      </c>
      <c r="AZ317" s="28">
        <v>2.08750959732414E-2</v>
      </c>
      <c r="BA317" s="28">
        <v>3.5751053838959046E-2</v>
      </c>
      <c r="BB317" s="28">
        <v>3.5499638535552429E-2</v>
      </c>
      <c r="BC317" s="28">
        <v>3.0321676221510323E-2</v>
      </c>
      <c r="BD317" s="28">
        <v>1.5082255222761201E-2</v>
      </c>
      <c r="BE317" s="28">
        <v>3.8007530964246625E-2</v>
      </c>
      <c r="BF317" s="28">
        <v>2.9539614568053523E-2</v>
      </c>
      <c r="BG317" s="28">
        <v>3.0838649782600768E-2</v>
      </c>
      <c r="BH317" s="28">
        <v>1.1645636275729294E-2</v>
      </c>
      <c r="BI317" s="28">
        <v>1.9929665624382354E-2</v>
      </c>
      <c r="BJ317" s="28">
        <v>1.5577938042254064E-2</v>
      </c>
      <c r="BK317" s="28">
        <v>2.7138106873038682E-2</v>
      </c>
      <c r="BL317" s="28">
        <v>2.9024614102001873E-2</v>
      </c>
      <c r="BM317" s="28">
        <v>4.4462302576056621E-2</v>
      </c>
      <c r="BN317" s="28">
        <v>2.3860973286725835E-2</v>
      </c>
      <c r="BO317" s="28">
        <v>2.5325865165659933E-2</v>
      </c>
      <c r="BP317" s="28">
        <v>0</v>
      </c>
      <c r="BQ317" s="28"/>
      <c r="BS317" s="30">
        <f t="shared" si="54"/>
        <v>3.2503245841354045</v>
      </c>
    </row>
    <row r="318" spans="4:71" x14ac:dyDescent="0.35">
      <c r="D318" s="21" t="s">
        <v>28</v>
      </c>
      <c r="E318" s="21" t="str">
        <f t="shared" si="55"/>
        <v>ISIC 65</v>
      </c>
      <c r="F318" s="28">
        <v>1.2275901710317502E-2</v>
      </c>
      <c r="G318" s="28">
        <v>7.1795286405290162E-3</v>
      </c>
      <c r="H318" s="28">
        <v>1.2611590646823389E-2</v>
      </c>
      <c r="I318" s="28">
        <v>5.9894329245797412E-3</v>
      </c>
      <c r="J318" s="28">
        <v>8.9221100230957775E-3</v>
      </c>
      <c r="K318" s="28">
        <v>5.5357427052236275E-3</v>
      </c>
      <c r="L318" s="28">
        <v>8.9376905308560378E-3</v>
      </c>
      <c r="M318" s="28">
        <v>8.2329238896194229E-3</v>
      </c>
      <c r="N318" s="28">
        <v>7.6364095608362622E-3</v>
      </c>
      <c r="O318" s="28">
        <v>4.3778650455244504E-3</v>
      </c>
      <c r="P318" s="28">
        <v>7.806005019306562E-3</v>
      </c>
      <c r="Q318" s="28">
        <v>4.5710280177752695E-3</v>
      </c>
      <c r="R318" s="28">
        <v>7.1723028072918811E-3</v>
      </c>
      <c r="S318" s="28">
        <v>7.9349762583111865E-3</v>
      </c>
      <c r="T318" s="28">
        <v>6.692990669906999E-3</v>
      </c>
      <c r="U318" s="28">
        <v>5.5544987988777631E-3</v>
      </c>
      <c r="V318" s="28">
        <v>3.8654071551805871E-3</v>
      </c>
      <c r="W318" s="28">
        <v>5.3606846180399188E-3</v>
      </c>
      <c r="X318" s="28">
        <v>5.5946081443305094E-3</v>
      </c>
      <c r="Y318" s="28">
        <v>5.4321249580344712E-3</v>
      </c>
      <c r="Z318" s="28">
        <v>5.5274362105909181E-3</v>
      </c>
      <c r="AA318" s="28">
        <v>6.6259334774430943E-3</v>
      </c>
      <c r="AB318" s="28">
        <v>5.1385365385178293E-3</v>
      </c>
      <c r="AC318" s="28">
        <v>8.2295378728145345E-3</v>
      </c>
      <c r="AD318" s="28">
        <v>7.6180876132548262E-3</v>
      </c>
      <c r="AE318" s="28">
        <v>1.0171922655620577E-2</v>
      </c>
      <c r="AF318" s="28">
        <v>7.0003598355102142E-3</v>
      </c>
      <c r="AG318" s="28">
        <v>6.4599125073867012E-3</v>
      </c>
      <c r="AH318" s="28">
        <v>7.1642725913261904E-3</v>
      </c>
      <c r="AI318" s="28">
        <v>6.8178650694142523E-3</v>
      </c>
      <c r="AJ318" s="28">
        <v>1.4895004004720292E-2</v>
      </c>
      <c r="AK318" s="28">
        <v>1.4105139337466386E-2</v>
      </c>
      <c r="AL318" s="28">
        <v>8.9929491776289689E-3</v>
      </c>
      <c r="AM318" s="28">
        <v>1.084693762898898E-2</v>
      </c>
      <c r="AN318" s="28">
        <v>6.5440791368236882E-3</v>
      </c>
      <c r="AO318" s="28">
        <v>5.7467138659108886E-3</v>
      </c>
      <c r="AP318" s="28">
        <v>5.3364928024184285E-3</v>
      </c>
      <c r="AQ318" s="28">
        <v>4.6664251775089538E-3</v>
      </c>
      <c r="AR318" s="28">
        <v>7.1019223610060108E-3</v>
      </c>
      <c r="AS318" s="28">
        <v>3.962607534570551E-3</v>
      </c>
      <c r="AT318" s="28">
        <v>8.1034664834491819E-3</v>
      </c>
      <c r="AU318" s="28">
        <v>1.1135894269701738</v>
      </c>
      <c r="AV318" s="28">
        <v>2.623971870401692E-2</v>
      </c>
      <c r="AW318" s="28">
        <v>5.530881992070481E-3</v>
      </c>
      <c r="AX318" s="28">
        <v>6.453700963996817E-3</v>
      </c>
      <c r="AY318" s="28">
        <v>5.7385730760243607E-3</v>
      </c>
      <c r="AZ318" s="28">
        <v>4.3446910167862802E-3</v>
      </c>
      <c r="BA318" s="28">
        <v>5.608824728177665E-3</v>
      </c>
      <c r="BB318" s="28">
        <v>6.7149729227448185E-3</v>
      </c>
      <c r="BC318" s="28">
        <v>1.3053731041614921E-2</v>
      </c>
      <c r="BD318" s="28">
        <v>2.5570025758613222E-3</v>
      </c>
      <c r="BE318" s="28">
        <v>8.2552708077143436E-3</v>
      </c>
      <c r="BF318" s="28">
        <v>6.6842594122782113E-3</v>
      </c>
      <c r="BG318" s="28">
        <v>5.5723725364915412E-3</v>
      </c>
      <c r="BH318" s="28">
        <v>4.0788839821580252E-3</v>
      </c>
      <c r="BI318" s="28">
        <v>3.732780232188706E-3</v>
      </c>
      <c r="BJ318" s="28">
        <v>3.0570048232223933E-3</v>
      </c>
      <c r="BK318" s="28">
        <v>4.1794594414020728E-3</v>
      </c>
      <c r="BL318" s="28">
        <v>5.3148774608583063E-3</v>
      </c>
      <c r="BM318" s="28">
        <v>5.668408033412323E-3</v>
      </c>
      <c r="BN318" s="28">
        <v>4.8251478797969828E-3</v>
      </c>
      <c r="BO318" s="28">
        <v>3.8438412301734616E-3</v>
      </c>
      <c r="BP318" s="28">
        <v>0</v>
      </c>
      <c r="BQ318" s="28"/>
      <c r="BS318" s="30">
        <f t="shared" si="54"/>
        <v>1.5477832538379959</v>
      </c>
    </row>
    <row r="319" spans="4:71" x14ac:dyDescent="0.35">
      <c r="D319" s="21" t="s">
        <v>28</v>
      </c>
      <c r="E319" s="21" t="str">
        <f t="shared" si="55"/>
        <v>ISIC 66</v>
      </c>
      <c r="F319" s="28">
        <v>9.9785036043883377E-3</v>
      </c>
      <c r="G319" s="28">
        <v>6.6513309120272484E-3</v>
      </c>
      <c r="H319" s="28">
        <v>1.2009524572940532E-2</v>
      </c>
      <c r="I319" s="28">
        <v>6.5769834403628553E-3</v>
      </c>
      <c r="J319" s="28">
        <v>1.0301206339968968E-2</v>
      </c>
      <c r="K319" s="28">
        <v>1.0659755329454476E-2</v>
      </c>
      <c r="L319" s="28">
        <v>9.9040871511038003E-3</v>
      </c>
      <c r="M319" s="28">
        <v>9.6712706612731257E-3</v>
      </c>
      <c r="N319" s="28">
        <v>8.9006440800032914E-3</v>
      </c>
      <c r="O319" s="28">
        <v>6.3983585615166923E-3</v>
      </c>
      <c r="P319" s="28">
        <v>9.5859624462568318E-3</v>
      </c>
      <c r="Q319" s="28">
        <v>6.2264767583739373E-3</v>
      </c>
      <c r="R319" s="28">
        <v>8.417131389294015E-3</v>
      </c>
      <c r="S319" s="28">
        <v>9.6456170433324891E-3</v>
      </c>
      <c r="T319" s="28">
        <v>8.5791883476295568E-3</v>
      </c>
      <c r="U319" s="28">
        <v>7.4966184155524692E-3</v>
      </c>
      <c r="V319" s="28">
        <v>5.6670092123918938E-3</v>
      </c>
      <c r="W319" s="28">
        <v>7.6320276323167515E-3</v>
      </c>
      <c r="X319" s="28">
        <v>8.7475359922363841E-3</v>
      </c>
      <c r="Y319" s="28">
        <v>6.9359261800859082E-3</v>
      </c>
      <c r="Z319" s="28">
        <v>8.7416697582646408E-3</v>
      </c>
      <c r="AA319" s="28">
        <v>9.1973285553001542E-3</v>
      </c>
      <c r="AB319" s="28">
        <v>6.7691222061006581E-3</v>
      </c>
      <c r="AC319" s="28">
        <v>9.1094705574681321E-3</v>
      </c>
      <c r="AD319" s="28">
        <v>9.6476732177146612E-3</v>
      </c>
      <c r="AE319" s="28">
        <v>8.3455146625488526E-3</v>
      </c>
      <c r="AF319" s="28">
        <v>8.6832108576756842E-3</v>
      </c>
      <c r="AG319" s="28">
        <v>9.5688341053905487E-3</v>
      </c>
      <c r="AH319" s="28">
        <v>1.1520391027620105E-2</v>
      </c>
      <c r="AI319" s="28">
        <v>9.3761031858959464E-3</v>
      </c>
      <c r="AJ319" s="28">
        <v>1.0702516097128759E-2</v>
      </c>
      <c r="AK319" s="28">
        <v>1.2490950713777586E-2</v>
      </c>
      <c r="AL319" s="28">
        <v>1.3133457620486969E-2</v>
      </c>
      <c r="AM319" s="28">
        <v>9.5097038793473792E-3</v>
      </c>
      <c r="AN319" s="28">
        <v>8.0139694677894939E-3</v>
      </c>
      <c r="AO319" s="28">
        <v>7.9777359358905956E-3</v>
      </c>
      <c r="AP319" s="28">
        <v>8.2265502690753931E-3</v>
      </c>
      <c r="AQ319" s="28">
        <v>6.8810083537913132E-3</v>
      </c>
      <c r="AR319" s="28">
        <v>1.2373677767138623E-2</v>
      </c>
      <c r="AS319" s="28">
        <v>6.5677974388945667E-3</v>
      </c>
      <c r="AT319" s="28">
        <v>0.10994915452894805</v>
      </c>
      <c r="AU319" s="28">
        <v>0.32626814019331679</v>
      </c>
      <c r="AV319" s="28">
        <v>1.1884103437533504</v>
      </c>
      <c r="AW319" s="28">
        <v>1.0660643450196778E-2</v>
      </c>
      <c r="AX319" s="28">
        <v>1.0989326710417835E-2</v>
      </c>
      <c r="AY319" s="28">
        <v>7.4027005301488267E-3</v>
      </c>
      <c r="AZ319" s="28">
        <v>5.6471803683053193E-3</v>
      </c>
      <c r="BA319" s="28">
        <v>1.0061669246548827E-2</v>
      </c>
      <c r="BB319" s="28">
        <v>9.1211265203686373E-3</v>
      </c>
      <c r="BC319" s="28">
        <v>1.1725412516117336E-2</v>
      </c>
      <c r="BD319" s="28">
        <v>3.5465223129097839E-3</v>
      </c>
      <c r="BE319" s="28">
        <v>1.5860256458566081E-2</v>
      </c>
      <c r="BF319" s="28">
        <v>8.7512926857829867E-3</v>
      </c>
      <c r="BG319" s="28">
        <v>5.6000315942683117E-3</v>
      </c>
      <c r="BH319" s="28">
        <v>3.161041809654935E-3</v>
      </c>
      <c r="BI319" s="28">
        <v>4.4145887592542191E-3</v>
      </c>
      <c r="BJ319" s="28">
        <v>3.8077938322322123E-3</v>
      </c>
      <c r="BK319" s="28">
        <v>7.1577121696627449E-3</v>
      </c>
      <c r="BL319" s="28">
        <v>6.6466412508940564E-3</v>
      </c>
      <c r="BM319" s="28">
        <v>1.0730916607115018E-2</v>
      </c>
      <c r="BN319" s="28">
        <v>6.6679260134604864E-3</v>
      </c>
      <c r="BO319" s="28">
        <v>5.0410741316031281E-3</v>
      </c>
      <c r="BP319" s="28">
        <v>0</v>
      </c>
      <c r="BQ319" s="28"/>
      <c r="BS319" s="30">
        <f t="shared" si="54"/>
        <v>2.1284433391909321</v>
      </c>
    </row>
    <row r="320" spans="4:71" x14ac:dyDescent="0.35">
      <c r="D320" t="s">
        <v>29</v>
      </c>
      <c r="E320" t="str">
        <f t="shared" si="55"/>
        <v>ISIC 68</v>
      </c>
      <c r="F320" s="28">
        <v>2.1226853700866979E-2</v>
      </c>
      <c r="G320" s="28">
        <v>1.3697737218934081E-2</v>
      </c>
      <c r="H320" s="28">
        <v>1.8709714940766863E-2</v>
      </c>
      <c r="I320" s="28">
        <v>2.0243644116231915E-2</v>
      </c>
      <c r="J320" s="28">
        <v>3.0800148065705867E-2</v>
      </c>
      <c r="K320" s="28">
        <v>3.4089141604519958E-2</v>
      </c>
      <c r="L320" s="28">
        <v>3.1410688142382528E-2</v>
      </c>
      <c r="M320" s="28">
        <v>3.032363923489247E-2</v>
      </c>
      <c r="N320" s="28">
        <v>4.0447296045545797E-2</v>
      </c>
      <c r="O320" s="28">
        <v>1.5203638260076891E-2</v>
      </c>
      <c r="P320" s="28">
        <v>2.5783403146575321E-2</v>
      </c>
      <c r="Q320" s="28">
        <v>2.0648502232259652E-2</v>
      </c>
      <c r="R320" s="28">
        <v>3.0144150768723829E-2</v>
      </c>
      <c r="S320" s="28">
        <v>3.1213881791522739E-2</v>
      </c>
      <c r="T320" s="28">
        <v>2.6779117497066712E-2</v>
      </c>
      <c r="U320" s="28">
        <v>3.203482401564671E-2</v>
      </c>
      <c r="V320" s="28">
        <v>2.1279618437801292E-2</v>
      </c>
      <c r="W320" s="28">
        <v>2.919897416099208E-2</v>
      </c>
      <c r="X320" s="28">
        <v>3.1327170524097635E-2</v>
      </c>
      <c r="Y320" s="28">
        <v>3.1577894875545166E-2</v>
      </c>
      <c r="Z320" s="28">
        <v>2.7204986018357993E-2</v>
      </c>
      <c r="AA320" s="28">
        <v>3.3602698194145818E-2</v>
      </c>
      <c r="AB320" s="28">
        <v>2.8515648730163295E-2</v>
      </c>
      <c r="AC320" s="28">
        <v>2.6320287687105082E-2</v>
      </c>
      <c r="AD320" s="28">
        <v>2.8172516252457317E-2</v>
      </c>
      <c r="AE320" s="28">
        <v>3.0123971354717196E-2</v>
      </c>
      <c r="AF320" s="28">
        <v>4.2669682955165197E-2</v>
      </c>
      <c r="AG320" s="28">
        <v>5.4566261320345873E-2</v>
      </c>
      <c r="AH320" s="28">
        <v>5.2862012397401244E-2</v>
      </c>
      <c r="AI320" s="28">
        <v>9.9181853043661117E-2</v>
      </c>
      <c r="AJ320" s="28">
        <v>2.7608981045052119E-2</v>
      </c>
      <c r="AK320" s="28">
        <v>2.6338824172929889E-2</v>
      </c>
      <c r="AL320" s="28">
        <v>3.0668024889923162E-2</v>
      </c>
      <c r="AM320" s="28">
        <v>4.1775997537583306E-2</v>
      </c>
      <c r="AN320" s="28">
        <v>3.7289112726095079E-2</v>
      </c>
      <c r="AO320" s="28">
        <v>6.6838573950686292E-2</v>
      </c>
      <c r="AP320" s="28">
        <v>3.6200524559862418E-2</v>
      </c>
      <c r="AQ320" s="28">
        <v>4.9400885242380142E-2</v>
      </c>
      <c r="AR320" s="28">
        <v>6.713287160014518E-2</v>
      </c>
      <c r="AS320" s="28">
        <v>3.3377875155068647E-2</v>
      </c>
      <c r="AT320" s="28">
        <v>4.4894470198303442E-2</v>
      </c>
      <c r="AU320" s="28">
        <v>5.5500662128553833E-2</v>
      </c>
      <c r="AV320" s="28">
        <v>4.9437811640700921E-2</v>
      </c>
      <c r="AW320" s="28">
        <v>1.0318944491388651</v>
      </c>
      <c r="AX320" s="28">
        <v>4.9920962768337025E-2</v>
      </c>
      <c r="AY320" s="28">
        <v>5.0932513591432242E-2</v>
      </c>
      <c r="AZ320" s="28">
        <v>3.8366375501011997E-2</v>
      </c>
      <c r="BA320" s="28">
        <v>5.1982032242322257E-2</v>
      </c>
      <c r="BB320" s="28">
        <v>5.1568904824803107E-2</v>
      </c>
      <c r="BC320" s="28">
        <v>3.3740258811988562E-2</v>
      </c>
      <c r="BD320" s="28">
        <v>2.6090192083126129E-2</v>
      </c>
      <c r="BE320" s="28">
        <v>4.7165220564374506E-2</v>
      </c>
      <c r="BF320" s="28">
        <v>4.6910889279309309E-2</v>
      </c>
      <c r="BG320" s="28">
        <v>2.8664526057891052E-2</v>
      </c>
      <c r="BH320" s="28">
        <v>1.9407817808946029E-2</v>
      </c>
      <c r="BI320" s="28">
        <v>2.4845474286709864E-2</v>
      </c>
      <c r="BJ320" s="28">
        <v>3.234653282244674E-2</v>
      </c>
      <c r="BK320" s="28">
        <v>3.832640415893946E-2</v>
      </c>
      <c r="BL320" s="28">
        <v>4.8784275039020976E-2</v>
      </c>
      <c r="BM320" s="28">
        <v>3.3698289376861722E-2</v>
      </c>
      <c r="BN320" s="28">
        <v>3.1613922689290266E-2</v>
      </c>
      <c r="BO320" s="28">
        <v>3.9393060662920358E-2</v>
      </c>
      <c r="BP320" s="28">
        <v>0</v>
      </c>
      <c r="BQ320" s="28"/>
      <c r="BS320" s="30">
        <f t="shared" si="54"/>
        <v>3.2514766732895559</v>
      </c>
    </row>
    <row r="321" spans="4:71" x14ac:dyDescent="0.35">
      <c r="D321" s="21" t="s">
        <v>30</v>
      </c>
      <c r="E321" s="21" t="str">
        <f t="shared" si="55"/>
        <v>ISIC 69-70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0</v>
      </c>
      <c r="R321" s="28">
        <v>0</v>
      </c>
      <c r="S321" s="28">
        <v>0</v>
      </c>
      <c r="T321" s="28">
        <v>0</v>
      </c>
      <c r="U321" s="28">
        <v>0</v>
      </c>
      <c r="V321" s="28">
        <v>0</v>
      </c>
      <c r="W321" s="28">
        <v>0</v>
      </c>
      <c r="X321" s="28">
        <v>0</v>
      </c>
      <c r="Y321" s="28">
        <v>0</v>
      </c>
      <c r="Z321" s="28">
        <v>0</v>
      </c>
      <c r="AA321" s="28">
        <v>0</v>
      </c>
      <c r="AB321" s="28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0</v>
      </c>
      <c r="AN321" s="28">
        <v>0</v>
      </c>
      <c r="AO321" s="28">
        <v>0</v>
      </c>
      <c r="AP321" s="28">
        <v>0</v>
      </c>
      <c r="AQ321" s="28">
        <v>0</v>
      </c>
      <c r="AR321" s="28">
        <v>0</v>
      </c>
      <c r="AS321" s="28">
        <v>0</v>
      </c>
      <c r="AT321" s="28">
        <v>0</v>
      </c>
      <c r="AU321" s="28">
        <v>0</v>
      </c>
      <c r="AV321" s="28">
        <v>0</v>
      </c>
      <c r="AW321" s="28">
        <v>0</v>
      </c>
      <c r="AX321" s="28">
        <v>1</v>
      </c>
      <c r="AY321" s="28">
        <v>0</v>
      </c>
      <c r="AZ321" s="28">
        <v>0</v>
      </c>
      <c r="BA321" s="28">
        <v>0</v>
      </c>
      <c r="BB321" s="28">
        <v>0</v>
      </c>
      <c r="BC321" s="28">
        <v>0</v>
      </c>
      <c r="BD321" s="28">
        <v>0</v>
      </c>
      <c r="BE321" s="28">
        <v>0</v>
      </c>
      <c r="BF321" s="28">
        <v>0</v>
      </c>
      <c r="BG321" s="28">
        <v>0</v>
      </c>
      <c r="BH321" s="28">
        <v>0</v>
      </c>
      <c r="BI321" s="28">
        <v>0</v>
      </c>
      <c r="BJ321" s="28">
        <v>0</v>
      </c>
      <c r="BK321" s="28">
        <v>0</v>
      </c>
      <c r="BL321" s="28">
        <v>0</v>
      </c>
      <c r="BM321" s="28">
        <v>0</v>
      </c>
      <c r="BN321" s="28">
        <v>0</v>
      </c>
      <c r="BO321" s="28">
        <v>0</v>
      </c>
      <c r="BP321" s="28">
        <v>0</v>
      </c>
      <c r="BQ321" s="28"/>
      <c r="BS321" s="30">
        <f t="shared" si="54"/>
        <v>1</v>
      </c>
    </row>
    <row r="322" spans="4:71" x14ac:dyDescent="0.35">
      <c r="D322" s="21" t="s">
        <v>30</v>
      </c>
      <c r="E322" s="21" t="str">
        <f t="shared" si="55"/>
        <v>ISIC 71</v>
      </c>
      <c r="F322" s="28">
        <v>2.9618620694639278E-2</v>
      </c>
      <c r="G322" s="28">
        <v>2.2290402928156927E-2</v>
      </c>
      <c r="H322" s="28">
        <v>3.4151479479161008E-2</v>
      </c>
      <c r="I322" s="28">
        <v>3.6652510956704902E-2</v>
      </c>
      <c r="J322" s="28">
        <v>4.8497051655260692E-2</v>
      </c>
      <c r="K322" s="28">
        <v>3.9938955181640375E-2</v>
      </c>
      <c r="L322" s="28">
        <v>4.2552236515493037E-2</v>
      </c>
      <c r="M322" s="28">
        <v>5.2162549941090194E-2</v>
      </c>
      <c r="N322" s="28">
        <v>5.2805864240941261E-2</v>
      </c>
      <c r="O322" s="28">
        <v>3.9615585435561894E-2</v>
      </c>
      <c r="P322" s="28">
        <v>4.9024474178078849E-2</v>
      </c>
      <c r="Q322" s="28">
        <v>4.72907036652064E-2</v>
      </c>
      <c r="R322" s="28">
        <v>4.6872792763267501E-2</v>
      </c>
      <c r="S322" s="28">
        <v>4.914328992345024E-2</v>
      </c>
      <c r="T322" s="28">
        <v>4.686329589743387E-2</v>
      </c>
      <c r="U322" s="28">
        <v>4.2370206246972075E-2</v>
      </c>
      <c r="V322" s="28">
        <v>3.7067552143759029E-2</v>
      </c>
      <c r="W322" s="28">
        <v>4.7586473521851268E-2</v>
      </c>
      <c r="X322" s="28">
        <v>5.1329184517612932E-2</v>
      </c>
      <c r="Y322" s="28">
        <v>4.434299951947604E-2</v>
      </c>
      <c r="Z322" s="28">
        <v>4.7749161159550968E-2</v>
      </c>
      <c r="AA322" s="28">
        <v>4.1272833788402082E-2</v>
      </c>
      <c r="AB322" s="28">
        <v>4.3614842509269447E-2</v>
      </c>
      <c r="AC322" s="28">
        <v>3.7280157023859915E-2</v>
      </c>
      <c r="AD322" s="28">
        <v>3.83611485677397E-2</v>
      </c>
      <c r="AE322" s="28">
        <v>4.4327615023271712E-2</v>
      </c>
      <c r="AF322" s="28">
        <v>4.5775394470464824E-2</v>
      </c>
      <c r="AG322" s="28">
        <v>4.3932152410546509E-2</v>
      </c>
      <c r="AH322" s="28">
        <v>6.554742602480966E-2</v>
      </c>
      <c r="AI322" s="28">
        <v>4.5170699538713235E-2</v>
      </c>
      <c r="AJ322" s="28">
        <v>3.2292236694970909E-2</v>
      </c>
      <c r="AK322" s="28">
        <v>4.4211249586663934E-2</v>
      </c>
      <c r="AL322" s="28">
        <v>4.18645644672897E-2</v>
      </c>
      <c r="AM322" s="28">
        <v>4.3756957585871982E-2</v>
      </c>
      <c r="AN322" s="28">
        <v>3.7204019806103064E-2</v>
      </c>
      <c r="AO322" s="28">
        <v>3.7895374920333444E-2</v>
      </c>
      <c r="AP322" s="28">
        <v>5.5139154986024175E-2</v>
      </c>
      <c r="AQ322" s="28">
        <v>5.5800887082374025E-2</v>
      </c>
      <c r="AR322" s="28">
        <v>4.5696402075766557E-2</v>
      </c>
      <c r="AS322" s="28">
        <v>5.6514177482361865E-2</v>
      </c>
      <c r="AT322" s="28">
        <v>5.8638505883677736E-2</v>
      </c>
      <c r="AU322" s="28">
        <v>7.1338780903290766E-2</v>
      </c>
      <c r="AV322" s="28">
        <v>7.5007200139121252E-2</v>
      </c>
      <c r="AW322" s="28">
        <v>2.4214215672858093E-2</v>
      </c>
      <c r="AX322" s="28">
        <v>0.18840511074990512</v>
      </c>
      <c r="AY322" s="28">
        <v>1.0887012027405558</v>
      </c>
      <c r="AZ322" s="28">
        <v>5.3755150847488331E-2</v>
      </c>
      <c r="BA322" s="28">
        <v>7.3130658682067556E-2</v>
      </c>
      <c r="BB322" s="28">
        <v>9.4858385812546298E-2</v>
      </c>
      <c r="BC322" s="28">
        <v>4.8544666361132062E-2</v>
      </c>
      <c r="BD322" s="28">
        <v>2.9404581856780569E-2</v>
      </c>
      <c r="BE322" s="28">
        <v>7.0893849536989365E-2</v>
      </c>
      <c r="BF322" s="28">
        <v>7.9666381283529569E-2</v>
      </c>
      <c r="BG322" s="28">
        <v>2.5624687082570971E-2</v>
      </c>
      <c r="BH322" s="28">
        <v>1.4966656803279256E-2</v>
      </c>
      <c r="BI322" s="28">
        <v>2.2768923176417068E-2</v>
      </c>
      <c r="BJ322" s="28">
        <v>2.0864596047187267E-2</v>
      </c>
      <c r="BK322" s="28">
        <v>3.8924862458189026E-2</v>
      </c>
      <c r="BL322" s="28">
        <v>3.8596064081809441E-2</v>
      </c>
      <c r="BM322" s="28">
        <v>4.5937287301606858E-2</v>
      </c>
      <c r="BN322" s="28">
        <v>3.9318864967625954E-2</v>
      </c>
      <c r="BO322" s="28">
        <v>2.6804780780726283E-2</v>
      </c>
      <c r="BP322" s="28">
        <v>0</v>
      </c>
      <c r="BQ322" s="28"/>
      <c r="BS322" s="30">
        <f t="shared" si="54"/>
        <v>3.993948097779501</v>
      </c>
    </row>
    <row r="323" spans="4:71" x14ac:dyDescent="0.35">
      <c r="D323" s="21" t="s">
        <v>30</v>
      </c>
      <c r="E323" s="21" t="str">
        <f t="shared" si="55"/>
        <v>ISIC 72</v>
      </c>
      <c r="F323" s="28">
        <v>1.2781953743167545E-2</v>
      </c>
      <c r="G323" s="28">
        <v>9.9465814357416974E-3</v>
      </c>
      <c r="H323" s="28">
        <v>1.2065341860333447E-2</v>
      </c>
      <c r="I323" s="28">
        <v>2.7919435312730619E-2</v>
      </c>
      <c r="J323" s="28">
        <v>1.8106906691222256E-2</v>
      </c>
      <c r="K323" s="28">
        <v>1.7410966493395616E-2</v>
      </c>
      <c r="L323" s="28">
        <v>1.9392624210708698E-2</v>
      </c>
      <c r="M323" s="28">
        <v>2.2486159412441691E-2</v>
      </c>
      <c r="N323" s="28">
        <v>1.8497633236127582E-2</v>
      </c>
      <c r="O323" s="28">
        <v>2.0986692163761471E-2</v>
      </c>
      <c r="P323" s="28">
        <v>2.445407340098979E-2</v>
      </c>
      <c r="Q323" s="28">
        <v>1.9579802739288121E-2</v>
      </c>
      <c r="R323" s="28">
        <v>2.4256191051867566E-2</v>
      </c>
      <c r="S323" s="28">
        <v>2.6323740596438654E-2</v>
      </c>
      <c r="T323" s="28">
        <v>2.3230071781681003E-2</v>
      </c>
      <c r="U323" s="28">
        <v>2.2232592518211136E-2</v>
      </c>
      <c r="V323" s="28">
        <v>1.7441049412280463E-2</v>
      </c>
      <c r="W323" s="28">
        <v>2.6832109704328727E-2</v>
      </c>
      <c r="X323" s="28">
        <v>2.5397540986370565E-2</v>
      </c>
      <c r="Y323" s="28">
        <v>2.4803965782125289E-2</v>
      </c>
      <c r="Z323" s="28">
        <v>3.1095210460747733E-2</v>
      </c>
      <c r="AA323" s="28">
        <v>1.6371302783813508E-2</v>
      </c>
      <c r="AB323" s="28">
        <v>2.2958595766931111E-2</v>
      </c>
      <c r="AC323" s="28">
        <v>2.3829003177231734E-2</v>
      </c>
      <c r="AD323" s="28">
        <v>2.9672031394797502E-2</v>
      </c>
      <c r="AE323" s="28">
        <v>4.4156091741530949E-2</v>
      </c>
      <c r="AF323" s="28">
        <v>4.4834725697744493E-2</v>
      </c>
      <c r="AG323" s="28">
        <v>1.4318513460731324E-2</v>
      </c>
      <c r="AH323" s="28">
        <v>1.9130798846312011E-2</v>
      </c>
      <c r="AI323" s="28">
        <v>1.3846943012830975E-2</v>
      </c>
      <c r="AJ323" s="28">
        <v>1.7201333900929386E-2</v>
      </c>
      <c r="AK323" s="28">
        <v>2.0745706511878396E-2</v>
      </c>
      <c r="AL323" s="28">
        <v>1.9764985767870832E-2</v>
      </c>
      <c r="AM323" s="28">
        <v>2.1210589235290064E-2</v>
      </c>
      <c r="AN323" s="28">
        <v>1.3454117497309749E-2</v>
      </c>
      <c r="AO323" s="28">
        <v>1.306363394198687E-2</v>
      </c>
      <c r="AP323" s="28">
        <v>1.9116902686459974E-2</v>
      </c>
      <c r="AQ323" s="28">
        <v>1.8620267354961206E-2</v>
      </c>
      <c r="AR323" s="28">
        <v>1.9695543397271163E-2</v>
      </c>
      <c r="AS323" s="28">
        <v>2.1013630625901603E-2</v>
      </c>
      <c r="AT323" s="28">
        <v>1.3654933986313681E-2</v>
      </c>
      <c r="AU323" s="28">
        <v>1.7928148876909945E-2</v>
      </c>
      <c r="AV323" s="28">
        <v>1.9887847974673075E-2</v>
      </c>
      <c r="AW323" s="28">
        <v>1.0399041222462387E-2</v>
      </c>
      <c r="AX323" s="28">
        <v>3.8247004689043712E-2</v>
      </c>
      <c r="AY323" s="28">
        <v>0.14137009452010799</v>
      </c>
      <c r="AZ323" s="28">
        <v>1.0284578921774645</v>
      </c>
      <c r="BA323" s="28">
        <v>2.9280217509514553E-2</v>
      </c>
      <c r="BB323" s="28">
        <v>3.6706100640301706E-2</v>
      </c>
      <c r="BC323" s="28">
        <v>1.7843746841479307E-2</v>
      </c>
      <c r="BD323" s="28">
        <v>9.4793393569200194E-3</v>
      </c>
      <c r="BE323" s="28">
        <v>2.2132070580816912E-2</v>
      </c>
      <c r="BF323" s="28">
        <v>3.001215628524332E-2</v>
      </c>
      <c r="BG323" s="28">
        <v>1.4120870301100796E-2</v>
      </c>
      <c r="BH323" s="28">
        <v>6.4539363510958325E-3</v>
      </c>
      <c r="BI323" s="28">
        <v>7.8069676255995459E-3</v>
      </c>
      <c r="BJ323" s="28">
        <v>7.1769067567963966E-3</v>
      </c>
      <c r="BK323" s="28">
        <v>1.7777945102054969E-2</v>
      </c>
      <c r="BL323" s="28">
        <v>1.6125821425352845E-2</v>
      </c>
      <c r="BM323" s="28">
        <v>1.3652604918822659E-2</v>
      </c>
      <c r="BN323" s="28">
        <v>1.4409953689787751E-2</v>
      </c>
      <c r="BO323" s="28">
        <v>1.1422858229333623E-2</v>
      </c>
      <c r="BP323" s="28">
        <v>0</v>
      </c>
      <c r="BQ323" s="28"/>
      <c r="BS323" s="30">
        <f t="shared" si="54"/>
        <v>2.382591818856937</v>
      </c>
    </row>
    <row r="324" spans="4:71" x14ac:dyDescent="0.35">
      <c r="D324" s="21" t="s">
        <v>30</v>
      </c>
      <c r="E324" s="21" t="str">
        <f t="shared" si="55"/>
        <v>ISIC 73</v>
      </c>
      <c r="F324" s="28">
        <v>8.4388699660462453E-4</v>
      </c>
      <c r="G324" s="28">
        <v>5.0560782403487152E-4</v>
      </c>
      <c r="H324" s="28">
        <v>6.9860409471818026E-4</v>
      </c>
      <c r="I324" s="28">
        <v>1.5000917447694742E-3</v>
      </c>
      <c r="J324" s="28">
        <v>1.1704515373900757E-3</v>
      </c>
      <c r="K324" s="28">
        <v>1.6950812761332538E-3</v>
      </c>
      <c r="L324" s="28">
        <v>9.7454952577650925E-4</v>
      </c>
      <c r="M324" s="28">
        <v>1.2701239842970093E-3</v>
      </c>
      <c r="N324" s="28">
        <v>1.1173176766575415E-3</v>
      </c>
      <c r="O324" s="28">
        <v>1.1528812954773025E-3</v>
      </c>
      <c r="P324" s="28">
        <v>1.4948234325452079E-3</v>
      </c>
      <c r="Q324" s="28">
        <v>7.5883194281421169E-3</v>
      </c>
      <c r="R324" s="28">
        <v>1.4915276385002228E-3</v>
      </c>
      <c r="S324" s="28">
        <v>1.413325453319209E-3</v>
      </c>
      <c r="T324" s="28">
        <v>1.2037968263168175E-3</v>
      </c>
      <c r="U324" s="28">
        <v>1.3702697528621122E-3</v>
      </c>
      <c r="V324" s="28">
        <v>3.8062835242499015E-3</v>
      </c>
      <c r="W324" s="28">
        <v>1.8832763494923534E-3</v>
      </c>
      <c r="X324" s="28">
        <v>2.5696311424346424E-3</v>
      </c>
      <c r="Y324" s="28">
        <v>4.3452976551602704E-3</v>
      </c>
      <c r="Z324" s="28">
        <v>2.1945127140424094E-3</v>
      </c>
      <c r="AA324" s="28">
        <v>1.1613120250523539E-3</v>
      </c>
      <c r="AB324" s="28">
        <v>1.4479261247699305E-3</v>
      </c>
      <c r="AC324" s="28">
        <v>1.3141184396234394E-3</v>
      </c>
      <c r="AD324" s="28">
        <v>1.4610876372698387E-3</v>
      </c>
      <c r="AE324" s="28">
        <v>2.0499560129336718E-3</v>
      </c>
      <c r="AF324" s="28">
        <v>2.1846253130121357E-3</v>
      </c>
      <c r="AG324" s="28">
        <v>8.9828202736501523E-4</v>
      </c>
      <c r="AH324" s="28">
        <v>1.3027783412689394E-3</v>
      </c>
      <c r="AI324" s="28">
        <v>7.3897535835739899E-4</v>
      </c>
      <c r="AJ324" s="28">
        <v>8.7925663036600508E-4</v>
      </c>
      <c r="AK324" s="28">
        <v>9.2762212295451649E-4</v>
      </c>
      <c r="AL324" s="28">
        <v>9.7055710897288718E-4</v>
      </c>
      <c r="AM324" s="28">
        <v>9.7970824741265648E-4</v>
      </c>
      <c r="AN324" s="28">
        <v>6.3712188953372027E-4</v>
      </c>
      <c r="AO324" s="28">
        <v>6.9089544844874956E-4</v>
      </c>
      <c r="AP324" s="28">
        <v>2.154114181589506E-3</v>
      </c>
      <c r="AQ324" s="28">
        <v>1.15543362540917E-3</v>
      </c>
      <c r="AR324" s="28">
        <v>1.0428035543842411E-3</v>
      </c>
      <c r="AS324" s="28">
        <v>1.7221216197729715E-3</v>
      </c>
      <c r="AT324" s="28">
        <v>7.6266952523371177E-4</v>
      </c>
      <c r="AU324" s="28">
        <v>9.3135835937311088E-4</v>
      </c>
      <c r="AV324" s="28">
        <v>9.5346882316653598E-4</v>
      </c>
      <c r="AW324" s="28">
        <v>5.2082429951028943E-4</v>
      </c>
      <c r="AX324" s="28">
        <v>2.2606745961537707E-3</v>
      </c>
      <c r="AY324" s="28">
        <v>5.8338041874045655E-3</v>
      </c>
      <c r="AZ324" s="28">
        <v>3.8577767234195891E-2</v>
      </c>
      <c r="BA324" s="28">
        <v>1.0024059567607735</v>
      </c>
      <c r="BB324" s="28">
        <v>1.8739163430003636E-3</v>
      </c>
      <c r="BC324" s="28">
        <v>8.9815872146720198E-4</v>
      </c>
      <c r="BD324" s="28">
        <v>4.5956565061061925E-4</v>
      </c>
      <c r="BE324" s="28">
        <v>1.0515182574187066E-3</v>
      </c>
      <c r="BF324" s="28">
        <v>1.3959776646959819E-3</v>
      </c>
      <c r="BG324" s="28">
        <v>1.0017568269443415E-3</v>
      </c>
      <c r="BH324" s="28">
        <v>6.7570037901629079E-4</v>
      </c>
      <c r="BI324" s="28">
        <v>8.8146352484397999E-4</v>
      </c>
      <c r="BJ324" s="28">
        <v>4.9424088149440466E-4</v>
      </c>
      <c r="BK324" s="28">
        <v>9.8620020325203457E-4</v>
      </c>
      <c r="BL324" s="28">
        <v>9.9088175875516405E-4</v>
      </c>
      <c r="BM324" s="28">
        <v>1.170274987639704E-3</v>
      </c>
      <c r="BN324" s="28">
        <v>7.9665934483570189E-4</v>
      </c>
      <c r="BO324" s="28">
        <v>5.6444022615497716E-4</v>
      </c>
      <c r="BP324" s="28">
        <v>0</v>
      </c>
      <c r="BQ324" s="28"/>
      <c r="BS324" s="30">
        <f t="shared" si="54"/>
        <v>1.1294956341373616</v>
      </c>
    </row>
    <row r="325" spans="4:71" x14ac:dyDescent="0.35">
      <c r="D325" s="21" t="s">
        <v>30</v>
      </c>
      <c r="E325" s="21" t="str">
        <f t="shared" si="55"/>
        <v>ISIC 74-75</v>
      </c>
      <c r="F325" s="28">
        <v>7.8293980307637141E-3</v>
      </c>
      <c r="G325" s="28">
        <v>4.1501545112759735E-3</v>
      </c>
      <c r="H325" s="28">
        <v>6.6767034414406037E-3</v>
      </c>
      <c r="I325" s="28">
        <v>6.5644311862895063E-3</v>
      </c>
      <c r="J325" s="28">
        <v>2.4885321478665887E-2</v>
      </c>
      <c r="K325" s="28">
        <v>1.5052654675258624E-2</v>
      </c>
      <c r="L325" s="28">
        <v>8.5623736391752629E-3</v>
      </c>
      <c r="M325" s="28">
        <v>1.1960861059650064E-2</v>
      </c>
      <c r="N325" s="28">
        <v>1.3420050770610044E-2</v>
      </c>
      <c r="O325" s="28">
        <v>8.2063110680457504E-3</v>
      </c>
      <c r="P325" s="28">
        <v>1.7237947450683119E-2</v>
      </c>
      <c r="Q325" s="28">
        <v>2.2501937943973264E-2</v>
      </c>
      <c r="R325" s="28">
        <v>1.1510506250537596E-2</v>
      </c>
      <c r="S325" s="28">
        <v>9.6755467988888059E-3</v>
      </c>
      <c r="T325" s="28">
        <v>7.1752311432347312E-3</v>
      </c>
      <c r="U325" s="28">
        <v>8.0196614115578529E-3</v>
      </c>
      <c r="V325" s="28">
        <v>8.9783223424909544E-3</v>
      </c>
      <c r="W325" s="28">
        <v>1.0485033353584652E-2</v>
      </c>
      <c r="X325" s="28">
        <v>8.9115703250660233E-3</v>
      </c>
      <c r="Y325" s="28">
        <v>1.2753313411021292E-2</v>
      </c>
      <c r="Z325" s="28">
        <v>8.5619543737000207E-3</v>
      </c>
      <c r="AA325" s="28">
        <v>1.499039311459466E-2</v>
      </c>
      <c r="AB325" s="28">
        <v>7.9740701933368654E-3</v>
      </c>
      <c r="AC325" s="28">
        <v>6.308841594293099E-3</v>
      </c>
      <c r="AD325" s="28">
        <v>6.6015952629092821E-3</v>
      </c>
      <c r="AE325" s="28">
        <v>8.1648920931100925E-3</v>
      </c>
      <c r="AF325" s="28">
        <v>6.9396148594602748E-3</v>
      </c>
      <c r="AG325" s="28">
        <v>2.0404892905771205E-2</v>
      </c>
      <c r="AH325" s="28">
        <v>1.8858480398323288E-2</v>
      </c>
      <c r="AI325" s="28">
        <v>1.7424489133756986E-2</v>
      </c>
      <c r="AJ325" s="28">
        <v>6.2047747192677085E-3</v>
      </c>
      <c r="AK325" s="28">
        <v>5.672377412785012E-3</v>
      </c>
      <c r="AL325" s="28">
        <v>9.3783987666065435E-3</v>
      </c>
      <c r="AM325" s="28">
        <v>6.2464909391969185E-3</v>
      </c>
      <c r="AN325" s="28">
        <v>8.6067173063385499E-3</v>
      </c>
      <c r="AO325" s="28">
        <v>1.0388142029824346E-2</v>
      </c>
      <c r="AP325" s="28">
        <v>2.4921246587786453E-2</v>
      </c>
      <c r="AQ325" s="28">
        <v>1.9861756131548461E-2</v>
      </c>
      <c r="AR325" s="28">
        <v>1.5772939703529543E-2</v>
      </c>
      <c r="AS325" s="28">
        <v>9.9859330875345358E-3</v>
      </c>
      <c r="AT325" s="28">
        <v>1.0484946488954091E-2</v>
      </c>
      <c r="AU325" s="28">
        <v>1.3928008372790481E-2</v>
      </c>
      <c r="AV325" s="28">
        <v>1.0442136923069664E-2</v>
      </c>
      <c r="AW325" s="28">
        <v>2.605255199371756E-3</v>
      </c>
      <c r="AX325" s="28">
        <v>9.4900634391643576E-3</v>
      </c>
      <c r="AY325" s="28">
        <v>7.7427959073928807E-3</v>
      </c>
      <c r="AZ325" s="28">
        <v>9.8114797162998889E-3</v>
      </c>
      <c r="BA325" s="28">
        <v>0.12237231708768868</v>
      </c>
      <c r="BB325" s="28">
        <v>1.0115511395897812</v>
      </c>
      <c r="BC325" s="28">
        <v>8.2622167974955498E-3</v>
      </c>
      <c r="BD325" s="28">
        <v>6.9807009769650508E-3</v>
      </c>
      <c r="BE325" s="28">
        <v>2.6082189243812618E-2</v>
      </c>
      <c r="BF325" s="28">
        <v>8.7703709759782457E-3</v>
      </c>
      <c r="BG325" s="28">
        <v>4.5539006698140615E-3</v>
      </c>
      <c r="BH325" s="28">
        <v>2.7536674343124159E-3</v>
      </c>
      <c r="BI325" s="28">
        <v>4.5796736237737855E-3</v>
      </c>
      <c r="BJ325" s="28">
        <v>3.1776027567613141E-3</v>
      </c>
      <c r="BK325" s="28">
        <v>1.2727903885800099E-2</v>
      </c>
      <c r="BL325" s="28">
        <v>1.3222657283939208E-2</v>
      </c>
      <c r="BM325" s="28">
        <v>8.3772778872378915E-3</v>
      </c>
      <c r="BN325" s="28">
        <v>7.143800228249223E-3</v>
      </c>
      <c r="BO325" s="28">
        <v>5.5832245786493501E-3</v>
      </c>
      <c r="BP325" s="28">
        <v>0</v>
      </c>
      <c r="BQ325" s="28"/>
      <c r="BS325" s="30">
        <f t="shared" si="54"/>
        <v>1.7684686599731896</v>
      </c>
    </row>
    <row r="326" spans="4:71" x14ac:dyDescent="0.35">
      <c r="D326" s="21" t="s">
        <v>30</v>
      </c>
      <c r="E326" s="21" t="str">
        <f t="shared" si="55"/>
        <v>ISIC 77</v>
      </c>
      <c r="F326" s="28">
        <v>1.5821061839161984E-2</v>
      </c>
      <c r="G326" s="28">
        <v>4.6866321228024961E-3</v>
      </c>
      <c r="H326" s="28">
        <v>5.6990375207351847E-3</v>
      </c>
      <c r="I326" s="28">
        <v>7.401272201967248E-3</v>
      </c>
      <c r="J326" s="28">
        <v>1.0373827527430282E-2</v>
      </c>
      <c r="K326" s="28">
        <v>1.2727508777791146E-2</v>
      </c>
      <c r="L326" s="28">
        <v>6.3860915061813937E-3</v>
      </c>
      <c r="M326" s="28">
        <v>7.971332989475971E-3</v>
      </c>
      <c r="N326" s="28">
        <v>8.7672099383541233E-3</v>
      </c>
      <c r="O326" s="28">
        <v>4.507382772671157E-3</v>
      </c>
      <c r="P326" s="28">
        <v>7.649814690725767E-3</v>
      </c>
      <c r="Q326" s="28">
        <v>6.5351894272939895E-3</v>
      </c>
      <c r="R326" s="28">
        <v>8.1748482030019765E-3</v>
      </c>
      <c r="S326" s="28">
        <v>7.1433100273461782E-3</v>
      </c>
      <c r="T326" s="28">
        <v>7.2206370690543111E-3</v>
      </c>
      <c r="U326" s="28">
        <v>6.5683271079638771E-3</v>
      </c>
      <c r="V326" s="28">
        <v>6.5696076135146027E-3</v>
      </c>
      <c r="W326" s="28">
        <v>8.6309971083387178E-3</v>
      </c>
      <c r="X326" s="28">
        <v>8.1562576156314279E-3</v>
      </c>
      <c r="Y326" s="28">
        <v>8.3002538893822021E-3</v>
      </c>
      <c r="Z326" s="28">
        <v>7.9244663741397017E-3</v>
      </c>
      <c r="AA326" s="28">
        <v>1.0413321235617506E-2</v>
      </c>
      <c r="AB326" s="28">
        <v>6.2951516066590595E-3</v>
      </c>
      <c r="AC326" s="28">
        <v>7.1903320459680547E-3</v>
      </c>
      <c r="AD326" s="28">
        <v>7.9764792800464286E-3</v>
      </c>
      <c r="AE326" s="28">
        <v>9.2679839061622308E-3</v>
      </c>
      <c r="AF326" s="28">
        <v>7.5572685605255928E-3</v>
      </c>
      <c r="AG326" s="28">
        <v>7.3223375926709548E-3</v>
      </c>
      <c r="AH326" s="28">
        <v>1.0745455840547547E-2</v>
      </c>
      <c r="AI326" s="28">
        <v>7.5901439815142177E-3</v>
      </c>
      <c r="AJ326" s="28">
        <v>5.3880841332463441E-3</v>
      </c>
      <c r="AK326" s="28">
        <v>8.25223688458788E-3</v>
      </c>
      <c r="AL326" s="28">
        <v>8.189033133200815E-3</v>
      </c>
      <c r="AM326" s="28">
        <v>6.3991663484686059E-3</v>
      </c>
      <c r="AN326" s="28">
        <v>5.7623927426888938E-3</v>
      </c>
      <c r="AO326" s="28">
        <v>6.869554400948186E-3</v>
      </c>
      <c r="AP326" s="28">
        <v>2.3019164485834746E-2</v>
      </c>
      <c r="AQ326" s="28">
        <v>1.420919590925053E-2</v>
      </c>
      <c r="AR326" s="28">
        <v>9.8461832356126367E-3</v>
      </c>
      <c r="AS326" s="28">
        <v>1.3802432600541439E-2</v>
      </c>
      <c r="AT326" s="28">
        <v>1.0322796200422261E-2</v>
      </c>
      <c r="AU326" s="28">
        <v>1.5910795294507445E-2</v>
      </c>
      <c r="AV326" s="28">
        <v>1.7313233031237225E-2</v>
      </c>
      <c r="AW326" s="28">
        <v>3.2001924541804525E-3</v>
      </c>
      <c r="AX326" s="28">
        <v>1.4313780830926895E-2</v>
      </c>
      <c r="AY326" s="28">
        <v>1.3546457976117324E-2</v>
      </c>
      <c r="AZ326" s="28">
        <v>1.0243886510941737E-2</v>
      </c>
      <c r="BA326" s="28">
        <v>2.3903556154120268E-2</v>
      </c>
      <c r="BB326" s="28">
        <v>5.5637699325012648E-2</v>
      </c>
      <c r="BC326" s="28">
        <v>1.0072824476430766</v>
      </c>
      <c r="BD326" s="28">
        <v>5.133094962570423E-3</v>
      </c>
      <c r="BE326" s="28">
        <v>1.2205490430642577E-2</v>
      </c>
      <c r="BF326" s="28">
        <v>1.244338986296939E-2</v>
      </c>
      <c r="BG326" s="28">
        <v>6.0999142380943477E-3</v>
      </c>
      <c r="BH326" s="28">
        <v>3.8338565131480666E-3</v>
      </c>
      <c r="BI326" s="28">
        <v>4.1787094804689624E-3</v>
      </c>
      <c r="BJ326" s="28">
        <v>4.6194871046195997E-3</v>
      </c>
      <c r="BK326" s="28">
        <v>1.2722437166587492E-2</v>
      </c>
      <c r="BL326" s="28">
        <v>1.1161823229856895E-2</v>
      </c>
      <c r="BM326" s="28">
        <v>7.9253467196175442E-3</v>
      </c>
      <c r="BN326" s="28">
        <v>6.4213752241003459E-3</v>
      </c>
      <c r="BO326" s="28">
        <v>4.440390987461032E-3</v>
      </c>
      <c r="BP326" s="28">
        <v>0</v>
      </c>
      <c r="BQ326" s="28"/>
      <c r="BS326" s="30">
        <f t="shared" si="54"/>
        <v>1.6061711455877354</v>
      </c>
    </row>
    <row r="327" spans="4:71" x14ac:dyDescent="0.35">
      <c r="D327" s="21" t="s">
        <v>30</v>
      </c>
      <c r="E327" s="21" t="str">
        <f t="shared" si="55"/>
        <v>ISIC 78</v>
      </c>
      <c r="F327" s="28">
        <v>2.0090504054262739E-2</v>
      </c>
      <c r="G327" s="28">
        <v>1.2539122567786628E-2</v>
      </c>
      <c r="H327" s="28">
        <v>1.2914301674577192E-2</v>
      </c>
      <c r="I327" s="28">
        <v>2.269904457991535E-2</v>
      </c>
      <c r="J327" s="28">
        <v>1.9007797852823839E-2</v>
      </c>
      <c r="K327" s="28">
        <v>1.4919506244450341E-2</v>
      </c>
      <c r="L327" s="28">
        <v>1.8930330938565443E-2</v>
      </c>
      <c r="M327" s="28">
        <v>2.0081059117580805E-2</v>
      </c>
      <c r="N327" s="28">
        <v>2.97760024897912E-2</v>
      </c>
      <c r="O327" s="28">
        <v>1.1748854217504849E-2</v>
      </c>
      <c r="P327" s="28">
        <v>1.9157594990319163E-2</v>
      </c>
      <c r="Q327" s="28">
        <v>4.5809142932643994E-2</v>
      </c>
      <c r="R327" s="28">
        <v>1.8680608088508608E-2</v>
      </c>
      <c r="S327" s="28">
        <v>2.1796423279161269E-2</v>
      </c>
      <c r="T327" s="28">
        <v>2.0066798286119628E-2</v>
      </c>
      <c r="U327" s="28">
        <v>1.6677268667312971E-2</v>
      </c>
      <c r="V327" s="28">
        <v>1.7804856858301781E-2</v>
      </c>
      <c r="W327" s="28">
        <v>1.7151670379591987E-2</v>
      </c>
      <c r="X327" s="28">
        <v>1.6317369582046451E-2</v>
      </c>
      <c r="Y327" s="28">
        <v>1.6515245244413453E-2</v>
      </c>
      <c r="Z327" s="28">
        <v>1.7811805253712062E-2</v>
      </c>
      <c r="AA327" s="28">
        <v>1.8882949263667698E-2</v>
      </c>
      <c r="AB327" s="28">
        <v>1.5421895733595039E-2</v>
      </c>
      <c r="AC327" s="28">
        <v>1.7738496555089297E-2</v>
      </c>
      <c r="AD327" s="28">
        <v>2.3026770250456133E-2</v>
      </c>
      <c r="AE327" s="28">
        <v>2.7349365856576047E-2</v>
      </c>
      <c r="AF327" s="28">
        <v>2.5781503931540183E-2</v>
      </c>
      <c r="AG327" s="28">
        <v>1.4684075168929812E-2</v>
      </c>
      <c r="AH327" s="28">
        <v>2.3214010979685555E-2</v>
      </c>
      <c r="AI327" s="28">
        <v>1.8403245322387383E-2</v>
      </c>
      <c r="AJ327" s="28">
        <v>2.5347926057230588E-2</v>
      </c>
      <c r="AK327" s="28">
        <v>3.1151350583844412E-2</v>
      </c>
      <c r="AL327" s="28">
        <v>5.5380246152020682E-2</v>
      </c>
      <c r="AM327" s="28">
        <v>2.3370006543476457E-2</v>
      </c>
      <c r="AN327" s="28">
        <v>1.7272674209329274E-2</v>
      </c>
      <c r="AO327" s="28">
        <v>1.5698077618830009E-2</v>
      </c>
      <c r="AP327" s="28">
        <v>2.3415283117598686E-2</v>
      </c>
      <c r="AQ327" s="28">
        <v>4.0230679334122839E-2</v>
      </c>
      <c r="AR327" s="28">
        <v>2.6551754730384337E-2</v>
      </c>
      <c r="AS327" s="28">
        <v>3.3386927540265836E-2</v>
      </c>
      <c r="AT327" s="28">
        <v>1.285692710846678E-2</v>
      </c>
      <c r="AU327" s="28">
        <v>1.9636434786307531E-2</v>
      </c>
      <c r="AV327" s="28">
        <v>2.337944792317213E-2</v>
      </c>
      <c r="AW327" s="28">
        <v>4.9627178545901237E-3</v>
      </c>
      <c r="AX327" s="28">
        <v>1.9580001353422055E-2</v>
      </c>
      <c r="AY327" s="28">
        <v>1.7919203490499538E-2</v>
      </c>
      <c r="AZ327" s="28">
        <v>2.3390963580481917E-2</v>
      </c>
      <c r="BA327" s="28">
        <v>2.7072657147175317E-2</v>
      </c>
      <c r="BB327" s="28">
        <v>2.5633523624174367E-2</v>
      </c>
      <c r="BC327" s="28">
        <v>0.12059901846456864</v>
      </c>
      <c r="BD327" s="28">
        <v>1.0060567066667681</v>
      </c>
      <c r="BE327" s="28">
        <v>2.7125824162906084E-2</v>
      </c>
      <c r="BF327" s="28">
        <v>2.4049959553270238E-2</v>
      </c>
      <c r="BG327" s="28">
        <v>9.8851269592534156E-3</v>
      </c>
      <c r="BH327" s="28">
        <v>7.3146111912211391E-3</v>
      </c>
      <c r="BI327" s="28">
        <v>1.0283953574418806E-2</v>
      </c>
      <c r="BJ327" s="28">
        <v>8.5567018360924712E-3</v>
      </c>
      <c r="BK327" s="28">
        <v>1.9482938224788915E-2</v>
      </c>
      <c r="BL327" s="28">
        <v>2.1190612853550259E-2</v>
      </c>
      <c r="BM327" s="28">
        <v>1.3212787681145857E-2</v>
      </c>
      <c r="BN327" s="28">
        <v>1.8175927289460582E-2</v>
      </c>
      <c r="BO327" s="28">
        <v>2.0264928236813664E-2</v>
      </c>
      <c r="BP327" s="28">
        <v>0</v>
      </c>
      <c r="BQ327" s="28"/>
      <c r="BS327" s="30">
        <f t="shared" si="54"/>
        <v>2.3674335198109682</v>
      </c>
    </row>
    <row r="328" spans="4:71" x14ac:dyDescent="0.35">
      <c r="D328" s="21" t="s">
        <v>30</v>
      </c>
      <c r="E328" s="21" t="str">
        <f t="shared" si="55"/>
        <v>ISIC 79</v>
      </c>
      <c r="F328" s="28">
        <v>1.545281209850639E-2</v>
      </c>
      <c r="G328" s="28">
        <v>7.6535411058132798E-3</v>
      </c>
      <c r="H328" s="28">
        <v>8.115472054512466E-3</v>
      </c>
      <c r="I328" s="28">
        <v>1.4172640800428146E-2</v>
      </c>
      <c r="J328" s="28">
        <v>1.8728483151800167E-2</v>
      </c>
      <c r="K328" s="28">
        <v>1.2226995853183154E-2</v>
      </c>
      <c r="L328" s="28">
        <v>1.553340256838821E-2</v>
      </c>
      <c r="M328" s="28">
        <v>1.5052079114720594E-2</v>
      </c>
      <c r="N328" s="28">
        <v>1.7211708917534211E-2</v>
      </c>
      <c r="O328" s="28">
        <v>5.8421024104718588E-3</v>
      </c>
      <c r="P328" s="28">
        <v>1.3226180350218488E-2</v>
      </c>
      <c r="Q328" s="28">
        <v>1.4228732093344536E-2</v>
      </c>
      <c r="R328" s="28">
        <v>2.0531715284430423E-2</v>
      </c>
      <c r="S328" s="28">
        <v>1.888968485139092E-2</v>
      </c>
      <c r="T328" s="28">
        <v>1.6001092917337034E-2</v>
      </c>
      <c r="U328" s="28">
        <v>2.1771539179553004E-2</v>
      </c>
      <c r="V328" s="28">
        <v>1.2307964388428416E-2</v>
      </c>
      <c r="W328" s="28">
        <v>1.8737198224399641E-2</v>
      </c>
      <c r="X328" s="28">
        <v>2.0320070442732784E-2</v>
      </c>
      <c r="Y328" s="28">
        <v>2.0759461102435435E-2</v>
      </c>
      <c r="Z328" s="28">
        <v>2.832829590289004E-2</v>
      </c>
      <c r="AA328" s="28">
        <v>1.4644742295746605E-2</v>
      </c>
      <c r="AB328" s="28">
        <v>2.8187556813453803E-2</v>
      </c>
      <c r="AC328" s="28">
        <v>1.0273493994079001E-2</v>
      </c>
      <c r="AD328" s="28">
        <v>1.422365341888952E-2</v>
      </c>
      <c r="AE328" s="28">
        <v>1.6496396007785959E-2</v>
      </c>
      <c r="AF328" s="28">
        <v>1.6078402198847642E-2</v>
      </c>
      <c r="AG328" s="28">
        <v>9.4576235887289181E-3</v>
      </c>
      <c r="AH328" s="28">
        <v>1.2908117622179071E-2</v>
      </c>
      <c r="AI328" s="28">
        <v>9.2677783971237375E-3</v>
      </c>
      <c r="AJ328" s="28">
        <v>1.4679216308290078E-2</v>
      </c>
      <c r="AK328" s="28">
        <v>1.8520163702281874E-2</v>
      </c>
      <c r="AL328" s="28">
        <v>1.5825223562066879E-2</v>
      </c>
      <c r="AM328" s="28">
        <v>2.2957785842036428E-2</v>
      </c>
      <c r="AN328" s="28">
        <v>1.5009849678302604E-2</v>
      </c>
      <c r="AO328" s="28">
        <v>1.1382012384813891E-2</v>
      </c>
      <c r="AP328" s="28">
        <v>9.7240585622254024E-3</v>
      </c>
      <c r="AQ328" s="28">
        <v>9.0170752939394815E-3</v>
      </c>
      <c r="AR328" s="28">
        <v>1.2066176059834925E-2</v>
      </c>
      <c r="AS328" s="28">
        <v>9.455475716589062E-3</v>
      </c>
      <c r="AT328" s="28">
        <v>6.115634493040565E-3</v>
      </c>
      <c r="AU328" s="28">
        <v>7.2230646514980304E-3</v>
      </c>
      <c r="AV328" s="28">
        <v>8.7428751794139115E-3</v>
      </c>
      <c r="AW328" s="28">
        <v>2.8971819416680118E-3</v>
      </c>
      <c r="AX328" s="28">
        <v>1.0930300175437731E-2</v>
      </c>
      <c r="AY328" s="28">
        <v>1.3599079874449756E-2</v>
      </c>
      <c r="AZ328" s="28">
        <v>1.0204668650424785E-2</v>
      </c>
      <c r="BA328" s="28">
        <v>1.1589373889565102E-2</v>
      </c>
      <c r="BB328" s="28">
        <v>1.0131213219575131E-2</v>
      </c>
      <c r="BC328" s="28">
        <v>1.0638504056013956E-2</v>
      </c>
      <c r="BD328" s="28">
        <v>2.3375481141113888E-2</v>
      </c>
      <c r="BE328" s="28">
        <v>1.0123797943694957</v>
      </c>
      <c r="BF328" s="28">
        <v>1.5557885462729543E-2</v>
      </c>
      <c r="BG328" s="28">
        <v>6.045108161078794E-3</v>
      </c>
      <c r="BH328" s="28">
        <v>5.3775974319392071E-3</v>
      </c>
      <c r="BI328" s="28">
        <v>7.2106440380176771E-3</v>
      </c>
      <c r="BJ328" s="28">
        <v>6.3172958077349897E-3</v>
      </c>
      <c r="BK328" s="28">
        <v>7.1954012766227591E-3</v>
      </c>
      <c r="BL328" s="28">
        <v>7.7072889996365693E-3</v>
      </c>
      <c r="BM328" s="28">
        <v>6.2124619669616582E-3</v>
      </c>
      <c r="BN328" s="28">
        <v>1.2246736361437655E-2</v>
      </c>
      <c r="BO328" s="28">
        <v>5.4896696051970964E-3</v>
      </c>
      <c r="BP328" s="28">
        <v>0</v>
      </c>
      <c r="BQ328" s="28"/>
      <c r="BS328" s="30">
        <f t="shared" si="54"/>
        <v>1.8124532350127864</v>
      </c>
    </row>
    <row r="329" spans="4:71" x14ac:dyDescent="0.35">
      <c r="D329" s="21" t="s">
        <v>30</v>
      </c>
      <c r="E329" s="21" t="str">
        <f t="shared" si="55"/>
        <v>ISIC 80-82</v>
      </c>
      <c r="F329" s="28">
        <v>4.8108967866048371E-3</v>
      </c>
      <c r="G329" s="28">
        <v>3.0729493513522634E-3</v>
      </c>
      <c r="H329" s="28">
        <v>3.341837029954844E-3</v>
      </c>
      <c r="I329" s="28">
        <v>4.9068259763958358E-3</v>
      </c>
      <c r="J329" s="28">
        <v>6.1938637258262376E-3</v>
      </c>
      <c r="K329" s="28">
        <v>4.5607050461282939E-3</v>
      </c>
      <c r="L329" s="28">
        <v>5.5048908848511326E-3</v>
      </c>
      <c r="M329" s="28">
        <v>5.3037712770307105E-3</v>
      </c>
      <c r="N329" s="28">
        <v>6.1729392651679463E-3</v>
      </c>
      <c r="O329" s="28">
        <v>2.6895004200852318E-3</v>
      </c>
      <c r="P329" s="28">
        <v>4.9103376700237386E-3</v>
      </c>
      <c r="Q329" s="28">
        <v>5.1861766935397298E-3</v>
      </c>
      <c r="R329" s="28">
        <v>6.6793508920482015E-3</v>
      </c>
      <c r="S329" s="28">
        <v>7.0944559671098544E-3</v>
      </c>
      <c r="T329" s="28">
        <v>5.815332595061529E-3</v>
      </c>
      <c r="U329" s="28">
        <v>6.8339922122777506E-3</v>
      </c>
      <c r="V329" s="28">
        <v>4.3115736927242174E-3</v>
      </c>
      <c r="W329" s="28">
        <v>6.1697183093950532E-3</v>
      </c>
      <c r="X329" s="28">
        <v>6.6308324614821898E-3</v>
      </c>
      <c r="Y329" s="28">
        <v>6.5734692740130459E-3</v>
      </c>
      <c r="Z329" s="28">
        <v>8.7303457120915095E-3</v>
      </c>
      <c r="AA329" s="28">
        <v>5.1301188556942268E-3</v>
      </c>
      <c r="AB329" s="28">
        <v>8.633025358291151E-3</v>
      </c>
      <c r="AC329" s="28">
        <v>3.7148706899192518E-3</v>
      </c>
      <c r="AD329" s="28">
        <v>5.1492744863777615E-3</v>
      </c>
      <c r="AE329" s="28">
        <v>6.0641111522569489E-3</v>
      </c>
      <c r="AF329" s="28">
        <v>5.3230023787102284E-3</v>
      </c>
      <c r="AG329" s="28">
        <v>3.9100163532117685E-3</v>
      </c>
      <c r="AH329" s="28">
        <v>5.7775547178051164E-3</v>
      </c>
      <c r="AI329" s="28">
        <v>3.8391708587421662E-3</v>
      </c>
      <c r="AJ329" s="28">
        <v>8.4441204521896428E-3</v>
      </c>
      <c r="AK329" s="28">
        <v>2.094533633713578E-2</v>
      </c>
      <c r="AL329" s="28">
        <v>5.4122471683220597E-2</v>
      </c>
      <c r="AM329" s="28">
        <v>9.5720659537161142E-3</v>
      </c>
      <c r="AN329" s="28">
        <v>5.6120413598514966E-3</v>
      </c>
      <c r="AO329" s="28">
        <v>6.3873339615120022E-3</v>
      </c>
      <c r="AP329" s="28">
        <v>3.9844857802846185E-3</v>
      </c>
      <c r="AQ329" s="28">
        <v>5.1867302789044807E-3</v>
      </c>
      <c r="AR329" s="28">
        <v>4.4923184315153897E-3</v>
      </c>
      <c r="AS329" s="28">
        <v>3.6919113946067921E-3</v>
      </c>
      <c r="AT329" s="28">
        <v>2.4039521831852617E-3</v>
      </c>
      <c r="AU329" s="28">
        <v>2.768115712108647E-3</v>
      </c>
      <c r="AV329" s="28">
        <v>3.2609679389783951E-3</v>
      </c>
      <c r="AW329" s="28">
        <v>1.1153641750246532E-3</v>
      </c>
      <c r="AX329" s="28">
        <v>4.5909125782637172E-3</v>
      </c>
      <c r="AY329" s="28">
        <v>5.4428908856656985E-3</v>
      </c>
      <c r="AZ329" s="28">
        <v>4.0277835500746621E-3</v>
      </c>
      <c r="BA329" s="28">
        <v>5.3215579654786399E-3</v>
      </c>
      <c r="BB329" s="28">
        <v>4.746767591207973E-3</v>
      </c>
      <c r="BC329" s="28">
        <v>4.5095318128502426E-3</v>
      </c>
      <c r="BD329" s="28">
        <v>6.9423228624219289E-3</v>
      </c>
      <c r="BE329" s="28">
        <v>0.26876818411337877</v>
      </c>
      <c r="BF329" s="28">
        <v>1.005786679891074</v>
      </c>
      <c r="BG329" s="28">
        <v>2.5081211440681783E-3</v>
      </c>
      <c r="BH329" s="28">
        <v>2.0988604555353591E-3</v>
      </c>
      <c r="BI329" s="28">
        <v>2.4450196621277702E-3</v>
      </c>
      <c r="BJ329" s="28">
        <v>2.3578372971657271E-3</v>
      </c>
      <c r="BK329" s="28">
        <v>6.8083973723413469E-3</v>
      </c>
      <c r="BL329" s="28">
        <v>1.1229677013780519E-2</v>
      </c>
      <c r="BM329" s="28">
        <v>3.0727685451343023E-3</v>
      </c>
      <c r="BN329" s="28">
        <v>4.4032106468515691E-3</v>
      </c>
      <c r="BO329" s="28">
        <v>2.2030865873287845E-3</v>
      </c>
      <c r="BP329" s="28">
        <v>0</v>
      </c>
      <c r="BQ329" s="28"/>
      <c r="BS329" s="30">
        <f t="shared" si="54"/>
        <v>1.6422857357111562</v>
      </c>
    </row>
    <row r="330" spans="4:71" x14ac:dyDescent="0.35">
      <c r="D330" t="s">
        <v>31</v>
      </c>
      <c r="E330" t="str">
        <f t="shared" si="55"/>
        <v>ISIC 84</v>
      </c>
      <c r="F330" s="28">
        <v>1.7873391847440193E-2</v>
      </c>
      <c r="G330" s="28">
        <v>1.2365757958332044E-2</v>
      </c>
      <c r="H330" s="28">
        <v>1.9367751063578208E-2</v>
      </c>
      <c r="I330" s="28">
        <v>2.2918414869812137E-2</v>
      </c>
      <c r="J330" s="28">
        <v>2.8098600557332674E-2</v>
      </c>
      <c r="K330" s="28">
        <v>2.9949115213767096E-2</v>
      </c>
      <c r="L330" s="28">
        <v>2.591421187983373E-2</v>
      </c>
      <c r="M330" s="28">
        <v>2.8974614604096231E-2</v>
      </c>
      <c r="N330" s="28">
        <v>4.2524405317683651E-2</v>
      </c>
      <c r="O330" s="28">
        <v>1.8613704937984008E-2</v>
      </c>
      <c r="P330" s="28">
        <v>2.8031238278055613E-2</v>
      </c>
      <c r="Q330" s="28">
        <v>2.0754338412308029E-2</v>
      </c>
      <c r="R330" s="28">
        <v>2.5987890056304547E-2</v>
      </c>
      <c r="S330" s="28">
        <v>3.0302578096847818E-2</v>
      </c>
      <c r="T330" s="28">
        <v>3.2897384703732463E-2</v>
      </c>
      <c r="U330" s="28">
        <v>2.6884367331339497E-2</v>
      </c>
      <c r="V330" s="28">
        <v>1.8412110821002078E-2</v>
      </c>
      <c r="W330" s="28">
        <v>2.6938729980002664E-2</v>
      </c>
      <c r="X330" s="28">
        <v>2.7730572369729964E-2</v>
      </c>
      <c r="Y330" s="28">
        <v>2.6538667257972093E-2</v>
      </c>
      <c r="Z330" s="28">
        <v>2.638917567688006E-2</v>
      </c>
      <c r="AA330" s="28">
        <v>2.5383818436716856E-2</v>
      </c>
      <c r="AB330" s="28">
        <v>2.5904905843699432E-2</v>
      </c>
      <c r="AC330" s="28">
        <v>2.5905589547817107E-2</v>
      </c>
      <c r="AD330" s="28">
        <v>4.4109631706980221E-2</v>
      </c>
      <c r="AE330" s="28">
        <v>5.0993327245341655E-2</v>
      </c>
      <c r="AF330" s="28">
        <v>2.6128259640008235E-2</v>
      </c>
      <c r="AG330" s="28">
        <v>2.65644315015039E-2</v>
      </c>
      <c r="AH330" s="28">
        <v>3.3308752451166657E-2</v>
      </c>
      <c r="AI330" s="28">
        <v>2.976573172732952E-2</v>
      </c>
      <c r="AJ330" s="28">
        <v>2.1042653147962546E-2</v>
      </c>
      <c r="AK330" s="28">
        <v>2.7941401582186637E-2</v>
      </c>
      <c r="AL330" s="28">
        <v>3.0704606807202436E-2</v>
      </c>
      <c r="AM330" s="28">
        <v>2.9891514514928687E-2</v>
      </c>
      <c r="AN330" s="28">
        <v>2.3583263443895251E-2</v>
      </c>
      <c r="AO330" s="28">
        <v>2.2853825768779423E-2</v>
      </c>
      <c r="AP330" s="28">
        <v>3.6610622158152556E-2</v>
      </c>
      <c r="AQ330" s="28">
        <v>4.9862854963883665E-2</v>
      </c>
      <c r="AR330" s="28">
        <v>3.2625625977729319E-2</v>
      </c>
      <c r="AS330" s="28">
        <v>2.5432027160735098E-2</v>
      </c>
      <c r="AT330" s="28">
        <v>2.8376866067801595E-2</v>
      </c>
      <c r="AU330" s="28">
        <v>4.0349262649895856E-2</v>
      </c>
      <c r="AV330" s="28">
        <v>3.9472021927567102E-2</v>
      </c>
      <c r="AW330" s="28">
        <v>1.607831729612106E-2</v>
      </c>
      <c r="AX330" s="28">
        <v>3.6513200140398466E-2</v>
      </c>
      <c r="AY330" s="28">
        <v>3.2267762075789533E-2</v>
      </c>
      <c r="AZ330" s="28">
        <v>3.7302616627558668E-2</v>
      </c>
      <c r="BA330" s="28">
        <v>4.309831470698941E-2</v>
      </c>
      <c r="BB330" s="28">
        <v>3.7840505154144589E-2</v>
      </c>
      <c r="BC330" s="28">
        <v>3.7889011034852704E-2</v>
      </c>
      <c r="BD330" s="28">
        <v>1.0755719615149772E-2</v>
      </c>
      <c r="BE330" s="28">
        <v>4.6781732300695815E-2</v>
      </c>
      <c r="BF330" s="28">
        <v>7.8286449134814431E-2</v>
      </c>
      <c r="BG330" s="28">
        <v>1.0331467045671523</v>
      </c>
      <c r="BH330" s="28">
        <v>1.6329537586488304E-2</v>
      </c>
      <c r="BI330" s="28">
        <v>2.1558337967806672E-2</v>
      </c>
      <c r="BJ330" s="28">
        <v>2.0673234394458482E-2</v>
      </c>
      <c r="BK330" s="28">
        <v>2.8900250508139755E-2</v>
      </c>
      <c r="BL330" s="28">
        <v>3.1142532700881721E-2</v>
      </c>
      <c r="BM330" s="28">
        <v>2.4873698679176034E-2</v>
      </c>
      <c r="BN330" s="28">
        <v>2.3490897447065374E-2</v>
      </c>
      <c r="BO330" s="28">
        <v>2.5938347104367186E-2</v>
      </c>
      <c r="BP330" s="28">
        <v>0</v>
      </c>
      <c r="BQ330" s="28"/>
      <c r="BS330" s="30">
        <f t="shared" si="54"/>
        <v>2.8371451845473694</v>
      </c>
    </row>
    <row r="331" spans="4:71" x14ac:dyDescent="0.35">
      <c r="D331" t="s">
        <v>32</v>
      </c>
      <c r="E331" t="str">
        <f t="shared" si="55"/>
        <v>ISIC 85</v>
      </c>
      <c r="F331" s="28">
        <v>4.825006455324919E-3</v>
      </c>
      <c r="G331" s="28">
        <v>5.4858966147239606E-3</v>
      </c>
      <c r="H331" s="28">
        <v>3.9832665361996533E-3</v>
      </c>
      <c r="I331" s="28">
        <v>7.3173605626182707E-3</v>
      </c>
      <c r="J331" s="28">
        <v>6.4706528233468823E-3</v>
      </c>
      <c r="K331" s="28">
        <v>5.4643940187819283E-3</v>
      </c>
      <c r="L331" s="28">
        <v>7.4354001689699604E-3</v>
      </c>
      <c r="M331" s="28">
        <v>9.1472621927217324E-3</v>
      </c>
      <c r="N331" s="28">
        <v>9.277119140117843E-3</v>
      </c>
      <c r="O331" s="28">
        <v>4.5858167360489652E-3</v>
      </c>
      <c r="P331" s="28">
        <v>8.3054490880494648E-3</v>
      </c>
      <c r="Q331" s="28">
        <v>5.5355893802450911E-3</v>
      </c>
      <c r="R331" s="28">
        <v>7.5625367373764723E-3</v>
      </c>
      <c r="S331" s="28">
        <v>9.4465426997645055E-3</v>
      </c>
      <c r="T331" s="28">
        <v>9.3484849230244787E-3</v>
      </c>
      <c r="U331" s="28">
        <v>6.3038472759240939E-3</v>
      </c>
      <c r="V331" s="28">
        <v>4.4196110910254124E-3</v>
      </c>
      <c r="W331" s="28">
        <v>6.9923140651395902E-3</v>
      </c>
      <c r="X331" s="28">
        <v>6.1207624211661957E-3</v>
      </c>
      <c r="Y331" s="28">
        <v>6.4569486069408965E-3</v>
      </c>
      <c r="Z331" s="28">
        <v>4.58702351783471E-3</v>
      </c>
      <c r="AA331" s="28">
        <v>5.4686207237107601E-3</v>
      </c>
      <c r="AB331" s="28">
        <v>5.0811052646884914E-3</v>
      </c>
      <c r="AC331" s="28">
        <v>2.7370266157121077E-2</v>
      </c>
      <c r="AD331" s="28">
        <v>8.9014324281816333E-3</v>
      </c>
      <c r="AE331" s="28">
        <v>9.1836602904256624E-3</v>
      </c>
      <c r="AF331" s="28">
        <v>7.4914717553437923E-3</v>
      </c>
      <c r="AG331" s="28">
        <v>5.5304327166866172E-3</v>
      </c>
      <c r="AH331" s="28">
        <v>5.0228468133475404E-3</v>
      </c>
      <c r="AI331" s="28">
        <v>4.7611207296687887E-3</v>
      </c>
      <c r="AJ331" s="28">
        <v>5.5102881089641202E-3</v>
      </c>
      <c r="AK331" s="28">
        <v>4.4073731433703729E-3</v>
      </c>
      <c r="AL331" s="28">
        <v>4.6851209503707908E-3</v>
      </c>
      <c r="AM331" s="28">
        <v>5.1914381010143944E-3</v>
      </c>
      <c r="AN331" s="28">
        <v>4.8030286940095694E-3</v>
      </c>
      <c r="AO331" s="28">
        <v>4.9308533670429236E-3</v>
      </c>
      <c r="AP331" s="28">
        <v>4.9893740022994206E-3</v>
      </c>
      <c r="AQ331" s="28">
        <v>5.5753645213616363E-3</v>
      </c>
      <c r="AR331" s="28">
        <v>4.9745605151253775E-3</v>
      </c>
      <c r="AS331" s="28">
        <v>4.4547271401172983E-3</v>
      </c>
      <c r="AT331" s="28">
        <v>3.4903552680911353E-3</v>
      </c>
      <c r="AU331" s="28">
        <v>4.6389787061854159E-3</v>
      </c>
      <c r="AV331" s="28">
        <v>3.9241191986938793E-3</v>
      </c>
      <c r="AW331" s="28">
        <v>3.0832688987928094E-3</v>
      </c>
      <c r="AX331" s="28">
        <v>9.1803992167179167E-3</v>
      </c>
      <c r="AY331" s="28">
        <v>9.9512155463252622E-3</v>
      </c>
      <c r="AZ331" s="28">
        <v>4.4795251868043383E-3</v>
      </c>
      <c r="BA331" s="28">
        <v>1.0359973938183576E-2</v>
      </c>
      <c r="BB331" s="28">
        <v>1.3882236943420036E-2</v>
      </c>
      <c r="BC331" s="28">
        <v>4.5022318009677337E-3</v>
      </c>
      <c r="BD331" s="28">
        <v>3.1462417195215809E-3</v>
      </c>
      <c r="BE331" s="28">
        <v>6.4644513504822773E-3</v>
      </c>
      <c r="BF331" s="28">
        <v>8.6120727181756181E-3</v>
      </c>
      <c r="BG331" s="28">
        <v>1.1238173122742614E-2</v>
      </c>
      <c r="BH331" s="28">
        <v>1.0037859918369862</v>
      </c>
      <c r="BI331" s="28">
        <v>3.7715182032263587E-3</v>
      </c>
      <c r="BJ331" s="28">
        <v>5.9102240156999868E-3</v>
      </c>
      <c r="BK331" s="28">
        <v>4.8974201833098295E-3</v>
      </c>
      <c r="BL331" s="28">
        <v>6.5580184384364708E-3</v>
      </c>
      <c r="BM331" s="28">
        <v>7.7970970132212707E-3</v>
      </c>
      <c r="BN331" s="28">
        <v>3.0764681353794843E-3</v>
      </c>
      <c r="BO331" s="28">
        <v>3.2378823920458898E-3</v>
      </c>
      <c r="BP331" s="28">
        <v>0</v>
      </c>
      <c r="BQ331" s="28"/>
      <c r="BS331" s="30">
        <f t="shared" si="54"/>
        <v>1.403392234311605</v>
      </c>
    </row>
    <row r="332" spans="4:71" x14ac:dyDescent="0.35">
      <c r="D332" s="21" t="s">
        <v>33</v>
      </c>
      <c r="E332" s="21" t="str">
        <f t="shared" si="55"/>
        <v>ISIC 86</v>
      </c>
      <c r="F332" s="28">
        <v>2.883815030207995E-3</v>
      </c>
      <c r="G332" s="28">
        <v>2.6230469009347513E-3</v>
      </c>
      <c r="H332" s="28">
        <v>4.3179879890911819E-3</v>
      </c>
      <c r="I332" s="28">
        <v>3.8823650545606425E-3</v>
      </c>
      <c r="J332" s="28">
        <v>4.5806227154422804E-3</v>
      </c>
      <c r="K332" s="28">
        <v>3.4139399868357055E-3</v>
      </c>
      <c r="L332" s="28">
        <v>3.6361517928940866E-3</v>
      </c>
      <c r="M332" s="28">
        <v>4.1813528378536911E-3</v>
      </c>
      <c r="N332" s="28">
        <v>6.217646551189066E-3</v>
      </c>
      <c r="O332" s="28">
        <v>3.0564679571630951E-3</v>
      </c>
      <c r="P332" s="28">
        <v>4.7486194308590897E-3</v>
      </c>
      <c r="Q332" s="28">
        <v>4.9162162452166076E-3</v>
      </c>
      <c r="R332" s="28">
        <v>4.4055239302079191E-3</v>
      </c>
      <c r="S332" s="28">
        <v>4.4284106923251241E-3</v>
      </c>
      <c r="T332" s="28">
        <v>4.9121786312812769E-3</v>
      </c>
      <c r="U332" s="28">
        <v>4.1711429428061119E-3</v>
      </c>
      <c r="V332" s="28">
        <v>3.7520433758638622E-3</v>
      </c>
      <c r="W332" s="28">
        <v>5.3032706225201592E-3</v>
      </c>
      <c r="X332" s="28">
        <v>5.0124925984380772E-3</v>
      </c>
      <c r="Y332" s="28">
        <v>6.3236813900603801E-3</v>
      </c>
      <c r="Z332" s="28">
        <v>6.7210803574943179E-3</v>
      </c>
      <c r="AA332" s="28">
        <v>3.8078098833466138E-3</v>
      </c>
      <c r="AB332" s="28">
        <v>5.7647298750240581E-3</v>
      </c>
      <c r="AC332" s="28">
        <v>5.3015631049899729E-3</v>
      </c>
      <c r="AD332" s="28">
        <v>5.0148805043694024E-3</v>
      </c>
      <c r="AE332" s="28">
        <v>4.6491337791622197E-3</v>
      </c>
      <c r="AF332" s="28">
        <v>3.8295947480677145E-3</v>
      </c>
      <c r="AG332" s="28">
        <v>4.4690375166899013E-3</v>
      </c>
      <c r="AH332" s="28">
        <v>4.4895565416715379E-3</v>
      </c>
      <c r="AI332" s="28">
        <v>4.2405322412727448E-3</v>
      </c>
      <c r="AJ332" s="28">
        <v>5.467448129644779E-3</v>
      </c>
      <c r="AK332" s="28">
        <v>3.782918784689472E-3</v>
      </c>
      <c r="AL332" s="28">
        <v>1.2788932676939211E-2</v>
      </c>
      <c r="AM332" s="28">
        <v>4.8304666331696671E-3</v>
      </c>
      <c r="AN332" s="28">
        <v>6.2204957790198681E-3</v>
      </c>
      <c r="AO332" s="28">
        <v>3.0358129425581818E-3</v>
      </c>
      <c r="AP332" s="28">
        <v>4.3763144117296366E-3</v>
      </c>
      <c r="AQ332" s="28">
        <v>5.6888426957208979E-3</v>
      </c>
      <c r="AR332" s="28">
        <v>8.0650855856361711E-3</v>
      </c>
      <c r="AS332" s="28">
        <v>7.7328778636536633E-3</v>
      </c>
      <c r="AT332" s="28">
        <v>5.4445923807297505E-3</v>
      </c>
      <c r="AU332" s="28">
        <v>5.3654192021689749E-3</v>
      </c>
      <c r="AV332" s="28">
        <v>4.327412483293977E-3</v>
      </c>
      <c r="AW332" s="28">
        <v>1.6770215546512745E-3</v>
      </c>
      <c r="AX332" s="28">
        <v>5.9170324515462076E-3</v>
      </c>
      <c r="AY332" s="28">
        <v>6.2534040726856636E-3</v>
      </c>
      <c r="AZ332" s="28">
        <v>1.3063709183889138E-2</v>
      </c>
      <c r="BA332" s="28">
        <v>7.6334297391916399E-3</v>
      </c>
      <c r="BB332" s="28">
        <v>5.6610683420660439E-3</v>
      </c>
      <c r="BC332" s="28">
        <v>3.6722904026869128E-3</v>
      </c>
      <c r="BD332" s="28">
        <v>3.643727569484632E-3</v>
      </c>
      <c r="BE332" s="28">
        <v>5.402664994923501E-3</v>
      </c>
      <c r="BF332" s="28">
        <v>5.7091470223105331E-3</v>
      </c>
      <c r="BG332" s="28">
        <v>8.5369253446027291E-3</v>
      </c>
      <c r="BH332" s="28">
        <v>2.9148355694736866E-2</v>
      </c>
      <c r="BI332" s="28">
        <v>1.005301022391563</v>
      </c>
      <c r="BJ332" s="28">
        <v>4.0089429086009893E-3</v>
      </c>
      <c r="BK332" s="28">
        <v>4.763408866463998E-3</v>
      </c>
      <c r="BL332" s="28">
        <v>4.7126675405913358E-3</v>
      </c>
      <c r="BM332" s="28">
        <v>7.2786956481642765E-3</v>
      </c>
      <c r="BN332" s="28">
        <v>4.5333952259986755E-3</v>
      </c>
      <c r="BO332" s="28">
        <v>3.0653221167491504E-3</v>
      </c>
      <c r="BP332" s="28">
        <v>0</v>
      </c>
      <c r="BQ332" s="28"/>
      <c r="BS332" s="30">
        <f t="shared" si="54"/>
        <v>1.3421637458677005</v>
      </c>
    </row>
    <row r="333" spans="4:71" x14ac:dyDescent="0.35">
      <c r="D333" s="21" t="s">
        <v>33</v>
      </c>
      <c r="E333" s="21" t="str">
        <f t="shared" si="55"/>
        <v>ISIC 87-88</v>
      </c>
      <c r="F333" s="28">
        <v>1.0160754779720859E-3</v>
      </c>
      <c r="G333" s="28">
        <v>1.048459348962902E-3</v>
      </c>
      <c r="H333" s="28">
        <v>1.7734594926778037E-3</v>
      </c>
      <c r="I333" s="28">
        <v>1.2930508662718136E-3</v>
      </c>
      <c r="J333" s="28">
        <v>1.7115369805410559E-3</v>
      </c>
      <c r="K333" s="28">
        <v>1.3020807962367664E-3</v>
      </c>
      <c r="L333" s="28">
        <v>1.2306290935580404E-3</v>
      </c>
      <c r="M333" s="28">
        <v>1.263553997540757E-3</v>
      </c>
      <c r="N333" s="28">
        <v>1.7038885211412007E-3</v>
      </c>
      <c r="O333" s="28">
        <v>1.0615884812793161E-3</v>
      </c>
      <c r="P333" s="28">
        <v>1.3793976681181598E-3</v>
      </c>
      <c r="Q333" s="28">
        <v>2.0235360235211618E-3</v>
      </c>
      <c r="R333" s="28">
        <v>1.3336990874527556E-3</v>
      </c>
      <c r="S333" s="28">
        <v>1.3333589537416772E-3</v>
      </c>
      <c r="T333" s="28">
        <v>1.6169008691546594E-3</v>
      </c>
      <c r="U333" s="28">
        <v>1.2764484588200973E-3</v>
      </c>
      <c r="V333" s="28">
        <v>8.7839601738393656E-4</v>
      </c>
      <c r="W333" s="28">
        <v>1.3283043039483654E-3</v>
      </c>
      <c r="X333" s="28">
        <v>1.358113803466673E-3</v>
      </c>
      <c r="Y333" s="28">
        <v>1.3298684363454803E-3</v>
      </c>
      <c r="Z333" s="28">
        <v>1.5764892028504681E-3</v>
      </c>
      <c r="AA333" s="28">
        <v>1.3575682257634938E-3</v>
      </c>
      <c r="AB333" s="28">
        <v>1.69058256945785E-3</v>
      </c>
      <c r="AC333" s="28">
        <v>1.3746504610216382E-3</v>
      </c>
      <c r="AD333" s="28">
        <v>1.856893350130165E-3</v>
      </c>
      <c r="AE333" s="28">
        <v>2.4582680327049529E-3</v>
      </c>
      <c r="AF333" s="28">
        <v>1.1951387671416494E-3</v>
      </c>
      <c r="AG333" s="28">
        <v>1.6761011000638239E-3</v>
      </c>
      <c r="AH333" s="28">
        <v>2.0792625682286483E-3</v>
      </c>
      <c r="AI333" s="28">
        <v>1.4494227934205787E-3</v>
      </c>
      <c r="AJ333" s="28">
        <v>1.2955694643710857E-3</v>
      </c>
      <c r="AK333" s="28">
        <v>1.1000646673639707E-3</v>
      </c>
      <c r="AL333" s="28">
        <v>1.9966497526313414E-3</v>
      </c>
      <c r="AM333" s="28">
        <v>1.2687642767711762E-3</v>
      </c>
      <c r="AN333" s="28">
        <v>1.1956842121097632E-3</v>
      </c>
      <c r="AO333" s="28">
        <v>2.1235118488007018E-3</v>
      </c>
      <c r="AP333" s="28">
        <v>1.7553351304433868E-3</v>
      </c>
      <c r="AQ333" s="28">
        <v>1.4599337470138265E-3</v>
      </c>
      <c r="AR333" s="28">
        <v>2.3194625440840343E-3</v>
      </c>
      <c r="AS333" s="28">
        <v>1.4940571209890721E-3</v>
      </c>
      <c r="AT333" s="28">
        <v>1.1241512542651501E-3</v>
      </c>
      <c r="AU333" s="28">
        <v>2.1193413346434499E-3</v>
      </c>
      <c r="AV333" s="28">
        <v>1.8428500416715948E-3</v>
      </c>
      <c r="AW333" s="28">
        <v>3.9442805215366713E-4</v>
      </c>
      <c r="AX333" s="28">
        <v>1.3260675430029558E-3</v>
      </c>
      <c r="AY333" s="28">
        <v>1.6763421050330404E-3</v>
      </c>
      <c r="AZ333" s="28">
        <v>2.7627170608481321E-3</v>
      </c>
      <c r="BA333" s="28">
        <v>5.6502496645905636E-3</v>
      </c>
      <c r="BB333" s="28">
        <v>3.3397369980169072E-3</v>
      </c>
      <c r="BC333" s="28">
        <v>1.3341156664519772E-3</v>
      </c>
      <c r="BD333" s="28">
        <v>1.0285116914037296E-3</v>
      </c>
      <c r="BE333" s="28">
        <v>5.9853061781585688E-3</v>
      </c>
      <c r="BF333" s="28">
        <v>3.2566435834012288E-3</v>
      </c>
      <c r="BG333" s="28">
        <v>3.2707468227787507E-3</v>
      </c>
      <c r="BH333" s="28">
        <v>3.0520961094237195E-3</v>
      </c>
      <c r="BI333" s="28">
        <v>5.0958302309553984E-2</v>
      </c>
      <c r="BJ333" s="28">
        <v>1.0146718206481158</v>
      </c>
      <c r="BK333" s="28">
        <v>1.8121817333989659E-3</v>
      </c>
      <c r="BL333" s="28">
        <v>3.6406973850643017E-3</v>
      </c>
      <c r="BM333" s="28">
        <v>2.5088330932202373E-3</v>
      </c>
      <c r="BN333" s="28">
        <v>1.4066968674142236E-3</v>
      </c>
      <c r="BO333" s="28">
        <v>1.1366009908288051E-3</v>
      </c>
      <c r="BP333" s="28">
        <v>0</v>
      </c>
      <c r="BQ333" s="28"/>
      <c r="BS333" s="30">
        <f t="shared" si="54"/>
        <v>1.1742841936469359</v>
      </c>
    </row>
    <row r="334" spans="4:71" x14ac:dyDescent="0.35">
      <c r="D334" s="22" t="s">
        <v>34</v>
      </c>
      <c r="E334" s="22" t="str">
        <f t="shared" si="55"/>
        <v>ISIC 90-92</v>
      </c>
      <c r="F334" s="28">
        <v>2.0469861106626062E-4</v>
      </c>
      <c r="G334" s="28">
        <v>1.8302579003321633E-4</v>
      </c>
      <c r="H334" s="28">
        <v>1.3957352899590658E-4</v>
      </c>
      <c r="I334" s="28">
        <v>1.6280343630140954E-4</v>
      </c>
      <c r="J334" s="28">
        <v>2.6334607431973339E-4</v>
      </c>
      <c r="K334" s="28">
        <v>1.9205994263797181E-4</v>
      </c>
      <c r="L334" s="28">
        <v>1.8405216582218281E-4</v>
      </c>
      <c r="M334" s="28">
        <v>1.8903346066689817E-4</v>
      </c>
      <c r="N334" s="28">
        <v>2.2608295736137671E-4</v>
      </c>
      <c r="O334" s="28">
        <v>1.0601129666729499E-4</v>
      </c>
      <c r="P334" s="28">
        <v>1.953879048190564E-4</v>
      </c>
      <c r="Q334" s="28">
        <v>2.8215024451106835E-4</v>
      </c>
      <c r="R334" s="28">
        <v>2.1785560828693827E-4</v>
      </c>
      <c r="S334" s="28">
        <v>2.0621943902176236E-4</v>
      </c>
      <c r="T334" s="28">
        <v>1.8661782997243516E-4</v>
      </c>
      <c r="U334" s="28">
        <v>2.0950206703144363E-4</v>
      </c>
      <c r="V334" s="28">
        <v>1.695710894069796E-4</v>
      </c>
      <c r="W334" s="28">
        <v>2.1072456521669628E-4</v>
      </c>
      <c r="X334" s="28">
        <v>2.183176538708692E-4</v>
      </c>
      <c r="Y334" s="28">
        <v>2.5255055311310261E-4</v>
      </c>
      <c r="Z334" s="28">
        <v>2.8359677053402938E-4</v>
      </c>
      <c r="AA334" s="28">
        <v>2.1359776154930714E-4</v>
      </c>
      <c r="AB334" s="28">
        <v>2.6876226370344723E-4</v>
      </c>
      <c r="AC334" s="28">
        <v>1.5254375150387442E-4</v>
      </c>
      <c r="AD334" s="28">
        <v>1.7986095081282428E-4</v>
      </c>
      <c r="AE334" s="28">
        <v>2.3989452975079305E-4</v>
      </c>
      <c r="AF334" s="28">
        <v>1.8160704775933406E-4</v>
      </c>
      <c r="AG334" s="28">
        <v>1.7874875454671952E-4</v>
      </c>
      <c r="AH334" s="28">
        <v>2.0784479690146558E-4</v>
      </c>
      <c r="AI334" s="28">
        <v>1.6481418758026428E-4</v>
      </c>
      <c r="AJ334" s="28">
        <v>1.6892665248029363E-4</v>
      </c>
      <c r="AK334" s="28">
        <v>2.0503065942392555E-4</v>
      </c>
      <c r="AL334" s="28">
        <v>3.1619127542187878E-4</v>
      </c>
      <c r="AM334" s="28">
        <v>2.1132290489254138E-4</v>
      </c>
      <c r="AN334" s="28">
        <v>1.6884387786064652E-4</v>
      </c>
      <c r="AO334" s="28">
        <v>2.1488728652612846E-4</v>
      </c>
      <c r="AP334" s="28">
        <v>2.3751750920144891E-4</v>
      </c>
      <c r="AQ334" s="28">
        <v>2.4094005379907019E-4</v>
      </c>
      <c r="AR334" s="28">
        <v>2.0749187713432819E-4</v>
      </c>
      <c r="AS334" s="28">
        <v>1.6080149104423733E-4</v>
      </c>
      <c r="AT334" s="28">
        <v>1.7157079532687051E-4</v>
      </c>
      <c r="AU334" s="28">
        <v>1.6492308303902521E-4</v>
      </c>
      <c r="AV334" s="28">
        <v>1.6829604762945221E-4</v>
      </c>
      <c r="AW334" s="28">
        <v>6.2406435821183137E-5</v>
      </c>
      <c r="AX334" s="28">
        <v>1.9159505635295079E-4</v>
      </c>
      <c r="AY334" s="28">
        <v>2.2734394379942693E-4</v>
      </c>
      <c r="AZ334" s="28">
        <v>6.1334249369198542E-4</v>
      </c>
      <c r="BA334" s="28">
        <v>9.9555099442039958E-3</v>
      </c>
      <c r="BB334" s="28">
        <v>3.3585166412018401E-3</v>
      </c>
      <c r="BC334" s="28">
        <v>1.455742112514256E-4</v>
      </c>
      <c r="BD334" s="28">
        <v>1.891451793679245E-4</v>
      </c>
      <c r="BE334" s="28">
        <v>5.838676232729767E-3</v>
      </c>
      <c r="BF334" s="28">
        <v>2.2366525492037428E-3</v>
      </c>
      <c r="BG334" s="28">
        <v>4.646151016210933E-4</v>
      </c>
      <c r="BH334" s="28">
        <v>5.8168419805215948E-4</v>
      </c>
      <c r="BI334" s="28">
        <v>4.1194559454730837E-3</v>
      </c>
      <c r="BJ334" s="28">
        <v>8.6775350653915759E-3</v>
      </c>
      <c r="BK334" s="28">
        <v>1.0012939494761059</v>
      </c>
      <c r="BL334" s="28">
        <v>1.9194430545190204E-3</v>
      </c>
      <c r="BM334" s="28">
        <v>9.1628702736916521E-4</v>
      </c>
      <c r="BN334" s="28">
        <v>1.4877663744612224E-4</v>
      </c>
      <c r="BO334" s="28">
        <v>9.6217357181655865E-5</v>
      </c>
      <c r="BP334" s="28">
        <v>0</v>
      </c>
      <c r="BQ334" s="28"/>
      <c r="BS334" s="30">
        <f t="shared" si="54"/>
        <v>1.0497443250983287</v>
      </c>
    </row>
    <row r="335" spans="4:71" x14ac:dyDescent="0.35">
      <c r="D335" s="22" t="s">
        <v>34</v>
      </c>
      <c r="E335" s="22" t="str">
        <f t="shared" si="55"/>
        <v>ISIC 93</v>
      </c>
      <c r="F335" s="28">
        <v>5.6204826916657076E-4</v>
      </c>
      <c r="G335" s="28">
        <v>3.684802405866813E-4</v>
      </c>
      <c r="H335" s="28">
        <v>7.6262054846813971E-4</v>
      </c>
      <c r="I335" s="28">
        <v>7.1277550695774772E-4</v>
      </c>
      <c r="J335" s="28">
        <v>1.3697016653929704E-3</v>
      </c>
      <c r="K335" s="28">
        <v>3.0629870336518713E-3</v>
      </c>
      <c r="L335" s="28">
        <v>9.6579573754361709E-4</v>
      </c>
      <c r="M335" s="28">
        <v>1.0508247530555102E-3</v>
      </c>
      <c r="N335" s="28">
        <v>5.4360379859385785E-3</v>
      </c>
      <c r="O335" s="28">
        <v>5.4672342659216366E-4</v>
      </c>
      <c r="P335" s="28">
        <v>8.0690929835595536E-4</v>
      </c>
      <c r="Q335" s="28">
        <v>1.3475967182518117E-3</v>
      </c>
      <c r="R335" s="28">
        <v>2.0377041012993166E-3</v>
      </c>
      <c r="S335" s="28">
        <v>1.3372981365146624E-3</v>
      </c>
      <c r="T335" s="28">
        <v>8.7416039978919591E-4</v>
      </c>
      <c r="U335" s="28">
        <v>8.9051224923461546E-4</v>
      </c>
      <c r="V335" s="28">
        <v>5.9900336264880928E-4</v>
      </c>
      <c r="W335" s="28">
        <v>1.51780480290162E-3</v>
      </c>
      <c r="X335" s="28">
        <v>8.3920978787828827E-4</v>
      </c>
      <c r="Y335" s="28">
        <v>9.1543040501994982E-4</v>
      </c>
      <c r="Z335" s="28">
        <v>8.854759819938333E-4</v>
      </c>
      <c r="AA335" s="28">
        <v>1.2529191293622168E-3</v>
      </c>
      <c r="AB335" s="28">
        <v>1.3375354135616729E-3</v>
      </c>
      <c r="AC335" s="28">
        <v>9.1293698770249004E-4</v>
      </c>
      <c r="AD335" s="28">
        <v>7.0725692935288595E-4</v>
      </c>
      <c r="AE335" s="28">
        <v>9.1128991545881425E-4</v>
      </c>
      <c r="AF335" s="28">
        <v>9.2650085393763102E-4</v>
      </c>
      <c r="AG335" s="28">
        <v>1.4283153488592489E-3</v>
      </c>
      <c r="AH335" s="28">
        <v>9.3380667430687566E-4</v>
      </c>
      <c r="AI335" s="28">
        <v>7.2138001223722727E-4</v>
      </c>
      <c r="AJ335" s="28">
        <v>5.4433305998847375E-4</v>
      </c>
      <c r="AK335" s="28">
        <v>9.3150958908532334E-4</v>
      </c>
      <c r="AL335" s="28">
        <v>1.0251574337599026E-3</v>
      </c>
      <c r="AM335" s="28">
        <v>6.7520275225026074E-4</v>
      </c>
      <c r="AN335" s="28">
        <v>8.3412362771597402E-4</v>
      </c>
      <c r="AO335" s="28">
        <v>3.6654314460368596E-3</v>
      </c>
      <c r="AP335" s="28">
        <v>1.6750389516295799E-2</v>
      </c>
      <c r="AQ335" s="28">
        <v>2.7867480587074323E-2</v>
      </c>
      <c r="AR335" s="28">
        <v>2.0050762813361702E-3</v>
      </c>
      <c r="AS335" s="28">
        <v>1.0813728712324535E-3</v>
      </c>
      <c r="AT335" s="28">
        <v>1.1254698086334751E-3</v>
      </c>
      <c r="AU335" s="28">
        <v>9.6888669743334975E-4</v>
      </c>
      <c r="AV335" s="28">
        <v>9.2800997121904923E-4</v>
      </c>
      <c r="AW335" s="28">
        <v>5.2065235557208916E-4</v>
      </c>
      <c r="AX335" s="28">
        <v>1.5806350509827345E-3</v>
      </c>
      <c r="AY335" s="28">
        <v>1.6461490868287785E-3</v>
      </c>
      <c r="AZ335" s="28">
        <v>2.2501537119333287E-3</v>
      </c>
      <c r="BA335" s="28">
        <v>6.7572213235155346E-3</v>
      </c>
      <c r="BB335" s="28">
        <v>3.3927279387168021E-3</v>
      </c>
      <c r="BC335" s="28">
        <v>1.1789226828936455E-3</v>
      </c>
      <c r="BD335" s="28">
        <v>7.3413093919030088E-4</v>
      </c>
      <c r="BE335" s="28">
        <v>5.2039353385924273E-3</v>
      </c>
      <c r="BF335" s="28">
        <v>2.5579873586404288E-3</v>
      </c>
      <c r="BG335" s="28">
        <v>1.5398632567158337E-3</v>
      </c>
      <c r="BH335" s="28">
        <v>1.7488550498306204E-3</v>
      </c>
      <c r="BI335" s="28">
        <v>8.6873745963778656E-4</v>
      </c>
      <c r="BJ335" s="28">
        <v>1.8048187254756838E-3</v>
      </c>
      <c r="BK335" s="28">
        <v>0.10400196271086633</v>
      </c>
      <c r="BL335" s="28">
        <v>1.0221585809961946</v>
      </c>
      <c r="BM335" s="28">
        <v>5.7329372175151548E-3</v>
      </c>
      <c r="BN335" s="28">
        <v>6.7268930784102716E-4</v>
      </c>
      <c r="BO335" s="28">
        <v>6.6977808191865068E-4</v>
      </c>
      <c r="BP335" s="28">
        <v>0</v>
      </c>
      <c r="BQ335" s="28"/>
      <c r="BS335" s="30">
        <f t="shared" si="54"/>
        <v>1.2594442239109442</v>
      </c>
    </row>
    <row r="336" spans="4:71" x14ac:dyDescent="0.35">
      <c r="D336" s="22" t="s">
        <v>34</v>
      </c>
      <c r="E336" s="22" t="str">
        <f t="shared" si="55"/>
        <v>ISIC 94</v>
      </c>
      <c r="F336" s="28">
        <v>8.4441822171017972E-4</v>
      </c>
      <c r="G336" s="28">
        <v>5.7850750420304219E-4</v>
      </c>
      <c r="H336" s="28">
        <v>8.8017476028834612E-4</v>
      </c>
      <c r="I336" s="28">
        <v>9.1247901498931394E-4</v>
      </c>
      <c r="J336" s="28">
        <v>2.0077250346812827E-3</v>
      </c>
      <c r="K336" s="28">
        <v>2.7219356333776259E-3</v>
      </c>
      <c r="L336" s="28">
        <v>1.1796948430295275E-3</v>
      </c>
      <c r="M336" s="28">
        <v>1.2243329896454115E-3</v>
      </c>
      <c r="N336" s="28">
        <v>3.9940065986963551E-3</v>
      </c>
      <c r="O336" s="28">
        <v>8.5655543435400475E-4</v>
      </c>
      <c r="P336" s="28">
        <v>1.1421108508341982E-3</v>
      </c>
      <c r="Q336" s="28">
        <v>1.4641184318849275E-3</v>
      </c>
      <c r="R336" s="28">
        <v>2.044674116280894E-3</v>
      </c>
      <c r="S336" s="28">
        <v>1.5194079693091158E-3</v>
      </c>
      <c r="T336" s="28">
        <v>1.2731512738119255E-3</v>
      </c>
      <c r="U336" s="28">
        <v>1.1424268407227893E-3</v>
      </c>
      <c r="V336" s="28">
        <v>8.4436369586826621E-4</v>
      </c>
      <c r="W336" s="28">
        <v>1.5263015134838588E-3</v>
      </c>
      <c r="X336" s="28">
        <v>1.2011623426898274E-3</v>
      </c>
      <c r="Y336" s="28">
        <v>1.2061735914404032E-3</v>
      </c>
      <c r="Z336" s="28">
        <v>1.7365003899521296E-3</v>
      </c>
      <c r="AA336" s="28">
        <v>1.7787163753891901E-3</v>
      </c>
      <c r="AB336" s="28">
        <v>1.6607301934863786E-3</v>
      </c>
      <c r="AC336" s="28">
        <v>1.1666490279582001E-3</v>
      </c>
      <c r="AD336" s="28">
        <v>1.3011853592416749E-3</v>
      </c>
      <c r="AE336" s="28">
        <v>1.3621044928114896E-3</v>
      </c>
      <c r="AF336" s="28">
        <v>1.0570714784998699E-3</v>
      </c>
      <c r="AG336" s="28">
        <v>1.7247013637841221E-3</v>
      </c>
      <c r="AH336" s="28">
        <v>1.9710670340280199E-3</v>
      </c>
      <c r="AI336" s="28">
        <v>1.3587476290797755E-3</v>
      </c>
      <c r="AJ336" s="28">
        <v>9.5759402654354729E-4</v>
      </c>
      <c r="AK336" s="28">
        <v>1.6816218607640704E-3</v>
      </c>
      <c r="AL336" s="28">
        <v>1.3885057657186607E-3</v>
      </c>
      <c r="AM336" s="28">
        <v>1.131331162652555E-3</v>
      </c>
      <c r="AN336" s="28">
        <v>1.3563257268157547E-3</v>
      </c>
      <c r="AO336" s="28">
        <v>2.5345403672968701E-3</v>
      </c>
      <c r="AP336" s="28">
        <v>3.8033119931561751E-3</v>
      </c>
      <c r="AQ336" s="28">
        <v>8.3558371221767441E-3</v>
      </c>
      <c r="AR336" s="28">
        <v>2.4024419324961597E-3</v>
      </c>
      <c r="AS336" s="28">
        <v>1.4275327865162081E-3</v>
      </c>
      <c r="AT336" s="28">
        <v>1.4812493439764411E-3</v>
      </c>
      <c r="AU336" s="28">
        <v>1.3840629868419434E-3</v>
      </c>
      <c r="AV336" s="28">
        <v>1.0536716607301418E-3</v>
      </c>
      <c r="AW336" s="28">
        <v>5.4725927201392628E-4</v>
      </c>
      <c r="AX336" s="28">
        <v>1.8754057680493335E-3</v>
      </c>
      <c r="AY336" s="28">
        <v>1.7337868350317405E-3</v>
      </c>
      <c r="AZ336" s="28">
        <v>1.4751481917799308E-3</v>
      </c>
      <c r="BA336" s="28">
        <v>3.900329769616827E-3</v>
      </c>
      <c r="BB336" s="28">
        <v>2.3473277321259894E-3</v>
      </c>
      <c r="BC336" s="28">
        <v>1.9751569759716751E-3</v>
      </c>
      <c r="BD336" s="28">
        <v>7.818595338562901E-4</v>
      </c>
      <c r="BE336" s="28">
        <v>5.3118181194872667E-3</v>
      </c>
      <c r="BF336" s="28">
        <v>4.0994328849010405E-3</v>
      </c>
      <c r="BG336" s="28">
        <v>4.2600522931983444E-3</v>
      </c>
      <c r="BH336" s="28">
        <v>1.6670793809677126E-3</v>
      </c>
      <c r="BI336" s="28">
        <v>1.098686884949715E-3</v>
      </c>
      <c r="BJ336" s="28">
        <v>1.6897750489080193E-3</v>
      </c>
      <c r="BK336" s="28">
        <v>2.528280349963434E-2</v>
      </c>
      <c r="BL336" s="28">
        <v>7.6909002608963467E-2</v>
      </c>
      <c r="BM336" s="28">
        <v>1.0101638664017574</v>
      </c>
      <c r="BN336" s="28">
        <v>2.4155740162079154E-3</v>
      </c>
      <c r="BO336" s="28">
        <v>3.7048820569217373E-3</v>
      </c>
      <c r="BP336" s="28">
        <v>0</v>
      </c>
      <c r="BQ336" s="28"/>
      <c r="BS336" s="30">
        <f t="shared" si="54"/>
        <v>1.2238784680155599</v>
      </c>
    </row>
    <row r="337" spans="4:72" x14ac:dyDescent="0.35">
      <c r="D337" s="22" t="s">
        <v>34</v>
      </c>
      <c r="E337" s="22" t="str">
        <f t="shared" si="55"/>
        <v>ISIC 95</v>
      </c>
      <c r="F337" s="28">
        <v>2.7724119227216151E-3</v>
      </c>
      <c r="G337" s="28">
        <v>1.5353518782676733E-3</v>
      </c>
      <c r="H337" s="28">
        <v>4.0873091968012002E-3</v>
      </c>
      <c r="I337" s="28">
        <v>1.9409291836844506E-3</v>
      </c>
      <c r="J337" s="28">
        <v>2.8184123985484431E-3</v>
      </c>
      <c r="K337" s="28">
        <v>2.2012476633914728E-3</v>
      </c>
      <c r="L337" s="28">
        <v>2.0786358432193981E-3</v>
      </c>
      <c r="M337" s="28">
        <v>2.323817068358863E-3</v>
      </c>
      <c r="N337" s="28">
        <v>2.9389890721555857E-3</v>
      </c>
      <c r="O337" s="28">
        <v>2.1267157669046704E-3</v>
      </c>
      <c r="P337" s="28">
        <v>2.8271605767804333E-3</v>
      </c>
      <c r="Q337" s="28">
        <v>1.9097575092602494E-3</v>
      </c>
      <c r="R337" s="28">
        <v>2.2138238969564832E-3</v>
      </c>
      <c r="S337" s="28">
        <v>2.7195691399466942E-3</v>
      </c>
      <c r="T337" s="28">
        <v>3.1605237219521757E-3</v>
      </c>
      <c r="U337" s="28">
        <v>2.0007533847036241E-3</v>
      </c>
      <c r="V337" s="28">
        <v>1.3552794903572535E-3</v>
      </c>
      <c r="W337" s="28">
        <v>2.0636515396757226E-3</v>
      </c>
      <c r="X337" s="28">
        <v>1.9024634727482885E-3</v>
      </c>
      <c r="Y337" s="28">
        <v>1.811160721682453E-3</v>
      </c>
      <c r="Z337" s="28">
        <v>1.9035988781890925E-3</v>
      </c>
      <c r="AA337" s="28">
        <v>2.3045129064052476E-3</v>
      </c>
      <c r="AB337" s="28">
        <v>1.9339348415224097E-3</v>
      </c>
      <c r="AC337" s="28">
        <v>3.1080443714940754E-3</v>
      </c>
      <c r="AD337" s="28">
        <v>3.18658754688081E-3</v>
      </c>
      <c r="AE337" s="28">
        <v>3.6331514906090979E-3</v>
      </c>
      <c r="AF337" s="28">
        <v>2.1100952323744051E-3</v>
      </c>
      <c r="AG337" s="28">
        <v>2.9976360395023893E-3</v>
      </c>
      <c r="AH337" s="28">
        <v>2.4212270913591279E-3</v>
      </c>
      <c r="AI337" s="28">
        <v>2.8176100488924143E-3</v>
      </c>
      <c r="AJ337" s="28">
        <v>2.112523032140426E-3</v>
      </c>
      <c r="AK337" s="28">
        <v>2.1813967468635323E-3</v>
      </c>
      <c r="AL337" s="28">
        <v>1.7550763811216168E-3</v>
      </c>
      <c r="AM337" s="28">
        <v>2.9033766468422343E-3</v>
      </c>
      <c r="AN337" s="28">
        <v>1.9437720397588098E-3</v>
      </c>
      <c r="AO337" s="28">
        <v>2.0875989725643103E-3</v>
      </c>
      <c r="AP337" s="28">
        <v>2.6230915413725697E-3</v>
      </c>
      <c r="AQ337" s="28">
        <v>2.3689917308255563E-3</v>
      </c>
      <c r="AR337" s="28">
        <v>2.2987310830677489E-3</v>
      </c>
      <c r="AS337" s="28">
        <v>2.0336190022653198E-3</v>
      </c>
      <c r="AT337" s="28">
        <v>2.152619891305396E-3</v>
      </c>
      <c r="AU337" s="28">
        <v>2.8768102424489329E-3</v>
      </c>
      <c r="AV337" s="28">
        <v>3.1528479007078649E-3</v>
      </c>
      <c r="AW337" s="28">
        <v>6.8678761555501886E-4</v>
      </c>
      <c r="AX337" s="28">
        <v>3.2013135193091052E-3</v>
      </c>
      <c r="AY337" s="28">
        <v>3.376804088621301E-3</v>
      </c>
      <c r="AZ337" s="28">
        <v>2.5915698950983303E-3</v>
      </c>
      <c r="BA337" s="28">
        <v>4.3567999342294713E-3</v>
      </c>
      <c r="BB337" s="28">
        <v>3.8810315109087464E-3</v>
      </c>
      <c r="BC337" s="28">
        <v>1.8472182759033927E-3</v>
      </c>
      <c r="BD337" s="28">
        <v>2.4200908819488158E-3</v>
      </c>
      <c r="BE337" s="28">
        <v>2.9708831326992692E-3</v>
      </c>
      <c r="BF337" s="28">
        <v>3.0465209593554142E-3</v>
      </c>
      <c r="BG337" s="28">
        <v>1.1469455623267879E-3</v>
      </c>
      <c r="BH337" s="28">
        <v>9.3942360054626961E-4</v>
      </c>
      <c r="BI337" s="28">
        <v>2.5618456407929336E-3</v>
      </c>
      <c r="BJ337" s="28">
        <v>1.6075827161341483E-3</v>
      </c>
      <c r="BK337" s="28">
        <v>2.6224239181072144E-3</v>
      </c>
      <c r="BL337" s="28">
        <v>3.8896225825801366E-3</v>
      </c>
      <c r="BM337" s="28">
        <v>1.564754395225585E-2</v>
      </c>
      <c r="BN337" s="28">
        <v>1.0021341449084564</v>
      </c>
      <c r="BO337" s="28">
        <v>2.7188870356169353E-3</v>
      </c>
      <c r="BP337" s="28">
        <v>0</v>
      </c>
      <c r="BQ337" s="28"/>
      <c r="BS337" s="30">
        <f t="shared" si="54"/>
        <v>1.1653422568370757</v>
      </c>
    </row>
    <row r="338" spans="4:72" x14ac:dyDescent="0.35">
      <c r="D338" s="22" t="s">
        <v>34</v>
      </c>
      <c r="E338" s="22" t="str">
        <f t="shared" si="55"/>
        <v>ISIC 96</v>
      </c>
      <c r="F338" s="28">
        <v>7.2045375977720439E-4</v>
      </c>
      <c r="G338" s="28">
        <v>1.4382630241859319E-3</v>
      </c>
      <c r="H338" s="28">
        <v>5.3588952238525969E-3</v>
      </c>
      <c r="I338" s="28">
        <v>9.6378860517102401E-4</v>
      </c>
      <c r="J338" s="28">
        <v>1.3728960567734949E-3</v>
      </c>
      <c r="K338" s="28">
        <v>1.3527537675865826E-3</v>
      </c>
      <c r="L338" s="28">
        <v>1.5742219436058328E-3</v>
      </c>
      <c r="M338" s="28">
        <v>1.3282559737898916E-3</v>
      </c>
      <c r="N338" s="28">
        <v>1.6932248049992818E-3</v>
      </c>
      <c r="O338" s="28">
        <v>9.6940929021825423E-4</v>
      </c>
      <c r="P338" s="28">
        <v>1.071763056059968E-3</v>
      </c>
      <c r="Q338" s="28">
        <v>8.759336669888581E-4</v>
      </c>
      <c r="R338" s="28">
        <v>1.2391477400680818E-3</v>
      </c>
      <c r="S338" s="28">
        <v>1.5189662852818687E-3</v>
      </c>
      <c r="T338" s="28">
        <v>1.2928526179699774E-3</v>
      </c>
      <c r="U338" s="28">
        <v>9.8499979937966453E-4</v>
      </c>
      <c r="V338" s="28">
        <v>1.3054073692492757E-3</v>
      </c>
      <c r="W338" s="28">
        <v>1.6830784286685299E-3</v>
      </c>
      <c r="X338" s="28">
        <v>1.3338458006482705E-3</v>
      </c>
      <c r="Y338" s="28">
        <v>1.6933962388335749E-3</v>
      </c>
      <c r="Z338" s="28">
        <v>1.5679978054851369E-3</v>
      </c>
      <c r="AA338" s="28">
        <v>2.6058266985494695E-3</v>
      </c>
      <c r="AB338" s="28">
        <v>2.3321565702516525E-3</v>
      </c>
      <c r="AC338" s="28">
        <v>1.0769356476330219E-3</v>
      </c>
      <c r="AD338" s="28">
        <v>2.0196404070113669E-3</v>
      </c>
      <c r="AE338" s="28">
        <v>1.2611794782779076E-3</v>
      </c>
      <c r="AF338" s="28">
        <v>9.5221990551428825E-4</v>
      </c>
      <c r="AG338" s="28">
        <v>9.0440875202255056E-4</v>
      </c>
      <c r="AH338" s="28">
        <v>1.3715021055681824E-3</v>
      </c>
      <c r="AI338" s="28">
        <v>1.4495559285806615E-3</v>
      </c>
      <c r="AJ338" s="28">
        <v>1.0152664877714382E-3</v>
      </c>
      <c r="AK338" s="28">
        <v>1.1279320755913081E-3</v>
      </c>
      <c r="AL338" s="28">
        <v>1.8139907944744892E-3</v>
      </c>
      <c r="AM338" s="28">
        <v>1.0564934400542762E-3</v>
      </c>
      <c r="AN338" s="28">
        <v>1.0163033033777963E-3</v>
      </c>
      <c r="AO338" s="28">
        <v>1.2583208099981441E-3</v>
      </c>
      <c r="AP338" s="28">
        <v>1.246085292609932E-3</v>
      </c>
      <c r="AQ338" s="28">
        <v>3.8075969905763517E-3</v>
      </c>
      <c r="AR338" s="28">
        <v>2.2115639178684199E-3</v>
      </c>
      <c r="AS338" s="28">
        <v>1.8792028877997519E-3</v>
      </c>
      <c r="AT338" s="28">
        <v>1.5314523532905316E-3</v>
      </c>
      <c r="AU338" s="28">
        <v>1.7213680791105764E-3</v>
      </c>
      <c r="AV338" s="28">
        <v>1.7173611503987171E-3</v>
      </c>
      <c r="AW338" s="28">
        <v>4.6055858696483282E-4</v>
      </c>
      <c r="AX338" s="28">
        <v>1.5672059592107173E-3</v>
      </c>
      <c r="AY338" s="28">
        <v>1.2196323319338968E-3</v>
      </c>
      <c r="AZ338" s="28">
        <v>1.3976527688413377E-3</v>
      </c>
      <c r="BA338" s="28">
        <v>1.8221579226886731E-3</v>
      </c>
      <c r="BB338" s="28">
        <v>1.6253163176550311E-3</v>
      </c>
      <c r="BC338" s="28">
        <v>1.0652143147423564E-3</v>
      </c>
      <c r="BD338" s="28">
        <v>4.227308232429886E-4</v>
      </c>
      <c r="BE338" s="28">
        <v>1.6735471741091681E-3</v>
      </c>
      <c r="BF338" s="28">
        <v>1.1562489016410421E-3</v>
      </c>
      <c r="BG338" s="28">
        <v>1.5267758884984694E-3</v>
      </c>
      <c r="BH338" s="28">
        <v>9.0806336475254747E-4</v>
      </c>
      <c r="BI338" s="28">
        <v>9.5268846774046088E-4</v>
      </c>
      <c r="BJ338" s="28">
        <v>8.4104682327078328E-4</v>
      </c>
      <c r="BK338" s="28">
        <v>1.3430936967041762E-3</v>
      </c>
      <c r="BL338" s="28">
        <v>1.0497066019796524E-3</v>
      </c>
      <c r="BM338" s="28">
        <v>1.5020848245758441E-3</v>
      </c>
      <c r="BN338" s="28">
        <v>2.6318625085308262E-2</v>
      </c>
      <c r="BO338" s="28">
        <v>1.0007556107504809</v>
      </c>
      <c r="BP338" s="28">
        <v>0</v>
      </c>
      <c r="BQ338" s="28"/>
      <c r="BS338" s="30">
        <f t="shared" si="54"/>
        <v>1.1143238749392652</v>
      </c>
    </row>
    <row r="339" spans="4:72" x14ac:dyDescent="0.35">
      <c r="D339" s="21" t="s">
        <v>35</v>
      </c>
      <c r="E339" s="21" t="str">
        <f t="shared" si="55"/>
        <v>ISIC 97-98</v>
      </c>
      <c r="F339" s="28">
        <v>1.0091826918292605E-3</v>
      </c>
      <c r="G339" s="28">
        <v>7.3708515388582797E-4</v>
      </c>
      <c r="H339" s="28">
        <v>2.1791496876555762E-3</v>
      </c>
      <c r="I339" s="28">
        <v>1.6041581799548139E-3</v>
      </c>
      <c r="J339" s="28">
        <v>1.6730760586750901E-3</v>
      </c>
      <c r="K339" s="28">
        <v>1.6586593767951175E-3</v>
      </c>
      <c r="L339" s="28">
        <v>1.2660390473602963E-3</v>
      </c>
      <c r="M339" s="28">
        <v>1.639064750823485E-3</v>
      </c>
      <c r="N339" s="28">
        <v>2.1034228802578291E-3</v>
      </c>
      <c r="O339" s="28">
        <v>1.0225274790913825E-3</v>
      </c>
      <c r="P339" s="28">
        <v>1.6770827612269488E-3</v>
      </c>
      <c r="Q339" s="28">
        <v>1.4013971001382436E-3</v>
      </c>
      <c r="R339" s="28">
        <v>1.5587780306343876E-3</v>
      </c>
      <c r="S339" s="28">
        <v>1.6403305350277373E-3</v>
      </c>
      <c r="T339" s="28">
        <v>1.8973786399728576E-3</v>
      </c>
      <c r="U339" s="28">
        <v>1.3877973299046263E-3</v>
      </c>
      <c r="V339" s="28">
        <v>1.2606070123083032E-3</v>
      </c>
      <c r="W339" s="28">
        <v>1.5670366732713856E-3</v>
      </c>
      <c r="X339" s="28">
        <v>1.4237603207738093E-3</v>
      </c>
      <c r="Y339" s="28">
        <v>1.3704449183867666E-3</v>
      </c>
      <c r="Z339" s="28">
        <v>1.4255506131459702E-3</v>
      </c>
      <c r="AA339" s="28">
        <v>2.4366211921717138E-3</v>
      </c>
      <c r="AB339" s="28">
        <v>1.4302985813999694E-3</v>
      </c>
      <c r="AC339" s="28">
        <v>1.5689734515134815E-3</v>
      </c>
      <c r="AD339" s="28">
        <v>2.3454055740029247E-3</v>
      </c>
      <c r="AE339" s="28">
        <v>4.860834394442134E-3</v>
      </c>
      <c r="AF339" s="28">
        <v>1.338527578404441E-3</v>
      </c>
      <c r="AG339" s="28">
        <v>1.2932907872463663E-3</v>
      </c>
      <c r="AH339" s="28">
        <v>1.4654925549318202E-3</v>
      </c>
      <c r="AI339" s="28">
        <v>1.4440128336670485E-3</v>
      </c>
      <c r="AJ339" s="28">
        <v>2.3391378455957282E-3</v>
      </c>
      <c r="AK339" s="28">
        <v>1.7213161770516868E-3</v>
      </c>
      <c r="AL339" s="28">
        <v>2.1234585192590155E-3</v>
      </c>
      <c r="AM339" s="28">
        <v>1.6253972927062061E-3</v>
      </c>
      <c r="AN339" s="28">
        <v>1.5168998144877695E-3</v>
      </c>
      <c r="AO339" s="28">
        <v>4.2705325000278668E-3</v>
      </c>
      <c r="AP339" s="28">
        <v>1.5031637915279387E-3</v>
      </c>
      <c r="AQ339" s="28">
        <v>2.6766089181831359E-3</v>
      </c>
      <c r="AR339" s="28">
        <v>2.1550348638865414E-3</v>
      </c>
      <c r="AS339" s="28">
        <v>1.7835494291385976E-3</v>
      </c>
      <c r="AT339" s="28">
        <v>1.0178658238779394E-3</v>
      </c>
      <c r="AU339" s="28">
        <v>1.4146661887820809E-3</v>
      </c>
      <c r="AV339" s="28">
        <v>1.0593476418920545E-3</v>
      </c>
      <c r="AW339" s="28">
        <v>4.5782399715032991E-4</v>
      </c>
      <c r="AX339" s="28">
        <v>3.5734989480795385E-3</v>
      </c>
      <c r="AY339" s="28">
        <v>2.512614504946783E-3</v>
      </c>
      <c r="AZ339" s="28">
        <v>1.8815532558270277E-3</v>
      </c>
      <c r="BA339" s="28">
        <v>5.7533890082774701E-3</v>
      </c>
      <c r="BB339" s="28">
        <v>5.1100947340392E-3</v>
      </c>
      <c r="BC339" s="28">
        <v>5.4114900265163201E-3</v>
      </c>
      <c r="BD339" s="28">
        <v>2.1917193889774418E-3</v>
      </c>
      <c r="BE339" s="28">
        <v>6.9848843909162952E-3</v>
      </c>
      <c r="BF339" s="28">
        <v>3.9756271092402156E-3</v>
      </c>
      <c r="BG339" s="28">
        <v>1.5425723627717337E-3</v>
      </c>
      <c r="BH339" s="28">
        <v>1.2284790474340048E-3</v>
      </c>
      <c r="BI339" s="28">
        <v>4.9608174403760761E-3</v>
      </c>
      <c r="BJ339" s="28">
        <v>3.9892336302809117E-3</v>
      </c>
      <c r="BK339" s="28">
        <v>4.0754869374218924E-3</v>
      </c>
      <c r="BL339" s="28">
        <v>6.011574292682214E-3</v>
      </c>
      <c r="BM339" s="28">
        <v>3.4728182570221856E-3</v>
      </c>
      <c r="BN339" s="28">
        <v>2.3722578776639515E-3</v>
      </c>
      <c r="BO339" s="28">
        <v>5.4540982500201923E-2</v>
      </c>
      <c r="BP339" s="28">
        <v>1</v>
      </c>
      <c r="BQ339" s="28"/>
      <c r="BS339" s="30">
        <f t="shared" si="54"/>
        <v>1.1949398827051416</v>
      </c>
    </row>
    <row r="340" spans="4:72" x14ac:dyDescent="0.35">
      <c r="D340" s="21" t="s">
        <v>35</v>
      </c>
      <c r="E340" s="21" t="str">
        <f t="shared" si="55"/>
        <v>ISIC 99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S340" s="30">
        <f t="shared" si="54"/>
        <v>0</v>
      </c>
    </row>
    <row r="341" spans="4:72" x14ac:dyDescent="0.35">
      <c r="F341" s="19"/>
      <c r="BT341" s="30">
        <f>SUM(BS277:BS340)</f>
        <v>120.19738820010936</v>
      </c>
    </row>
    <row r="342" spans="4:72" x14ac:dyDescent="0.35">
      <c r="E342" t="s">
        <v>166</v>
      </c>
      <c r="F342" s="19">
        <f>SUM(F277:F340)</f>
        <v>2.0966191064022341</v>
      </c>
      <c r="G342" s="19">
        <f t="shared" ref="G342:BQ342" si="56">SUM(G277:G340)</f>
        <v>1.8490599183944301</v>
      </c>
      <c r="H342" s="19">
        <f t="shared" si="56"/>
        <v>1.9266143426664084</v>
      </c>
      <c r="I342" s="19">
        <f t="shared" si="56"/>
        <v>1.8436972776648761</v>
      </c>
      <c r="J342" s="19">
        <f t="shared" si="56"/>
        <v>2.4989548843131986</v>
      </c>
      <c r="K342" s="19">
        <f t="shared" si="56"/>
        <v>2.0876122800152759</v>
      </c>
      <c r="L342" s="19">
        <f t="shared" si="56"/>
        <v>2.4052368305799141</v>
      </c>
      <c r="M342" s="19">
        <f t="shared" si="56"/>
        <v>2.4541513372077368</v>
      </c>
      <c r="N342" s="19">
        <f t="shared" si="56"/>
        <v>2.1862011786582518</v>
      </c>
      <c r="O342" s="19">
        <f t="shared" si="56"/>
        <v>1.8297893013994626</v>
      </c>
      <c r="P342" s="19">
        <f t="shared" si="56"/>
        <v>2.2567789854106497</v>
      </c>
      <c r="Q342" s="19">
        <f t="shared" si="56"/>
        <v>1.778292412074165</v>
      </c>
      <c r="R342" s="19">
        <f t="shared" si="56"/>
        <v>2.243189073731457</v>
      </c>
      <c r="S342" s="19">
        <f t="shared" si="56"/>
        <v>2.1906636234647845</v>
      </c>
      <c r="T342" s="19">
        <f t="shared" si="56"/>
        <v>2.4663189770944358</v>
      </c>
      <c r="U342" s="19">
        <f t="shared" si="56"/>
        <v>2.2038791768120749</v>
      </c>
      <c r="V342" s="19">
        <f t="shared" si="56"/>
        <v>1.7405700608923709</v>
      </c>
      <c r="W342" s="19">
        <f t="shared" si="56"/>
        <v>2.1541612207903209</v>
      </c>
      <c r="X342" s="19">
        <f t="shared" si="56"/>
        <v>2.2154428161834043</v>
      </c>
      <c r="Y342" s="19">
        <f t="shared" si="56"/>
        <v>2.493549770924</v>
      </c>
      <c r="Z342" s="19">
        <f t="shared" si="56"/>
        <v>2.2141986493111139</v>
      </c>
      <c r="AA342" s="19">
        <f t="shared" si="56"/>
        <v>2.0766203712688416</v>
      </c>
      <c r="AB342" s="19">
        <f t="shared" si="56"/>
        <v>2.0548523755322705</v>
      </c>
      <c r="AC342" s="19">
        <f t="shared" si="56"/>
        <v>2.1530894491811901</v>
      </c>
      <c r="AD342" s="19">
        <f t="shared" si="56"/>
        <v>1.8962075664646121</v>
      </c>
      <c r="AE342" s="19">
        <f t="shared" si="56"/>
        <v>2.0667583728795176</v>
      </c>
      <c r="AF342" s="19">
        <f t="shared" si="56"/>
        <v>2.1705136862439294</v>
      </c>
      <c r="AG342" s="19">
        <f t="shared" si="56"/>
        <v>1.7647230335473525</v>
      </c>
      <c r="AH342" s="19">
        <f t="shared" si="56"/>
        <v>1.8271199701590675</v>
      </c>
      <c r="AI342" s="19">
        <f t="shared" si="56"/>
        <v>1.680239633883142</v>
      </c>
      <c r="AJ342" s="19">
        <f t="shared" si="56"/>
        <v>1.9207685395388432</v>
      </c>
      <c r="AK342" s="19">
        <f t="shared" si="56"/>
        <v>2.0270381694817532</v>
      </c>
      <c r="AL342" s="19">
        <f t="shared" si="56"/>
        <v>2.1413042904024766</v>
      </c>
      <c r="AM342" s="19">
        <f t="shared" si="56"/>
        <v>2.0481675656642202</v>
      </c>
      <c r="AN342" s="19">
        <f t="shared" si="56"/>
        <v>1.8223246180805541</v>
      </c>
      <c r="AO342" s="19">
        <f t="shared" si="56"/>
        <v>1.9380076716025556</v>
      </c>
      <c r="AP342" s="19">
        <f t="shared" si="56"/>
        <v>1.8801677258801168</v>
      </c>
      <c r="AQ342" s="19">
        <f t="shared" si="56"/>
        <v>1.9692665960150741</v>
      </c>
      <c r="AR342" s="19">
        <f t="shared" si="56"/>
        <v>1.9141069116923057</v>
      </c>
      <c r="AS342" s="19">
        <f t="shared" si="56"/>
        <v>1.7422258525564869</v>
      </c>
      <c r="AT342" s="19">
        <f t="shared" si="56"/>
        <v>1.6940638144915952</v>
      </c>
      <c r="AU342" s="19">
        <f t="shared" si="56"/>
        <v>2.0945546723920767</v>
      </c>
      <c r="AV342" s="19">
        <f t="shared" si="56"/>
        <v>1.8895279463729904</v>
      </c>
      <c r="AW342" s="19">
        <f>SUM(AW277:AW340)</f>
        <v>1.3897146150205821</v>
      </c>
      <c r="AX342" s="19">
        <f t="shared" si="56"/>
        <v>1.7127306534329003</v>
      </c>
      <c r="AY342" s="19">
        <f t="shared" si="56"/>
        <v>1.7993099044217036</v>
      </c>
      <c r="AZ342" s="19">
        <f t="shared" si="56"/>
        <v>1.6473965495526859</v>
      </c>
      <c r="BA342" s="19">
        <f t="shared" si="56"/>
        <v>2.0229335949958567</v>
      </c>
      <c r="BB342" s="19">
        <f t="shared" si="56"/>
        <v>1.8198635825814127</v>
      </c>
      <c r="BC342" s="19">
        <f t="shared" si="56"/>
        <v>1.6310678503269735</v>
      </c>
      <c r="BD342" s="19">
        <f t="shared" si="56"/>
        <v>1.2802296483547544</v>
      </c>
      <c r="BE342" s="19">
        <f t="shared" si="56"/>
        <v>2.3198009736219674</v>
      </c>
      <c r="BF342" s="19">
        <f t="shared" si="56"/>
        <v>1.7516223322561451</v>
      </c>
      <c r="BG342" s="19">
        <f t="shared" si="56"/>
        <v>1.4756086037216256</v>
      </c>
      <c r="BH342" s="19">
        <f t="shared" si="56"/>
        <v>1.326376705036183</v>
      </c>
      <c r="BI342" s="19">
        <f t="shared" si="56"/>
        <v>1.5172016459418778</v>
      </c>
      <c r="BJ342" s="19">
        <f t="shared" si="56"/>
        <v>1.4058151245721868</v>
      </c>
      <c r="BK342" s="19">
        <f t="shared" si="56"/>
        <v>1.7027937989452484</v>
      </c>
      <c r="BL342" s="19">
        <f t="shared" si="56"/>
        <v>1.7298101987860222</v>
      </c>
      <c r="BM342" s="19">
        <f t="shared" si="56"/>
        <v>1.576227125685747</v>
      </c>
      <c r="BN342" s="19">
        <f t="shared" si="56"/>
        <v>1.6590601667565135</v>
      </c>
      <c r="BO342" s="19">
        <f t="shared" si="56"/>
        <v>1.5231950687774154</v>
      </c>
      <c r="BP342" s="19">
        <f t="shared" si="56"/>
        <v>1</v>
      </c>
      <c r="BQ342" s="19">
        <f t="shared" si="56"/>
        <v>0</v>
      </c>
    </row>
    <row r="343" spans="4:72" x14ac:dyDescent="0.35">
      <c r="F343" s="19"/>
      <c r="BR343">
        <f>SUM(E342:BQ342)</f>
        <v>120.19738820010934</v>
      </c>
    </row>
    <row r="344" spans="4:72" x14ac:dyDescent="0.35">
      <c r="F344" s="19"/>
    </row>
    <row r="345" spans="4:72" s="25" customFormat="1" x14ac:dyDescent="0.35">
      <c r="E345" s="26" t="s">
        <v>161</v>
      </c>
      <c r="F345" s="27"/>
    </row>
    <row r="346" spans="4:72" x14ac:dyDescent="0.35">
      <c r="E346" s="1" t="s">
        <v>158</v>
      </c>
      <c r="F346" s="23" t="s">
        <v>105</v>
      </c>
      <c r="G346" s="24" t="s">
        <v>106</v>
      </c>
      <c r="H346" s="23" t="s">
        <v>107</v>
      </c>
      <c r="I346" s="23" t="s">
        <v>108</v>
      </c>
      <c r="J346" s="23" t="s">
        <v>110</v>
      </c>
      <c r="K346" s="23" t="s">
        <v>111</v>
      </c>
      <c r="L346" s="23" t="s">
        <v>8</v>
      </c>
      <c r="M346" s="23" t="s">
        <v>112</v>
      </c>
      <c r="N346" s="23" t="s">
        <v>113</v>
      </c>
      <c r="O346" s="23" t="s">
        <v>10</v>
      </c>
      <c r="P346" s="23" t="s">
        <v>49</v>
      </c>
      <c r="Q346" s="23" t="s">
        <v>50</v>
      </c>
      <c r="R346" s="23" t="s">
        <v>11</v>
      </c>
      <c r="S346" s="23" t="s">
        <v>12</v>
      </c>
      <c r="T346" s="23" t="s">
        <v>13</v>
      </c>
      <c r="U346" s="23" t="s">
        <v>14</v>
      </c>
      <c r="V346" s="23" t="s">
        <v>15</v>
      </c>
      <c r="W346" s="23" t="s">
        <v>16</v>
      </c>
      <c r="X346" s="23" t="s">
        <v>17</v>
      </c>
      <c r="Y346" s="23" t="s">
        <v>18</v>
      </c>
      <c r="Z346" s="23" t="s">
        <v>19</v>
      </c>
      <c r="AA346" s="23" t="s">
        <v>114</v>
      </c>
      <c r="AB346" s="23" t="s">
        <v>115</v>
      </c>
      <c r="AC346" s="23" t="s">
        <v>116</v>
      </c>
      <c r="AD346" s="23" t="s">
        <v>117</v>
      </c>
      <c r="AE346" s="23" t="s">
        <v>118</v>
      </c>
      <c r="AF346" s="23" t="s">
        <v>119</v>
      </c>
      <c r="AG346" s="23" t="s">
        <v>120</v>
      </c>
      <c r="AH346" s="23" t="s">
        <v>121</v>
      </c>
      <c r="AI346" s="23" t="s">
        <v>122</v>
      </c>
      <c r="AJ346" s="23" t="s">
        <v>123</v>
      </c>
      <c r="AK346" s="23" t="s">
        <v>124</v>
      </c>
      <c r="AL346" s="23" t="s">
        <v>125</v>
      </c>
      <c r="AM346" s="23" t="s">
        <v>126</v>
      </c>
      <c r="AN346" s="23" t="s">
        <v>128</v>
      </c>
      <c r="AO346" s="23" t="s">
        <v>129</v>
      </c>
      <c r="AP346" s="23" t="s">
        <v>130</v>
      </c>
      <c r="AQ346" s="23" t="s">
        <v>132</v>
      </c>
      <c r="AR346" s="23" t="s">
        <v>26</v>
      </c>
      <c r="AS346" s="23" t="s">
        <v>133</v>
      </c>
      <c r="AT346" s="23" t="s">
        <v>134</v>
      </c>
      <c r="AU346" s="23" t="s">
        <v>135</v>
      </c>
      <c r="AV346" s="23" t="s">
        <v>136</v>
      </c>
      <c r="AW346" s="23" t="s">
        <v>29</v>
      </c>
      <c r="AX346" s="23" t="s">
        <v>137</v>
      </c>
      <c r="AY346" s="23" t="s">
        <v>138</v>
      </c>
      <c r="AZ346" s="23" t="s">
        <v>139</v>
      </c>
      <c r="BA346" s="23" t="s">
        <v>140</v>
      </c>
      <c r="BB346" s="23" t="s">
        <v>141</v>
      </c>
      <c r="BC346" s="23" t="s">
        <v>142</v>
      </c>
      <c r="BD346" s="23" t="s">
        <v>143</v>
      </c>
      <c r="BE346" s="23" t="s">
        <v>144</v>
      </c>
      <c r="BF346" s="23" t="s">
        <v>145</v>
      </c>
      <c r="BG346" s="23" t="s">
        <v>31</v>
      </c>
      <c r="BH346" s="23" t="s">
        <v>32</v>
      </c>
      <c r="BI346" s="23" t="s">
        <v>146</v>
      </c>
      <c r="BJ346" s="23" t="s">
        <v>147</v>
      </c>
      <c r="BK346" s="23" t="s">
        <v>149</v>
      </c>
      <c r="BL346" s="23" t="s">
        <v>150</v>
      </c>
      <c r="BM346" s="23" t="s">
        <v>151</v>
      </c>
      <c r="BN346" s="23" t="s">
        <v>152</v>
      </c>
      <c r="BO346" s="23" t="s">
        <v>153</v>
      </c>
      <c r="BP346" s="23" t="s">
        <v>154</v>
      </c>
      <c r="BQ346" s="23" t="s">
        <v>148</v>
      </c>
    </row>
    <row r="347" spans="4:72" x14ac:dyDescent="0.35">
      <c r="E347" s="1" t="s">
        <v>52</v>
      </c>
      <c r="F347" s="192">
        <f>'EUROSTAT data 2015 EU27'!E258</f>
        <v>396965.73</v>
      </c>
      <c r="G347" s="192">
        <f>'EUROSTAT data 2015 EU27'!F258</f>
        <v>47120.93</v>
      </c>
      <c r="H347" s="192">
        <f>'EUROSTAT data 2015 EU27'!G258</f>
        <v>12472.92</v>
      </c>
      <c r="I347" s="192">
        <f>'EUROSTAT data 2015 EU27'!H258</f>
        <v>89960.18</v>
      </c>
      <c r="J347" s="192">
        <f>'EUROSTAT data 2015 EU27'!I258</f>
        <v>964373.3</v>
      </c>
      <c r="K347" s="192">
        <f>'EUROSTAT data 2015 EU27'!J258</f>
        <v>194642.21</v>
      </c>
      <c r="L347" s="192">
        <f>'EUROSTAT data 2015 EU27'!K258</f>
        <v>117887.5</v>
      </c>
      <c r="M347" s="192">
        <f>'EUROSTAT data 2015 EU27'!L258</f>
        <v>158082.48000000001</v>
      </c>
      <c r="N347" s="192">
        <f>'EUROSTAT data 2015 EU27'!M258</f>
        <v>72307.460000000006</v>
      </c>
      <c r="O347" s="192">
        <f>'EUROSTAT data 2015 EU27'!N258</f>
        <v>302283.93</v>
      </c>
      <c r="P347" s="192">
        <f>'EUROSTAT data 2015 EU27'!O258</f>
        <v>466510.67</v>
      </c>
      <c r="Q347" s="192">
        <f>'EUROSTAT data 2015 EU27'!P258</f>
        <v>237358.34</v>
      </c>
      <c r="R347" s="192">
        <f>'EUROSTAT data 2015 EU27'!Q258</f>
        <v>260001.05</v>
      </c>
      <c r="S347" s="192">
        <f>'EUROSTAT data 2015 EU27'!R258</f>
        <v>178090.53</v>
      </c>
      <c r="T347" s="192">
        <f>'EUROSTAT data 2015 EU27'!S258</f>
        <v>332040.38</v>
      </c>
      <c r="U347" s="192">
        <f>'EUROSTAT data 2015 EU27'!T258</f>
        <v>428486.52</v>
      </c>
      <c r="V347" s="192">
        <f>'EUROSTAT data 2015 EU27'!U258</f>
        <v>317429.01</v>
      </c>
      <c r="W347" s="192">
        <f>'EUROSTAT data 2015 EU27'!V258</f>
        <v>260699.93</v>
      </c>
      <c r="X347" s="192">
        <f>'EUROSTAT data 2015 EU27'!W258</f>
        <v>581046.18000000005</v>
      </c>
      <c r="Y347" s="192">
        <f>'EUROSTAT data 2015 EU27'!X258</f>
        <v>781186.06</v>
      </c>
      <c r="Z347" s="192">
        <f>'EUROSTAT data 2015 EU27'!Y258</f>
        <v>189893.76000000001</v>
      </c>
      <c r="AA347" s="192">
        <f>'EUROSTAT data 2015 EU27'!Z258</f>
        <v>200877.19</v>
      </c>
      <c r="AB347" s="192">
        <f>'EUROSTAT data 2015 EU27'!AA258</f>
        <v>177406.76</v>
      </c>
      <c r="AC347" s="192">
        <f>'EUROSTAT data 2015 EU27'!AB258</f>
        <v>604468.49</v>
      </c>
      <c r="AD347" s="192">
        <f>'EUROSTAT data 2015 EU27'!AC258</f>
        <v>55259.64</v>
      </c>
      <c r="AE347" s="192">
        <f>'EUROSTAT data 2015 EU27'!AD258</f>
        <v>185471.8</v>
      </c>
      <c r="AF347" s="192">
        <f>'EUROSTAT data 2015 EU27'!AE258</f>
        <v>1447642.16</v>
      </c>
      <c r="AG347" s="192">
        <f>'EUROSTAT data 2015 EU27'!AF258</f>
        <v>281650.62</v>
      </c>
      <c r="AH347" s="192">
        <f>'EUROSTAT data 2015 EU27'!AG258</f>
        <v>1179612.06</v>
      </c>
      <c r="AI347" s="192">
        <f>'EUROSTAT data 2015 EU27'!AH258</f>
        <v>802516.52</v>
      </c>
      <c r="AJ347" s="192">
        <f>'EUROSTAT data 2015 EU27'!AI258</f>
        <v>551594.29</v>
      </c>
      <c r="AK347" s="192">
        <f>'EUROSTAT data 2015 EU27'!AJ258</f>
        <v>121997.92</v>
      </c>
      <c r="AL347" s="192">
        <f>'EUROSTAT data 2015 EU27'!AK258</f>
        <v>119367.79</v>
      </c>
      <c r="AM347" s="192">
        <f>'EUROSTAT data 2015 EU27'!AL258</f>
        <v>465520.79</v>
      </c>
      <c r="AN347" s="192">
        <f>'EUROSTAT data 2015 EU27'!AM258</f>
        <v>88987.37</v>
      </c>
      <c r="AO347" s="192">
        <f>'EUROSTAT data 2015 EU27'!AN258</f>
        <v>591460.94999999995</v>
      </c>
      <c r="AP347" s="192">
        <f>'EUROSTAT data 2015 EU27'!AO258</f>
        <v>141481.94</v>
      </c>
      <c r="AQ347" s="192">
        <f>'EUROSTAT data 2015 EU27'!AP258</f>
        <v>124110.9</v>
      </c>
      <c r="AR347" s="192">
        <f>'EUROSTAT data 2015 EU27'!AQ258</f>
        <v>299321</v>
      </c>
      <c r="AS347" s="192">
        <f>'EUROSTAT data 2015 EU27'!AR258</f>
        <v>516253.62</v>
      </c>
      <c r="AT347" s="192">
        <f>'EUROSTAT data 2015 EU27'!AS258</f>
        <v>708023.53</v>
      </c>
      <c r="AU347" s="192">
        <f>'EUROSTAT data 2015 EU27'!AT258</f>
        <v>273803.77</v>
      </c>
      <c r="AV347" s="192">
        <f>'EUROSTAT data 2015 EU27'!AU258</f>
        <v>186397.88</v>
      </c>
      <c r="AW347" s="192">
        <f>'EUROSTAT data 2015 EU27'!AV258</f>
        <v>1559994.64</v>
      </c>
      <c r="AX347" s="192">
        <f>'EUROSTAT data 2015 EU27'!AW258</f>
        <v>641433.64</v>
      </c>
      <c r="AY347" s="192">
        <f>'EUROSTAT data 2015 EU27'!AX258</f>
        <v>283186.48</v>
      </c>
      <c r="AZ347" s="192">
        <f>'EUROSTAT data 2015 EU27'!AY258</f>
        <v>167055.38</v>
      </c>
      <c r="BA347" s="192">
        <f>'EUROSTAT data 2015 EU27'!AZ258</f>
        <v>122099.17</v>
      </c>
      <c r="BB347" s="192">
        <f>'EUROSTAT data 2015 EU27'!BA258</f>
        <v>104385.57</v>
      </c>
      <c r="BC347" s="192">
        <f>'EUROSTAT data 2015 EU27'!BB258</f>
        <v>219981.52</v>
      </c>
      <c r="BD347" s="192">
        <f>'EUROSTAT data 2015 EU27'!BC258</f>
        <v>140729.76999999999</v>
      </c>
      <c r="BE347" s="192">
        <f>'EUROSTAT data 2015 EU27'!BD258</f>
        <v>99168.59</v>
      </c>
      <c r="BF347" s="192">
        <f>'EUROSTAT data 2015 EU27'!BE258</f>
        <v>374505.66</v>
      </c>
      <c r="BG347" s="192">
        <f>'EUROSTAT data 2015 EU27'!BF258</f>
        <v>1048396.85</v>
      </c>
      <c r="BH347" s="192">
        <f>'EUROSTAT data 2015 EU27'!BG258</f>
        <v>681436.89</v>
      </c>
      <c r="BI347" s="192">
        <f>'EUROSTAT data 2015 EU27'!BH258</f>
        <v>858714.7</v>
      </c>
      <c r="BJ347" s="192">
        <f>'EUROSTAT data 2015 EU27'!BI258</f>
        <v>337982.43</v>
      </c>
      <c r="BK347" s="192">
        <f>'EUROSTAT data 2015 EU27'!BJ258</f>
        <v>157656.92000000001</v>
      </c>
      <c r="BL347" s="192">
        <f>'EUROSTAT data 2015 EU27'!BK258</f>
        <v>112336.34</v>
      </c>
      <c r="BM347" s="192">
        <f>'EUROSTAT data 2015 EU27'!BL258</f>
        <v>120309.74</v>
      </c>
      <c r="BN347" s="192">
        <f>'EUROSTAT data 2015 EU27'!BM258</f>
        <v>25322.62</v>
      </c>
      <c r="BO347" s="192">
        <f>'EUROSTAT data 2015 EU27'!BN258</f>
        <v>146072.09</v>
      </c>
      <c r="BP347" s="192">
        <f>'EUROSTAT data 2015 EU27'!BO258</f>
        <v>44391.38</v>
      </c>
      <c r="BQ347" s="192">
        <f>'EUROSTAT data 2015 EU27'!BP258</f>
        <v>0</v>
      </c>
    </row>
    <row r="348" spans="4:72" x14ac:dyDescent="0.35">
      <c r="E348" s="1" t="s">
        <v>159</v>
      </c>
      <c r="F348" s="23" t="s">
        <v>3</v>
      </c>
      <c r="G348" s="23" t="s">
        <v>3</v>
      </c>
      <c r="H348" s="23" t="s">
        <v>3</v>
      </c>
      <c r="I348" s="23" t="s">
        <v>109</v>
      </c>
      <c r="J348" s="23" t="s">
        <v>6</v>
      </c>
      <c r="K348" s="23" t="s">
        <v>7</v>
      </c>
      <c r="L348" s="23" t="s">
        <v>8</v>
      </c>
      <c r="M348" s="23" t="s">
        <v>9</v>
      </c>
      <c r="N348" s="23" t="s">
        <v>9</v>
      </c>
      <c r="O348" s="23" t="s">
        <v>10</v>
      </c>
      <c r="P348" s="23" t="s">
        <v>49</v>
      </c>
      <c r="Q348" s="23" t="s">
        <v>50</v>
      </c>
      <c r="R348" s="23" t="s">
        <v>11</v>
      </c>
      <c r="S348" s="23" t="s">
        <v>12</v>
      </c>
      <c r="T348" s="23" t="s">
        <v>13</v>
      </c>
      <c r="U348" s="23" t="s">
        <v>14</v>
      </c>
      <c r="V348" s="23" t="s">
        <v>15</v>
      </c>
      <c r="W348" s="23" t="s">
        <v>16</v>
      </c>
      <c r="X348" s="23" t="s">
        <v>17</v>
      </c>
      <c r="Y348" s="23" t="s">
        <v>18</v>
      </c>
      <c r="Z348" s="23" t="s">
        <v>19</v>
      </c>
      <c r="AA348" s="23" t="s">
        <v>20</v>
      </c>
      <c r="AB348" s="23" t="s">
        <v>20</v>
      </c>
      <c r="AC348" s="23" t="s">
        <v>116</v>
      </c>
      <c r="AD348" s="23" t="s">
        <v>97</v>
      </c>
      <c r="AE348" s="23" t="s">
        <v>97</v>
      </c>
      <c r="AF348" s="23" t="s">
        <v>21</v>
      </c>
      <c r="AG348" s="23" t="s">
        <v>22</v>
      </c>
      <c r="AH348" s="23" t="s">
        <v>22</v>
      </c>
      <c r="AI348" s="23" t="s">
        <v>22</v>
      </c>
      <c r="AJ348" s="23" t="s">
        <v>23</v>
      </c>
      <c r="AK348" s="23" t="s">
        <v>23</v>
      </c>
      <c r="AL348" s="23" t="s">
        <v>23</v>
      </c>
      <c r="AM348" s="23" t="s">
        <v>23</v>
      </c>
      <c r="AN348" s="23" t="s">
        <v>23</v>
      </c>
      <c r="AO348" s="23" t="s">
        <v>24</v>
      </c>
      <c r="AP348" s="23" t="s">
        <v>25</v>
      </c>
      <c r="AQ348" s="23" t="s">
        <v>25</v>
      </c>
      <c r="AR348" s="23" t="s">
        <v>26</v>
      </c>
      <c r="AS348" s="23" t="s">
        <v>27</v>
      </c>
      <c r="AT348" s="23" t="s">
        <v>28</v>
      </c>
      <c r="AU348" s="23" t="s">
        <v>28</v>
      </c>
      <c r="AV348" s="23" t="s">
        <v>28</v>
      </c>
      <c r="AW348" s="23" t="s">
        <v>29</v>
      </c>
      <c r="AX348" s="23" t="s">
        <v>30</v>
      </c>
      <c r="AY348" s="23" t="s">
        <v>30</v>
      </c>
      <c r="AZ348" s="23" t="s">
        <v>30</v>
      </c>
      <c r="BA348" s="23" t="s">
        <v>30</v>
      </c>
      <c r="BB348" s="23" t="s">
        <v>30</v>
      </c>
      <c r="BC348" s="23" t="s">
        <v>30</v>
      </c>
      <c r="BD348" s="23" t="s">
        <v>30</v>
      </c>
      <c r="BE348" s="23" t="s">
        <v>30</v>
      </c>
      <c r="BF348" s="23" t="s">
        <v>30</v>
      </c>
      <c r="BG348" s="23" t="s">
        <v>31</v>
      </c>
      <c r="BH348" s="23" t="s">
        <v>32</v>
      </c>
      <c r="BI348" s="23" t="s">
        <v>33</v>
      </c>
      <c r="BJ348" s="23" t="s">
        <v>33</v>
      </c>
      <c r="BK348" s="23" t="s">
        <v>34</v>
      </c>
      <c r="BL348" s="23" t="s">
        <v>34</v>
      </c>
      <c r="BM348" s="23" t="s">
        <v>34</v>
      </c>
      <c r="BN348" s="23" t="s">
        <v>34</v>
      </c>
      <c r="BO348" s="23" t="s">
        <v>34</v>
      </c>
      <c r="BP348" s="23" t="s">
        <v>35</v>
      </c>
      <c r="BQ348" s="23" t="s">
        <v>35</v>
      </c>
    </row>
    <row r="349" spans="4:72" x14ac:dyDescent="0.35">
      <c r="E349" s="1" t="s">
        <v>160</v>
      </c>
      <c r="F349" s="23">
        <f>INDEX($F$277:$BQ$340, MATCH(F$346, $E$277:$E$340, 0), MATCH(F$346, $F$276:$BQ$276, 0))</f>
        <v>1.1753725563828565</v>
      </c>
      <c r="G349" s="23">
        <f t="shared" ref="G349:BQ349" si="57">INDEX($F$277:$BQ$340, MATCH(G$346, $E$277:$E$340, 0), MATCH(G$346, $F$276:$BQ$276, 0))</f>
        <v>1.3107892547577384</v>
      </c>
      <c r="H349" s="23">
        <f t="shared" si="57"/>
        <v>1.039862330168001</v>
      </c>
      <c r="I349" s="23">
        <f>INDEX($F$277:$BQ$340, MATCH(I$346, $E$277:$E$340, 0), MATCH(I$346, $F$276:$BQ$276, 0))</f>
        <v>1.0544389730915407</v>
      </c>
      <c r="J349" s="23">
        <f t="shared" si="57"/>
        <v>1.2982144036466001</v>
      </c>
      <c r="K349" s="23">
        <f t="shared" si="57"/>
        <v>1.2816770485909057</v>
      </c>
      <c r="L349" s="23">
        <f t="shared" si="57"/>
        <v>1.2703081504822069</v>
      </c>
      <c r="M349" s="23">
        <f t="shared" si="57"/>
        <v>1.312801030604128</v>
      </c>
      <c r="N349" s="23">
        <f t="shared" si="57"/>
        <v>1.0919047540116025</v>
      </c>
      <c r="O349" s="23">
        <f t="shared" si="57"/>
        <v>1.1205546036933456</v>
      </c>
      <c r="P349" s="23">
        <f t="shared" si="57"/>
        <v>1.3262182440953869</v>
      </c>
      <c r="Q349" s="23">
        <f t="shared" si="57"/>
        <v>1.0651046204205572</v>
      </c>
      <c r="R349" s="23">
        <f t="shared" si="57"/>
        <v>1.1524581071233178</v>
      </c>
      <c r="S349" s="23">
        <f t="shared" si="57"/>
        <v>1.1483103957989631</v>
      </c>
      <c r="T349" s="23">
        <f t="shared" si="57"/>
        <v>1.3547451732553004</v>
      </c>
      <c r="U349" s="23">
        <f t="shared" si="57"/>
        <v>1.2235827381952313</v>
      </c>
      <c r="V349" s="23">
        <f t="shared" si="57"/>
        <v>1.0986458196721267</v>
      </c>
      <c r="W349" s="23">
        <f t="shared" si="57"/>
        <v>1.1469698948411418</v>
      </c>
      <c r="X349" s="23">
        <f t="shared" si="57"/>
        <v>1.1655805406239059</v>
      </c>
      <c r="Y349" s="23">
        <f t="shared" si="57"/>
        <v>1.3725014393178732</v>
      </c>
      <c r="Z349" s="23">
        <f t="shared" si="57"/>
        <v>1.1922733620375843</v>
      </c>
      <c r="AA349" s="23">
        <f t="shared" si="57"/>
        <v>1.0726426986054001</v>
      </c>
      <c r="AB349" s="23">
        <f t="shared" si="57"/>
        <v>1.0800615204372102</v>
      </c>
      <c r="AC349" s="23">
        <f t="shared" si="57"/>
        <v>1.4093052352600515</v>
      </c>
      <c r="AD349" s="23">
        <f t="shared" si="57"/>
        <v>1.0519667054612256</v>
      </c>
      <c r="AE349" s="23">
        <f t="shared" si="57"/>
        <v>1.2384916977375462</v>
      </c>
      <c r="AF349" s="23">
        <f>INDEX($F$277:$BQ$340, MATCH(AF$346, $E$277:$E$340, 0), MATCH(AF$346, $F$276:$BQ$276, 0))</f>
        <v>1.2236221459714718</v>
      </c>
      <c r="AG349" s="23">
        <f t="shared" si="57"/>
        <v>1.0453919511455589</v>
      </c>
      <c r="AH349" s="23">
        <f t="shared" si="57"/>
        <v>1.0789117707762594</v>
      </c>
      <c r="AI349" s="23">
        <f t="shared" si="57"/>
        <v>1.0339665500513253</v>
      </c>
      <c r="AJ349" s="23">
        <f t="shared" si="57"/>
        <v>1.140289425683743</v>
      </c>
      <c r="AK349" s="23">
        <f t="shared" si="57"/>
        <v>1.1199088022623176</v>
      </c>
      <c r="AL349" s="23">
        <f t="shared" si="57"/>
        <v>1.0450008711314425</v>
      </c>
      <c r="AM349" s="23">
        <f t="shared" si="57"/>
        <v>1.2720494307911332</v>
      </c>
      <c r="AN349" s="23">
        <f t="shared" si="57"/>
        <v>1.0783731547361115</v>
      </c>
      <c r="AO349" s="23">
        <f t="shared" si="57"/>
        <v>1.0124545566776499</v>
      </c>
      <c r="AP349" s="23">
        <f t="shared" si="57"/>
        <v>1.0367351015552879</v>
      </c>
      <c r="AQ349" s="23">
        <f t="shared" si="57"/>
        <v>1.1805311626197796</v>
      </c>
      <c r="AR349" s="23">
        <f t="shared" si="57"/>
        <v>1.1975067037232583</v>
      </c>
      <c r="AS349" s="23">
        <f t="shared" si="57"/>
        <v>1.239322917453934</v>
      </c>
      <c r="AT349" s="23">
        <f t="shared" si="57"/>
        <v>1.1688572520277856</v>
      </c>
      <c r="AU349" s="23">
        <f t="shared" si="57"/>
        <v>1.1135894269701738</v>
      </c>
      <c r="AV349" s="23">
        <f t="shared" si="57"/>
        <v>1.1884103437533504</v>
      </c>
      <c r="AW349" s="23">
        <f t="shared" si="57"/>
        <v>1.0318944491388651</v>
      </c>
      <c r="AX349" s="23">
        <f t="shared" si="57"/>
        <v>1</v>
      </c>
      <c r="AY349" s="23">
        <f t="shared" si="57"/>
        <v>1.0887012027405558</v>
      </c>
      <c r="AZ349" s="23">
        <f t="shared" si="57"/>
        <v>1.0284578921774645</v>
      </c>
      <c r="BA349" s="23">
        <f t="shared" si="57"/>
        <v>1.0024059567607735</v>
      </c>
      <c r="BB349" s="23">
        <f t="shared" si="57"/>
        <v>1.0115511395897812</v>
      </c>
      <c r="BC349" s="23">
        <f t="shared" si="57"/>
        <v>1.0072824476430766</v>
      </c>
      <c r="BD349" s="23">
        <f t="shared" si="57"/>
        <v>1.0060567066667681</v>
      </c>
      <c r="BE349" s="23">
        <f t="shared" si="57"/>
        <v>1.0123797943694957</v>
      </c>
      <c r="BF349" s="23">
        <f t="shared" si="57"/>
        <v>1.005786679891074</v>
      </c>
      <c r="BG349" s="23">
        <f t="shared" si="57"/>
        <v>1.0331467045671523</v>
      </c>
      <c r="BH349" s="23">
        <f t="shared" si="57"/>
        <v>1.0037859918369862</v>
      </c>
      <c r="BI349" s="23">
        <f t="shared" si="57"/>
        <v>1.005301022391563</v>
      </c>
      <c r="BJ349" s="23">
        <f t="shared" si="57"/>
        <v>1.0146718206481158</v>
      </c>
      <c r="BK349" s="23">
        <f t="shared" si="57"/>
        <v>1.0012939494761059</v>
      </c>
      <c r="BL349" s="23">
        <f t="shared" si="57"/>
        <v>1.0221585809961946</v>
      </c>
      <c r="BM349" s="23">
        <f t="shared" si="57"/>
        <v>1.0101638664017574</v>
      </c>
      <c r="BN349" s="23">
        <f t="shared" si="57"/>
        <v>1.0021341449084564</v>
      </c>
      <c r="BO349" s="23">
        <f t="shared" si="57"/>
        <v>1.0007556107504809</v>
      </c>
      <c r="BP349" s="23">
        <f t="shared" si="57"/>
        <v>1</v>
      </c>
      <c r="BQ349" s="23">
        <f t="shared" si="57"/>
        <v>0</v>
      </c>
    </row>
    <row r="350" spans="4:72" x14ac:dyDescent="0.35">
      <c r="F350" s="19"/>
    </row>
    <row r="351" spans="4:72" s="25" customFormat="1" x14ac:dyDescent="0.35">
      <c r="E351" s="26" t="s">
        <v>60</v>
      </c>
      <c r="F351" s="27"/>
    </row>
    <row r="352" spans="4:72" x14ac:dyDescent="0.35">
      <c r="E352" s="13" t="s">
        <v>48</v>
      </c>
      <c r="F352" s="19" t="s">
        <v>3</v>
      </c>
      <c r="G352" s="19" t="s">
        <v>109</v>
      </c>
      <c r="H352" s="19" t="s">
        <v>6</v>
      </c>
      <c r="I352" s="19" t="s">
        <v>7</v>
      </c>
      <c r="J352" s="19" t="s">
        <v>8</v>
      </c>
      <c r="K352" s="19" t="s">
        <v>9</v>
      </c>
      <c r="L352" s="19" t="s">
        <v>10</v>
      </c>
      <c r="M352" s="19" t="s">
        <v>49</v>
      </c>
      <c r="N352" s="19" t="s">
        <v>50</v>
      </c>
      <c r="O352" s="19" t="s">
        <v>11</v>
      </c>
      <c r="P352" s="19" t="s">
        <v>12</v>
      </c>
      <c r="Q352" s="19" t="s">
        <v>13</v>
      </c>
      <c r="R352" s="19" t="s">
        <v>14</v>
      </c>
      <c r="S352" s="19" t="s">
        <v>15</v>
      </c>
      <c r="T352" s="19" t="s">
        <v>16</v>
      </c>
      <c r="U352" s="19" t="s">
        <v>17</v>
      </c>
      <c r="V352" s="19" t="s">
        <v>18</v>
      </c>
      <c r="W352" s="19" t="s">
        <v>19</v>
      </c>
      <c r="X352" s="19" t="s">
        <v>20</v>
      </c>
      <c r="Y352" s="19" t="s">
        <v>116</v>
      </c>
      <c r="Z352" s="19" t="s">
        <v>97</v>
      </c>
      <c r="AA352" s="19" t="s">
        <v>21</v>
      </c>
      <c r="AB352" s="19" t="s">
        <v>22</v>
      </c>
      <c r="AC352" s="19" t="s">
        <v>23</v>
      </c>
      <c r="AD352" s="19" t="s">
        <v>24</v>
      </c>
      <c r="AE352" s="19" t="s">
        <v>25</v>
      </c>
      <c r="AF352" s="19" t="s">
        <v>26</v>
      </c>
      <c r="AG352" s="19" t="s">
        <v>27</v>
      </c>
      <c r="AH352" s="19" t="s">
        <v>28</v>
      </c>
      <c r="AI352" s="19" t="s">
        <v>29</v>
      </c>
      <c r="AJ352" s="19" t="s">
        <v>30</v>
      </c>
      <c r="AK352" s="19" t="s">
        <v>31</v>
      </c>
      <c r="AL352" s="19" t="s">
        <v>32</v>
      </c>
      <c r="AM352" s="19" t="s">
        <v>33</v>
      </c>
      <c r="AN352" s="19" t="s">
        <v>34</v>
      </c>
      <c r="AO352" s="19" t="s">
        <v>35</v>
      </c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</row>
    <row r="353" spans="1:69" x14ac:dyDescent="0.35">
      <c r="E353" s="13" t="s">
        <v>58</v>
      </c>
      <c r="F353" s="19" cm="1">
        <f t="array" ref="F353">SUMPRODUCT($F$347:$BQ$347,$F$349:$BQ$349*($F$348:$BQ$348=F352))/SUMIFS($F$347:$BQ$347, $F$348:$BQ$348, F352)</f>
        <v>1.1856466865504771</v>
      </c>
      <c r="G353" s="19" cm="1">
        <f t="array" ref="G353">SUMPRODUCT($F$347:$BQ$347,$F$349:$BQ$349*($F$348:$BQ$348=G352))/SUMIFS($F$347:$BQ$347, $F$348:$BQ$348, G352)</f>
        <v>1.0544389730915407</v>
      </c>
      <c r="H353" s="19" cm="1">
        <f t="array" ref="H353">SUMPRODUCT($F$347:$BQ$347,$F$349:$BQ$349*($F$348:$BQ$348=H352))/SUMIFS($F$347:$BQ$347, $F$348:$BQ$348, H352)</f>
        <v>1.2982144036466001</v>
      </c>
      <c r="I353" s="19">
        <f>SUMPRODUCT($F$347:$BQ$347,$F$349:$BQ$349*($F$348:$BQ$348=I352))/SUMIFS($F$347:$BQ$347, $F$348:$BQ$348, I352)</f>
        <v>1.2816770485909057</v>
      </c>
      <c r="J353" s="19" cm="1">
        <f t="array" ref="J353">SUMPRODUCT($F$347:$BQ$347,$F$349:$BQ$349*($F$348:$BQ$348=J352))/SUMIFS($F$347:$BQ$347, $F$348:$BQ$348, J352)</f>
        <v>1.2703081504822069</v>
      </c>
      <c r="K353" s="19" cm="1">
        <f t="array" ref="K353">SUMPRODUCT($F$347:$BQ$347,$F$349:$BQ$349*($F$348:$BQ$348=K352))/SUMIFS($F$347:$BQ$347, $F$348:$BQ$348, K352)</f>
        <v>1.2434731394476697</v>
      </c>
      <c r="L353" s="19" cm="1">
        <f t="array" ref="L353">SUMPRODUCT($F$347:$BQ$347,$F$349:$BQ$349*($F$348:$BQ$348=L352))/SUMIFS($F$347:$BQ$347, $F$348:$BQ$348, L352)</f>
        <v>1.1205546036933456</v>
      </c>
      <c r="M353" s="19" cm="1">
        <f t="array" ref="M353">SUMPRODUCT($F$347:$BQ$347,$F$349:$BQ$349*($F$348:$BQ$348=M352))/SUMIFS($F$347:$BQ$347, $F$348:$BQ$348, M352)</f>
        <v>1.3262182440953869</v>
      </c>
      <c r="N353" s="19" cm="1">
        <f t="array" ref="N353">SUMPRODUCT($F$347:$BQ$347,$F$349:$BQ$349*($F$348:$BQ$348=N352))/SUMIFS($F$347:$BQ$347, $F$348:$BQ$348, N352)</f>
        <v>1.0651046204205572</v>
      </c>
      <c r="O353" s="19" cm="1">
        <f t="array" ref="O353">SUMPRODUCT($F$347:$BQ$347,$F$349:$BQ$349*($F$348:$BQ$348=O352))/SUMIFS($F$347:$BQ$347, $F$348:$BQ$348, O352)</f>
        <v>1.1524581071233178</v>
      </c>
      <c r="P353" s="19" cm="1">
        <f t="array" ref="P353">SUMPRODUCT($F$347:$BQ$347,$F$349:$BQ$349*($F$348:$BQ$348=P352))/SUMIFS($F$347:$BQ$347, $F$348:$BQ$348, P352)</f>
        <v>1.1483103957989631</v>
      </c>
      <c r="Q353" s="19" cm="1">
        <f t="array" ref="Q353">SUMPRODUCT($F$347:$BQ$347,$F$349:$BQ$349*($F$348:$BQ$348=Q352))/SUMIFS($F$347:$BQ$347, $F$348:$BQ$348, Q352)</f>
        <v>1.3547451732553004</v>
      </c>
      <c r="R353" s="19" cm="1">
        <f t="array" ref="R353">SUMPRODUCT($F$347:$BQ$347,$F$349:$BQ$349*($F$348:$BQ$348=R352))/SUMIFS($F$347:$BQ$347, $F$348:$BQ$348, R352)</f>
        <v>1.2235827381952313</v>
      </c>
      <c r="S353" s="19" cm="1">
        <f t="array" ref="S353">SUMPRODUCT($F$347:$BQ$347,$F$349:$BQ$349*($F$348:$BQ$348=S352))/SUMIFS($F$347:$BQ$347, $F$348:$BQ$348, S352)</f>
        <v>1.0986458196721267</v>
      </c>
      <c r="T353" s="19" cm="1">
        <f t="array" ref="T353">SUMPRODUCT($F$347:$BQ$347,$F$349:$BQ$349*($F$348:$BQ$348=T352))/SUMIFS($F$347:$BQ$347, $F$348:$BQ$348, T352)</f>
        <v>1.1469698948411418</v>
      </c>
      <c r="U353" s="19" cm="1">
        <f t="array" ref="U353">SUMPRODUCT($F$347:$BQ$347,$F$349:$BQ$349*($F$348:$BQ$348=U352))/SUMIFS($F$347:$BQ$347, $F$348:$BQ$348, U352)</f>
        <v>1.1655805406239059</v>
      </c>
      <c r="V353" s="19" cm="1">
        <f t="array" ref="V353">SUMPRODUCT($F$347:$BQ$347,$F$349:$BQ$349*($F$348:$BQ$348=V352))/SUMIFS($F$347:$BQ$347, $F$348:$BQ$348, V352)</f>
        <v>1.3725014393178732</v>
      </c>
      <c r="W353" s="19" cm="1">
        <f t="array" ref="W353">SUMPRODUCT($F$347:$BQ$347,$F$349:$BQ$349*($F$348:$BQ$348=W352))/SUMIFS($F$347:$BQ$347, $F$348:$BQ$348, W352)</f>
        <v>1.1922733620375843</v>
      </c>
      <c r="X353" s="19" cm="1">
        <f t="array" ref="X353">SUMPRODUCT($F$347:$BQ$347,$F$349:$BQ$349*($F$348:$BQ$348=X352))/SUMIFS($F$347:$BQ$347, $F$348:$BQ$348, X352)</f>
        <v>1.0761219610594341</v>
      </c>
      <c r="Y353" s="19" cm="1">
        <f t="array" ref="Y353">SUMPRODUCT($F$347:$BQ$347,$F$349:$BQ$349*($F$348:$BQ$348=Y352))/SUMIFS($F$347:$BQ$347, $F$348:$BQ$348, Y352)</f>
        <v>1.4093052352600515</v>
      </c>
      <c r="Z353" s="19" cm="1">
        <f t="array" ref="Z353">SUMPRODUCT($F$347:$BQ$347,$F$349:$BQ$349*($F$348:$BQ$348=Z352))/SUMIFS($F$347:$BQ$347, $F$348:$BQ$348, Z352)</f>
        <v>1.1956750888052343</v>
      </c>
      <c r="AA353" s="19" cm="1">
        <f t="array" ref="AA353">SUMPRODUCT($F$347:$BQ$347,$F$349:$BQ$349*($F$348:$BQ$348=AA352))/SUMIFS($F$347:$BQ$347, $F$348:$BQ$348, AA352)</f>
        <v>1.2236221459714718</v>
      </c>
      <c r="AB353" s="19" cm="1">
        <f t="array" ref="AB353">SUMPRODUCT($F$347:$BQ$347,$F$349:$BQ$349*($F$348:$BQ$348=AB352))/SUMIFS($F$347:$BQ$347, $F$348:$BQ$348, AB352)</f>
        <v>1.0588081493152615</v>
      </c>
      <c r="AC353" s="19" cm="1">
        <f t="array" ref="AC353">SUMPRODUCT($F$347:$BQ$347,$F$349:$BQ$349*($F$348:$BQ$348=AC352))/SUMIFS($F$347:$BQ$347, $F$348:$BQ$348, AC352)</f>
        <v>1.1714341153818204</v>
      </c>
      <c r="AD353" s="19" cm="1">
        <f t="array" ref="AD353">SUMPRODUCT($F$347:$BQ$347,$F$349:$BQ$349*($F$348:$BQ$348=AD352))/SUMIFS($F$347:$BQ$347, $F$348:$BQ$348, AD352)</f>
        <v>1.0124545566776499</v>
      </c>
      <c r="AE353" s="19" cm="1">
        <f t="array" ref="AE353">SUMPRODUCT($F$347:$BQ$347,$F$349:$BQ$349*($F$348:$BQ$348=AE352))/SUMIFS($F$347:$BQ$347, $F$348:$BQ$348, AE352)</f>
        <v>1.1039306575618772</v>
      </c>
      <c r="AF353" s="19" cm="1">
        <f t="array" ref="AF353">SUMPRODUCT($F$347:$BQ$347,$F$349:$BQ$349*($F$348:$BQ$348=AF352))/SUMIFS($F$347:$BQ$347, $F$348:$BQ$348, AF352)</f>
        <v>1.1975067037232583</v>
      </c>
      <c r="AG353" s="19" cm="1">
        <f t="array" ref="AG353">SUMPRODUCT($F$347:$BQ$347,$F$349:$BQ$349*($F$348:$BQ$348=AG352))/SUMIFS($F$347:$BQ$347, $F$348:$BQ$348, AG352)</f>
        <v>1.239322917453934</v>
      </c>
      <c r="AH353" s="19" cm="1">
        <f t="array" ref="AH353">SUMPRODUCT($F$347:$BQ$347,$F$349:$BQ$349*($F$348:$BQ$348=AH352))/SUMIFS($F$347:$BQ$347, $F$348:$BQ$348, AH352)</f>
        <v>1.1590236307259543</v>
      </c>
      <c r="AI353" s="19" cm="1">
        <f t="array" ref="AI353">SUMPRODUCT($F$347:$BQ$347,$F$349:$BQ$349*($F$348:$BQ$348=AI352))/SUMIFS($F$347:$BQ$347, $F$348:$BQ$348, AI352)</f>
        <v>1.0318944491388651</v>
      </c>
      <c r="AJ353" s="19" cm="1">
        <f t="array" ref="AJ353">SUMPRODUCT($F$347:$BQ$347,$F$349:$BQ$349*($F$348:$BQ$348=AJ352))/SUMIFS($F$347:$BQ$347, $F$348:$BQ$348, AJ352)</f>
        <v>1.0172919699497815</v>
      </c>
      <c r="AK353" s="19" cm="1">
        <f t="array" ref="AK353">SUMPRODUCT($F$347:$BQ$347,$F$349:$BQ$349*($F$348:$BQ$348=AK352))/SUMIFS($F$347:$BQ$347, $F$348:$BQ$348, AK352)</f>
        <v>1.0331467045671523</v>
      </c>
      <c r="AL353" s="19" cm="1">
        <f t="array" ref="AL353">SUMPRODUCT($F$347:$BQ$347,$F$349:$BQ$349*($F$348:$BQ$348=AL352))/SUMIFS($F$347:$BQ$347, $F$348:$BQ$348, AL352)</f>
        <v>1.0037859918369862</v>
      </c>
      <c r="AM353" s="19" cm="1">
        <f t="array" ref="AM353">SUMPRODUCT($F$347:$BQ$347,$F$349:$BQ$349*($F$348:$BQ$348=AM352))/SUMIFS($F$347:$BQ$347, $F$348:$BQ$348, AM352)</f>
        <v>1.0079476111452184</v>
      </c>
      <c r="AN353" s="19" cm="1">
        <f t="array" ref="AN353">SUMPRODUCT($F$347:$BQ$347,$F$349:$BQ$349*($F$348:$BQ$348=AN352))/SUMIFS($F$347:$BQ$347, $F$348:$BQ$348, AN352)</f>
        <v>1.007264480184592</v>
      </c>
      <c r="AO353" s="19" cm="1">
        <f t="array" ref="AO353">SUMPRODUCT($F$347:$BQ$347,$F$349:$BQ$349*($F$348:$BQ$348=AO352))/SUMIFS($F$347:$BQ$347, $F$348:$BQ$348, AO352)</f>
        <v>1</v>
      </c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</row>
    <row r="354" spans="1:69" x14ac:dyDescent="0.35"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</row>
    <row r="355" spans="1:69" s="25" customFormat="1" x14ac:dyDescent="0.35">
      <c r="E355" s="26" t="s">
        <v>162</v>
      </c>
      <c r="F355" s="27"/>
    </row>
    <row r="356" spans="1:69" x14ac:dyDescent="0.35">
      <c r="A356" s="15" t="s">
        <v>163</v>
      </c>
      <c r="B356" s="15"/>
      <c r="C356" s="15" t="s">
        <v>52</v>
      </c>
      <c r="D356" s="15" t="s">
        <v>51</v>
      </c>
      <c r="E356" s="14" t="str" cm="1">
        <f t="array" ref="E356:AN356">TRANSPOSE(_xlfn.UNIQUE(_xlfn.ANCHORARRAY(D357)))</f>
        <v>ISIC 01T03</v>
      </c>
      <c r="F356" s="14" t="str">
        <v>ISIC 05T09</v>
      </c>
      <c r="G356" s="14" t="str">
        <v>ISIC 10T12</v>
      </c>
      <c r="H356" s="14" t="str">
        <v>ISIC 13T15</v>
      </c>
      <c r="I356" s="14" t="str">
        <v>ISIC 16</v>
      </c>
      <c r="J356" s="14" t="str">
        <v>ISIC 17T18</v>
      </c>
      <c r="K356" s="14" t="str">
        <v>ISIC 19</v>
      </c>
      <c r="L356" s="14" t="str">
        <v>ISIC 20</v>
      </c>
      <c r="M356" s="14" t="str">
        <v>ISIC 21</v>
      </c>
      <c r="N356" s="14" t="str">
        <v>ISIC 22</v>
      </c>
      <c r="O356" s="14" t="str">
        <v>ISIC 23</v>
      </c>
      <c r="P356" s="14" t="str">
        <v>ISIC 24</v>
      </c>
      <c r="Q356" s="14" t="str">
        <v>ISIC 25</v>
      </c>
      <c r="R356" s="14" t="str">
        <v>ISIC 26</v>
      </c>
      <c r="S356" s="14" t="str">
        <v>ISIC 27</v>
      </c>
      <c r="T356" s="14" t="str">
        <v>ISIC 28</v>
      </c>
      <c r="U356" s="14" t="str">
        <v>ISIC 29</v>
      </c>
      <c r="V356" s="14" t="str">
        <v>ISIC 30</v>
      </c>
      <c r="W356" s="14" t="str">
        <v>ISIC 31T33</v>
      </c>
      <c r="X356" s="14" t="str">
        <v>ISIC 35</v>
      </c>
      <c r="Y356" s="14" t="str">
        <v>ISIC 36T39</v>
      </c>
      <c r="Z356" s="14" t="str">
        <v>ISIC 41T43</v>
      </c>
      <c r="AA356" s="14" t="str">
        <v>ISIC 45T47</v>
      </c>
      <c r="AB356" s="14" t="str">
        <v>ISIC 49T53</v>
      </c>
      <c r="AC356" s="14" t="str">
        <v>ISIC 55T56</v>
      </c>
      <c r="AD356" s="14" t="str">
        <v>ISIC 58T60</v>
      </c>
      <c r="AE356" s="14" t="str">
        <v>ISIC 61</v>
      </c>
      <c r="AF356" s="14" t="str">
        <v>ISIC 62T63</v>
      </c>
      <c r="AG356" s="14" t="str">
        <v>ISIC 64T66</v>
      </c>
      <c r="AH356" s="14" t="str">
        <v>ISIC 68</v>
      </c>
      <c r="AI356" s="14" t="str">
        <v>ISIC 69T82</v>
      </c>
      <c r="AJ356" s="14" t="str">
        <v>ISIC 84</v>
      </c>
      <c r="AK356" s="14" t="str">
        <v>ISIC 85</v>
      </c>
      <c r="AL356" s="14" t="str">
        <v>ISIC 86T88</v>
      </c>
      <c r="AM356" s="14" t="str">
        <v>ISIC 90T96</v>
      </c>
      <c r="AN356" s="14" t="str">
        <v>ISIC 97T98</v>
      </c>
      <c r="AO356" s="14"/>
      <c r="AP356" s="14"/>
      <c r="AQ356" s="14"/>
    </row>
    <row r="357" spans="1:69" x14ac:dyDescent="0.35">
      <c r="A357" t="str" cm="1">
        <f t="array" ref="A357:A420">TRANSPOSE(F346:BQ346)</f>
        <v>ISIC 1</v>
      </c>
      <c r="C357" cm="1">
        <f t="array" ref="C357:C420">TRANSPOSE(F347:BQ347)</f>
        <v>396965.73</v>
      </c>
      <c r="D357" t="str" cm="1">
        <f t="array" ref="D357:D420">TRANSPOSE(F348:BQ348)</f>
        <v>ISIC 01T03</v>
      </c>
      <c r="E357" s="30">
        <f>SUMPRODUCT($F277:$BQ277,$F$347:$BQ$347*($F$348:$BQ$348=E$356))/SUMIFS($F$347:$BQ$347, $F$348:$BQ$348, E$356)</f>
        <v>1.0244165207890223</v>
      </c>
      <c r="F357" s="30" cm="1">
        <f t="array" ref="F357">SUMPRODUCT($F277:$BQ277,$F$347:$BQ$347*($F$348:$BQ$348=F$356))/SUMIFS($F$347:$BQ$347, $F$348:$BQ$348, F$356)</f>
        <v>2.0094599858312464E-3</v>
      </c>
      <c r="G357" s="30" cm="1">
        <f t="array" ref="G357">SUMPRODUCT($F277:$BQ277,$F$347:$BQ$347*($F$348:$BQ$348=G$356))/SUMIFS($F$347:$BQ$347, $F$348:$BQ$348, G$356)</f>
        <v>0.27588945538159682</v>
      </c>
      <c r="H357" s="30" cm="1">
        <f t="array" ref="H357">SUMPRODUCT($F277:$BQ277,$F$347:$BQ$347*($F$348:$BQ$348=H$356))/SUMIFS($F$347:$BQ$347, $F$348:$BQ$348, H$356)</f>
        <v>1.7064301079125054E-2</v>
      </c>
      <c r="I357" s="30" cm="1">
        <f t="array" ref="I357">SUMPRODUCT($F277:$BQ277,$F$347:$BQ$347*($F$348:$BQ$348=I$356))/SUMIFS($F$347:$BQ$347, $F$348:$BQ$348, I$356)</f>
        <v>5.6105622350710394E-3</v>
      </c>
      <c r="J357" s="30" cm="1">
        <f t="array" ref="J357">SUMPRODUCT($F277:$BQ277,$F$347:$BQ$347*($F$348:$BQ$348=J$356))/SUMIFS($F$347:$BQ$347, $F$348:$BQ$348, J$356)</f>
        <v>4.3825643000946725E-3</v>
      </c>
      <c r="K357" s="30" cm="1">
        <f t="array" ref="K357">SUMPRODUCT($F277:$BQ277,$F$347:$BQ$347*($F$348:$BQ$348=K$356))/SUMIFS($F$347:$BQ$347, $F$348:$BQ$348, K$356)</f>
        <v>2.5668872229472782E-3</v>
      </c>
      <c r="L357" s="30" cm="1">
        <f t="array" ref="L357">SUMPRODUCT($F277:$BQ277,$F$347:$BQ$347*($F$348:$BQ$348=L$356))/SUMIFS($F$347:$BQ$347, $F$348:$BQ$348, L$356)</f>
        <v>1.1538440688064533E-2</v>
      </c>
      <c r="M357" s="30" cm="1">
        <f t="array" ref="M357">SUMPRODUCT($F277:$BQ277,$F$347:$BQ$347*($F$348:$BQ$348=M$356))/SUMIFS($F$347:$BQ$347, $F$348:$BQ$348, M$356)</f>
        <v>5.570000837950919E-3</v>
      </c>
      <c r="N357" s="30" cm="1">
        <f t="array" ref="N357">SUMPRODUCT($F277:$BQ277,$F$347:$BQ$347*($F$348:$BQ$348=N$356))/SUMIFS($F$347:$BQ$347, $F$348:$BQ$348, N$356)</f>
        <v>1.0160208409863414E-2</v>
      </c>
      <c r="O357" s="30" cm="1">
        <f t="array" ref="O357">SUMPRODUCT($F277:$BQ277,$F$347:$BQ$347*($F$348:$BQ$348=O$356))/SUMIFS($F$347:$BQ$347, $F$348:$BQ$348, O$356)</f>
        <v>2.4290770011020073E-3</v>
      </c>
      <c r="P357" s="30" cm="1">
        <f t="array" ref="P357">SUMPRODUCT($F277:$BQ277,$F$347:$BQ$347*($F$348:$BQ$348=P$356))/SUMIFS($F$347:$BQ$347, $F$348:$BQ$348, P$356)</f>
        <v>2.5808638394076923E-3</v>
      </c>
      <c r="Q357" s="30" cm="1">
        <f t="array" ref="Q357">SUMPRODUCT($F277:$BQ277,$F$347:$BQ$347*($F$348:$BQ$348=Q$356))/SUMIFS($F$347:$BQ$347, $F$348:$BQ$348, Q$356)</f>
        <v>2.1450379387125611E-3</v>
      </c>
      <c r="R357" s="30" cm="1">
        <f t="array" ref="R357">SUMPRODUCT($F277:$BQ277,$F$347:$BQ$347*($F$348:$BQ$348=R$356))/SUMIFS($F$347:$BQ$347, $F$348:$BQ$348, R$356)</f>
        <v>2.0588289954145919E-3</v>
      </c>
      <c r="S357" s="30" cm="1">
        <f t="array" ref="S357">SUMPRODUCT($F277:$BQ277,$F$347:$BQ$347*($F$348:$BQ$348=S$356))/SUMIFS($F$347:$BQ$347, $F$348:$BQ$348, S$356)</f>
        <v>2.2608287079551878E-3</v>
      </c>
      <c r="T357" s="30" cm="1">
        <f t="array" ref="T357">SUMPRODUCT($F277:$BQ277,$F$347:$BQ$347*($F$348:$BQ$348=T$356))/SUMIFS($F$347:$BQ$347, $F$348:$BQ$348, T$356)</f>
        <v>2.1775412550104419E-3</v>
      </c>
      <c r="U357" s="30" cm="1">
        <f t="array" ref="U357">SUMPRODUCT($F277:$BQ277,$F$347:$BQ$347*($F$348:$BQ$348=U$356))/SUMIFS($F$347:$BQ$347, $F$348:$BQ$348, U$356)</f>
        <v>2.337793758193684E-3</v>
      </c>
      <c r="V357" s="30" cm="1">
        <f t="array" ref="V357">SUMPRODUCT($F277:$BQ277,$F$347:$BQ$347*($F$348:$BQ$348=V$356))/SUMIFS($F$347:$BQ$347, $F$348:$BQ$348, V$356)</f>
        <v>2.1060042682433623E-3</v>
      </c>
      <c r="W357" s="30" cm="1">
        <f t="array" ref="W357">SUMPRODUCT($F277:$BQ277,$F$347:$BQ$347*($F$348:$BQ$348=W$356))/SUMIFS($F$347:$BQ$347, $F$348:$BQ$348, W$356)</f>
        <v>3.0887554212458866E-3</v>
      </c>
      <c r="X357" s="30" cm="1">
        <f t="array" ref="X357">SUMPRODUCT($F277:$BQ277,$F$347:$BQ$347*($F$348:$BQ$348=X$356))/SUMIFS($F$347:$BQ$347, $F$348:$BQ$348, X$356)</f>
        <v>2.9640441691977377E-3</v>
      </c>
      <c r="Y357" s="30" cm="1">
        <f t="array" ref="Y357">SUMPRODUCT($F277:$BQ277,$F$347:$BQ$347*($F$348:$BQ$348=Y$356))/SUMIFS($F$347:$BQ$347, $F$348:$BQ$348, Y$356)</f>
        <v>2.8389293321824955E-3</v>
      </c>
      <c r="Z357" s="30" cm="1">
        <f t="array" ref="Z357">SUMPRODUCT($F277:$BQ277,$F$347:$BQ$347*($F$348:$BQ$348=Z$356))/SUMIFS($F$347:$BQ$347, $F$348:$BQ$348, Z$356)</f>
        <v>2.5000901936308578E-3</v>
      </c>
      <c r="AA357" s="30" cm="1">
        <f t="array" ref="AA357">SUMPRODUCT($F277:$BQ277,$F$347:$BQ$347*($F$348:$BQ$348=AA$356))/SUMIFS($F$347:$BQ$347, $F$348:$BQ$348, AA$356)</f>
        <v>5.4642029775760319E-3</v>
      </c>
      <c r="AB357" s="30" cm="1">
        <f t="array" ref="AB357">SUMPRODUCT($F277:$BQ277,$F$347:$BQ$347*($F$348:$BQ$348=AB$356))/SUMIFS($F$347:$BQ$347, $F$348:$BQ$348, AB$356)</f>
        <v>2.3405653627889319E-3</v>
      </c>
      <c r="AC357" s="30" cm="1">
        <f t="array" ref="AC357">SUMPRODUCT($F277:$BQ277,$F$347:$BQ$347*($F$348:$BQ$348=AC$356))/SUMIFS($F$347:$BQ$347, $F$348:$BQ$348, AC$356)</f>
        <v>6.0191860641511885E-2</v>
      </c>
      <c r="AD357" s="30" cm="1">
        <f t="array" ref="AD357">SUMPRODUCT($F277:$BQ277,$F$347:$BQ$347*($F$348:$BQ$348=AD$356))/SUMIFS($F$347:$BQ$347, $F$348:$BQ$348, AD$356)</f>
        <v>2.6090721047136232E-3</v>
      </c>
      <c r="AE357" s="30" cm="1">
        <f t="array" ref="AE357">SUMPRODUCT($F277:$BQ277,$F$347:$BQ$347*($F$348:$BQ$348=AE$356))/SUMIFS($F$347:$BQ$347, $F$348:$BQ$348, AE$356)</f>
        <v>1.6658189643084364E-3</v>
      </c>
      <c r="AF357" s="30" cm="1">
        <f t="array" ref="AF357">SUMPRODUCT($F277:$BQ277,$F$347:$BQ$347*($F$348:$BQ$348=AF$356))/SUMIFS($F$347:$BQ$347, $F$348:$BQ$348, AF$356)</f>
        <v>1.5587814726648803E-3</v>
      </c>
      <c r="AG357" s="30" cm="1">
        <f t="array" ref="AG357">SUMPRODUCT($F277:$BQ277,$F$347:$BQ$347*($F$348:$BQ$348=AG$356))/SUMIFS($F$347:$BQ$347, $F$348:$BQ$348, AG$356)</f>
        <v>1.1318896598347978E-3</v>
      </c>
      <c r="AH357" s="30" cm="1">
        <f t="array" ref="AH357">SUMPRODUCT($F277:$BQ277,$F$347:$BQ$347*($F$348:$BQ$348=AH$356))/SUMIFS($F$347:$BQ$347, $F$348:$BQ$348, AH$356)</f>
        <v>5.9283130522527869E-4</v>
      </c>
      <c r="AI357" s="30" cm="1">
        <f t="array" ref="AI357">SUMPRODUCT($F277:$BQ277,$F$347:$BQ$347*($F$348:$BQ$348=AI$356))/SUMIFS($F$347:$BQ$347, $F$348:$BQ$348, AI$356)</f>
        <v>3.3711656503757066E-3</v>
      </c>
      <c r="AJ357" s="30" cm="1">
        <f t="array" ref="AJ357">SUMPRODUCT($F277:$BQ277,$F$347:$BQ$347*($F$348:$BQ$348=AJ$356))/SUMIFS($F$347:$BQ$347, $F$348:$BQ$348, AJ$356)</f>
        <v>2.9240669280374059E-3</v>
      </c>
      <c r="AK357" s="30" cm="1">
        <f t="array" ref="AK357">SUMPRODUCT($F277:$BQ277,$F$347:$BQ$347*($F$348:$BQ$348=AK$356))/SUMIFS($F$347:$BQ$347, $F$348:$BQ$348, AK$356)</f>
        <v>2.8450145247525291E-3</v>
      </c>
      <c r="AL357" s="30" cm="1">
        <f t="array" ref="AL357">SUMPRODUCT($F277:$BQ277,$F$347:$BQ$347*($F$348:$BQ$348=AL$356))/SUMIFS($F$347:$BQ$347, $F$348:$BQ$348, AL$356)</f>
        <v>5.8465603322352417E-3</v>
      </c>
      <c r="AM357" s="30" cm="1">
        <f t="array" ref="AM357">SUMPRODUCT($F277:$BQ277,$F$347:$BQ$347*($F$348:$BQ$348=AM$356))/SUMIFS($F$347:$BQ$347, $F$348:$BQ$348, AM$356)</f>
        <v>4.3798323287694363E-3</v>
      </c>
      <c r="AN357" s="30" cm="1">
        <f t="array" ref="AN357">SUMPRODUCT($F277:$BQ277,$F$347:$BQ$347*($F$348:$BQ$348=AN$356))/SUMIFS($F$347:$BQ$347, $F$348:$BQ$348, AN$356)</f>
        <v>0</v>
      </c>
      <c r="AO357" s="30"/>
      <c r="AP357" s="30"/>
      <c r="AQ357" s="30"/>
    </row>
    <row r="358" spans="1:69" x14ac:dyDescent="0.35">
      <c r="A358" t="str">
        <v>ISIC 2</v>
      </c>
      <c r="C358" s="19">
        <v>47120.93</v>
      </c>
      <c r="D358" t="str">
        <v>ISIC 01T03</v>
      </c>
      <c r="E358" s="30" cm="1">
        <f t="array" ref="E358">SUMPRODUCT($F278:$BQ278,$F$347:$BQ$347*($F$348:$BQ$348=E$356))/SUMIFS($F$347:$BQ$347, $F$348:$BQ$348, E$356)</f>
        <v>0.13855687368169345</v>
      </c>
      <c r="F358" s="30" cm="1">
        <f t="array" ref="F358">SUMPRODUCT($F278:$BQ278,$F$347:$BQ$347*($F$348:$BQ$348=F$356))/SUMIFS($F$347:$BQ$347, $F$348:$BQ$348, F$356)</f>
        <v>2.1957562986042933E-3</v>
      </c>
      <c r="G358" s="30" cm="1">
        <f t="array" ref="G358">SUMPRODUCT($F278:$BQ278,$F$347:$BQ$347*($F$348:$BQ$348=G$356))/SUMIFS($F$347:$BQ$347, $F$348:$BQ$348, G$356)</f>
        <v>3.3904615339117451E-3</v>
      </c>
      <c r="H358" s="30" cm="1">
        <f t="array" ref="H358">SUMPRODUCT($F278:$BQ278,$F$347:$BQ$347*($F$348:$BQ$348=H$356))/SUMIFS($F$347:$BQ$347, $F$348:$BQ$348, H$356)</f>
        <v>1.2713887816468909E-3</v>
      </c>
      <c r="I358" s="30" cm="1">
        <f t="array" ref="I358">SUMPRODUCT($F278:$BQ278,$F$347:$BQ$347*($F$348:$BQ$348=I$356))/SUMIFS($F$347:$BQ$347, $F$348:$BQ$348, I$356)</f>
        <v>0.20040221773263023</v>
      </c>
      <c r="J358" s="30" cm="1">
        <f t="array" ref="J358">SUMPRODUCT($F278:$BQ278,$F$347:$BQ$347*($F$348:$BQ$348=J$356))/SUMIFS($F$347:$BQ$347, $F$348:$BQ$348, J$356)</f>
        <v>4.5270250881527127E-2</v>
      </c>
      <c r="K358" s="30" cm="1">
        <f t="array" ref="K358">SUMPRODUCT($F278:$BQ278,$F$347:$BQ$347*($F$348:$BQ$348=K$356))/SUMIFS($F$347:$BQ$347, $F$348:$BQ$348, K$356)</f>
        <v>6.8234444434456406E-4</v>
      </c>
      <c r="L358" s="30" cm="1">
        <f t="array" ref="L358">SUMPRODUCT($F278:$BQ278,$F$347:$BQ$347*($F$348:$BQ$348=L$356))/SUMIFS($F$347:$BQ$347, $F$348:$BQ$348, L$356)</f>
        <v>2.0678110764918204E-3</v>
      </c>
      <c r="M358" s="30" cm="1">
        <f t="array" ref="M358">SUMPRODUCT($F278:$BQ278,$F$347:$BQ$347*($F$348:$BQ$348=M$356))/SUMIFS($F$347:$BQ$347, $F$348:$BQ$348, M$356)</f>
        <v>1.2556847722279868E-3</v>
      </c>
      <c r="N358" s="30" cm="1">
        <f t="array" ref="N358">SUMPRODUCT($F278:$BQ278,$F$347:$BQ$347*($F$348:$BQ$348=N$356))/SUMIFS($F$347:$BQ$347, $F$348:$BQ$348, N$356)</f>
        <v>2.4720339798710547E-3</v>
      </c>
      <c r="O358" s="30" cm="1">
        <f t="array" ref="O358">SUMPRODUCT($F278:$BQ278,$F$347:$BQ$347*($F$348:$BQ$348=O$356))/SUMIFS($F$347:$BQ$347, $F$348:$BQ$348, O$356)</f>
        <v>2.7377479855617091E-3</v>
      </c>
      <c r="P358" s="30" cm="1">
        <f t="array" ref="P358">SUMPRODUCT($F278:$BQ278,$F$347:$BQ$347*($F$348:$BQ$348=P$356))/SUMIFS($F$347:$BQ$347, $F$348:$BQ$348, P$356)</f>
        <v>1.6508561574919752E-3</v>
      </c>
      <c r="Q358" s="30" cm="1">
        <f t="array" ref="Q358">SUMPRODUCT($F278:$BQ278,$F$347:$BQ$347*($F$348:$BQ$348=Q$356))/SUMIFS($F$347:$BQ$347, $F$348:$BQ$348, Q$356)</f>
        <v>1.6112366928867515E-3</v>
      </c>
      <c r="R358" s="30" cm="1">
        <f t="array" ref="R358">SUMPRODUCT($F278:$BQ278,$F$347:$BQ$347*($F$348:$BQ$348=R$356))/SUMIFS($F$347:$BQ$347, $F$348:$BQ$348, R$356)</f>
        <v>8.4952710312367235E-4</v>
      </c>
      <c r="S358" s="30" cm="1">
        <f t="array" ref="S358">SUMPRODUCT($F278:$BQ278,$F$347:$BQ$347*($F$348:$BQ$348=S$356))/SUMIFS($F$347:$BQ$347, $F$348:$BQ$348, S$356)</f>
        <v>1.4664694418814134E-3</v>
      </c>
      <c r="T358" s="30" cm="1">
        <f t="array" ref="T358">SUMPRODUCT($F278:$BQ278,$F$347:$BQ$347*($F$348:$BQ$348=T$356))/SUMIFS($F$347:$BQ$347, $F$348:$BQ$348, T$356)</f>
        <v>1.2521910100404695E-3</v>
      </c>
      <c r="U358" s="30" cm="1">
        <f t="array" ref="U358">SUMPRODUCT($F278:$BQ278,$F$347:$BQ$347*($F$348:$BQ$348=U$356))/SUMIFS($F$347:$BQ$347, $F$348:$BQ$348, U$356)</f>
        <v>1.3994012516785315E-3</v>
      </c>
      <c r="V358" s="30" cm="1">
        <f t="array" ref="V358">SUMPRODUCT($F278:$BQ278,$F$347:$BQ$347*($F$348:$BQ$348=V$356))/SUMIFS($F$347:$BQ$347, $F$348:$BQ$348, V$356)</f>
        <v>1.9283355255786262E-3</v>
      </c>
      <c r="W358" s="30" cm="1">
        <f t="array" ref="W358">SUMPRODUCT($F278:$BQ278,$F$347:$BQ$347*($F$348:$BQ$348=W$356))/SUMIFS($F$347:$BQ$347, $F$348:$BQ$348, W$356)</f>
        <v>9.4784571189099817E-3</v>
      </c>
      <c r="X358" s="30" cm="1">
        <f t="array" ref="X358">SUMPRODUCT($F278:$BQ278,$F$347:$BQ$347*($F$348:$BQ$348=X$356))/SUMIFS($F$347:$BQ$347, $F$348:$BQ$348, X$356)</f>
        <v>3.4283741842897212E-3</v>
      </c>
      <c r="Y358" s="30" cm="1">
        <f t="array" ref="Y358">SUMPRODUCT($F278:$BQ278,$F$347:$BQ$347*($F$348:$BQ$348=Y$356))/SUMIFS($F$347:$BQ$347, $F$348:$BQ$348, Y$356)</f>
        <v>1.3540087453072997E-3</v>
      </c>
      <c r="Z358" s="30" cm="1">
        <f t="array" ref="Z358">SUMPRODUCT($F278:$BQ278,$F$347:$BQ$347*($F$348:$BQ$348=Z$356))/SUMIFS($F$347:$BQ$347, $F$348:$BQ$348, Z$356)</f>
        <v>5.2836356642170998E-3</v>
      </c>
      <c r="AA358" s="30" cm="1">
        <f t="array" ref="AA358">SUMPRODUCT($F278:$BQ278,$F$347:$BQ$347*($F$348:$BQ$348=AA$356))/SUMIFS($F$347:$BQ$347, $F$348:$BQ$348, AA$356)</f>
        <v>9.6304622284028828E-4</v>
      </c>
      <c r="AB358" s="30" cm="1">
        <f t="array" ref="AB358">SUMPRODUCT($F278:$BQ278,$F$347:$BQ$347*($F$348:$BQ$348=AB$356))/SUMIFS($F$347:$BQ$347, $F$348:$BQ$348, AB$356)</f>
        <v>7.691603218624569E-4</v>
      </c>
      <c r="AC358" s="30" cm="1">
        <f t="array" ref="AC358">SUMPRODUCT($F278:$BQ278,$F$347:$BQ$347*($F$348:$BQ$348=AC$356))/SUMIFS($F$347:$BQ$347, $F$348:$BQ$348, AC$356)</f>
        <v>1.3374110086027124E-3</v>
      </c>
      <c r="AD358" s="30" cm="1">
        <f t="array" ref="AD358">SUMPRODUCT($F278:$BQ278,$F$347:$BQ$347*($F$348:$BQ$348=AD$356))/SUMIFS($F$347:$BQ$347, $F$348:$BQ$348, AD$356)</f>
        <v>2.4280134103793378E-3</v>
      </c>
      <c r="AE358" s="30" cm="1">
        <f t="array" ref="AE358">SUMPRODUCT($F278:$BQ278,$F$347:$BQ$347*($F$348:$BQ$348=AE$356))/SUMIFS($F$347:$BQ$347, $F$348:$BQ$348, AE$356)</f>
        <v>7.6286300660193115E-4</v>
      </c>
      <c r="AF358" s="30" cm="1">
        <f t="array" ref="AF358">SUMPRODUCT($F278:$BQ278,$F$347:$BQ$347*($F$348:$BQ$348=AF$356))/SUMIFS($F$347:$BQ$347, $F$348:$BQ$348, AF$356)</f>
        <v>4.4711123577665133E-4</v>
      </c>
      <c r="AG358" s="30" cm="1">
        <f t="array" ref="AG358">SUMPRODUCT($F278:$BQ278,$F$347:$BQ$347*($F$348:$BQ$348=AG$356))/SUMIFS($F$347:$BQ$347, $F$348:$BQ$348, AG$356)</f>
        <v>4.9629604277328266E-4</v>
      </c>
      <c r="AH358" s="30" cm="1">
        <f t="array" ref="AH358">SUMPRODUCT($F278:$BQ278,$F$347:$BQ$347*($F$348:$BQ$348=AH$356))/SUMIFS($F$347:$BQ$347, $F$348:$BQ$348, AH$356)</f>
        <v>6.8034022253159372E-4</v>
      </c>
      <c r="AI358" s="30" cm="1">
        <f t="array" ref="AI358">SUMPRODUCT($F278:$BQ278,$F$347:$BQ$347*($F$348:$BQ$348=AI$356))/SUMIFS($F$347:$BQ$347, $F$348:$BQ$348, AI$356)</f>
        <v>1.1248333166542939E-3</v>
      </c>
      <c r="AJ358" s="30" cm="1">
        <f t="array" ref="AJ358">SUMPRODUCT($F278:$BQ278,$F$347:$BQ$347*($F$348:$BQ$348=AJ$356))/SUMIFS($F$347:$BQ$347, $F$348:$BQ$348, AJ$356)</f>
        <v>7.2041315136110663E-4</v>
      </c>
      <c r="AK358" s="30" cm="1">
        <f t="array" ref="AK358">SUMPRODUCT($F278:$BQ278,$F$347:$BQ$347*($F$348:$BQ$348=AK$356))/SUMIFS($F$347:$BQ$347, $F$348:$BQ$348, AK$356)</f>
        <v>4.6758195838742737E-4</v>
      </c>
      <c r="AL358" s="30" cm="1">
        <f t="array" ref="AL358">SUMPRODUCT($F278:$BQ278,$F$347:$BQ$347*($F$348:$BQ$348=AL$356))/SUMIFS($F$347:$BQ$347, $F$348:$BQ$348, AL$356)</f>
        <v>6.4077587495616601E-4</v>
      </c>
      <c r="AM358" s="30" cm="1">
        <f t="array" ref="AM358">SUMPRODUCT($F278:$BQ278,$F$347:$BQ$347*($F$348:$BQ$348=AM$356))/SUMIFS($F$347:$BQ$347, $F$348:$BQ$348, AM$356)</f>
        <v>1.4167140851442321E-3</v>
      </c>
      <c r="AN358" s="30" cm="1">
        <f t="array" ref="AN358">SUMPRODUCT($F278:$BQ278,$F$347:$BQ$347*($F$348:$BQ$348=AN$356))/SUMIFS($F$347:$BQ$347, $F$348:$BQ$348, AN$356)</f>
        <v>0</v>
      </c>
      <c r="AO358" s="30"/>
      <c r="AP358" s="30"/>
      <c r="AQ358" s="30"/>
    </row>
    <row r="359" spans="1:69" x14ac:dyDescent="0.35">
      <c r="A359" t="str">
        <v>ISIC 3</v>
      </c>
      <c r="C359" s="19">
        <v>12472.92</v>
      </c>
      <c r="D359" t="str">
        <v>ISIC 01T03</v>
      </c>
      <c r="E359" s="30" cm="1">
        <f t="array" ref="E359">SUMPRODUCT($F279:$BQ279,$F$347:$BQ$347*($F$348:$BQ$348=E$356))/SUMIFS($F$347:$BQ$347, $F$348:$BQ$348, E$356)</f>
        <v>2.8888889262860311E-2</v>
      </c>
      <c r="F359" s="30" cm="1">
        <f t="array" ref="F359">SUMPRODUCT($F279:$BQ279,$F$347:$BQ$347*($F$348:$BQ$348=F$356))/SUMIFS($F$347:$BQ$347, $F$348:$BQ$348, F$356)</f>
        <v>1.3484198989273245E-4</v>
      </c>
      <c r="G359" s="30" cm="1">
        <f t="array" ref="G359">SUMPRODUCT($F279:$BQ279,$F$347:$BQ$347*($F$348:$BQ$348=G$356))/SUMIFS($F$347:$BQ$347, $F$348:$BQ$348, G$356)</f>
        <v>3.9219143161133485E-3</v>
      </c>
      <c r="H359" s="30" cm="1">
        <f t="array" ref="H359">SUMPRODUCT($F279:$BQ279,$F$347:$BQ$347*($F$348:$BQ$348=H$356))/SUMIFS($F$347:$BQ$347, $F$348:$BQ$348, H$356)</f>
        <v>1.5308483499079821E-4</v>
      </c>
      <c r="I359" s="30" cm="1">
        <f t="array" ref="I359">SUMPRODUCT($F279:$BQ279,$F$347:$BQ$347*($F$348:$BQ$348=I$356))/SUMIFS($F$347:$BQ$347, $F$348:$BQ$348, I$356)</f>
        <v>9.0324639137157761E-5</v>
      </c>
      <c r="J359" s="30" cm="1">
        <f t="array" ref="J359">SUMPRODUCT($F279:$BQ279,$F$347:$BQ$347*($F$348:$BQ$348=J$356))/SUMIFS($F$347:$BQ$347, $F$348:$BQ$348, J$356)</f>
        <v>8.3841617712546708E-5</v>
      </c>
      <c r="K359" s="30" cm="1">
        <f t="array" ref="K359">SUMPRODUCT($F279:$BQ279,$F$347:$BQ$347*($F$348:$BQ$348=K$356))/SUMIFS($F$347:$BQ$347, $F$348:$BQ$348, K$356)</f>
        <v>6.489562238343092E-5</v>
      </c>
      <c r="L359" s="30" cm="1">
        <f t="array" ref="L359">SUMPRODUCT($F279:$BQ279,$F$347:$BQ$347*($F$348:$BQ$348=L$356))/SUMIFS($F$347:$BQ$347, $F$348:$BQ$348, L$356)</f>
        <v>2.1273128767084094E-4</v>
      </c>
      <c r="M359" s="30" cm="1">
        <f t="array" ref="M359">SUMPRODUCT($F279:$BQ279,$F$347:$BQ$347*($F$348:$BQ$348=M$356))/SUMIFS($F$347:$BQ$347, $F$348:$BQ$348, M$356)</f>
        <v>1.1272426242125617E-4</v>
      </c>
      <c r="N359" s="30" cm="1">
        <f t="array" ref="N359">SUMPRODUCT($F279:$BQ279,$F$347:$BQ$347*($F$348:$BQ$348=N$356))/SUMIFS($F$347:$BQ$347, $F$348:$BQ$348, N$356)</f>
        <v>9.7231624667559166E-5</v>
      </c>
      <c r="O359" s="30" cm="1">
        <f t="array" ref="O359">SUMPRODUCT($F279:$BQ279,$F$347:$BQ$347*($F$348:$BQ$348=O$356))/SUMIFS($F$347:$BQ$347, $F$348:$BQ$348, O$356)</f>
        <v>7.3671933032968506E-5</v>
      </c>
      <c r="P359" s="30" cm="1">
        <f t="array" ref="P359">SUMPRODUCT($F279:$BQ279,$F$347:$BQ$347*($F$348:$BQ$348=P$356))/SUMIFS($F$347:$BQ$347, $F$348:$BQ$348, P$356)</f>
        <v>7.9286919056341325E-5</v>
      </c>
      <c r="Q359" s="30" cm="1">
        <f t="array" ref="Q359">SUMPRODUCT($F279:$BQ279,$F$347:$BQ$347*($F$348:$BQ$348=Q$356))/SUMIFS($F$347:$BQ$347, $F$348:$BQ$348, Q$356)</f>
        <v>6.5550519296933275E-5</v>
      </c>
      <c r="R359" s="30" cm="1">
        <f t="array" ref="R359">SUMPRODUCT($F279:$BQ279,$F$347:$BQ$347*($F$348:$BQ$348=R$356))/SUMIFS($F$347:$BQ$347, $F$348:$BQ$348, R$356)</f>
        <v>4.3984859478359764E-5</v>
      </c>
      <c r="S359" s="30" cm="1">
        <f t="array" ref="S359">SUMPRODUCT($F279:$BQ279,$F$347:$BQ$347*($F$348:$BQ$348=S$356))/SUMIFS($F$347:$BQ$347, $F$348:$BQ$348, S$356)</f>
        <v>6.2328515886706919E-5</v>
      </c>
      <c r="T359" s="30" cm="1">
        <f t="array" ref="T359">SUMPRODUCT($F279:$BQ279,$F$347:$BQ$347*($F$348:$BQ$348=T$356))/SUMIFS($F$347:$BQ$347, $F$348:$BQ$348, T$356)</f>
        <v>6.434793261432447E-5</v>
      </c>
      <c r="U359" s="30" cm="1">
        <f t="array" ref="U359">SUMPRODUCT($F279:$BQ279,$F$347:$BQ$347*($F$348:$BQ$348=U$356))/SUMIFS($F$347:$BQ$347, $F$348:$BQ$348, U$356)</f>
        <v>5.6319446914060752E-5</v>
      </c>
      <c r="V359" s="30" cm="1">
        <f t="array" ref="V359">SUMPRODUCT($F279:$BQ279,$F$347:$BQ$347*($F$348:$BQ$348=V$356))/SUMIFS($F$347:$BQ$347, $F$348:$BQ$348, V$356)</f>
        <v>6.2038582742472635E-5</v>
      </c>
      <c r="W359" s="30" cm="1">
        <f t="array" ref="W359">SUMPRODUCT($F279:$BQ279,$F$347:$BQ$347*($F$348:$BQ$348=W$356))/SUMIFS($F$347:$BQ$347, $F$348:$BQ$348, W$356)</f>
        <v>1.293896320967131E-4</v>
      </c>
      <c r="X359" s="30" cm="1">
        <f t="array" ref="X359">SUMPRODUCT($F279:$BQ279,$F$347:$BQ$347*($F$348:$BQ$348=X$356))/SUMIFS($F$347:$BQ$347, $F$348:$BQ$348, X$356)</f>
        <v>9.4073791400505871E-5</v>
      </c>
      <c r="Y359" s="30" cm="1">
        <f t="array" ref="Y359">SUMPRODUCT($F279:$BQ279,$F$347:$BQ$347*($F$348:$BQ$348=Y$356))/SUMIFS($F$347:$BQ$347, $F$348:$BQ$348, Y$356)</f>
        <v>7.7989370691830884E-5</v>
      </c>
      <c r="Z359" s="30" cm="1">
        <f t="array" ref="Z359">SUMPRODUCT($F279:$BQ279,$F$347:$BQ$347*($F$348:$BQ$348=Z$356))/SUMIFS($F$347:$BQ$347, $F$348:$BQ$348, Z$356)</f>
        <v>1.2400984031165046E-4</v>
      </c>
      <c r="AA359" s="30" cm="1">
        <f t="array" ref="AA359">SUMPRODUCT($F279:$BQ279,$F$347:$BQ$347*($F$348:$BQ$348=AA$356))/SUMIFS($F$347:$BQ$347, $F$348:$BQ$348, AA$356)</f>
        <v>9.9363795752698087E-5</v>
      </c>
      <c r="AB359" s="30" cm="1">
        <f t="array" ref="AB359">SUMPRODUCT($F279:$BQ279,$F$347:$BQ$347*($F$348:$BQ$348=AB$356))/SUMIFS($F$347:$BQ$347, $F$348:$BQ$348, AB$356)</f>
        <v>1.5672482203916621E-4</v>
      </c>
      <c r="AC359" s="30" cm="1">
        <f t="array" ref="AC359">SUMPRODUCT($F279:$BQ279,$F$347:$BQ$347*($F$348:$BQ$348=AC$356))/SUMIFS($F$347:$BQ$347, $F$348:$BQ$348, AC$356)</f>
        <v>3.7479874087210352E-3</v>
      </c>
      <c r="AD359" s="30" cm="1">
        <f t="array" ref="AD359">SUMPRODUCT($F279:$BQ279,$F$347:$BQ$347*($F$348:$BQ$348=AD$356))/SUMIFS($F$347:$BQ$347, $F$348:$BQ$348, AD$356)</f>
        <v>9.2764725412839601E-5</v>
      </c>
      <c r="AE359" s="30" cm="1">
        <f t="array" ref="AE359">SUMPRODUCT($F279:$BQ279,$F$347:$BQ$347*($F$348:$BQ$348=AE$356))/SUMIFS($F$347:$BQ$347, $F$348:$BQ$348, AE$356)</f>
        <v>5.7460787359770043E-5</v>
      </c>
      <c r="AF359" s="30" cm="1">
        <f t="array" ref="AF359">SUMPRODUCT($F279:$BQ279,$F$347:$BQ$347*($F$348:$BQ$348=AF$356))/SUMIFS($F$347:$BQ$347, $F$348:$BQ$348, AF$356)</f>
        <v>5.6130074559433849E-5</v>
      </c>
      <c r="AG359" s="30" cm="1">
        <f t="array" ref="AG359">SUMPRODUCT($F279:$BQ279,$F$347:$BQ$347*($F$348:$BQ$348=AG$356))/SUMIFS($F$347:$BQ$347, $F$348:$BQ$348, AG$356)</f>
        <v>4.4713610014703908E-5</v>
      </c>
      <c r="AH359" s="30" cm="1">
        <f t="array" ref="AH359">SUMPRODUCT($F279:$BQ279,$F$347:$BQ$347*($F$348:$BQ$348=AH$356))/SUMIFS($F$347:$BQ$347, $F$348:$BQ$348, AH$356)</f>
        <v>2.2452733856977151E-5</v>
      </c>
      <c r="AI359" s="30" cm="1">
        <f t="array" ref="AI359">SUMPRODUCT($F279:$BQ279,$F$347:$BQ$347*($F$348:$BQ$348=AI$356))/SUMIFS($F$347:$BQ$347, $F$348:$BQ$348, AI$356)</f>
        <v>9.431136201092586E-5</v>
      </c>
      <c r="AJ359" s="30" cm="1">
        <f t="array" ref="AJ359">SUMPRODUCT($F279:$BQ279,$F$347:$BQ$347*($F$348:$BQ$348=AJ$356))/SUMIFS($F$347:$BQ$347, $F$348:$BQ$348, AJ$356)</f>
        <v>7.0120766021009576E-5</v>
      </c>
      <c r="AK359" s="30" cm="1">
        <f t="array" ref="AK359">SUMPRODUCT($F279:$BQ279,$F$347:$BQ$347*($F$348:$BQ$348=AK$356))/SUMIFS($F$347:$BQ$347, $F$348:$BQ$348, AK$356)</f>
        <v>8.6258285773860969E-5</v>
      </c>
      <c r="AL359" s="30" cm="1">
        <f t="array" ref="AL359">SUMPRODUCT($F279:$BQ279,$F$347:$BQ$347*($F$348:$BQ$348=AL$356))/SUMIFS($F$347:$BQ$347, $F$348:$BQ$348, AL$356)</f>
        <v>1.4362538963658044E-4</v>
      </c>
      <c r="AM359" s="30" cm="1">
        <f t="array" ref="AM359">SUMPRODUCT($F279:$BQ279,$F$347:$BQ$347*($F$348:$BQ$348=AM$356))/SUMIFS($F$347:$BQ$347, $F$348:$BQ$348, AM$356)</f>
        <v>1.4073597525191903E-4</v>
      </c>
      <c r="AN359" s="30" cm="1">
        <f t="array" ref="AN359">SUMPRODUCT($F279:$BQ279,$F$347:$BQ$347*($F$348:$BQ$348=AN$356))/SUMIFS($F$347:$BQ$347, $F$348:$BQ$348, AN$356)</f>
        <v>0</v>
      </c>
      <c r="AO359" s="30"/>
      <c r="AP359" s="30"/>
      <c r="AQ359" s="30"/>
    </row>
    <row r="360" spans="1:69" x14ac:dyDescent="0.35">
      <c r="A360" t="str">
        <v>ISIC 05-09</v>
      </c>
      <c r="C360" s="19">
        <v>89960.18</v>
      </c>
      <c r="D360" t="str">
        <v>ISIC 05T09</v>
      </c>
      <c r="E360" s="30" cm="1">
        <f t="array" ref="E360">SUMPRODUCT($F280:$BQ280,$F$347:$BQ$347*($F$348:$BQ$348=E$356))/SUMIFS($F$347:$BQ$347, $F$348:$BQ$348, E$356)</f>
        <v>6.6198694780428323E-3</v>
      </c>
      <c r="F360" s="30" cm="1">
        <f t="array" ref="F360">SUMPRODUCT($F280:$BQ280,$F$347:$BQ$347*($F$348:$BQ$348=F$356))/SUMIFS($F$347:$BQ$347, $F$348:$BQ$348, F$356)</f>
        <v>1.0544389730915407</v>
      </c>
      <c r="G360" s="30" cm="1">
        <f t="array" ref="G360">SUMPRODUCT($F280:$BQ280,$F$347:$BQ$347*($F$348:$BQ$348=G$356))/SUMIFS($F$347:$BQ$347, $F$348:$BQ$348, G$356)</f>
        <v>5.8403449012532976E-3</v>
      </c>
      <c r="H360" s="30" cm="1">
        <f t="array" ref="H360">SUMPRODUCT($F280:$BQ280,$F$347:$BQ$347*($F$348:$BQ$348=H$356))/SUMIFS($F$347:$BQ$347, $F$348:$BQ$348, H$356)</f>
        <v>3.2442671686756948E-3</v>
      </c>
      <c r="I360" s="30" cm="1">
        <f t="array" ref="I360">SUMPRODUCT($F280:$BQ280,$F$347:$BQ$347*($F$348:$BQ$348=I$356))/SUMIFS($F$347:$BQ$347, $F$348:$BQ$348, I$356)</f>
        <v>4.600902707263081E-3</v>
      </c>
      <c r="J360" s="30" cm="1">
        <f t="array" ref="J360">SUMPRODUCT($F280:$BQ280,$F$347:$BQ$347*($F$348:$BQ$348=J$356))/SUMIFS($F$347:$BQ$347, $F$348:$BQ$348, J$356)</f>
        <v>7.6881815306134469E-3</v>
      </c>
      <c r="K360" s="30" cm="1">
        <f t="array" ref="K360">SUMPRODUCT($F280:$BQ280,$F$347:$BQ$347*($F$348:$BQ$348=K$356))/SUMIFS($F$347:$BQ$347, $F$348:$BQ$348, K$356)</f>
        <v>7.2687669183084502E-2</v>
      </c>
      <c r="L360" s="30" cm="1">
        <f t="array" ref="L360">SUMPRODUCT($F280:$BQ280,$F$347:$BQ$347*($F$348:$BQ$348=L$356))/SUMIFS($F$347:$BQ$347, $F$348:$BQ$348, L$356)</f>
        <v>1.5756104140402342E-2</v>
      </c>
      <c r="M360" s="30" cm="1">
        <f t="array" ref="M360">SUMPRODUCT($F280:$BQ280,$F$347:$BQ$347*($F$348:$BQ$348=M$356))/SUMIFS($F$347:$BQ$347, $F$348:$BQ$348, M$356)</f>
        <v>2.6313400847958082E-3</v>
      </c>
      <c r="N360" s="30" cm="1">
        <f t="array" ref="N360">SUMPRODUCT($F280:$BQ280,$F$347:$BQ$347*($F$348:$BQ$348=N$356))/SUMIFS($F$347:$BQ$347, $F$348:$BQ$348, N$356)</f>
        <v>6.272644187301106E-3</v>
      </c>
      <c r="O360" s="30" cm="1">
        <f t="array" ref="O360">SUMPRODUCT($F280:$BQ280,$F$347:$BQ$347*($F$348:$BQ$348=O$356))/SUMIFS($F$347:$BQ$347, $F$348:$BQ$348, O$356)</f>
        <v>5.3996315522686952E-2</v>
      </c>
      <c r="P360" s="30" cm="1">
        <f t="array" ref="P360">SUMPRODUCT($F280:$BQ280,$F$347:$BQ$347*($F$348:$BQ$348=P$356))/SUMIFS($F$347:$BQ$347, $F$348:$BQ$348, P$356)</f>
        <v>2.5103670756218874E-2</v>
      </c>
      <c r="Q360" s="30" cm="1">
        <f t="array" ref="Q360">SUMPRODUCT($F280:$BQ280,$F$347:$BQ$347*($F$348:$BQ$348=Q$356))/SUMIFS($F$347:$BQ$347, $F$348:$BQ$348, Q$356)</f>
        <v>6.6050823028420387E-3</v>
      </c>
      <c r="R360" s="30" cm="1">
        <f t="array" ref="R360">SUMPRODUCT($F280:$BQ280,$F$347:$BQ$347*($F$348:$BQ$348=R$356))/SUMIFS($F$347:$BQ$347, $F$348:$BQ$348, R$356)</f>
        <v>1.8997710601152133E-3</v>
      </c>
      <c r="S360" s="30" cm="1">
        <f t="array" ref="S360">SUMPRODUCT($F280:$BQ280,$F$347:$BQ$347*($F$348:$BQ$348=S$356))/SUMIFS($F$347:$BQ$347, $F$348:$BQ$348, S$356)</f>
        <v>4.8789073464335459E-3</v>
      </c>
      <c r="T360" s="30" cm="1">
        <f t="array" ref="T360">SUMPRODUCT($F280:$BQ280,$F$347:$BQ$347*($F$348:$BQ$348=T$356))/SUMIFS($F$347:$BQ$347, $F$348:$BQ$348, T$356)</f>
        <v>4.1465574597461651E-3</v>
      </c>
      <c r="U360" s="30" cm="1">
        <f t="array" ref="U360">SUMPRODUCT($F280:$BQ280,$F$347:$BQ$347*($F$348:$BQ$348=U$356))/SUMIFS($F$347:$BQ$347, $F$348:$BQ$348, U$356)</f>
        <v>4.2529392536358526E-3</v>
      </c>
      <c r="V360" s="30" cm="1">
        <f t="array" ref="V360">SUMPRODUCT($F280:$BQ280,$F$347:$BQ$347*($F$348:$BQ$348=V$356))/SUMIFS($F$347:$BQ$347, $F$348:$BQ$348, V$356)</f>
        <v>3.4122204883302205E-3</v>
      </c>
      <c r="W360" s="30" cm="1">
        <f t="array" ref="W360">SUMPRODUCT($F280:$BQ280,$F$347:$BQ$347*($F$348:$BQ$348=W$356))/SUMIFS($F$347:$BQ$347, $F$348:$BQ$348, W$356)</f>
        <v>4.0694479982095804E-3</v>
      </c>
      <c r="X360" s="30" cm="1">
        <f t="array" ref="X360">SUMPRODUCT($F280:$BQ280,$F$347:$BQ$347*($F$348:$BQ$348=X$356))/SUMIFS($F$347:$BQ$347, $F$348:$BQ$348, X$356)</f>
        <v>3.3061827194138672E-2</v>
      </c>
      <c r="Y360" s="30" cm="1">
        <f t="array" ref="Y360">SUMPRODUCT($F280:$BQ280,$F$347:$BQ$347*($F$348:$BQ$348=Y$356))/SUMIFS($F$347:$BQ$347, $F$348:$BQ$348, Y$356)</f>
        <v>5.2599906851223633E-3</v>
      </c>
      <c r="Z360" s="30" cm="1">
        <f t="array" ref="Z360">SUMPRODUCT($F280:$BQ280,$F$347:$BQ$347*($F$348:$BQ$348=Z$356))/SUMIFS($F$347:$BQ$347, $F$348:$BQ$348, Z$356)</f>
        <v>1.3103809627791016E-2</v>
      </c>
      <c r="AA360" s="30" cm="1">
        <f t="array" ref="AA360">SUMPRODUCT($F280:$BQ280,$F$347:$BQ$347*($F$348:$BQ$348=AA$356))/SUMIFS($F$347:$BQ$347, $F$348:$BQ$348, AA$356)</f>
        <v>2.1860845778934779E-3</v>
      </c>
      <c r="AB360" s="30" cm="1">
        <f t="array" ref="AB360">SUMPRODUCT($F280:$BQ280,$F$347:$BQ$347*($F$348:$BQ$348=AB$356))/SUMIFS($F$347:$BQ$347, $F$348:$BQ$348, AB$356)</f>
        <v>4.8417757170573245E-3</v>
      </c>
      <c r="AC360" s="30" cm="1">
        <f t="array" ref="AC360">SUMPRODUCT($F280:$BQ280,$F$347:$BQ$347*($F$348:$BQ$348=AC$356))/SUMIFS($F$347:$BQ$347, $F$348:$BQ$348, AC$356)</f>
        <v>3.1169694947031823E-3</v>
      </c>
      <c r="AD360" s="30" cm="1">
        <f t="array" ref="AD360">SUMPRODUCT($F280:$BQ280,$F$347:$BQ$347*($F$348:$BQ$348=AD$356))/SUMIFS($F$347:$BQ$347, $F$348:$BQ$348, AD$356)</f>
        <v>1.8155170494810282E-3</v>
      </c>
      <c r="AE360" s="30" cm="1">
        <f t="array" ref="AE360">SUMPRODUCT($F280:$BQ280,$F$347:$BQ$347*($F$348:$BQ$348=AE$356))/SUMIFS($F$347:$BQ$347, $F$348:$BQ$348, AE$356)</f>
        <v>1.7121333354358174E-3</v>
      </c>
      <c r="AF360" s="30" cm="1">
        <f t="array" ref="AF360">SUMPRODUCT($F280:$BQ280,$F$347:$BQ$347*($F$348:$BQ$348=AF$356))/SUMIFS($F$347:$BQ$347, $F$348:$BQ$348, AF$356)</f>
        <v>8.9930121425583294E-4</v>
      </c>
      <c r="AG360" s="30" cm="1">
        <f t="array" ref="AG360">SUMPRODUCT($F280:$BQ280,$F$347:$BQ$347*($F$348:$BQ$348=AG$356))/SUMIFS($F$347:$BQ$347, $F$348:$BQ$348, AG$356)</f>
        <v>8.97699746183627E-4</v>
      </c>
      <c r="AH360" s="30" cm="1">
        <f t="array" ref="AH360">SUMPRODUCT($F280:$BQ280,$F$347:$BQ$347*($F$348:$BQ$348=AH$356))/SUMIFS($F$347:$BQ$347, $F$348:$BQ$348, AH$356)</f>
        <v>1.3880962916320641E-3</v>
      </c>
      <c r="AI360" s="30" cm="1">
        <f t="array" ref="AI360">SUMPRODUCT($F280:$BQ280,$F$347:$BQ$347*($F$348:$BQ$348=AI$356))/SUMIFS($F$347:$BQ$347, $F$348:$BQ$348, AI$356)</f>
        <v>1.6405340447660061E-3</v>
      </c>
      <c r="AJ360" s="30" cm="1">
        <f t="array" ref="AJ360">SUMPRODUCT($F280:$BQ280,$F$347:$BQ$347*($F$348:$BQ$348=AJ$356))/SUMIFS($F$347:$BQ$347, $F$348:$BQ$348, AJ$356)</f>
        <v>2.0571366549019033E-3</v>
      </c>
      <c r="AK360" s="30" cm="1">
        <f t="array" ref="AK360">SUMPRODUCT($F280:$BQ280,$F$347:$BQ$347*($F$348:$BQ$348=AK$356))/SUMIFS($F$347:$BQ$347, $F$348:$BQ$348, AK$356)</f>
        <v>1.169488361457959E-3</v>
      </c>
      <c r="AL360" s="30" cm="1">
        <f t="array" ref="AL360">SUMPRODUCT($F280:$BQ280,$F$347:$BQ$347*($F$348:$BQ$348=AL$356))/SUMIFS($F$347:$BQ$347, $F$348:$BQ$348, AL$356)</f>
        <v>1.4184556363339277E-3</v>
      </c>
      <c r="AM360" s="30" cm="1">
        <f t="array" ref="AM360">SUMPRODUCT($F280:$BQ280,$F$347:$BQ$347*($F$348:$BQ$348=AM$356))/SUMIFS($F$347:$BQ$347, $F$348:$BQ$348, AM$356)</f>
        <v>2.0944316870612346E-3</v>
      </c>
      <c r="AN360" s="30" cm="1">
        <f t="array" ref="AN360">SUMPRODUCT($F280:$BQ280,$F$347:$BQ$347*($F$348:$BQ$348=AN$356))/SUMIFS($F$347:$BQ$347, $F$348:$BQ$348, AN$356)</f>
        <v>0</v>
      </c>
      <c r="AO360" s="30"/>
      <c r="AP360" s="30"/>
      <c r="AQ360" s="30"/>
    </row>
    <row r="361" spans="1:69" x14ac:dyDescent="0.35">
      <c r="A361" t="str">
        <v>ISIC 10-12</v>
      </c>
      <c r="C361" s="19">
        <v>964373.3</v>
      </c>
      <c r="D361" t="str">
        <v>ISIC 10T12</v>
      </c>
      <c r="E361" s="30" cm="1">
        <f t="array" ref="E361">SUMPRODUCT($F281:$BQ281,$F$347:$BQ$347*($F$348:$BQ$348=E$356))/SUMIFS($F$347:$BQ$347, $F$348:$BQ$348, E$356)</f>
        <v>0.14313625024618962</v>
      </c>
      <c r="F361" s="30" cm="1">
        <f t="array" ref="F361">SUMPRODUCT($F281:$BQ281,$F$347:$BQ$347*($F$348:$BQ$348=F$356))/SUMIFS($F$347:$BQ$347, $F$348:$BQ$348, F$356)</f>
        <v>6.0186465451966048E-3</v>
      </c>
      <c r="G361" s="30" cm="1">
        <f t="array" ref="G361">SUMPRODUCT($F281:$BQ281,$F$347:$BQ$347*($F$348:$BQ$348=G$356))/SUMIFS($F$347:$BQ$347, $F$348:$BQ$348, G$356)</f>
        <v>1.2982144036466001</v>
      </c>
      <c r="H361" s="30" cm="1">
        <f t="array" ref="H361">SUMPRODUCT($F281:$BQ281,$F$347:$BQ$347*($F$348:$BQ$348=H$356))/SUMIFS($F$347:$BQ$347, $F$348:$BQ$348, H$356)</f>
        <v>2.403280944441975E-2</v>
      </c>
      <c r="I361" s="30" cm="1">
        <f t="array" ref="I361">SUMPRODUCT($F281:$BQ281,$F$347:$BQ$347*($F$348:$BQ$348=I$356))/SUMIFS($F$347:$BQ$347, $F$348:$BQ$348, I$356)</f>
        <v>7.5449579117692197E-3</v>
      </c>
      <c r="J361" s="30" cm="1">
        <f t="array" ref="J361">SUMPRODUCT($F281:$BQ281,$F$347:$BQ$347*($F$348:$BQ$348=J$356))/SUMIFS($F$347:$BQ$347, $F$348:$BQ$348, J$356)</f>
        <v>1.1650903109558786E-2</v>
      </c>
      <c r="K361" s="30" cm="1">
        <f t="array" ref="K361">SUMPRODUCT($F281:$BQ281,$F$347:$BQ$347*($F$348:$BQ$348=K$356))/SUMIFS($F$347:$BQ$347, $F$348:$BQ$348, K$356)</f>
        <v>8.5432289403532136E-3</v>
      </c>
      <c r="L361" s="30" cm="1">
        <f t="array" ref="L361">SUMPRODUCT($F281:$BQ281,$F$347:$BQ$347*($F$348:$BQ$348=L$356))/SUMIFS($F$347:$BQ$347, $F$348:$BQ$348, L$356)</f>
        <v>3.4517627905154065E-2</v>
      </c>
      <c r="M361" s="30" cm="1">
        <f t="array" ref="M361">SUMPRODUCT($F281:$BQ281,$F$347:$BQ$347*($F$348:$BQ$348=M$356))/SUMIFS($F$347:$BQ$347, $F$348:$BQ$348, M$356)</f>
        <v>1.8279331644977793E-2</v>
      </c>
      <c r="N361" s="30" cm="1">
        <f t="array" ref="N361">SUMPRODUCT($F281:$BQ281,$F$347:$BQ$347*($F$348:$BQ$348=N$356))/SUMIFS($F$347:$BQ$347, $F$348:$BQ$348, N$356)</f>
        <v>1.268939115269521E-2</v>
      </c>
      <c r="O361" s="30" cm="1">
        <f t="array" ref="O361">SUMPRODUCT($F281:$BQ281,$F$347:$BQ$347*($F$348:$BQ$348=O$356))/SUMIFS($F$347:$BQ$347, $F$348:$BQ$348, O$356)</f>
        <v>6.6137368651950816E-3</v>
      </c>
      <c r="P361" s="30" cm="1">
        <f t="array" ref="P361">SUMPRODUCT($F281:$BQ281,$F$347:$BQ$347*($F$348:$BQ$348=P$356))/SUMIFS($F$347:$BQ$347, $F$348:$BQ$348, P$356)</f>
        <v>7.6990378234369312E-3</v>
      </c>
      <c r="Q361" s="30" cm="1">
        <f t="array" ref="Q361">SUMPRODUCT($F281:$BQ281,$F$347:$BQ$347*($F$348:$BQ$348=Q$356))/SUMIFS($F$347:$BQ$347, $F$348:$BQ$348, Q$356)</f>
        <v>5.8670714812259954E-3</v>
      </c>
      <c r="R361" s="30" cm="1">
        <f t="array" ref="R361">SUMPRODUCT($F281:$BQ281,$F$347:$BQ$347*($F$348:$BQ$348=R$356))/SUMIFS($F$347:$BQ$347, $F$348:$BQ$348, R$356)</f>
        <v>4.1722688222574997E-3</v>
      </c>
      <c r="S361" s="30" cm="1">
        <f t="array" ref="S361">SUMPRODUCT($F281:$BQ281,$F$347:$BQ$347*($F$348:$BQ$348=S$356))/SUMIFS($F$347:$BQ$347, $F$348:$BQ$348, S$356)</f>
        <v>5.9083575242027016E-3</v>
      </c>
      <c r="T361" s="30" cm="1">
        <f t="array" ref="T361">SUMPRODUCT($F281:$BQ281,$F$347:$BQ$347*($F$348:$BQ$348=T$356))/SUMIFS($F$347:$BQ$347, $F$348:$BQ$348, T$356)</f>
        <v>5.78801504736758E-3</v>
      </c>
      <c r="U361" s="30" cm="1">
        <f t="array" ref="U361">SUMPRODUCT($F281:$BQ281,$F$347:$BQ$347*($F$348:$BQ$348=U$356))/SUMIFS($F$347:$BQ$347, $F$348:$BQ$348, U$356)</f>
        <v>5.5565648274580231E-3</v>
      </c>
      <c r="V361" s="30" cm="1">
        <f t="array" ref="V361">SUMPRODUCT($F281:$BQ281,$F$347:$BQ$347*($F$348:$BQ$348=V$356))/SUMIFS($F$347:$BQ$347, $F$348:$BQ$348, V$356)</f>
        <v>5.5126843830776793E-3</v>
      </c>
      <c r="W361" s="30" cm="1">
        <f t="array" ref="W361">SUMPRODUCT($F281:$BQ281,$F$347:$BQ$347*($F$348:$BQ$348=W$356))/SUMIFS($F$347:$BQ$347, $F$348:$BQ$348, W$356)</f>
        <v>7.683637151355868E-3</v>
      </c>
      <c r="X361" s="30" cm="1">
        <f t="array" ref="X361">SUMPRODUCT($F281:$BQ281,$F$347:$BQ$347*($F$348:$BQ$348=X$356))/SUMIFS($F$347:$BQ$347, $F$348:$BQ$348, X$356)</f>
        <v>6.7992893626128148E-3</v>
      </c>
      <c r="Y361" s="30" cm="1">
        <f t="array" ref="Y361">SUMPRODUCT($F281:$BQ281,$F$347:$BQ$347*($F$348:$BQ$348=Y$356))/SUMIFS($F$347:$BQ$347, $F$348:$BQ$348, Y$356)</f>
        <v>9.120286490962675E-3</v>
      </c>
      <c r="Z361" s="30" cm="1">
        <f t="array" ref="Z361">SUMPRODUCT($F281:$BQ281,$F$347:$BQ$347*($F$348:$BQ$348=Z$356))/SUMIFS($F$347:$BQ$347, $F$348:$BQ$348, Z$356)</f>
        <v>6.1092005858813594E-3</v>
      </c>
      <c r="AA361" s="30" cm="1">
        <f t="array" ref="AA361">SUMPRODUCT($F281:$BQ281,$F$347:$BQ$347*($F$348:$BQ$348=AA$356))/SUMIFS($F$347:$BQ$347, $F$348:$BQ$348, AA$356)</f>
        <v>1.0986585268519011E-2</v>
      </c>
      <c r="AB361" s="30" cm="1">
        <f t="array" ref="AB361">SUMPRODUCT($F281:$BQ281,$F$347:$BQ$347*($F$348:$BQ$348=AB$356))/SUMIFS($F$347:$BQ$347, $F$348:$BQ$348, AB$356)</f>
        <v>7.7269900152186037E-3</v>
      </c>
      <c r="AC361" s="30" cm="1">
        <f t="array" ref="AC361">SUMPRODUCT($F281:$BQ281,$F$347:$BQ$347*($F$348:$BQ$348=AC$356))/SUMIFS($F$347:$BQ$347, $F$348:$BQ$348, AC$356)</f>
        <v>0.21212538636117018</v>
      </c>
      <c r="AD361" s="30" cm="1">
        <f t="array" ref="AD361">SUMPRODUCT($F281:$BQ281,$F$347:$BQ$347*($F$348:$BQ$348=AD$356))/SUMIFS($F$347:$BQ$347, $F$348:$BQ$348, AD$356)</f>
        <v>8.4882958532190109E-3</v>
      </c>
      <c r="AE361" s="30" cm="1">
        <f t="array" ref="AE361">SUMPRODUCT($F281:$BQ281,$F$347:$BQ$347*($F$348:$BQ$348=AE$356))/SUMIFS($F$347:$BQ$347, $F$348:$BQ$348, AE$356)</f>
        <v>5.3380927909315113E-3</v>
      </c>
      <c r="AF361" s="30" cm="1">
        <f t="array" ref="AF361">SUMPRODUCT($F281:$BQ281,$F$347:$BQ$347*($F$348:$BQ$348=AF$356))/SUMIFS($F$347:$BQ$347, $F$348:$BQ$348, AF$356)</f>
        <v>5.0539412603717486E-3</v>
      </c>
      <c r="AG361" s="30" cm="1">
        <f t="array" ref="AG361">SUMPRODUCT($F281:$BQ281,$F$347:$BQ$347*($F$348:$BQ$348=AG$356))/SUMIFS($F$347:$BQ$347, $F$348:$BQ$348, AG$356)</f>
        <v>3.6112471464472221E-3</v>
      </c>
      <c r="AH361" s="30" cm="1">
        <f t="array" ref="AH361">SUMPRODUCT($F281:$BQ281,$F$347:$BQ$347*($F$348:$BQ$348=AH$356))/SUMIFS($F$347:$BQ$347, $F$348:$BQ$348, AH$356)</f>
        <v>1.7509334159259153E-3</v>
      </c>
      <c r="AI361" s="30" cm="1">
        <f t="array" ref="AI361">SUMPRODUCT($F281:$BQ281,$F$347:$BQ$347*($F$348:$BQ$348=AI$356))/SUMIFS($F$347:$BQ$347, $F$348:$BQ$348, AI$356)</f>
        <v>8.5298322412822678E-3</v>
      </c>
      <c r="AJ361" s="30" cm="1">
        <f t="array" ref="AJ361">SUMPRODUCT($F281:$BQ281,$F$347:$BQ$347*($F$348:$BQ$348=AJ$356))/SUMIFS($F$347:$BQ$347, $F$348:$BQ$348, AJ$356)</f>
        <v>8.5761332959414429E-3</v>
      </c>
      <c r="AK361" s="30" cm="1">
        <f t="array" ref="AK361">SUMPRODUCT($F281:$BQ281,$F$347:$BQ$347*($F$348:$BQ$348=AK$356))/SUMIFS($F$347:$BQ$347, $F$348:$BQ$348, AK$356)</f>
        <v>1.0886958395453802E-2</v>
      </c>
      <c r="AL361" s="30" cm="1">
        <f t="array" ref="AL361">SUMPRODUCT($F281:$BQ281,$F$347:$BQ$347*($F$348:$BQ$348=AL$356))/SUMIFS($F$347:$BQ$347, $F$348:$BQ$348, AL$356)</f>
        <v>2.0565333942177303E-2</v>
      </c>
      <c r="AM361" s="30" cm="1">
        <f t="array" ref="AM361">SUMPRODUCT($F281:$BQ281,$F$347:$BQ$347*($F$348:$BQ$348=AM$356))/SUMIFS($F$347:$BQ$347, $F$348:$BQ$348, AM$356)</f>
        <v>1.3109950252736313E-2</v>
      </c>
      <c r="AN361" s="30" cm="1">
        <f t="array" ref="AN361">SUMPRODUCT($F281:$BQ281,$F$347:$BQ$347*($F$348:$BQ$348=AN$356))/SUMIFS($F$347:$BQ$347, $F$348:$BQ$348, AN$356)</f>
        <v>0</v>
      </c>
      <c r="AO361" s="30"/>
      <c r="AP361" s="30"/>
      <c r="AQ361" s="30"/>
    </row>
    <row r="362" spans="1:69" x14ac:dyDescent="0.35">
      <c r="A362" t="str">
        <v>ISIC 13-15</v>
      </c>
      <c r="C362" s="19">
        <v>194642.21</v>
      </c>
      <c r="D362" t="str">
        <v>ISIC 13T15</v>
      </c>
      <c r="E362" s="30" cm="1">
        <f t="array" ref="E362">SUMPRODUCT($F282:$BQ282,$F$347:$BQ$347*($F$348:$BQ$348=E$356))/SUMIFS($F$347:$BQ$347, $F$348:$BQ$348, E$356)</f>
        <v>3.3144879824489001E-3</v>
      </c>
      <c r="F362" s="30" cm="1">
        <f t="array" ref="F362">SUMPRODUCT($F282:$BQ282,$F$347:$BQ$347*($F$348:$BQ$348=F$356))/SUMIFS($F$347:$BQ$347, $F$348:$BQ$348, F$356)</f>
        <v>2.1582008918908579E-3</v>
      </c>
      <c r="G362" s="30" cm="1">
        <f t="array" ref="G362">SUMPRODUCT($F282:$BQ282,$F$347:$BQ$347*($F$348:$BQ$348=G$356))/SUMIFS($F$347:$BQ$347, $F$348:$BQ$348, G$356)</f>
        <v>2.8091936644754501E-3</v>
      </c>
      <c r="H362" s="30" cm="1">
        <f t="array" ref="H362">SUMPRODUCT($F282:$BQ282,$F$347:$BQ$347*($F$348:$BQ$348=H$356))/SUMIFS($F$347:$BQ$347, $F$348:$BQ$348, H$356)</f>
        <v>1.2816770485909057</v>
      </c>
      <c r="I362" s="30" cm="1">
        <f t="array" ref="I362">SUMPRODUCT($F282:$BQ282,$F$347:$BQ$347*($F$348:$BQ$348=I$356))/SUMIFS($F$347:$BQ$347, $F$348:$BQ$348, I$356)</f>
        <v>5.5826300085561461E-3</v>
      </c>
      <c r="J362" s="30" cm="1">
        <f t="array" ref="J362">SUMPRODUCT($F282:$BQ282,$F$347:$BQ$347*($F$348:$BQ$348=J$356))/SUMIFS($F$347:$BQ$347, $F$348:$BQ$348, J$356)</f>
        <v>9.5909678947465257E-3</v>
      </c>
      <c r="K362" s="30" cm="1">
        <f t="array" ref="K362">SUMPRODUCT($F282:$BQ282,$F$347:$BQ$347*($F$348:$BQ$348=K$356))/SUMIFS($F$347:$BQ$347, $F$348:$BQ$348, K$356)</f>
        <v>1.3690132654246706E-3</v>
      </c>
      <c r="L362" s="30" cm="1">
        <f t="array" ref="L362">SUMPRODUCT($F282:$BQ282,$F$347:$BQ$347*($F$348:$BQ$348=L$356))/SUMIFS($F$347:$BQ$347, $F$348:$BQ$348, L$356)</f>
        <v>3.2861896119055507E-3</v>
      </c>
      <c r="M362" s="30" cm="1">
        <f t="array" ref="M362">SUMPRODUCT($F282:$BQ282,$F$347:$BQ$347*($F$348:$BQ$348=M$356))/SUMIFS($F$347:$BQ$347, $F$348:$BQ$348, M$356)</f>
        <v>2.6774180384214318E-3</v>
      </c>
      <c r="N362" s="30" cm="1">
        <f t="array" ref="N362">SUMPRODUCT($F282:$BQ282,$F$347:$BQ$347*($F$348:$BQ$348=N$356))/SUMIFS($F$347:$BQ$347, $F$348:$BQ$348, N$356)</f>
        <v>1.1206730515871831E-2</v>
      </c>
      <c r="O362" s="30" cm="1">
        <f t="array" ref="O362">SUMPRODUCT($F282:$BQ282,$F$347:$BQ$347*($F$348:$BQ$348=O$356))/SUMIFS($F$347:$BQ$347, $F$348:$BQ$348, O$356)</f>
        <v>3.3628357129966715E-3</v>
      </c>
      <c r="P362" s="30" cm="1">
        <f t="array" ref="P362">SUMPRODUCT($F282:$BQ282,$F$347:$BQ$347*($F$348:$BQ$348=P$356))/SUMIFS($F$347:$BQ$347, $F$348:$BQ$348, P$356)</f>
        <v>2.6568373804665424E-3</v>
      </c>
      <c r="Q362" s="30" cm="1">
        <f t="array" ref="Q362">SUMPRODUCT($F282:$BQ282,$F$347:$BQ$347*($F$348:$BQ$348=Q$356))/SUMIFS($F$347:$BQ$347, $F$348:$BQ$348, Q$356)</f>
        <v>3.55662096235016E-3</v>
      </c>
      <c r="R362" s="30" cm="1">
        <f t="array" ref="R362">SUMPRODUCT($F282:$BQ282,$F$347:$BQ$347*($F$348:$BQ$348=R$356))/SUMIFS($F$347:$BQ$347, $F$348:$BQ$348, R$356)</f>
        <v>1.8596804427248211E-3</v>
      </c>
      <c r="S362" s="30" cm="1">
        <f t="array" ref="S362">SUMPRODUCT($F282:$BQ282,$F$347:$BQ$347*($F$348:$BQ$348=S$356))/SUMIFS($F$347:$BQ$347, $F$348:$BQ$348, S$356)</f>
        <v>2.8068530441274398E-3</v>
      </c>
      <c r="T362" s="30" cm="1">
        <f t="array" ref="T362">SUMPRODUCT($F282:$BQ282,$F$347:$BQ$347*($F$348:$BQ$348=T$356))/SUMIFS($F$347:$BQ$347, $F$348:$BQ$348, T$356)</f>
        <v>3.2137653934453604E-3</v>
      </c>
      <c r="U362" s="30" cm="1">
        <f t="array" ref="U362">SUMPRODUCT($F282:$BQ282,$F$347:$BQ$347*($F$348:$BQ$348=U$356))/SUMIFS($F$347:$BQ$347, $F$348:$BQ$348, U$356)</f>
        <v>8.7173466492202374E-3</v>
      </c>
      <c r="V362" s="30" cm="1">
        <f t="array" ref="V362">SUMPRODUCT($F282:$BQ282,$F$347:$BQ$347*($F$348:$BQ$348=V$356))/SUMIFS($F$347:$BQ$347, $F$348:$BQ$348, V$356)</f>
        <v>5.1953446721828417E-3</v>
      </c>
      <c r="W362" s="30" cm="1">
        <f t="array" ref="W362">SUMPRODUCT($F282:$BQ282,$F$347:$BQ$347*($F$348:$BQ$348=W$356))/SUMIFS($F$347:$BQ$347, $F$348:$BQ$348, W$356)</f>
        <v>1.1424170131388956E-2</v>
      </c>
      <c r="X362" s="30" cm="1">
        <f t="array" ref="X362">SUMPRODUCT($F282:$BQ282,$F$347:$BQ$347*($F$348:$BQ$348=X$356))/SUMIFS($F$347:$BQ$347, $F$348:$BQ$348, X$356)</f>
        <v>1.4183700500299988E-3</v>
      </c>
      <c r="Y362" s="30" cm="1">
        <f t="array" ref="Y362">SUMPRODUCT($F282:$BQ282,$F$347:$BQ$347*($F$348:$BQ$348=Y$356))/SUMIFS($F$347:$BQ$347, $F$348:$BQ$348, Y$356)</f>
        <v>2.4690481920163587E-3</v>
      </c>
      <c r="Z362" s="30" cm="1">
        <f t="array" ref="Z362">SUMPRODUCT($F282:$BQ282,$F$347:$BQ$347*($F$348:$BQ$348=Z$356))/SUMIFS($F$347:$BQ$347, $F$348:$BQ$348, Z$356)</f>
        <v>3.4006878479365191E-3</v>
      </c>
      <c r="AA362" s="30" cm="1">
        <f t="array" ref="AA362">SUMPRODUCT($F282:$BQ282,$F$347:$BQ$347*($F$348:$BQ$348=AA$356))/SUMIFS($F$347:$BQ$347, $F$348:$BQ$348, AA$356)</f>
        <v>2.6702334905234428E-3</v>
      </c>
      <c r="AB362" s="30" cm="1">
        <f t="array" ref="AB362">SUMPRODUCT($F282:$BQ282,$F$347:$BQ$347*($F$348:$BQ$348=AB$356))/SUMIFS($F$347:$BQ$347, $F$348:$BQ$348, AB$356)</f>
        <v>1.4945851025691096E-3</v>
      </c>
      <c r="AC362" s="30" cm="1">
        <f t="array" ref="AC362">SUMPRODUCT($F282:$BQ282,$F$347:$BQ$347*($F$348:$BQ$348=AC$356))/SUMIFS($F$347:$BQ$347, $F$348:$BQ$348, AC$356)</f>
        <v>3.1974878579999642E-3</v>
      </c>
      <c r="AD362" s="30" cm="1">
        <f t="array" ref="AD362">SUMPRODUCT($F282:$BQ282,$F$347:$BQ$347*($F$348:$BQ$348=AD$356))/SUMIFS($F$347:$BQ$347, $F$348:$BQ$348, AD$356)</f>
        <v>3.8541047713841581E-3</v>
      </c>
      <c r="AE362" s="30" cm="1">
        <f t="array" ref="AE362">SUMPRODUCT($F282:$BQ282,$F$347:$BQ$347*($F$348:$BQ$348=AE$356))/SUMIFS($F$347:$BQ$347, $F$348:$BQ$348, AE$356)</f>
        <v>1.6344152070339589E-3</v>
      </c>
      <c r="AF362" s="30" cm="1">
        <f t="array" ref="AF362">SUMPRODUCT($F282:$BQ282,$F$347:$BQ$347*($F$348:$BQ$348=AF$356))/SUMIFS($F$347:$BQ$347, $F$348:$BQ$348, AF$356)</f>
        <v>9.1262486781501224E-4</v>
      </c>
      <c r="AG362" s="30" cm="1">
        <f t="array" ref="AG362">SUMPRODUCT($F282:$BQ282,$F$347:$BQ$347*($F$348:$BQ$348=AG$356))/SUMIFS($F$347:$BQ$347, $F$348:$BQ$348, AG$356)</f>
        <v>7.6742770432156125E-4</v>
      </c>
      <c r="AH362" s="30" cm="1">
        <f t="array" ref="AH362">SUMPRODUCT($F282:$BQ282,$F$347:$BQ$347*($F$348:$BQ$348=AH$356))/SUMIFS($F$347:$BQ$347, $F$348:$BQ$348, AH$356)</f>
        <v>6.5626792159831284E-4</v>
      </c>
      <c r="AI362" s="30" cm="1">
        <f t="array" ref="AI362">SUMPRODUCT($F282:$BQ282,$F$347:$BQ$347*($F$348:$BQ$348=AI$356))/SUMIFS($F$347:$BQ$347, $F$348:$BQ$348, AI$356)</f>
        <v>2.1330061436158573E-3</v>
      </c>
      <c r="AJ362" s="30" cm="1">
        <f t="array" ref="AJ362">SUMPRODUCT($F282:$BQ282,$F$347:$BQ$347*($F$348:$BQ$348=AJ$356))/SUMIFS($F$347:$BQ$347, $F$348:$BQ$348, AJ$356)</f>
        <v>1.691420238999616E-3</v>
      </c>
      <c r="AK362" s="30" cm="1">
        <f t="array" ref="AK362">SUMPRODUCT($F282:$BQ282,$F$347:$BQ$347*($F$348:$BQ$348=AK$356))/SUMIFS($F$347:$BQ$347, $F$348:$BQ$348, AK$356)</f>
        <v>8.5293960156019005E-4</v>
      </c>
      <c r="AL362" s="30" cm="1">
        <f t="array" ref="AL362">SUMPRODUCT($F282:$BQ282,$F$347:$BQ$347*($F$348:$BQ$348=AL$356))/SUMIFS($F$347:$BQ$347, $F$348:$BQ$348, AL$356)</f>
        <v>2.4378303312085647E-3</v>
      </c>
      <c r="AM362" s="30" cm="1">
        <f t="array" ref="AM362">SUMPRODUCT($F282:$BQ282,$F$347:$BQ$347*($F$348:$BQ$348=AM$356))/SUMIFS($F$347:$BQ$347, $F$348:$BQ$348, AM$356)</f>
        <v>3.9794318133665766E-3</v>
      </c>
      <c r="AN362" s="30" cm="1">
        <f t="array" ref="AN362">SUMPRODUCT($F282:$BQ282,$F$347:$BQ$347*($F$348:$BQ$348=AN$356))/SUMIFS($F$347:$BQ$347, $F$348:$BQ$348, AN$356)</f>
        <v>0</v>
      </c>
      <c r="AO362" s="30"/>
      <c r="AP362" s="30"/>
      <c r="AQ362" s="30"/>
    </row>
    <row r="363" spans="1:69" x14ac:dyDescent="0.35">
      <c r="A363" t="str">
        <v>ISIC 16</v>
      </c>
      <c r="C363" s="19">
        <v>117887.5</v>
      </c>
      <c r="D363" t="str">
        <v>ISIC 16</v>
      </c>
      <c r="E363" s="30" cm="1">
        <f t="array" ref="E363">SUMPRODUCT($F283:$BQ283,$F$347:$BQ$347*($F$348:$BQ$348=E$356))/SUMIFS($F$347:$BQ$347, $F$348:$BQ$348, E$356)</f>
        <v>6.1114349683920807E-3</v>
      </c>
      <c r="F363" s="30" cm="1">
        <f t="array" ref="F363">SUMPRODUCT($F283:$BQ283,$F$347:$BQ$347*($F$348:$BQ$348=F$356))/SUMIFS($F$347:$BQ$347, $F$348:$BQ$348, F$356)</f>
        <v>5.5414290508753565E-3</v>
      </c>
      <c r="G363" s="30" cm="1">
        <f t="array" ref="G363">SUMPRODUCT($F283:$BQ283,$F$347:$BQ$347*($F$348:$BQ$348=G$356))/SUMIFS($F$347:$BQ$347, $F$348:$BQ$348, G$356)</f>
        <v>6.2506828142756231E-3</v>
      </c>
      <c r="H363" s="30" cm="1">
        <f t="array" ref="H363">SUMPRODUCT($F283:$BQ283,$F$347:$BQ$347*($F$348:$BQ$348=H$356))/SUMIFS($F$347:$BQ$347, $F$348:$BQ$348, H$356)</f>
        <v>3.2278133195106809E-3</v>
      </c>
      <c r="I363" s="30" cm="1">
        <f t="array" ref="I363">SUMPRODUCT($F283:$BQ283,$F$347:$BQ$347*($F$348:$BQ$348=I$356))/SUMIFS($F$347:$BQ$347, $F$348:$BQ$348, I$356)</f>
        <v>1.2703081504822069</v>
      </c>
      <c r="J363" s="30" cm="1">
        <f t="array" ref="J363">SUMPRODUCT($F283:$BQ283,$F$347:$BQ$347*($F$348:$BQ$348=J$356))/SUMIFS($F$347:$BQ$347, $F$348:$BQ$348, J$356)</f>
        <v>2.6120433508102635E-2</v>
      </c>
      <c r="K363" s="30" cm="1">
        <f t="array" ref="K363">SUMPRODUCT($F283:$BQ283,$F$347:$BQ$347*($F$348:$BQ$348=K$356))/SUMIFS($F$347:$BQ$347, $F$348:$BQ$348, K$356)</f>
        <v>1.8674987125388821E-3</v>
      </c>
      <c r="L363" s="30" cm="1">
        <f t="array" ref="L363">SUMPRODUCT($F283:$BQ283,$F$347:$BQ$347*($F$348:$BQ$348=L$356))/SUMIFS($F$347:$BQ$347, $F$348:$BQ$348, L$356)</f>
        <v>4.6005273132319578E-3</v>
      </c>
      <c r="M363" s="30" cm="1">
        <f t="array" ref="M363">SUMPRODUCT($F283:$BQ283,$F$347:$BQ$347*($F$348:$BQ$348=M$356))/SUMIFS($F$347:$BQ$347, $F$348:$BQ$348, M$356)</f>
        <v>2.7482663671411444E-3</v>
      </c>
      <c r="N363" s="30" cm="1">
        <f t="array" ref="N363">SUMPRODUCT($F283:$BQ283,$F$347:$BQ$347*($F$348:$BQ$348=N$356))/SUMIFS($F$347:$BQ$347, $F$348:$BQ$348, N$356)</f>
        <v>5.2442365804049422E-3</v>
      </c>
      <c r="O363" s="30" cm="1">
        <f t="array" ref="O363">SUMPRODUCT($F283:$BQ283,$F$347:$BQ$347*($F$348:$BQ$348=O$356))/SUMIFS($F$347:$BQ$347, $F$348:$BQ$348, O$356)</f>
        <v>1.061372337545447E-2</v>
      </c>
      <c r="P363" s="30" cm="1">
        <f t="array" ref="P363">SUMPRODUCT($F283:$BQ283,$F$347:$BQ$347*($F$348:$BQ$348=P$356))/SUMIFS($F$347:$BQ$347, $F$348:$BQ$348, P$356)</f>
        <v>5.8784240602999518E-3</v>
      </c>
      <c r="Q363" s="30" cm="1">
        <f t="array" ref="Q363">SUMPRODUCT($F283:$BQ283,$F$347:$BQ$347*($F$348:$BQ$348=Q$356))/SUMIFS($F$347:$BQ$347, $F$348:$BQ$348, Q$356)</f>
        <v>6.6098924380722165E-3</v>
      </c>
      <c r="R363" s="30" cm="1">
        <f t="array" ref="R363">SUMPRODUCT($F283:$BQ283,$F$347:$BQ$347*($F$348:$BQ$348=R$356))/SUMIFS($F$347:$BQ$347, $F$348:$BQ$348, R$356)</f>
        <v>2.879198762771997E-3</v>
      </c>
      <c r="S363" s="30" cm="1">
        <f t="array" ref="S363">SUMPRODUCT($F283:$BQ283,$F$347:$BQ$347*($F$348:$BQ$348=S$356))/SUMIFS($F$347:$BQ$347, $F$348:$BQ$348, S$356)</f>
        <v>4.8736225027030695E-3</v>
      </c>
      <c r="T363" s="30" cm="1">
        <f t="array" ref="T363">SUMPRODUCT($F283:$BQ283,$F$347:$BQ$347*($F$348:$BQ$348=T$356))/SUMIFS($F$347:$BQ$347, $F$348:$BQ$348, T$356)</f>
        <v>4.762719534917902E-3</v>
      </c>
      <c r="U363" s="30" cm="1">
        <f t="array" ref="U363">SUMPRODUCT($F283:$BQ283,$F$347:$BQ$347*($F$348:$BQ$348=U$356))/SUMIFS($F$347:$BQ$347, $F$348:$BQ$348, U$356)</f>
        <v>5.694324499487367E-3</v>
      </c>
      <c r="V363" s="30" cm="1">
        <f t="array" ref="V363">SUMPRODUCT($F283:$BQ283,$F$347:$BQ$347*($F$348:$BQ$348=V$356))/SUMIFS($F$347:$BQ$347, $F$348:$BQ$348, V$356)</f>
        <v>9.3023308876732224E-3</v>
      </c>
      <c r="W363" s="30" cm="1">
        <f t="array" ref="W363">SUMPRODUCT($F283:$BQ283,$F$347:$BQ$347*($F$348:$BQ$348=W$356))/SUMIFS($F$347:$BQ$347, $F$348:$BQ$348, W$356)</f>
        <v>4.9565099907426149E-2</v>
      </c>
      <c r="X363" s="30" cm="1">
        <f t="array" ref="X363">SUMPRODUCT($F283:$BQ283,$F$347:$BQ$347*($F$348:$BQ$348=X$356))/SUMIFS($F$347:$BQ$347, $F$348:$BQ$348, X$356)</f>
        <v>6.9652907452998278E-3</v>
      </c>
      <c r="Y363" s="30" cm="1">
        <f t="array" ref="Y363">SUMPRODUCT($F283:$BQ283,$F$347:$BQ$347*($F$348:$BQ$348=Y$356))/SUMIFS($F$347:$BQ$347, $F$348:$BQ$348, Y$356)</f>
        <v>4.2777856277217176E-3</v>
      </c>
      <c r="Z363" s="30" cm="1">
        <f t="array" ref="Z363">SUMPRODUCT($F283:$BQ283,$F$347:$BQ$347*($F$348:$BQ$348=Z$356))/SUMIFS($F$347:$BQ$347, $F$348:$BQ$348, Z$356)</f>
        <v>2.8134741251848772E-2</v>
      </c>
      <c r="AA363" s="30" cm="1">
        <f t="array" ref="AA363">SUMPRODUCT($F283:$BQ283,$F$347:$BQ$347*($F$348:$BQ$348=AA$356))/SUMIFS($F$347:$BQ$347, $F$348:$BQ$348, AA$356)</f>
        <v>2.6124266077910342E-3</v>
      </c>
      <c r="AB363" s="30" cm="1">
        <f t="array" ref="AB363">SUMPRODUCT($F283:$BQ283,$F$347:$BQ$347*($F$348:$BQ$348=AB$356))/SUMIFS($F$347:$BQ$347, $F$348:$BQ$348, AB$356)</f>
        <v>2.4634032596375388E-3</v>
      </c>
      <c r="AC363" s="30" cm="1">
        <f t="array" ref="AC363">SUMPRODUCT($F283:$BQ283,$F$347:$BQ$347*($F$348:$BQ$348=AC$356))/SUMIFS($F$347:$BQ$347, $F$348:$BQ$348, AC$356)</f>
        <v>3.2695537219944704E-3</v>
      </c>
      <c r="AD363" s="30" cm="1">
        <f t="array" ref="AD363">SUMPRODUCT($F283:$BQ283,$F$347:$BQ$347*($F$348:$BQ$348=AD$356))/SUMIFS($F$347:$BQ$347, $F$348:$BQ$348, AD$356)</f>
        <v>4.257498972347E-3</v>
      </c>
      <c r="AE363" s="30" cm="1">
        <f t="array" ref="AE363">SUMPRODUCT($F283:$BQ283,$F$347:$BQ$347*($F$348:$BQ$348=AE$356))/SUMIFS($F$347:$BQ$347, $F$348:$BQ$348, AE$356)</f>
        <v>2.4867234095934101E-3</v>
      </c>
      <c r="AF363" s="30" cm="1">
        <f t="array" ref="AF363">SUMPRODUCT($F283:$BQ283,$F$347:$BQ$347*($F$348:$BQ$348=AF$356))/SUMIFS($F$347:$BQ$347, $F$348:$BQ$348, AF$356)</f>
        <v>1.1493873387081208E-3</v>
      </c>
      <c r="AG363" s="30" cm="1">
        <f t="array" ref="AG363">SUMPRODUCT($F283:$BQ283,$F$347:$BQ$347*($F$348:$BQ$348=AG$356))/SUMIFS($F$347:$BQ$347, $F$348:$BQ$348, AG$356)</f>
        <v>1.0923168206115406E-3</v>
      </c>
      <c r="AH363" s="30" cm="1">
        <f t="array" ref="AH363">SUMPRODUCT($F283:$BQ283,$F$347:$BQ$347*($F$348:$BQ$348=AH$356))/SUMIFS($F$347:$BQ$347, $F$348:$BQ$348, AH$356)</f>
        <v>3.232754898280359E-3</v>
      </c>
      <c r="AI363" s="30" cm="1">
        <f t="array" ref="AI363">SUMPRODUCT($F283:$BQ283,$F$347:$BQ$347*($F$348:$BQ$348=AI$356))/SUMIFS($F$347:$BQ$347, $F$348:$BQ$348, AI$356)</f>
        <v>2.5658670515538492E-3</v>
      </c>
      <c r="AJ363" s="30" cm="1">
        <f t="array" ref="AJ363">SUMPRODUCT($F283:$BQ283,$F$347:$BQ$347*($F$348:$BQ$348=AJ$356))/SUMIFS($F$347:$BQ$347, $F$348:$BQ$348, AJ$356)</f>
        <v>1.7095677446475582E-3</v>
      </c>
      <c r="AK363" s="30" cm="1">
        <f t="array" ref="AK363">SUMPRODUCT($F283:$BQ283,$F$347:$BQ$347*($F$348:$BQ$348=AK$356))/SUMIFS($F$347:$BQ$347, $F$348:$BQ$348, AK$356)</f>
        <v>1.3348908056663128E-3</v>
      </c>
      <c r="AL363" s="30" cm="1">
        <f t="array" ref="AL363">SUMPRODUCT($F283:$BQ283,$F$347:$BQ$347*($F$348:$BQ$348=AL$356))/SUMIFS($F$347:$BQ$347, $F$348:$BQ$348, AL$356)</f>
        <v>2.0584721405191293E-3</v>
      </c>
      <c r="AM363" s="30" cm="1">
        <f t="array" ref="AM363">SUMPRODUCT($F283:$BQ283,$F$347:$BQ$347*($F$348:$BQ$348=AM$356))/SUMIFS($F$347:$BQ$347, $F$348:$BQ$348, AM$356)</f>
        <v>5.1889042865541236E-3</v>
      </c>
      <c r="AN363" s="30" cm="1">
        <f t="array" ref="AN363">SUMPRODUCT($F283:$BQ283,$F$347:$BQ$347*($F$348:$BQ$348=AN$356))/SUMIFS($F$347:$BQ$347, $F$348:$BQ$348, AN$356)</f>
        <v>0</v>
      </c>
      <c r="AO363" s="30"/>
      <c r="AP363" s="30"/>
      <c r="AQ363" s="30"/>
    </row>
    <row r="364" spans="1:69" x14ac:dyDescent="0.35">
      <c r="A364" t="str">
        <v>ISIC 17</v>
      </c>
      <c r="C364" s="19">
        <v>158082.48000000001</v>
      </c>
      <c r="D364" t="str">
        <v>ISIC 17T18</v>
      </c>
      <c r="E364" s="30" cm="1">
        <f t="array" ref="E364">SUMPRODUCT($F284:$BQ284,$F$347:$BQ$347*($F$348:$BQ$348=E$356))/SUMIFS($F$347:$BQ$347, $F$348:$BQ$348, E$356)</f>
        <v>7.2705712542354565E-3</v>
      </c>
      <c r="F364" s="30" cm="1">
        <f t="array" ref="F364">SUMPRODUCT($F284:$BQ284,$F$347:$BQ$347*($F$348:$BQ$348=F$356))/SUMIFS($F$347:$BQ$347, $F$348:$BQ$348, F$356)</f>
        <v>5.5624552969838984E-3</v>
      </c>
      <c r="G364" s="30" cm="1">
        <f t="array" ref="G364">SUMPRODUCT($F284:$BQ284,$F$347:$BQ$347*($F$348:$BQ$348=G$356))/SUMIFS($F$347:$BQ$347, $F$348:$BQ$348, G$356)</f>
        <v>2.5893221360636206E-2</v>
      </c>
      <c r="H364" s="30" cm="1">
        <f t="array" ref="H364">SUMPRODUCT($F284:$BQ284,$F$347:$BQ$347*($F$348:$BQ$348=H$356))/SUMIFS($F$347:$BQ$347, $F$348:$BQ$348, H$356)</f>
        <v>1.1975006681423799E-2</v>
      </c>
      <c r="I364" s="30" cm="1">
        <f t="array" ref="I364">SUMPRODUCT($F284:$BQ284,$F$347:$BQ$347*($F$348:$BQ$348=I$356))/SUMIFS($F$347:$BQ$347, $F$348:$BQ$348, I$356)</f>
        <v>1.8080228957044666E-2</v>
      </c>
      <c r="J364" s="30" cm="1">
        <f t="array" ref="J364">SUMPRODUCT($F284:$BQ284,$F$347:$BQ$347*($F$348:$BQ$348=J$356))/SUMIFS($F$347:$BQ$347, $F$348:$BQ$348, J$356)</f>
        <v>0.96526353942737975</v>
      </c>
      <c r="K364" s="30" cm="1">
        <f t="array" ref="K364">SUMPRODUCT($F284:$BQ284,$F$347:$BQ$347*($F$348:$BQ$348=K$356))/SUMIFS($F$347:$BQ$347, $F$348:$BQ$348, K$356)</f>
        <v>4.2231737511412111E-3</v>
      </c>
      <c r="L364" s="30" cm="1">
        <f t="array" ref="L364">SUMPRODUCT($F284:$BQ284,$F$347:$BQ$347*($F$348:$BQ$348=L$356))/SUMIFS($F$347:$BQ$347, $F$348:$BQ$348, L$356)</f>
        <v>1.7460494612930338E-2</v>
      </c>
      <c r="M364" s="30" cm="1">
        <f t="array" ref="M364">SUMPRODUCT($F284:$BQ284,$F$347:$BQ$347*($F$348:$BQ$348=M$356))/SUMIFS($F$347:$BQ$347, $F$348:$BQ$348, M$356)</f>
        <v>1.3855252237675602E-2</v>
      </c>
      <c r="N364" s="30" cm="1">
        <f t="array" ref="N364">SUMPRODUCT($F284:$BQ284,$F$347:$BQ$347*($F$348:$BQ$348=N$356))/SUMIFS($F$347:$BQ$347, $F$348:$BQ$348, N$356)</f>
        <v>1.9077792628995414E-2</v>
      </c>
      <c r="O364" s="30" cm="1">
        <f t="array" ref="O364">SUMPRODUCT($F284:$BQ284,$F$347:$BQ$347*($F$348:$BQ$348=O$356))/SUMIFS($F$347:$BQ$347, $F$348:$BQ$348, O$356)</f>
        <v>1.4679344932381013E-2</v>
      </c>
      <c r="P364" s="30" cm="1">
        <f t="array" ref="P364">SUMPRODUCT($F284:$BQ284,$F$347:$BQ$347*($F$348:$BQ$348=P$356))/SUMIFS($F$347:$BQ$347, $F$348:$BQ$348, P$356)</f>
        <v>7.6396271685511882E-3</v>
      </c>
      <c r="Q364" s="30" cm="1">
        <f t="array" ref="Q364">SUMPRODUCT($F284:$BQ284,$F$347:$BQ$347*($F$348:$BQ$348=Q$356))/SUMIFS($F$347:$BQ$347, $F$348:$BQ$348, Q$356)</f>
        <v>7.9645347128898501E-3</v>
      </c>
      <c r="R364" s="30" cm="1">
        <f t="array" ref="R364">SUMPRODUCT($F284:$BQ284,$F$347:$BQ$347*($F$348:$BQ$348=R$356))/SUMIFS($F$347:$BQ$347, $F$348:$BQ$348, R$356)</f>
        <v>6.755361955878874E-3</v>
      </c>
      <c r="S364" s="30" cm="1">
        <f t="array" ref="S364">SUMPRODUCT($F284:$BQ284,$F$347:$BQ$347*($F$348:$BQ$348=S$356))/SUMIFS($F$347:$BQ$347, $F$348:$BQ$348, S$356)</f>
        <v>1.2142523528426217E-2</v>
      </c>
      <c r="T364" s="30" cm="1">
        <f t="array" ref="T364">SUMPRODUCT($F284:$BQ284,$F$347:$BQ$347*($F$348:$BQ$348=T$356))/SUMIFS($F$347:$BQ$347, $F$348:$BQ$348, T$356)</f>
        <v>7.7648685742340894E-3</v>
      </c>
      <c r="U364" s="30" cm="1">
        <f t="array" ref="U364">SUMPRODUCT($F284:$BQ284,$F$347:$BQ$347*($F$348:$BQ$348=U$356))/SUMIFS($F$347:$BQ$347, $F$348:$BQ$348, U$356)</f>
        <v>7.2793546382650823E-3</v>
      </c>
      <c r="V364" s="30" cm="1">
        <f t="array" ref="V364">SUMPRODUCT($F284:$BQ284,$F$347:$BQ$347*($F$348:$BQ$348=V$356))/SUMIFS($F$347:$BQ$347, $F$348:$BQ$348, V$356)</f>
        <v>6.4027571182430952E-3</v>
      </c>
      <c r="W364" s="30" cm="1">
        <f t="array" ref="W364">SUMPRODUCT($F284:$BQ284,$F$347:$BQ$347*($F$348:$BQ$348=W$356))/SUMIFS($F$347:$BQ$347, $F$348:$BQ$348, W$356)</f>
        <v>1.2233585024006111E-2</v>
      </c>
      <c r="X364" s="30" cm="1">
        <f t="array" ref="X364">SUMPRODUCT($F284:$BQ284,$F$347:$BQ$347*($F$348:$BQ$348=X$356))/SUMIFS($F$347:$BQ$347, $F$348:$BQ$348, X$356)</f>
        <v>4.3114974579816778E-3</v>
      </c>
      <c r="Y364" s="30" cm="1">
        <f t="array" ref="Y364">SUMPRODUCT($F284:$BQ284,$F$347:$BQ$347*($F$348:$BQ$348=Y$356))/SUMIFS($F$347:$BQ$347, $F$348:$BQ$348, Y$356)</f>
        <v>1.129568699286999E-2</v>
      </c>
      <c r="Z364" s="30" cm="1">
        <f t="array" ref="Z364">SUMPRODUCT($F284:$BQ284,$F$347:$BQ$347*($F$348:$BQ$348=Z$356))/SUMIFS($F$347:$BQ$347, $F$348:$BQ$348, Z$356)</f>
        <v>6.1368358288167099E-3</v>
      </c>
      <c r="AA364" s="30" cm="1">
        <f t="array" ref="AA364">SUMPRODUCT($F284:$BQ284,$F$347:$BQ$347*($F$348:$BQ$348=AA$356))/SUMIFS($F$347:$BQ$347, $F$348:$BQ$348, AA$356)</f>
        <v>6.9819176688069905E-3</v>
      </c>
      <c r="AB364" s="30" cm="1">
        <f t="array" ref="AB364">SUMPRODUCT($F284:$BQ284,$F$347:$BQ$347*($F$348:$BQ$348=AB$356))/SUMIFS($F$347:$BQ$347, $F$348:$BQ$348, AB$356)</f>
        <v>4.9792637921117419E-3</v>
      </c>
      <c r="AC364" s="30" cm="1">
        <f t="array" ref="AC364">SUMPRODUCT($F284:$BQ284,$F$347:$BQ$347*($F$348:$BQ$348=AC$356))/SUMIFS($F$347:$BQ$347, $F$348:$BQ$348, AC$356)</f>
        <v>9.3809401546255944E-3</v>
      </c>
      <c r="AD364" s="30" cm="1">
        <f t="array" ref="AD364">SUMPRODUCT($F284:$BQ284,$F$347:$BQ$347*($F$348:$BQ$348=AD$356))/SUMIFS($F$347:$BQ$347, $F$348:$BQ$348, AD$356)</f>
        <v>3.748137000588922E-2</v>
      </c>
      <c r="AE364" s="30" cm="1">
        <f t="array" ref="AE364">SUMPRODUCT($F284:$BQ284,$F$347:$BQ$347*($F$348:$BQ$348=AE$356))/SUMIFS($F$347:$BQ$347, $F$348:$BQ$348, AE$356)</f>
        <v>6.1574953284182429E-3</v>
      </c>
      <c r="AF364" s="30" cm="1">
        <f t="array" ref="AF364">SUMPRODUCT($F284:$BQ284,$F$347:$BQ$347*($F$348:$BQ$348=AF$356))/SUMIFS($F$347:$BQ$347, $F$348:$BQ$348, AF$356)</f>
        <v>4.5805064790326745E-3</v>
      </c>
      <c r="AG364" s="30" cm="1">
        <f t="array" ref="AG364">SUMPRODUCT($F284:$BQ284,$F$347:$BQ$347*($F$348:$BQ$348=AG$356))/SUMIFS($F$347:$BQ$347, $F$348:$BQ$348, AG$356)</f>
        <v>6.1282799845702816E-3</v>
      </c>
      <c r="AH364" s="30" cm="1">
        <f t="array" ref="AH364">SUMPRODUCT($F284:$BQ284,$F$347:$BQ$347*($F$348:$BQ$348=AH$356))/SUMIFS($F$347:$BQ$347, $F$348:$BQ$348, AH$356)</f>
        <v>1.9395977364485479E-3</v>
      </c>
      <c r="AI364" s="30" cm="1">
        <f t="array" ref="AI364">SUMPRODUCT($F284:$BQ284,$F$347:$BQ$347*($F$348:$BQ$348=AI$356))/SUMIFS($F$347:$BQ$347, $F$348:$BQ$348, AI$356)</f>
        <v>1.054975529489143E-2</v>
      </c>
      <c r="AJ364" s="30" cm="1">
        <f t="array" ref="AJ364">SUMPRODUCT($F284:$BQ284,$F$347:$BQ$347*($F$348:$BQ$348=AJ$356))/SUMIFS($F$347:$BQ$347, $F$348:$BQ$348, AJ$356)</f>
        <v>4.201931715871899E-3</v>
      </c>
      <c r="AK364" s="30" cm="1">
        <f t="array" ref="AK364">SUMPRODUCT($F284:$BQ284,$F$347:$BQ$347*($F$348:$BQ$348=AK$356))/SUMIFS($F$347:$BQ$347, $F$348:$BQ$348, AK$356)</f>
        <v>3.9000262731719889E-3</v>
      </c>
      <c r="AL364" s="30" cm="1">
        <f t="array" ref="AL364">SUMPRODUCT($F284:$BQ284,$F$347:$BQ$347*($F$348:$BQ$348=AL$356))/SUMIFS($F$347:$BQ$347, $F$348:$BQ$348, AL$356)</f>
        <v>4.4640554750640209E-3</v>
      </c>
      <c r="AM364" s="30" cm="1">
        <f t="array" ref="AM364">SUMPRODUCT($F284:$BQ284,$F$347:$BQ$347*($F$348:$BQ$348=AM$356))/SUMIFS($F$347:$BQ$347, $F$348:$BQ$348, AM$356)</f>
        <v>6.8214937365705386E-3</v>
      </c>
      <c r="AN364" s="30" cm="1">
        <f t="array" ref="AN364">SUMPRODUCT($F284:$BQ284,$F$347:$BQ$347*($F$348:$BQ$348=AN$356))/SUMIFS($F$347:$BQ$347, $F$348:$BQ$348, AN$356)</f>
        <v>0</v>
      </c>
      <c r="AO364" s="30"/>
      <c r="AP364" s="30"/>
      <c r="AQ364" s="30"/>
    </row>
    <row r="365" spans="1:69" x14ac:dyDescent="0.35">
      <c r="A365" t="str">
        <v>ISIC 18</v>
      </c>
      <c r="C365" s="19">
        <v>72307.460000000006</v>
      </c>
      <c r="D365" t="str">
        <v>ISIC 17T18</v>
      </c>
      <c r="E365" s="30" cm="1">
        <f t="array" ref="E365">SUMPRODUCT($F285:$BQ285,$F$347:$BQ$347*($F$348:$BQ$348=E$356))/SUMIFS($F$347:$BQ$347, $F$348:$BQ$348, E$356)</f>
        <v>2.5187172959295358E-3</v>
      </c>
      <c r="F365" s="30" cm="1">
        <f t="array" ref="F365">SUMPRODUCT($F285:$BQ285,$F$347:$BQ$347*($F$348:$BQ$348=F$356))/SUMIFS($F$347:$BQ$347, $F$348:$BQ$348, F$356)</f>
        <v>2.8065294568972421E-3</v>
      </c>
      <c r="G365" s="30" cm="1">
        <f t="array" ref="G365">SUMPRODUCT($F285:$BQ285,$F$347:$BQ$347*($F$348:$BQ$348=G$356))/SUMIFS($F$347:$BQ$347, $F$348:$BQ$348, G$356)</f>
        <v>4.564700524317478E-3</v>
      </c>
      <c r="H365" s="30" cm="1">
        <f t="array" ref="H365">SUMPRODUCT($F285:$BQ285,$F$347:$BQ$347*($F$348:$BQ$348=H$356))/SUMIFS($F$347:$BQ$347, $F$348:$BQ$348, H$356)</f>
        <v>4.2248694877291843E-3</v>
      </c>
      <c r="I365" s="30" cm="1">
        <f t="array" ref="I365">SUMPRODUCT($F285:$BQ285,$F$347:$BQ$347*($F$348:$BQ$348=I$356))/SUMIFS($F$347:$BQ$347, $F$348:$BQ$348, I$356)</f>
        <v>3.7999938739872764E-3</v>
      </c>
      <c r="J365" s="30" cm="1">
        <f t="array" ref="J365">SUMPRODUCT($F285:$BQ285,$F$347:$BQ$347*($F$348:$BQ$348=J$356))/SUMIFS($F$347:$BQ$347, $F$348:$BQ$348, J$356)</f>
        <v>0.35004154340552651</v>
      </c>
      <c r="K365" s="30" cm="1">
        <f t="array" ref="K365">SUMPRODUCT($F285:$BQ285,$F$347:$BQ$347*($F$348:$BQ$348=K$356))/SUMIFS($F$347:$BQ$347, $F$348:$BQ$348, K$356)</f>
        <v>2.1872279937078264E-3</v>
      </c>
      <c r="L365" s="30" cm="1">
        <f t="array" ref="L365">SUMPRODUCT($F285:$BQ285,$F$347:$BQ$347*($F$348:$BQ$348=L$356))/SUMIFS($F$347:$BQ$347, $F$348:$BQ$348, L$356)</f>
        <v>5.0065394536976324E-3</v>
      </c>
      <c r="M365" s="30" cm="1">
        <f t="array" ref="M365">SUMPRODUCT($F285:$BQ285,$F$347:$BQ$347*($F$348:$BQ$348=M$356))/SUMIFS($F$347:$BQ$347, $F$348:$BQ$348, M$356)</f>
        <v>5.5452032751992309E-3</v>
      </c>
      <c r="N365" s="30" cm="1">
        <f t="array" ref="N365">SUMPRODUCT($F285:$BQ285,$F$347:$BQ$347*($F$348:$BQ$348=N$356))/SUMIFS($F$347:$BQ$347, $F$348:$BQ$348, N$356)</f>
        <v>4.7864080691110179E-3</v>
      </c>
      <c r="O365" s="30" cm="1">
        <f t="array" ref="O365">SUMPRODUCT($F285:$BQ285,$F$347:$BQ$347*($F$348:$BQ$348=O$356))/SUMIFS($F$347:$BQ$347, $F$348:$BQ$348, O$356)</f>
        <v>4.0366843438177768E-3</v>
      </c>
      <c r="P365" s="30" cm="1">
        <f t="array" ref="P365">SUMPRODUCT($F285:$BQ285,$F$347:$BQ$347*($F$348:$BQ$348=P$356))/SUMIFS($F$347:$BQ$347, $F$348:$BQ$348, P$356)</f>
        <v>3.6385330421176525E-3</v>
      </c>
      <c r="Q365" s="30" cm="1">
        <f t="array" ref="Q365">SUMPRODUCT($F285:$BQ285,$F$347:$BQ$347*($F$348:$BQ$348=Q$356))/SUMIFS($F$347:$BQ$347, $F$348:$BQ$348, Q$356)</f>
        <v>3.7711253929905643E-3</v>
      </c>
      <c r="R365" s="30" cm="1">
        <f t="array" ref="R365">SUMPRODUCT($F285:$BQ285,$F$347:$BQ$347*($F$348:$BQ$348=R$356))/SUMIFS($F$347:$BQ$347, $F$348:$BQ$348, R$356)</f>
        <v>3.1777761143876111E-3</v>
      </c>
      <c r="S365" s="30" cm="1">
        <f t="array" ref="S365">SUMPRODUCT($F285:$BQ285,$F$347:$BQ$347*($F$348:$BQ$348=S$356))/SUMIFS($F$347:$BQ$347, $F$348:$BQ$348, S$356)</f>
        <v>4.2088325137601031E-3</v>
      </c>
      <c r="T365" s="30" cm="1">
        <f t="array" ref="T365">SUMPRODUCT($F285:$BQ285,$F$347:$BQ$347*($F$348:$BQ$348=T$356))/SUMIFS($F$347:$BQ$347, $F$348:$BQ$348, T$356)</f>
        <v>4.0225135110433068E-3</v>
      </c>
      <c r="U365" s="30" cm="1">
        <f t="array" ref="U365">SUMPRODUCT($F285:$BQ285,$F$347:$BQ$347*($F$348:$BQ$348=U$356))/SUMIFS($F$347:$BQ$347, $F$348:$BQ$348, U$356)</f>
        <v>4.3944945953266036E-3</v>
      </c>
      <c r="V365" s="30" cm="1">
        <f t="array" ref="V365">SUMPRODUCT($F285:$BQ285,$F$347:$BQ$347*($F$348:$BQ$348=V$356))/SUMIFS($F$347:$BQ$347, $F$348:$BQ$348, V$356)</f>
        <v>3.7887148617591019E-3</v>
      </c>
      <c r="W365" s="30" cm="1">
        <f t="array" ref="W365">SUMPRODUCT($F285:$BQ285,$F$347:$BQ$347*($F$348:$BQ$348=W$356))/SUMIFS($F$347:$BQ$347, $F$348:$BQ$348, W$356)</f>
        <v>4.2056054181061134E-3</v>
      </c>
      <c r="X365" s="30" cm="1">
        <f t="array" ref="X365">SUMPRODUCT($F285:$BQ285,$F$347:$BQ$347*($F$348:$BQ$348=X$356))/SUMIFS($F$347:$BQ$347, $F$348:$BQ$348, X$356)</f>
        <v>2.7969918997458364E-3</v>
      </c>
      <c r="Y365" s="30" cm="1">
        <f t="array" ref="Y365">SUMPRODUCT($F285:$BQ285,$F$347:$BQ$347*($F$348:$BQ$348=Y$356))/SUMIFS($F$347:$BQ$347, $F$348:$BQ$348, Y$356)</f>
        <v>3.876298988795985E-3</v>
      </c>
      <c r="Z365" s="30" cm="1">
        <f t="array" ref="Z365">SUMPRODUCT($F285:$BQ285,$F$347:$BQ$347*($F$348:$BQ$348=Z$356))/SUMIFS($F$347:$BQ$347, $F$348:$BQ$348, Z$356)</f>
        <v>3.0960877118953369E-3</v>
      </c>
      <c r="AA365" s="30" cm="1">
        <f t="array" ref="AA365">SUMPRODUCT($F285:$BQ285,$F$347:$BQ$347*($F$348:$BQ$348=AA$356))/SUMIFS($F$347:$BQ$347, $F$348:$BQ$348, AA$356)</f>
        <v>5.5054164981082091E-3</v>
      </c>
      <c r="AB365" s="30" cm="1">
        <f t="array" ref="AB365">SUMPRODUCT($F285:$BQ285,$F$347:$BQ$347*($F$348:$BQ$348=AB$356))/SUMIFS($F$347:$BQ$347, $F$348:$BQ$348, AB$356)</f>
        <v>3.4555307881090356E-3</v>
      </c>
      <c r="AC365" s="30" cm="1">
        <f t="array" ref="AC365">SUMPRODUCT($F285:$BQ285,$F$347:$BQ$347*($F$348:$BQ$348=AC$356))/SUMIFS($F$347:$BQ$347, $F$348:$BQ$348, AC$356)</f>
        <v>3.6552691782610683E-3</v>
      </c>
      <c r="AD365" s="30" cm="1">
        <f t="array" ref="AD365">SUMPRODUCT($F285:$BQ285,$F$347:$BQ$347*($F$348:$BQ$348=AD$356))/SUMIFS($F$347:$BQ$347, $F$348:$BQ$348, AD$356)</f>
        <v>5.1462047227548706E-2</v>
      </c>
      <c r="AE365" s="30" cm="1">
        <f t="array" ref="AE365">SUMPRODUCT($F285:$BQ285,$F$347:$BQ$347*($F$348:$BQ$348=AE$356))/SUMIFS($F$347:$BQ$347, $F$348:$BQ$348, AE$356)</f>
        <v>8.3075977703032499E-3</v>
      </c>
      <c r="AF365" s="30" cm="1">
        <f t="array" ref="AF365">SUMPRODUCT($F285:$BQ285,$F$347:$BQ$347*($F$348:$BQ$348=AF$356))/SUMIFS($F$347:$BQ$347, $F$348:$BQ$348, AF$356)</f>
        <v>6.9856731521109371E-3</v>
      </c>
      <c r="AG365" s="30" cm="1">
        <f t="array" ref="AG365">SUMPRODUCT($F285:$BQ285,$F$347:$BQ$347*($F$348:$BQ$348=AG$356))/SUMIFS($F$347:$BQ$347, $F$348:$BQ$348, AG$356)</f>
        <v>6.8431185820567531E-3</v>
      </c>
      <c r="AH365" s="30" cm="1">
        <f t="array" ref="AH365">SUMPRODUCT($F285:$BQ285,$F$347:$BQ$347*($F$348:$BQ$348=AH$356))/SUMIFS($F$347:$BQ$347, $F$348:$BQ$348, AH$356)</f>
        <v>1.5194104025356714E-3</v>
      </c>
      <c r="AI365" s="30" cm="1">
        <f t="array" ref="AI365">SUMPRODUCT($F285:$BQ285,$F$347:$BQ$347*($F$348:$BQ$348=AI$356))/SUMIFS($F$347:$BQ$347, $F$348:$BQ$348, AI$356)</f>
        <v>1.055988367124024E-2</v>
      </c>
      <c r="AJ365" s="30" cm="1">
        <f t="array" ref="AJ365">SUMPRODUCT($F285:$BQ285,$F$347:$BQ$347*($F$348:$BQ$348=AJ$356))/SUMIFS($F$347:$BQ$347, $F$348:$BQ$348, AJ$356)</f>
        <v>4.1488460853882237E-3</v>
      </c>
      <c r="AK365" s="30" cm="1">
        <f t="array" ref="AK365">SUMPRODUCT($F285:$BQ285,$F$347:$BQ$347*($F$348:$BQ$348=AK$356))/SUMIFS($F$347:$BQ$347, $F$348:$BQ$348, AK$356)</f>
        <v>3.8560650100274607E-3</v>
      </c>
      <c r="AL365" s="30" cm="1">
        <f t="array" ref="AL365">SUMPRODUCT($F285:$BQ285,$F$347:$BQ$347*($F$348:$BQ$348=AL$356))/SUMIFS($F$347:$BQ$347, $F$348:$BQ$348, AL$356)</f>
        <v>2.4081284324974331E-3</v>
      </c>
      <c r="AM365" s="30" cm="1">
        <f t="array" ref="AM365">SUMPRODUCT($F285:$BQ285,$F$347:$BQ$347*($F$348:$BQ$348=AM$356))/SUMIFS($F$347:$BQ$347, $F$348:$BQ$348, AM$356)</f>
        <v>7.9387912197011745E-3</v>
      </c>
      <c r="AN365" s="30" cm="1">
        <f t="array" ref="AN365">SUMPRODUCT($F285:$BQ285,$F$347:$BQ$347*($F$348:$BQ$348=AN$356))/SUMIFS($F$347:$BQ$347, $F$348:$BQ$348, AN$356)</f>
        <v>0</v>
      </c>
      <c r="AO365" s="30"/>
      <c r="AP365" s="30"/>
      <c r="AQ365" s="30"/>
    </row>
    <row r="366" spans="1:69" x14ac:dyDescent="0.35">
      <c r="A366" t="str">
        <v>ISIC 19</v>
      </c>
      <c r="C366" s="19">
        <v>302283.93</v>
      </c>
      <c r="D366" t="str">
        <v>ISIC 19</v>
      </c>
      <c r="E366" s="30" cm="1">
        <f t="array" ref="E366">SUMPRODUCT($F286:$BQ286,$F$347:$BQ$347*($F$348:$BQ$348=E$356))/SUMIFS($F$347:$BQ$347, $F$348:$BQ$348, E$356)</f>
        <v>2.8535091363351407E-2</v>
      </c>
      <c r="F366" s="30" cm="1">
        <f t="array" ref="F366">SUMPRODUCT($F286:$BQ286,$F$347:$BQ$347*($F$348:$BQ$348=F$356))/SUMIFS($F$347:$BQ$347, $F$348:$BQ$348, F$356)</f>
        <v>1.8599725482238878E-2</v>
      </c>
      <c r="G366" s="30" cm="1">
        <f t="array" ref="G366">SUMPRODUCT($F286:$BQ286,$F$347:$BQ$347*($F$348:$BQ$348=G$356))/SUMIFS($F$347:$BQ$347, $F$348:$BQ$348, G$356)</f>
        <v>1.5155316880128689E-2</v>
      </c>
      <c r="H366" s="30" cm="1">
        <f t="array" ref="H366">SUMPRODUCT($F286:$BQ286,$F$347:$BQ$347*($F$348:$BQ$348=H$356))/SUMIFS($F$347:$BQ$347, $F$348:$BQ$348, H$356)</f>
        <v>8.875134678616222E-3</v>
      </c>
      <c r="I366" s="30" cm="1">
        <f t="array" ref="I366">SUMPRODUCT($F286:$BQ286,$F$347:$BQ$347*($F$348:$BQ$348=I$356))/SUMIFS($F$347:$BQ$347, $F$348:$BQ$348, I$356)</f>
        <v>1.4581047683236696E-2</v>
      </c>
      <c r="J366" s="30" cm="1">
        <f t="array" ref="J366">SUMPRODUCT($F286:$BQ286,$F$347:$BQ$347*($F$348:$BQ$348=J$356))/SUMIFS($F$347:$BQ$347, $F$348:$BQ$348, J$356)</f>
        <v>1.284422453146784E-2</v>
      </c>
      <c r="K366" s="30" cm="1">
        <f t="array" ref="K366">SUMPRODUCT($F286:$BQ286,$F$347:$BQ$347*($F$348:$BQ$348=K$356))/SUMIFS($F$347:$BQ$347, $F$348:$BQ$348, K$356)</f>
        <v>1.1205546036933456</v>
      </c>
      <c r="L366" s="30" cm="1">
        <f t="array" ref="L366">SUMPRODUCT($F286:$BQ286,$F$347:$BQ$347*($F$348:$BQ$348=L$356))/SUMIFS($F$347:$BQ$347, $F$348:$BQ$348, L$356)</f>
        <v>5.0262115116438147E-2</v>
      </c>
      <c r="M366" s="30" cm="1">
        <f t="array" ref="M366">SUMPRODUCT($F286:$BQ286,$F$347:$BQ$347*($F$348:$BQ$348=M$356))/SUMIFS($F$347:$BQ$347, $F$348:$BQ$348, M$356)</f>
        <v>7.0232625138532383E-3</v>
      </c>
      <c r="N366" s="30" cm="1">
        <f t="array" ref="N366">SUMPRODUCT($F286:$BQ286,$F$347:$BQ$347*($F$348:$BQ$348=N$356))/SUMIFS($F$347:$BQ$347, $F$348:$BQ$348, N$356)</f>
        <v>1.6500014664451213E-2</v>
      </c>
      <c r="O366" s="30" cm="1">
        <f t="array" ref="O366">SUMPRODUCT($F286:$BQ286,$F$347:$BQ$347*($F$348:$BQ$348=O$356))/SUMIFS($F$347:$BQ$347, $F$348:$BQ$348, O$356)</f>
        <v>2.2800950674570757E-2</v>
      </c>
      <c r="P366" s="30" cm="1">
        <f t="array" ref="P366">SUMPRODUCT($F286:$BQ286,$F$347:$BQ$347*($F$348:$BQ$348=P$356))/SUMIFS($F$347:$BQ$347, $F$348:$BQ$348, P$356)</f>
        <v>2.4987996993525937E-2</v>
      </c>
      <c r="Q366" s="30" cm="1">
        <f t="array" ref="Q366">SUMPRODUCT($F286:$BQ286,$F$347:$BQ$347*($F$348:$BQ$348=Q$356))/SUMIFS($F$347:$BQ$347, $F$348:$BQ$348, Q$356)</f>
        <v>1.0007509330133311E-2</v>
      </c>
      <c r="R366" s="30" cm="1">
        <f t="array" ref="R366">SUMPRODUCT($F286:$BQ286,$F$347:$BQ$347*($F$348:$BQ$348=R$356))/SUMIFS($F$347:$BQ$347, $F$348:$BQ$348, R$356)</f>
        <v>4.7891908300896728E-3</v>
      </c>
      <c r="S366" s="30" cm="1">
        <f t="array" ref="S366">SUMPRODUCT($F286:$BQ286,$F$347:$BQ$347*($F$348:$BQ$348=S$356))/SUMIFS($F$347:$BQ$347, $F$348:$BQ$348, S$356)</f>
        <v>9.1903128446475541E-3</v>
      </c>
      <c r="T366" s="30" cm="1">
        <f t="array" ref="T366">SUMPRODUCT($F286:$BQ286,$F$347:$BQ$347*($F$348:$BQ$348=T$356))/SUMIFS($F$347:$BQ$347, $F$348:$BQ$348, T$356)</f>
        <v>8.3200982837490813E-3</v>
      </c>
      <c r="U366" s="30" cm="1">
        <f t="array" ref="U366">SUMPRODUCT($F286:$BQ286,$F$347:$BQ$347*($F$348:$BQ$348=U$356))/SUMIFS($F$347:$BQ$347, $F$348:$BQ$348, U$356)</f>
        <v>8.7721400837980565E-3</v>
      </c>
      <c r="V366" s="30" cm="1">
        <f t="array" ref="V366">SUMPRODUCT($F286:$BQ286,$F$347:$BQ$347*($F$348:$BQ$348=V$356))/SUMIFS($F$347:$BQ$347, $F$348:$BQ$348, V$356)</f>
        <v>6.9640956988413624E-3</v>
      </c>
      <c r="W366" s="30" cm="1">
        <f t="array" ref="W366">SUMPRODUCT($F286:$BQ286,$F$347:$BQ$347*($F$348:$BQ$348=W$356))/SUMIFS($F$347:$BQ$347, $F$348:$BQ$348, W$356)</f>
        <v>9.0457709260440972E-3</v>
      </c>
      <c r="X366" s="30" cm="1">
        <f t="array" ref="X366">SUMPRODUCT($F286:$BQ286,$F$347:$BQ$347*($F$348:$BQ$348=X$356))/SUMIFS($F$347:$BQ$347, $F$348:$BQ$348, X$356)</f>
        <v>2.4469581680547667E-2</v>
      </c>
      <c r="Y366" s="30" cm="1">
        <f t="array" ref="Y366">SUMPRODUCT($F286:$BQ286,$F$347:$BQ$347*($F$348:$BQ$348=Y$356))/SUMIFS($F$347:$BQ$347, $F$348:$BQ$348, Y$356)</f>
        <v>1.2386749448986512E-2</v>
      </c>
      <c r="Z366" s="30" cm="1">
        <f t="array" ref="Z366">SUMPRODUCT($F286:$BQ286,$F$347:$BQ$347*($F$348:$BQ$348=Z$356))/SUMIFS($F$347:$BQ$347, $F$348:$BQ$348, Z$356)</f>
        <v>1.3573688979234399E-2</v>
      </c>
      <c r="AA366" s="30" cm="1">
        <f t="array" ref="AA366">SUMPRODUCT($F286:$BQ286,$F$347:$BQ$347*($F$348:$BQ$348=AA$356))/SUMIFS($F$347:$BQ$347, $F$348:$BQ$348, AA$356)</f>
        <v>9.6845081233094005E-3</v>
      </c>
      <c r="AB366" s="30" cm="1">
        <f t="array" ref="AB366">SUMPRODUCT($F286:$BQ286,$F$347:$BQ$347*($F$348:$BQ$348=AB$356))/SUMIFS($F$347:$BQ$347, $F$348:$BQ$348, AB$356)</f>
        <v>4.3195750942741341E-2</v>
      </c>
      <c r="AC366" s="30" cm="1">
        <f t="array" ref="AC366">SUMPRODUCT($F286:$BQ286,$F$347:$BQ$347*($F$348:$BQ$348=AC$356))/SUMIFS($F$347:$BQ$347, $F$348:$BQ$348, AC$356)</f>
        <v>7.2476056154246226E-3</v>
      </c>
      <c r="AD366" s="30" cm="1">
        <f t="array" ref="AD366">SUMPRODUCT($F286:$BQ286,$F$347:$BQ$347*($F$348:$BQ$348=AD$356))/SUMIFS($F$347:$BQ$347, $F$348:$BQ$348, AD$356)</f>
        <v>5.9026572966735819E-3</v>
      </c>
      <c r="AE366" s="30" cm="1">
        <f t="array" ref="AE366">SUMPRODUCT($F286:$BQ286,$F$347:$BQ$347*($F$348:$BQ$348=AE$356))/SUMIFS($F$347:$BQ$347, $F$348:$BQ$348, AE$356)</f>
        <v>4.4627109027189429E-3</v>
      </c>
      <c r="AF366" s="30" cm="1">
        <f t="array" ref="AF366">SUMPRODUCT($F286:$BQ286,$F$347:$BQ$347*($F$348:$BQ$348=AF$356))/SUMIFS($F$347:$BQ$347, $F$348:$BQ$348, AF$356)</f>
        <v>3.2485950648430215E-3</v>
      </c>
      <c r="AG366" s="30" cm="1">
        <f t="array" ref="AG366">SUMPRODUCT($F286:$BQ286,$F$347:$BQ$347*($F$348:$BQ$348=AG$356))/SUMIFS($F$347:$BQ$347, $F$348:$BQ$348, AG$356)</f>
        <v>3.3639035371484474E-3</v>
      </c>
      <c r="AH366" s="30" cm="1">
        <f t="array" ref="AH366">SUMPRODUCT($F286:$BQ286,$F$347:$BQ$347*($F$348:$BQ$348=AH$356))/SUMIFS($F$347:$BQ$347, $F$348:$BQ$348, AH$356)</f>
        <v>2.0954441515057842E-3</v>
      </c>
      <c r="AI366" s="30" cm="1">
        <f t="array" ref="AI366">SUMPRODUCT($F286:$BQ286,$F$347:$BQ$347*($F$348:$BQ$348=AI$356))/SUMIFS($F$347:$BQ$347, $F$348:$BQ$348, AI$356)</f>
        <v>5.5586558437303183E-3</v>
      </c>
      <c r="AJ366" s="30" cm="1">
        <f t="array" ref="AJ366">SUMPRODUCT($F286:$BQ286,$F$347:$BQ$347*($F$348:$BQ$348=AJ$356))/SUMIFS($F$347:$BQ$347, $F$348:$BQ$348, AJ$356)</f>
        <v>5.4107201678172409E-3</v>
      </c>
      <c r="AK366" s="30" cm="1">
        <f t="array" ref="AK366">SUMPRODUCT($F286:$BQ286,$F$347:$BQ$347*($F$348:$BQ$348=AK$356))/SUMIFS($F$347:$BQ$347, $F$348:$BQ$348, AK$356)</f>
        <v>3.3862209693451381E-3</v>
      </c>
      <c r="AL366" s="30" cm="1">
        <f t="array" ref="AL366">SUMPRODUCT($F286:$BQ286,$F$347:$BQ$347*($F$348:$BQ$348=AL$356))/SUMIFS($F$347:$BQ$347, $F$348:$BQ$348, AL$356)</f>
        <v>3.6677926165643235E-3</v>
      </c>
      <c r="AM366" s="30" cm="1">
        <f t="array" ref="AM366">SUMPRODUCT($F286:$BQ286,$F$347:$BQ$347*($F$348:$BQ$348=AM$356))/SUMIFS($F$347:$BQ$347, $F$348:$BQ$348, AM$356)</f>
        <v>5.9697228707915832E-3</v>
      </c>
      <c r="AN366" s="30" cm="1">
        <f t="array" ref="AN366">SUMPRODUCT($F286:$BQ286,$F$347:$BQ$347*($F$348:$BQ$348=AN$356))/SUMIFS($F$347:$BQ$347, $F$348:$BQ$348, AN$356)</f>
        <v>0</v>
      </c>
      <c r="AO366" s="30"/>
      <c r="AP366" s="30"/>
      <c r="AQ366" s="30"/>
    </row>
    <row r="367" spans="1:69" x14ac:dyDescent="0.35">
      <c r="A367" t="str">
        <v>ISIC 20</v>
      </c>
      <c r="C367" s="19">
        <v>466510.67</v>
      </c>
      <c r="D367" t="str">
        <v>ISIC 20</v>
      </c>
      <c r="E367" s="30" cm="1">
        <f t="array" ref="E367">SUMPRODUCT($F287:$BQ287,$F$347:$BQ$347*($F$348:$BQ$348=E$356))/SUMIFS($F$347:$BQ$347, $F$348:$BQ$348, E$356)</f>
        <v>6.4337969755587088E-2</v>
      </c>
      <c r="F367" s="30" cm="1">
        <f t="array" ref="F367">SUMPRODUCT($F287:$BQ287,$F$347:$BQ$347*($F$348:$BQ$348=F$356))/SUMIFS($F$347:$BQ$347, $F$348:$BQ$348, F$356)</f>
        <v>2.6012639065122682E-2</v>
      </c>
      <c r="G367" s="30" cm="1">
        <f t="array" ref="G367">SUMPRODUCT($F287:$BQ287,$F$347:$BQ$347*($F$348:$BQ$348=G$356))/SUMIFS($F$347:$BQ$347, $F$348:$BQ$348, G$356)</f>
        <v>3.930311591849181E-2</v>
      </c>
      <c r="H367" s="30" cm="1">
        <f t="array" ref="H367">SUMPRODUCT($F287:$BQ287,$F$347:$BQ$347*($F$348:$BQ$348=H$356))/SUMIFS($F$347:$BQ$347, $F$348:$BQ$348, H$356)</f>
        <v>7.082825532435745E-2</v>
      </c>
      <c r="I367" s="30" cm="1">
        <f t="array" ref="I367">SUMPRODUCT($F287:$BQ287,$F$347:$BQ$347*($F$348:$BQ$348=I$356))/SUMIFS($F$347:$BQ$347, $F$348:$BQ$348, I$356)</f>
        <v>5.5554723812540549E-2</v>
      </c>
      <c r="J367" s="30" cm="1">
        <f t="array" ref="J367">SUMPRODUCT($F287:$BQ287,$F$347:$BQ$347*($F$348:$BQ$348=J$356))/SUMIFS($F$347:$BQ$347, $F$348:$BQ$348, J$356)</f>
        <v>7.9904605574121212E-2</v>
      </c>
      <c r="K367" s="30" cm="1">
        <f t="array" ref="K367">SUMPRODUCT($F287:$BQ287,$F$347:$BQ$347*($F$348:$BQ$348=K$356))/SUMIFS($F$347:$BQ$347, $F$348:$BQ$348, K$356)</f>
        <v>8.0182970139461629E-2</v>
      </c>
      <c r="L367" s="30" cm="1">
        <f t="array" ref="L367">SUMPRODUCT($F287:$BQ287,$F$347:$BQ$347*($F$348:$BQ$348=L$356))/SUMIFS($F$347:$BQ$347, $F$348:$BQ$348, L$356)</f>
        <v>1.3262182440953869</v>
      </c>
      <c r="M367" s="30" cm="1">
        <f t="array" ref="M367">SUMPRODUCT($F287:$BQ287,$F$347:$BQ$347*($F$348:$BQ$348=M$356))/SUMIFS($F$347:$BQ$347, $F$348:$BQ$348, M$356)</f>
        <v>6.8545250555260645E-2</v>
      </c>
      <c r="N367" s="30" cm="1">
        <f t="array" ref="N367">SUMPRODUCT($F287:$BQ287,$F$347:$BQ$347*($F$348:$BQ$348=N$356))/SUMIFS($F$347:$BQ$347, $F$348:$BQ$348, N$356)</f>
        <v>0.26256788369894257</v>
      </c>
      <c r="O367" s="30" cm="1">
        <f t="array" ref="O367">SUMPRODUCT($F287:$BQ287,$F$347:$BQ$347*($F$348:$BQ$348=O$356))/SUMIFS($F$347:$BQ$347, $F$348:$BQ$348, O$356)</f>
        <v>4.7441549047636221E-2</v>
      </c>
      <c r="P367" s="30" cm="1">
        <f t="array" ref="P367">SUMPRODUCT($F287:$BQ287,$F$347:$BQ$347*($F$348:$BQ$348=P$356))/SUMIFS($F$347:$BQ$347, $F$348:$BQ$348, P$356)</f>
        <v>4.667703059384954E-2</v>
      </c>
      <c r="Q367" s="30" cm="1">
        <f t="array" ref="Q367">SUMPRODUCT($F287:$BQ287,$F$347:$BQ$347*($F$348:$BQ$348=Q$356))/SUMIFS($F$347:$BQ$347, $F$348:$BQ$348, Q$356)</f>
        <v>3.4257480666989318E-2</v>
      </c>
      <c r="R367" s="30" cm="1">
        <f t="array" ref="R367">SUMPRODUCT($F287:$BQ287,$F$347:$BQ$347*($F$348:$BQ$348=R$356))/SUMIFS($F$347:$BQ$347, $F$348:$BQ$348, R$356)</f>
        <v>1.8628433970776785E-2</v>
      </c>
      <c r="S367" s="30" cm="1">
        <f t="array" ref="S367">SUMPRODUCT($F287:$BQ287,$F$347:$BQ$347*($F$348:$BQ$348=S$356))/SUMIFS($F$347:$BQ$347, $F$348:$BQ$348, S$356)</f>
        <v>3.9635915640784884E-2</v>
      </c>
      <c r="T367" s="30" cm="1">
        <f t="array" ref="T367">SUMPRODUCT($F287:$BQ287,$F$347:$BQ$347*($F$348:$BQ$348=T$356))/SUMIFS($F$347:$BQ$347, $F$348:$BQ$348, T$356)</f>
        <v>2.6691281571579611E-2</v>
      </c>
      <c r="U367" s="30" cm="1">
        <f t="array" ref="U367">SUMPRODUCT($F287:$BQ287,$F$347:$BQ$347*($F$348:$BQ$348=U$356))/SUMIFS($F$347:$BQ$347, $F$348:$BQ$348, U$356)</f>
        <v>4.1594972796771934E-2</v>
      </c>
      <c r="V367" s="30" cm="1">
        <f t="array" ref="V367">SUMPRODUCT($F287:$BQ287,$F$347:$BQ$347*($F$348:$BQ$348=V$356))/SUMIFS($F$347:$BQ$347, $F$348:$BQ$348, V$356)</f>
        <v>2.9305347308545796E-2</v>
      </c>
      <c r="W367" s="30" cm="1">
        <f t="array" ref="W367">SUMPRODUCT($F287:$BQ287,$F$347:$BQ$347*($F$348:$BQ$348=W$356))/SUMIFS($F$347:$BQ$347, $F$348:$BQ$348, W$356)</f>
        <v>3.7437479381804653E-2</v>
      </c>
      <c r="X367" s="30" cm="1">
        <f t="array" ref="X367">SUMPRODUCT($F287:$BQ287,$F$347:$BQ$347*($F$348:$BQ$348=X$356))/SUMIFS($F$347:$BQ$347, $F$348:$BQ$348, X$356)</f>
        <v>2.5357186931921065E-2</v>
      </c>
      <c r="Y367" s="30" cm="1">
        <f t="array" ref="Y367">SUMPRODUCT($F287:$BQ287,$F$347:$BQ$347*($F$348:$BQ$348=Y$356))/SUMIFS($F$347:$BQ$347, $F$348:$BQ$348, Y$356)</f>
        <v>2.2154845327844435E-2</v>
      </c>
      <c r="Z367" s="30" cm="1">
        <f t="array" ref="Z367">SUMPRODUCT($F287:$BQ287,$F$347:$BQ$347*($F$348:$BQ$348=Z$356))/SUMIFS($F$347:$BQ$347, $F$348:$BQ$348, Z$356)</f>
        <v>2.9903385594889934E-2</v>
      </c>
      <c r="AA367" s="30" cm="1">
        <f t="array" ref="AA367">SUMPRODUCT($F287:$BQ287,$F$347:$BQ$347*($F$348:$BQ$348=AA$356))/SUMIFS($F$347:$BQ$347, $F$348:$BQ$348, AA$356)</f>
        <v>9.4443919450430212E-3</v>
      </c>
      <c r="AB367" s="30" cm="1">
        <f t="array" ref="AB367">SUMPRODUCT($F287:$BQ287,$F$347:$BQ$347*($F$348:$BQ$348=AB$356))/SUMIFS($F$347:$BQ$347, $F$348:$BQ$348, AB$356)</f>
        <v>1.053661775616581E-2</v>
      </c>
      <c r="AC367" s="30" cm="1">
        <f t="array" ref="AC367">SUMPRODUCT($F287:$BQ287,$F$347:$BQ$347*($F$348:$BQ$348=AC$356))/SUMIFS($F$347:$BQ$347, $F$348:$BQ$348, AC$356)</f>
        <v>1.5728897793749117E-2</v>
      </c>
      <c r="AD367" s="30" cm="1">
        <f t="array" ref="AD367">SUMPRODUCT($F287:$BQ287,$F$347:$BQ$347*($F$348:$BQ$348=AD$356))/SUMIFS($F$347:$BQ$347, $F$348:$BQ$348, AD$356)</f>
        <v>1.397090031848224E-2</v>
      </c>
      <c r="AE367" s="30" cm="1">
        <f t="array" ref="AE367">SUMPRODUCT($F287:$BQ287,$F$347:$BQ$347*($F$348:$BQ$348=AE$356))/SUMIFS($F$347:$BQ$347, $F$348:$BQ$348, AE$356)</f>
        <v>6.7219957251357272E-3</v>
      </c>
      <c r="AF367" s="30" cm="1">
        <f t="array" ref="AF367">SUMPRODUCT($F287:$BQ287,$F$347:$BQ$347*($F$348:$BQ$348=AF$356))/SUMIFS($F$347:$BQ$347, $F$348:$BQ$348, AF$356)</f>
        <v>4.4858952289119989E-3</v>
      </c>
      <c r="AG367" s="30" cm="1">
        <f t="array" ref="AG367">SUMPRODUCT($F287:$BQ287,$F$347:$BQ$347*($F$348:$BQ$348=AG$356))/SUMIFS($F$347:$BQ$347, $F$348:$BQ$348, AG$356)</f>
        <v>3.5643004139762889E-3</v>
      </c>
      <c r="AH367" s="30" cm="1">
        <f t="array" ref="AH367">SUMPRODUCT($F287:$BQ287,$F$347:$BQ$347*($F$348:$BQ$348=AH$356))/SUMIFS($F$347:$BQ$347, $F$348:$BQ$348, AH$356)</f>
        <v>4.5752675769113894E-3</v>
      </c>
      <c r="AI367" s="30" cm="1">
        <f t="array" ref="AI367">SUMPRODUCT($F287:$BQ287,$F$347:$BQ$347*($F$348:$BQ$348=AI$356))/SUMIFS($F$347:$BQ$347, $F$348:$BQ$348, AI$356)</f>
        <v>9.59312338512322E-3</v>
      </c>
      <c r="AJ367" s="30" cm="1">
        <f t="array" ref="AJ367">SUMPRODUCT($F287:$BQ287,$F$347:$BQ$347*($F$348:$BQ$348=AJ$356))/SUMIFS($F$347:$BQ$347, $F$348:$BQ$348, AJ$356)</f>
        <v>5.4955391837660864E-3</v>
      </c>
      <c r="AK367" s="30" cm="1">
        <f t="array" ref="AK367">SUMPRODUCT($F287:$BQ287,$F$347:$BQ$347*($F$348:$BQ$348=AK$356))/SUMIFS($F$347:$BQ$347, $F$348:$BQ$348, AK$356)</f>
        <v>4.0852579058662571E-3</v>
      </c>
      <c r="AL367" s="30" cm="1">
        <f t="array" ref="AL367">SUMPRODUCT($F287:$BQ287,$F$347:$BQ$347*($F$348:$BQ$348=AL$356))/SUMIFS($F$347:$BQ$347, $F$348:$BQ$348, AL$356)</f>
        <v>1.3104851374184419E-2</v>
      </c>
      <c r="AM367" s="30" cm="1">
        <f t="array" ref="AM367">SUMPRODUCT($F287:$BQ287,$F$347:$BQ$347*($F$348:$BQ$348=AM$356))/SUMIFS($F$347:$BQ$347, $F$348:$BQ$348, AM$356)</f>
        <v>1.2208328828938518E-2</v>
      </c>
      <c r="AN367" s="30" cm="1">
        <f t="array" ref="AN367">SUMPRODUCT($F287:$BQ287,$F$347:$BQ$347*($F$348:$BQ$348=AN$356))/SUMIFS($F$347:$BQ$347, $F$348:$BQ$348, AN$356)</f>
        <v>0</v>
      </c>
      <c r="AO367" s="30"/>
      <c r="AP367" s="30"/>
      <c r="AQ367" s="30"/>
    </row>
    <row r="368" spans="1:69" x14ac:dyDescent="0.35">
      <c r="A368" t="str">
        <v>ISIC 21</v>
      </c>
      <c r="C368" s="19">
        <v>237358.34</v>
      </c>
      <c r="D368" t="str">
        <v>ISIC 21</v>
      </c>
      <c r="E368" s="30" cm="1">
        <f t="array" ref="E368">SUMPRODUCT($F288:$BQ288,$F$347:$BQ$347*($F$348:$BQ$348=E$356))/SUMIFS($F$347:$BQ$347, $F$348:$BQ$348, E$356)</f>
        <v>3.1941715375002331E-3</v>
      </c>
      <c r="F368" s="30" cm="1">
        <f t="array" ref="F368">SUMPRODUCT($F288:$BQ288,$F$347:$BQ$347*($F$348:$BQ$348=F$356))/SUMIFS($F$347:$BQ$347, $F$348:$BQ$348, F$356)</f>
        <v>3.3417751482266666E-4</v>
      </c>
      <c r="G368" s="30" cm="1">
        <f t="array" ref="G368">SUMPRODUCT($F288:$BQ288,$F$347:$BQ$347*($F$348:$BQ$348=G$356))/SUMIFS($F$347:$BQ$347, $F$348:$BQ$348, G$356)</f>
        <v>2.5567449820269182E-3</v>
      </c>
      <c r="H368" s="30" cm="1">
        <f t="array" ref="H368">SUMPRODUCT($F288:$BQ288,$F$347:$BQ$347*($F$348:$BQ$348=H$356))/SUMIFS($F$347:$BQ$347, $F$348:$BQ$348, H$356)</f>
        <v>5.957673109930156E-4</v>
      </c>
      <c r="I368" s="30" cm="1">
        <f t="array" ref="I368">SUMPRODUCT($F288:$BQ288,$F$347:$BQ$347*($F$348:$BQ$348=I$356))/SUMIFS($F$347:$BQ$347, $F$348:$BQ$348, I$356)</f>
        <v>4.2089764039281814E-4</v>
      </c>
      <c r="J368" s="30" cm="1">
        <f t="array" ref="J368">SUMPRODUCT($F288:$BQ288,$F$347:$BQ$347*($F$348:$BQ$348=J$356))/SUMIFS($F$347:$BQ$347, $F$348:$BQ$348, J$356)</f>
        <v>5.5960045224023815E-4</v>
      </c>
      <c r="K368" s="30" cm="1">
        <f t="array" ref="K368">SUMPRODUCT($F288:$BQ288,$F$347:$BQ$347*($F$348:$BQ$348=K$356))/SUMIFS($F$347:$BQ$347, $F$348:$BQ$348, K$356)</f>
        <v>4.2987603566607262E-4</v>
      </c>
      <c r="L368" s="30" cm="1">
        <f t="array" ref="L368">SUMPRODUCT($F288:$BQ288,$F$347:$BQ$347*($F$348:$BQ$348=L$356))/SUMIFS($F$347:$BQ$347, $F$348:$BQ$348, L$356)</f>
        <v>3.1951929894283473E-3</v>
      </c>
      <c r="M368" s="30" cm="1">
        <f t="array" ref="M368">SUMPRODUCT($F288:$BQ288,$F$347:$BQ$347*($F$348:$BQ$348=M$356))/SUMIFS($F$347:$BQ$347, $F$348:$BQ$348, M$356)</f>
        <v>1.0651046204205572</v>
      </c>
      <c r="N368" s="30" cm="1">
        <f t="array" ref="N368">SUMPRODUCT($F288:$BQ288,$F$347:$BQ$347*($F$348:$BQ$348=N$356))/SUMIFS($F$347:$BQ$347, $F$348:$BQ$348, N$356)</f>
        <v>1.6345234971418994E-3</v>
      </c>
      <c r="O368" s="30" cm="1">
        <f t="array" ref="O368">SUMPRODUCT($F288:$BQ288,$F$347:$BQ$347*($F$348:$BQ$348=O$356))/SUMIFS($F$347:$BQ$347, $F$348:$BQ$348, O$356)</f>
        <v>7.1101199337418738E-4</v>
      </c>
      <c r="P368" s="30" cm="1">
        <f t="array" ref="P368">SUMPRODUCT($F288:$BQ288,$F$347:$BQ$347*($F$348:$BQ$348=P$356))/SUMIFS($F$347:$BQ$347, $F$348:$BQ$348, P$356)</f>
        <v>4.3278153409939235E-4</v>
      </c>
      <c r="Q368" s="30" cm="1">
        <f t="array" ref="Q368">SUMPRODUCT($F288:$BQ288,$F$347:$BQ$347*($F$348:$BQ$348=Q$356))/SUMIFS($F$347:$BQ$347, $F$348:$BQ$348, Q$356)</f>
        <v>3.7478766448051251E-4</v>
      </c>
      <c r="R368" s="30" cm="1">
        <f t="array" ref="R368">SUMPRODUCT($F288:$BQ288,$F$347:$BQ$347*($F$348:$BQ$348=R$356))/SUMIFS($F$347:$BQ$347, $F$348:$BQ$348, R$356)</f>
        <v>3.257993276881251E-4</v>
      </c>
      <c r="S368" s="30" cm="1">
        <f t="array" ref="S368">SUMPRODUCT($F288:$BQ288,$F$347:$BQ$347*($F$348:$BQ$348=S$356))/SUMIFS($F$347:$BQ$347, $F$348:$BQ$348, S$356)</f>
        <v>4.6872957786449489E-4</v>
      </c>
      <c r="T368" s="30" cm="1">
        <f t="array" ref="T368">SUMPRODUCT($F288:$BQ288,$F$347:$BQ$347*($F$348:$BQ$348=T$356))/SUMIFS($F$347:$BQ$347, $F$348:$BQ$348, T$356)</f>
        <v>4.0516401856755126E-4</v>
      </c>
      <c r="U368" s="30" cm="1">
        <f t="array" ref="U368">SUMPRODUCT($F288:$BQ288,$F$347:$BQ$347*($F$348:$BQ$348=U$356))/SUMIFS($F$347:$BQ$347, $F$348:$BQ$348, U$356)</f>
        <v>5.8422085489843805E-4</v>
      </c>
      <c r="V368" s="30" cm="1">
        <f t="array" ref="V368">SUMPRODUCT($F288:$BQ288,$F$347:$BQ$347*($F$348:$BQ$348=V$356))/SUMIFS($F$347:$BQ$347, $F$348:$BQ$348, V$356)</f>
        <v>4.6955461747182547E-4</v>
      </c>
      <c r="W368" s="30" cm="1">
        <f t="array" ref="W368">SUMPRODUCT($F288:$BQ288,$F$347:$BQ$347*($F$348:$BQ$348=W$356))/SUMIFS($F$347:$BQ$347, $F$348:$BQ$348, W$356)</f>
        <v>5.5652137414376819E-4</v>
      </c>
      <c r="X368" s="30" cm="1">
        <f t="array" ref="X368">SUMPRODUCT($F288:$BQ288,$F$347:$BQ$347*($F$348:$BQ$348=X$356))/SUMIFS($F$347:$BQ$347, $F$348:$BQ$348, X$356)</f>
        <v>3.7511776436595221E-4</v>
      </c>
      <c r="Y368" s="30" cm="1">
        <f t="array" ref="Y368">SUMPRODUCT($F288:$BQ288,$F$347:$BQ$347*($F$348:$BQ$348=Y$356))/SUMIFS($F$347:$BQ$347, $F$348:$BQ$348, Y$356)</f>
        <v>4.8771719852691965E-4</v>
      </c>
      <c r="Z368" s="30" cm="1">
        <f t="array" ref="Z368">SUMPRODUCT($F288:$BQ288,$F$347:$BQ$347*($F$348:$BQ$348=Z$356))/SUMIFS($F$347:$BQ$347, $F$348:$BQ$348, Z$356)</f>
        <v>4.1382228403129485E-4</v>
      </c>
      <c r="AA368" s="30" cm="1">
        <f t="array" ref="AA368">SUMPRODUCT($F288:$BQ288,$F$347:$BQ$347*($F$348:$BQ$348=AA$356))/SUMIFS($F$347:$BQ$347, $F$348:$BQ$348, AA$356)</f>
        <v>4.9673909219801751E-4</v>
      </c>
      <c r="AB368" s="30" cm="1">
        <f t="array" ref="AB368">SUMPRODUCT($F288:$BQ288,$F$347:$BQ$347*($F$348:$BQ$348=AB$356))/SUMIFS($F$347:$BQ$347, $F$348:$BQ$348, AB$356)</f>
        <v>3.5147537408336402E-4</v>
      </c>
      <c r="AC368" s="30" cm="1">
        <f t="array" ref="AC368">SUMPRODUCT($F288:$BQ288,$F$347:$BQ$347*($F$348:$BQ$348=AC$356))/SUMIFS($F$347:$BQ$347, $F$348:$BQ$348, AC$356)</f>
        <v>6.624317431250282E-4</v>
      </c>
      <c r="AD368" s="30" cm="1">
        <f t="array" ref="AD368">SUMPRODUCT($F288:$BQ288,$F$347:$BQ$347*($F$348:$BQ$348=AD$356))/SUMIFS($F$347:$BQ$347, $F$348:$BQ$348, AD$356)</f>
        <v>4.245098193507532E-4</v>
      </c>
      <c r="AE368" s="30" cm="1">
        <f t="array" ref="AE368">SUMPRODUCT($F288:$BQ288,$F$347:$BQ$347*($F$348:$BQ$348=AE$356))/SUMIFS($F$347:$BQ$347, $F$348:$BQ$348, AE$356)</f>
        <v>4.5342212018543353E-4</v>
      </c>
      <c r="AF368" s="30" cm="1">
        <f t="array" ref="AF368">SUMPRODUCT($F288:$BQ288,$F$347:$BQ$347*($F$348:$BQ$348=AF$356))/SUMIFS($F$347:$BQ$347, $F$348:$BQ$348, AF$356)</f>
        <v>4.1187137600765271E-4</v>
      </c>
      <c r="AG368" s="30" cm="1">
        <f t="array" ref="AG368">SUMPRODUCT($F288:$BQ288,$F$347:$BQ$347*($F$348:$BQ$348=AG$356))/SUMIFS($F$347:$BQ$347, $F$348:$BQ$348, AG$356)</f>
        <v>3.1634906608995843E-4</v>
      </c>
      <c r="AH368" s="30" cm="1">
        <f t="array" ref="AH368">SUMPRODUCT($F288:$BQ288,$F$347:$BQ$347*($F$348:$BQ$348=AH$356))/SUMIFS($F$347:$BQ$347, $F$348:$BQ$348, AH$356)</f>
        <v>1.2214496559531494E-4</v>
      </c>
      <c r="AI368" s="30" cm="1">
        <f t="array" ref="AI368">SUMPRODUCT($F288:$BQ288,$F$347:$BQ$347*($F$348:$BQ$348=AI$356))/SUMIFS($F$347:$BQ$347, $F$348:$BQ$348, AI$356)</f>
        <v>9.3615875837274891E-4</v>
      </c>
      <c r="AJ368" s="30" cm="1">
        <f t="array" ref="AJ368">SUMPRODUCT($F288:$BQ288,$F$347:$BQ$347*($F$348:$BQ$348=AJ$356))/SUMIFS($F$347:$BQ$347, $F$348:$BQ$348, AJ$356)</f>
        <v>6.9671731259748448E-4</v>
      </c>
      <c r="AK368" s="30" cm="1">
        <f t="array" ref="AK368">SUMPRODUCT($F288:$BQ288,$F$347:$BQ$347*($F$348:$BQ$348=AK$356))/SUMIFS($F$347:$BQ$347, $F$348:$BQ$348, AK$356)</f>
        <v>1.3601179807995886E-3</v>
      </c>
      <c r="AL368" s="30" cm="1">
        <f t="array" ref="AL368">SUMPRODUCT($F288:$BQ288,$F$347:$BQ$347*($F$348:$BQ$348=AL$356))/SUMIFS($F$347:$BQ$347, $F$348:$BQ$348, AL$356)</f>
        <v>2.4191016454509766E-2</v>
      </c>
      <c r="AM368" s="30" cm="1">
        <f t="array" ref="AM368">SUMPRODUCT($F288:$BQ288,$F$347:$BQ$347*($F$348:$BQ$348=AM$356))/SUMIFS($F$347:$BQ$347, $F$348:$BQ$348, AM$356)</f>
        <v>4.261643479256851E-4</v>
      </c>
      <c r="AN368" s="30" cm="1">
        <f t="array" ref="AN368">SUMPRODUCT($F288:$BQ288,$F$347:$BQ$347*($F$348:$BQ$348=AN$356))/SUMIFS($F$347:$BQ$347, $F$348:$BQ$348, AN$356)</f>
        <v>0</v>
      </c>
      <c r="AO368" s="30"/>
      <c r="AP368" s="30"/>
      <c r="AQ368" s="30"/>
    </row>
    <row r="369" spans="1:43" x14ac:dyDescent="0.35">
      <c r="A369" t="str">
        <v>ISIC 22</v>
      </c>
      <c r="C369" s="19">
        <v>260001.05</v>
      </c>
      <c r="D369" t="str">
        <v>ISIC 22</v>
      </c>
      <c r="E369" s="30" cm="1">
        <f t="array" ref="E369">SUMPRODUCT($F289:$BQ289,$F$347:$BQ$347*($F$348:$BQ$348=E$356))/SUMIFS($F$347:$BQ$347, $F$348:$BQ$348, E$356)</f>
        <v>1.205386421372771E-2</v>
      </c>
      <c r="F369" s="30" cm="1">
        <f t="array" ref="F369">SUMPRODUCT($F289:$BQ289,$F$347:$BQ$347*($F$348:$BQ$348=F$356))/SUMIFS($F$347:$BQ$347, $F$348:$BQ$348, F$356)</f>
        <v>1.0673599309197604E-2</v>
      </c>
      <c r="G369" s="30" cm="1">
        <f t="array" ref="G369">SUMPRODUCT($F289:$BQ289,$F$347:$BQ$347*($F$348:$BQ$348=G$356))/SUMIFS($F$347:$BQ$347, $F$348:$BQ$348, G$356)</f>
        <v>2.4504369947819786E-2</v>
      </c>
      <c r="H369" s="30" cm="1">
        <f t="array" ref="H369">SUMPRODUCT($F289:$BQ289,$F$347:$BQ$347*($F$348:$BQ$348=H$356))/SUMIFS($F$347:$BQ$347, $F$348:$BQ$348, H$356)</f>
        <v>2.3078439759721646E-2</v>
      </c>
      <c r="I369" s="30" cm="1">
        <f t="array" ref="I369">SUMPRODUCT($F289:$BQ289,$F$347:$BQ$347*($F$348:$BQ$348=I$356))/SUMIFS($F$347:$BQ$347, $F$348:$BQ$348, I$356)</f>
        <v>1.8485218340630931E-2</v>
      </c>
      <c r="J369" s="30" cm="1">
        <f t="array" ref="J369">SUMPRODUCT($F289:$BQ289,$F$347:$BQ$347*($F$348:$BQ$348=J$356))/SUMIFS($F$347:$BQ$347, $F$348:$BQ$348, J$356)</f>
        <v>2.6462160034282912E-2</v>
      </c>
      <c r="K369" s="30" cm="1">
        <f t="array" ref="K369">SUMPRODUCT($F289:$BQ289,$F$347:$BQ$347*($F$348:$BQ$348=K$356))/SUMIFS($F$347:$BQ$347, $F$348:$BQ$348, K$356)</f>
        <v>1.166709561613612E-2</v>
      </c>
      <c r="L369" s="30" cm="1">
        <f t="array" ref="L369">SUMPRODUCT($F289:$BQ289,$F$347:$BQ$347*($F$348:$BQ$348=L$356))/SUMIFS($F$347:$BQ$347, $F$348:$BQ$348, L$356)</f>
        <v>2.6121787590194494E-2</v>
      </c>
      <c r="M369" s="30" cm="1">
        <f t="array" ref="M369">SUMPRODUCT($F289:$BQ289,$F$347:$BQ$347*($F$348:$BQ$348=M$356))/SUMIFS($F$347:$BQ$347, $F$348:$BQ$348, M$356)</f>
        <v>1.6898273446568354E-2</v>
      </c>
      <c r="N369" s="30" cm="1">
        <f t="array" ref="N369">SUMPRODUCT($F289:$BQ289,$F$347:$BQ$347*($F$348:$BQ$348=N$356))/SUMIFS($F$347:$BQ$347, $F$348:$BQ$348, N$356)</f>
        <v>1.1524581071233178</v>
      </c>
      <c r="O369" s="30" cm="1">
        <f t="array" ref="O369">SUMPRODUCT($F289:$BQ289,$F$347:$BQ$347*($F$348:$BQ$348=O$356))/SUMIFS($F$347:$BQ$347, $F$348:$BQ$348, O$356)</f>
        <v>2.2073805793880383E-2</v>
      </c>
      <c r="P369" s="30" cm="1">
        <f t="array" ref="P369">SUMPRODUCT($F289:$BQ289,$F$347:$BQ$347*($F$348:$BQ$348=P$356))/SUMIFS($F$347:$BQ$347, $F$348:$BQ$348, P$356)</f>
        <v>1.3575953771810444E-2</v>
      </c>
      <c r="Q369" s="30" cm="1">
        <f t="array" ref="Q369">SUMPRODUCT($F289:$BQ289,$F$347:$BQ$347*($F$348:$BQ$348=Q$356))/SUMIFS($F$347:$BQ$347, $F$348:$BQ$348, Q$356)</f>
        <v>2.3333171653759175E-2</v>
      </c>
      <c r="R369" s="30" cm="1">
        <f t="array" ref="R369">SUMPRODUCT($F289:$BQ289,$F$347:$BQ$347*($F$348:$BQ$348=R$356))/SUMIFS($F$347:$BQ$347, $F$348:$BQ$348, R$356)</f>
        <v>1.6896613160483468E-2</v>
      </c>
      <c r="S369" s="30" cm="1">
        <f t="array" ref="S369">SUMPRODUCT($F289:$BQ289,$F$347:$BQ$347*($F$348:$BQ$348=S$356))/SUMIFS($F$347:$BQ$347, $F$348:$BQ$348, S$356)</f>
        <v>3.9279701419271985E-2</v>
      </c>
      <c r="T369" s="30" cm="1">
        <f t="array" ref="T369">SUMPRODUCT($F289:$BQ289,$F$347:$BQ$347*($F$348:$BQ$348=T$356))/SUMIFS($F$347:$BQ$347, $F$348:$BQ$348, T$356)</f>
        <v>3.3247149965527287E-2</v>
      </c>
      <c r="U369" s="30" cm="1">
        <f t="array" ref="U369">SUMPRODUCT($F289:$BQ289,$F$347:$BQ$347*($F$348:$BQ$348=U$356))/SUMIFS($F$347:$BQ$347, $F$348:$BQ$348, U$356)</f>
        <v>6.817011023408677E-2</v>
      </c>
      <c r="V369" s="30" cm="1">
        <f t="array" ref="V369">SUMPRODUCT($F289:$BQ289,$F$347:$BQ$347*($F$348:$BQ$348=V$356))/SUMIFS($F$347:$BQ$347, $F$348:$BQ$348, V$356)</f>
        <v>3.0238517458089479E-2</v>
      </c>
      <c r="W369" s="30" cm="1">
        <f t="array" ref="W369">SUMPRODUCT($F289:$BQ289,$F$347:$BQ$347*($F$348:$BQ$348=W$356))/SUMIFS($F$347:$BQ$347, $F$348:$BQ$348, W$356)</f>
        <v>2.9615043969690988E-2</v>
      </c>
      <c r="X369" s="30" cm="1">
        <f t="array" ref="X369">SUMPRODUCT($F289:$BQ289,$F$347:$BQ$347*($F$348:$BQ$348=X$356))/SUMIFS($F$347:$BQ$347, $F$348:$BQ$348, X$356)</f>
        <v>8.2018032104185651E-3</v>
      </c>
      <c r="Y369" s="30" cm="1">
        <f t="array" ref="Y369">SUMPRODUCT($F289:$BQ289,$F$347:$BQ$347*($F$348:$BQ$348=Y$356))/SUMIFS($F$347:$BQ$347, $F$348:$BQ$348, Y$356)</f>
        <v>1.1819014870135282E-2</v>
      </c>
      <c r="Z369" s="30" cm="1">
        <f t="array" ref="Z369">SUMPRODUCT($F289:$BQ289,$F$347:$BQ$347*($F$348:$BQ$348=Z$356))/SUMIFS($F$347:$BQ$347, $F$348:$BQ$348, Z$356)</f>
        <v>3.5517782450752419E-2</v>
      </c>
      <c r="AA369" s="30" cm="1">
        <f t="array" ref="AA369">SUMPRODUCT($F289:$BQ289,$F$347:$BQ$347*($F$348:$BQ$348=AA$356))/SUMIFS($F$347:$BQ$347, $F$348:$BQ$348, AA$356)</f>
        <v>9.6184462116190271E-3</v>
      </c>
      <c r="AB369" s="30" cm="1">
        <f t="array" ref="AB369">SUMPRODUCT($F289:$BQ289,$F$347:$BQ$347*($F$348:$BQ$348=AB$356))/SUMIFS($F$347:$BQ$347, $F$348:$BQ$348, AB$356)</f>
        <v>9.4258732850619753E-3</v>
      </c>
      <c r="AC369" s="30" cm="1">
        <f t="array" ref="AC369">SUMPRODUCT($F289:$BQ289,$F$347:$BQ$347*($F$348:$BQ$348=AC$356))/SUMIFS($F$347:$BQ$347, $F$348:$BQ$348, AC$356)</f>
        <v>7.9533561873645839E-3</v>
      </c>
      <c r="AD369" s="30" cm="1">
        <f t="array" ref="AD369">SUMPRODUCT($F289:$BQ289,$F$347:$BQ$347*($F$348:$BQ$348=AD$356))/SUMIFS($F$347:$BQ$347, $F$348:$BQ$348, AD$356)</f>
        <v>7.3810691222281283E-3</v>
      </c>
      <c r="AE369" s="30" cm="1">
        <f t="array" ref="AE369">SUMPRODUCT($F289:$BQ289,$F$347:$BQ$347*($F$348:$BQ$348=AE$356))/SUMIFS($F$347:$BQ$347, $F$348:$BQ$348, AE$356)</f>
        <v>7.7443126350926319E-3</v>
      </c>
      <c r="AF369" s="30" cm="1">
        <f t="array" ref="AF369">SUMPRODUCT($F289:$BQ289,$F$347:$BQ$347*($F$348:$BQ$348=AF$356))/SUMIFS($F$347:$BQ$347, $F$348:$BQ$348, AF$356)</f>
        <v>3.5257498253645834E-3</v>
      </c>
      <c r="AG369" s="30" cm="1">
        <f t="array" ref="AG369">SUMPRODUCT($F289:$BQ289,$F$347:$BQ$347*($F$348:$BQ$348=AG$356))/SUMIFS($F$347:$BQ$347, $F$348:$BQ$348, AG$356)</f>
        <v>2.9266807268217821E-3</v>
      </c>
      <c r="AH369" s="30" cm="1">
        <f t="array" ref="AH369">SUMPRODUCT($F289:$BQ289,$F$347:$BQ$347*($F$348:$BQ$348=AH$356))/SUMIFS($F$347:$BQ$347, $F$348:$BQ$348, AH$356)</f>
        <v>3.5510920301584071E-3</v>
      </c>
      <c r="AI369" s="30" cm="1">
        <f t="array" ref="AI369">SUMPRODUCT($F289:$BQ289,$F$347:$BQ$347*($F$348:$BQ$348=AI$356))/SUMIFS($F$347:$BQ$347, $F$348:$BQ$348, AI$356)</f>
        <v>6.6795609600465832E-3</v>
      </c>
      <c r="AJ369" s="30" cm="1">
        <f t="array" ref="AJ369">SUMPRODUCT($F289:$BQ289,$F$347:$BQ$347*($F$348:$BQ$348=AJ$356))/SUMIFS($F$347:$BQ$347, $F$348:$BQ$348, AJ$356)</f>
        <v>3.4855261938842906E-3</v>
      </c>
      <c r="AK369" s="30" cm="1">
        <f t="array" ref="AK369">SUMPRODUCT($F289:$BQ289,$F$347:$BQ$347*($F$348:$BQ$348=AK$356))/SUMIFS($F$347:$BQ$347, $F$348:$BQ$348, AK$356)</f>
        <v>2.1559158446719075E-3</v>
      </c>
      <c r="AL369" s="30" cm="1">
        <f t="array" ref="AL369">SUMPRODUCT($F289:$BQ289,$F$347:$BQ$347*($F$348:$BQ$348=AL$356))/SUMIFS($F$347:$BQ$347, $F$348:$BQ$348, AL$356)</f>
        <v>4.9668461253354708E-3</v>
      </c>
      <c r="AM369" s="30" cm="1">
        <f t="array" ref="AM369">SUMPRODUCT($F289:$BQ289,$F$347:$BQ$347*($F$348:$BQ$348=AM$356))/SUMIFS($F$347:$BQ$347, $F$348:$BQ$348, AM$356)</f>
        <v>5.7129405396807598E-3</v>
      </c>
      <c r="AN369" s="30" cm="1">
        <f t="array" ref="AN369">SUMPRODUCT($F289:$BQ289,$F$347:$BQ$347*($F$348:$BQ$348=AN$356))/SUMIFS($F$347:$BQ$347, $F$348:$BQ$348, AN$356)</f>
        <v>0</v>
      </c>
      <c r="AO369" s="30"/>
      <c r="AP369" s="30"/>
      <c r="AQ369" s="30"/>
    </row>
    <row r="370" spans="1:43" x14ac:dyDescent="0.35">
      <c r="A370" t="str">
        <v>ISIC 23</v>
      </c>
      <c r="C370" s="19">
        <v>178090.53</v>
      </c>
      <c r="D370" t="str">
        <v>ISIC 23</v>
      </c>
      <c r="E370" s="30" cm="1">
        <f t="array" ref="E370">SUMPRODUCT($F290:$BQ290,$F$347:$BQ$347*($F$348:$BQ$348=E$356))/SUMIFS($F$347:$BQ$347, $F$348:$BQ$348, E$356)</f>
        <v>7.7031635392837694E-3</v>
      </c>
      <c r="F370" s="30" cm="1">
        <f t="array" ref="F370">SUMPRODUCT($F290:$BQ290,$F$347:$BQ$347*($F$348:$BQ$348=F$356))/SUMIFS($F$347:$BQ$347, $F$348:$BQ$348, F$356)</f>
        <v>1.0969984035234897E-2</v>
      </c>
      <c r="G370" s="30" cm="1">
        <f t="array" ref="G370">SUMPRODUCT($F290:$BQ290,$F$347:$BQ$347*($F$348:$BQ$348=G$356))/SUMIFS($F$347:$BQ$347, $F$348:$BQ$348, G$356)</f>
        <v>1.0128064282974284E-2</v>
      </c>
      <c r="H370" s="30" cm="1">
        <f t="array" ref="H370">SUMPRODUCT($F290:$BQ290,$F$347:$BQ$347*($F$348:$BQ$348=H$356))/SUMIFS($F$347:$BQ$347, $F$348:$BQ$348, H$356)</f>
        <v>5.1617434707339959E-3</v>
      </c>
      <c r="I370" s="30" cm="1">
        <f t="array" ref="I370">SUMPRODUCT($F290:$BQ290,$F$347:$BQ$347*($F$348:$BQ$348=I$356))/SUMIFS($F$347:$BQ$347, $F$348:$BQ$348, I$356)</f>
        <v>2.1294175498259998E-2</v>
      </c>
      <c r="J370" s="30" cm="1">
        <f t="array" ref="J370">SUMPRODUCT($F290:$BQ290,$F$347:$BQ$347*($F$348:$BQ$348=J$356))/SUMIFS($F$347:$BQ$347, $F$348:$BQ$348, J$356)</f>
        <v>5.0336966923132907E-3</v>
      </c>
      <c r="K370" s="30" cm="1">
        <f t="array" ref="K370">SUMPRODUCT($F290:$BQ290,$F$347:$BQ$347*($F$348:$BQ$348=K$356))/SUMIFS($F$347:$BQ$347, $F$348:$BQ$348, K$356)</f>
        <v>3.475096850355497E-3</v>
      </c>
      <c r="L370" s="30" cm="1">
        <f t="array" ref="L370">SUMPRODUCT($F290:$BQ290,$F$347:$BQ$347*($F$348:$BQ$348=L$356))/SUMIFS($F$347:$BQ$347, $F$348:$BQ$348, L$356)</f>
        <v>9.5805013485121097E-3</v>
      </c>
      <c r="M370" s="30" cm="1">
        <f t="array" ref="M370">SUMPRODUCT($F290:$BQ290,$F$347:$BQ$347*($F$348:$BQ$348=M$356))/SUMIFS($F$347:$BQ$347, $F$348:$BQ$348, M$356)</f>
        <v>5.848538104506318E-3</v>
      </c>
      <c r="N370" s="30" cm="1">
        <f t="array" ref="N370">SUMPRODUCT($F290:$BQ290,$F$347:$BQ$347*($F$348:$BQ$348=N$356))/SUMIFS($F$347:$BQ$347, $F$348:$BQ$348, N$356)</f>
        <v>1.0766897100514414E-2</v>
      </c>
      <c r="O370" s="30" cm="1">
        <f t="array" ref="O370">SUMPRODUCT($F290:$BQ290,$F$347:$BQ$347*($F$348:$BQ$348=O$356))/SUMIFS($F$347:$BQ$347, $F$348:$BQ$348, O$356)</f>
        <v>1.1483103957989631</v>
      </c>
      <c r="P370" s="30" cm="1">
        <f t="array" ref="P370">SUMPRODUCT($F290:$BQ290,$F$347:$BQ$347*($F$348:$BQ$348=P$356))/SUMIFS($F$347:$BQ$347, $F$348:$BQ$348, P$356)</f>
        <v>1.4170939485475357E-2</v>
      </c>
      <c r="Q370" s="30" cm="1">
        <f t="array" ref="Q370">SUMPRODUCT($F290:$BQ290,$F$347:$BQ$347*($F$348:$BQ$348=Q$356))/SUMIFS($F$347:$BQ$347, $F$348:$BQ$348, Q$356)</f>
        <v>1.1855462491158814E-2</v>
      </c>
      <c r="R370" s="30" cm="1">
        <f t="array" ref="R370">SUMPRODUCT($F290:$BQ290,$F$347:$BQ$347*($F$348:$BQ$348=R$356))/SUMIFS($F$347:$BQ$347, $F$348:$BQ$348, R$356)</f>
        <v>6.798257757499049E-3</v>
      </c>
      <c r="S370" s="30" cm="1">
        <f t="array" ref="S370">SUMPRODUCT($F290:$BQ290,$F$347:$BQ$347*($F$348:$BQ$348=S$356))/SUMIFS($F$347:$BQ$347, $F$348:$BQ$348, S$356)</f>
        <v>1.2492486489942296E-2</v>
      </c>
      <c r="T370" s="30" cm="1">
        <f t="array" ref="T370">SUMPRODUCT($F290:$BQ290,$F$347:$BQ$347*($F$348:$BQ$348=T$356))/SUMIFS($F$347:$BQ$347, $F$348:$BQ$348, T$356)</f>
        <v>8.2133741216971687E-3</v>
      </c>
      <c r="U370" s="30" cm="1">
        <f t="array" ref="U370">SUMPRODUCT($F290:$BQ290,$F$347:$BQ$347*($F$348:$BQ$348=U$356))/SUMIFS($F$347:$BQ$347, $F$348:$BQ$348, U$356)</f>
        <v>1.2533229960973518E-2</v>
      </c>
      <c r="V370" s="30" cm="1">
        <f t="array" ref="V370">SUMPRODUCT($F290:$BQ290,$F$347:$BQ$347*($F$348:$BQ$348=V$356))/SUMIFS($F$347:$BQ$347, $F$348:$BQ$348, V$356)</f>
        <v>9.0746346109128982E-3</v>
      </c>
      <c r="W370" s="30" cm="1">
        <f t="array" ref="W370">SUMPRODUCT($F290:$BQ290,$F$347:$BQ$347*($F$348:$BQ$348=W$356))/SUMIFS($F$347:$BQ$347, $F$348:$BQ$348, W$356)</f>
        <v>1.0858772592114012E-2</v>
      </c>
      <c r="X370" s="30" cm="1">
        <f t="array" ref="X370">SUMPRODUCT($F290:$BQ290,$F$347:$BQ$347*($F$348:$BQ$348=X$356))/SUMIFS($F$347:$BQ$347, $F$348:$BQ$348, X$356)</f>
        <v>9.4210220876555003E-3</v>
      </c>
      <c r="Y370" s="30" cm="1">
        <f t="array" ref="Y370">SUMPRODUCT($F290:$BQ290,$F$347:$BQ$347*($F$348:$BQ$348=Y$356))/SUMIFS($F$347:$BQ$347, $F$348:$BQ$348, Y$356)</f>
        <v>8.8766204105421749E-3</v>
      </c>
      <c r="Z370" s="30" cm="1">
        <f t="array" ref="Z370">SUMPRODUCT($F290:$BQ290,$F$347:$BQ$347*($F$348:$BQ$348=Z$356))/SUMIFS($F$347:$BQ$347, $F$348:$BQ$348, Z$356)</f>
        <v>7.1886431721992217E-2</v>
      </c>
      <c r="AA370" s="30" cm="1">
        <f t="array" ref="AA370">SUMPRODUCT($F290:$BQ290,$F$347:$BQ$347*($F$348:$BQ$348=AA$356))/SUMIFS($F$347:$BQ$347, $F$348:$BQ$348, AA$356)</f>
        <v>3.9137083876141215E-3</v>
      </c>
      <c r="AB370" s="30" cm="1">
        <f t="array" ref="AB370">SUMPRODUCT($F290:$BQ290,$F$347:$BQ$347*($F$348:$BQ$348=AB$356))/SUMIFS($F$347:$BQ$347, $F$348:$BQ$348, AB$356)</f>
        <v>3.7800933025603951E-3</v>
      </c>
      <c r="AC370" s="30" cm="1">
        <f t="array" ref="AC370">SUMPRODUCT($F290:$BQ290,$F$347:$BQ$347*($F$348:$BQ$348=AC$356))/SUMIFS($F$347:$BQ$347, $F$348:$BQ$348, AC$356)</f>
        <v>5.2868846119779479E-3</v>
      </c>
      <c r="AD370" s="30" cm="1">
        <f t="array" ref="AD370">SUMPRODUCT($F290:$BQ290,$F$347:$BQ$347*($F$348:$BQ$348=AD$356))/SUMIFS($F$347:$BQ$347, $F$348:$BQ$348, AD$356)</f>
        <v>2.5483676688009683E-3</v>
      </c>
      <c r="AE370" s="30" cm="1">
        <f t="array" ref="AE370">SUMPRODUCT($F290:$BQ290,$F$347:$BQ$347*($F$348:$BQ$348=AE$356))/SUMIFS($F$347:$BQ$347, $F$348:$BQ$348, AE$356)</f>
        <v>4.0374853418637556E-3</v>
      </c>
      <c r="AF370" s="30" cm="1">
        <f t="array" ref="AF370">SUMPRODUCT($F290:$BQ290,$F$347:$BQ$347*($F$348:$BQ$348=AF$356))/SUMIFS($F$347:$BQ$347, $F$348:$BQ$348, AF$356)</f>
        <v>1.6822021623885274E-3</v>
      </c>
      <c r="AG370" s="30" cm="1">
        <f t="array" ref="AG370">SUMPRODUCT($F290:$BQ290,$F$347:$BQ$347*($F$348:$BQ$348=AG$356))/SUMIFS($F$347:$BQ$347, $F$348:$BQ$348, AG$356)</f>
        <v>1.6496696562036406E-3</v>
      </c>
      <c r="AH370" s="30" cm="1">
        <f t="array" ref="AH370">SUMPRODUCT($F290:$BQ290,$F$347:$BQ$347*($F$348:$BQ$348=AH$356))/SUMIFS($F$347:$BQ$347, $F$348:$BQ$348, AH$356)</f>
        <v>6.0421136073891841E-3</v>
      </c>
      <c r="AI370" s="30" cm="1">
        <f t="array" ref="AI370">SUMPRODUCT($F290:$BQ290,$F$347:$BQ$347*($F$348:$BQ$348=AI$356))/SUMIFS($F$347:$BQ$347, $F$348:$BQ$348, AI$356)</f>
        <v>3.5570705216092947E-3</v>
      </c>
      <c r="AJ370" s="30" cm="1">
        <f t="array" ref="AJ370">SUMPRODUCT($F290:$BQ290,$F$347:$BQ$347*($F$348:$BQ$348=AJ$356))/SUMIFS($F$347:$BQ$347, $F$348:$BQ$348, AJ$356)</f>
        <v>3.2443172455406681E-3</v>
      </c>
      <c r="AK370" s="30" cm="1">
        <f t="array" ref="AK370">SUMPRODUCT($F290:$BQ290,$F$347:$BQ$347*($F$348:$BQ$348=AK$356))/SUMIFS($F$347:$BQ$347, $F$348:$BQ$348, AK$356)</f>
        <v>2.003949715644761E-3</v>
      </c>
      <c r="AL370" s="30" cm="1">
        <f t="array" ref="AL370">SUMPRODUCT($F290:$BQ290,$F$347:$BQ$347*($F$348:$BQ$348=AL$356))/SUMIFS($F$347:$BQ$347, $F$348:$BQ$348, AL$356)</f>
        <v>2.7227314306883287E-3</v>
      </c>
      <c r="AM370" s="30" cm="1">
        <f t="array" ref="AM370">SUMPRODUCT($F290:$BQ290,$F$347:$BQ$347*($F$348:$BQ$348=AM$356))/SUMIFS($F$347:$BQ$347, $F$348:$BQ$348, AM$356)</f>
        <v>3.9189225393173851E-3</v>
      </c>
      <c r="AN370" s="30" cm="1">
        <f t="array" ref="AN370">SUMPRODUCT($F290:$BQ290,$F$347:$BQ$347*($F$348:$BQ$348=AN$356))/SUMIFS($F$347:$BQ$347, $F$348:$BQ$348, AN$356)</f>
        <v>0</v>
      </c>
      <c r="AO370" s="30"/>
      <c r="AP370" s="30"/>
      <c r="AQ370" s="30"/>
    </row>
    <row r="371" spans="1:43" x14ac:dyDescent="0.35">
      <c r="A371" t="str">
        <v>ISIC 24</v>
      </c>
      <c r="C371" s="19">
        <v>332040.38</v>
      </c>
      <c r="D371" t="str">
        <v>ISIC 24</v>
      </c>
      <c r="E371" s="30" cm="1">
        <f t="array" ref="E371">SUMPRODUCT($F291:$BQ291,$F$347:$BQ$347*($F$348:$BQ$348=E$356))/SUMIFS($F$347:$BQ$347, $F$348:$BQ$348, E$356)</f>
        <v>7.5968981540257066E-3</v>
      </c>
      <c r="F371" s="30" cm="1">
        <f t="array" ref="F371">SUMPRODUCT($F291:$BQ291,$F$347:$BQ$347*($F$348:$BQ$348=F$356))/SUMIFS($F$347:$BQ$347, $F$348:$BQ$348, F$356)</f>
        <v>2.0790993234610877E-2</v>
      </c>
      <c r="G371" s="30" cm="1">
        <f t="array" ref="G371">SUMPRODUCT($F291:$BQ291,$F$347:$BQ$347*($F$348:$BQ$348=G$356))/SUMIFS($F$347:$BQ$347, $F$348:$BQ$348, G$356)</f>
        <v>8.6725078400041716E-3</v>
      </c>
      <c r="H371" s="30" cm="1">
        <f t="array" ref="H371">SUMPRODUCT($F291:$BQ291,$F$347:$BQ$347*($F$348:$BQ$348=H$356))/SUMIFS($F$347:$BQ$347, $F$348:$BQ$348, H$356)</f>
        <v>7.6211328215335305E-3</v>
      </c>
      <c r="I371" s="30" cm="1">
        <f t="array" ref="I371">SUMPRODUCT($F291:$BQ291,$F$347:$BQ$347*($F$348:$BQ$348=I$356))/SUMIFS($F$347:$BQ$347, $F$348:$BQ$348, I$356)</f>
        <v>1.4350900390971734E-2</v>
      </c>
      <c r="J371" s="30" cm="1">
        <f t="array" ref="J371">SUMPRODUCT($F291:$BQ291,$F$347:$BQ$347*($F$348:$BQ$348=J$356))/SUMIFS($F$347:$BQ$347, $F$348:$BQ$348, J$356)</f>
        <v>1.193323188946965E-2</v>
      </c>
      <c r="K371" s="30" cm="1">
        <f t="array" ref="K371">SUMPRODUCT($F291:$BQ291,$F$347:$BQ$347*($F$348:$BQ$348=K$356))/SUMIFS($F$347:$BQ$347, $F$348:$BQ$348, K$356)</f>
        <v>8.9360226853304817E-3</v>
      </c>
      <c r="L371" s="30" cm="1">
        <f t="array" ref="L371">SUMPRODUCT($F291:$BQ291,$F$347:$BQ$347*($F$348:$BQ$348=L$356))/SUMIFS($F$347:$BQ$347, $F$348:$BQ$348, L$356)</f>
        <v>2.0828354962624238E-2</v>
      </c>
      <c r="M371" s="30" cm="1">
        <f t="array" ref="M371">SUMPRODUCT($F291:$BQ291,$F$347:$BQ$347*($F$348:$BQ$348=M$356))/SUMIFS($F$347:$BQ$347, $F$348:$BQ$348, M$356)</f>
        <v>7.0248384274370747E-3</v>
      </c>
      <c r="N371" s="30" cm="1">
        <f t="array" ref="N371">SUMPRODUCT($F291:$BQ291,$F$347:$BQ$347*($F$348:$BQ$348=N$356))/SUMIFS($F$347:$BQ$347, $F$348:$BQ$348, N$356)</f>
        <v>2.1863314900520795E-2</v>
      </c>
      <c r="O371" s="30" cm="1">
        <f t="array" ref="O371">SUMPRODUCT($F291:$BQ291,$F$347:$BQ$347*($F$348:$BQ$348=O$356))/SUMIFS($F$347:$BQ$347, $F$348:$BQ$348, O$356)</f>
        <v>2.7017326097702386E-2</v>
      </c>
      <c r="P371" s="30" cm="1">
        <f t="array" ref="P371">SUMPRODUCT($F291:$BQ291,$F$347:$BQ$347*($F$348:$BQ$348=P$356))/SUMIFS($F$347:$BQ$347, $F$348:$BQ$348, P$356)</f>
        <v>1.3547451732553004</v>
      </c>
      <c r="Q371" s="30" cm="1">
        <f t="array" ref="Q371">SUMPRODUCT($F291:$BQ291,$F$347:$BQ$347*($F$348:$BQ$348=Q$356))/SUMIFS($F$347:$BQ$347, $F$348:$BQ$348, Q$356)</f>
        <v>0.19843342658280724</v>
      </c>
      <c r="R371" s="30" cm="1">
        <f t="array" ref="R371">SUMPRODUCT($F291:$BQ291,$F$347:$BQ$347*($F$348:$BQ$348=R$356))/SUMIFS($F$347:$BQ$347, $F$348:$BQ$348, R$356)</f>
        <v>2.3007146890814303E-2</v>
      </c>
      <c r="S371" s="30" cm="1">
        <f t="array" ref="S371">SUMPRODUCT($F291:$BQ291,$F$347:$BQ$347*($F$348:$BQ$348=S$356))/SUMIFS($F$347:$BQ$347, $F$348:$BQ$348, S$356)</f>
        <v>0.11698694039245845</v>
      </c>
      <c r="T371" s="30" cm="1">
        <f t="array" ref="T371">SUMPRODUCT($F291:$BQ291,$F$347:$BQ$347*($F$348:$BQ$348=T$356))/SUMIFS($F$347:$BQ$347, $F$348:$BQ$348, T$356)</f>
        <v>0.10043704593031894</v>
      </c>
      <c r="U371" s="30" cm="1">
        <f t="array" ref="U371">SUMPRODUCT($F291:$BQ291,$F$347:$BQ$347*($F$348:$BQ$348=U$356))/SUMIFS($F$347:$BQ$347, $F$348:$BQ$348, U$356)</f>
        <v>9.1254718877304089E-2</v>
      </c>
      <c r="V371" s="30" cm="1">
        <f t="array" ref="V371">SUMPRODUCT($F291:$BQ291,$F$347:$BQ$347*($F$348:$BQ$348=V$356))/SUMIFS($F$347:$BQ$347, $F$348:$BQ$348, V$356)</f>
        <v>6.0005407221791048E-2</v>
      </c>
      <c r="W371" s="30" cm="1">
        <f t="array" ref="W371">SUMPRODUCT($F291:$BQ291,$F$347:$BQ$347*($F$348:$BQ$348=W$356))/SUMIFS($F$347:$BQ$347, $F$348:$BQ$348, W$356)</f>
        <v>5.435333314027125E-2</v>
      </c>
      <c r="X371" s="30" cm="1">
        <f t="array" ref="X371">SUMPRODUCT($F291:$BQ291,$F$347:$BQ$347*($F$348:$BQ$348=X$356))/SUMIFS($F$347:$BQ$347, $F$348:$BQ$348, X$356)</f>
        <v>1.1125612992809206E-2</v>
      </c>
      <c r="Y371" s="30" cm="1">
        <f t="array" ref="Y371">SUMPRODUCT($F291:$BQ291,$F$347:$BQ$347*($F$348:$BQ$348=Y$356))/SUMIFS($F$347:$BQ$347, $F$348:$BQ$348, Y$356)</f>
        <v>2.6858973235214155E-2</v>
      </c>
      <c r="Z371" s="30" cm="1">
        <f t="array" ref="Z371">SUMPRODUCT($F291:$BQ291,$F$347:$BQ$347*($F$348:$BQ$348=Z$356))/SUMIFS($F$347:$BQ$347, $F$348:$BQ$348, Z$356)</f>
        <v>3.5346776938472074E-2</v>
      </c>
      <c r="AA371" s="30" cm="1">
        <f t="array" ref="AA371">SUMPRODUCT($F291:$BQ291,$F$347:$BQ$347*($F$348:$BQ$348=AA$356))/SUMIFS($F$347:$BQ$347, $F$348:$BQ$348, AA$356)</f>
        <v>5.5937350691556654E-3</v>
      </c>
      <c r="AB371" s="30" cm="1">
        <f t="array" ref="AB371">SUMPRODUCT($F291:$BQ291,$F$347:$BQ$347*($F$348:$BQ$348=AB$356))/SUMIFS($F$347:$BQ$347, $F$348:$BQ$348, AB$356)</f>
        <v>6.3764781735746795E-3</v>
      </c>
      <c r="AC371" s="30" cm="1">
        <f t="array" ref="AC371">SUMPRODUCT($F291:$BQ291,$F$347:$BQ$347*($F$348:$BQ$348=AC$356))/SUMIFS($F$347:$BQ$347, $F$348:$BQ$348, AC$356)</f>
        <v>4.334275794121361E-3</v>
      </c>
      <c r="AD371" s="30" cm="1">
        <f t="array" ref="AD371">SUMPRODUCT($F291:$BQ291,$F$347:$BQ$347*($F$348:$BQ$348=AD$356))/SUMIFS($F$347:$BQ$347, $F$348:$BQ$348, AD$356)</f>
        <v>3.9650672521282281E-3</v>
      </c>
      <c r="AE371" s="30" cm="1">
        <f t="array" ref="AE371">SUMPRODUCT($F291:$BQ291,$F$347:$BQ$347*($F$348:$BQ$348=AE$356))/SUMIFS($F$347:$BQ$347, $F$348:$BQ$348, AE$356)</f>
        <v>6.1412110260546295E-3</v>
      </c>
      <c r="AF371" s="30" cm="1">
        <f t="array" ref="AF371">SUMPRODUCT($F291:$BQ291,$F$347:$BQ$347*($F$348:$BQ$348=AF$356))/SUMIFS($F$347:$BQ$347, $F$348:$BQ$348, AF$356)</f>
        <v>2.6512234507795568E-3</v>
      </c>
      <c r="AG371" s="30" cm="1">
        <f t="array" ref="AG371">SUMPRODUCT($F291:$BQ291,$F$347:$BQ$347*($F$348:$BQ$348=AG$356))/SUMIFS($F$347:$BQ$347, $F$348:$BQ$348, AG$356)</f>
        <v>1.936553590964416E-3</v>
      </c>
      <c r="AH371" s="30" cm="1">
        <f t="array" ref="AH371">SUMPRODUCT($F291:$BQ291,$F$347:$BQ$347*($F$348:$BQ$348=AH$356))/SUMIFS($F$347:$BQ$347, $F$348:$BQ$348, AH$356)</f>
        <v>3.6391527015904963E-3</v>
      </c>
      <c r="AI371" s="30" cm="1">
        <f t="array" ref="AI371">SUMPRODUCT($F291:$BQ291,$F$347:$BQ$347*($F$348:$BQ$348=AI$356))/SUMIFS($F$347:$BQ$347, $F$348:$BQ$348, AI$356)</f>
        <v>4.9582927796222023E-3</v>
      </c>
      <c r="AJ371" s="30" cm="1">
        <f t="array" ref="AJ371">SUMPRODUCT($F291:$BQ291,$F$347:$BQ$347*($F$348:$BQ$348=AJ$356))/SUMIFS($F$347:$BQ$347, $F$348:$BQ$348, AJ$356)</f>
        <v>3.6450427595552514E-3</v>
      </c>
      <c r="AK371" s="30" cm="1">
        <f t="array" ref="AK371">SUMPRODUCT($F291:$BQ291,$F$347:$BQ$347*($F$348:$BQ$348=AK$356))/SUMIFS($F$347:$BQ$347, $F$348:$BQ$348, AK$356)</f>
        <v>1.700758441557743E-3</v>
      </c>
      <c r="AL371" s="30" cm="1">
        <f t="array" ref="AL371">SUMPRODUCT($F291:$BQ291,$F$347:$BQ$347*($F$348:$BQ$348=AL$356))/SUMIFS($F$347:$BQ$347, $F$348:$BQ$348, AL$356)</f>
        <v>3.7899956733370124E-3</v>
      </c>
      <c r="AM371" s="30" cm="1">
        <f t="array" ref="AM371">SUMPRODUCT($F291:$BQ291,$F$347:$BQ$347*($F$348:$BQ$348=AM$356))/SUMIFS($F$347:$BQ$347, $F$348:$BQ$348, AM$356)</f>
        <v>4.1560951079026237E-3</v>
      </c>
      <c r="AN371" s="30" cm="1">
        <f t="array" ref="AN371">SUMPRODUCT($F291:$BQ291,$F$347:$BQ$347*($F$348:$BQ$348=AN$356))/SUMIFS($F$347:$BQ$347, $F$348:$BQ$348, AN$356)</f>
        <v>0</v>
      </c>
      <c r="AO371" s="30"/>
      <c r="AP371" s="30"/>
      <c r="AQ371" s="30"/>
    </row>
    <row r="372" spans="1:43" x14ac:dyDescent="0.35">
      <c r="A372" t="str">
        <v>ISIC 25</v>
      </c>
      <c r="C372" s="19">
        <v>428486.52</v>
      </c>
      <c r="D372" t="str">
        <v>ISIC 25</v>
      </c>
      <c r="E372" s="30" cm="1">
        <f t="array" ref="E372">SUMPRODUCT($F292:$BQ292,$F$347:$BQ$347*($F$348:$BQ$348=E$356))/SUMIFS($F$347:$BQ$347, $F$348:$BQ$348, E$356)</f>
        <v>1.4693082366612577E-2</v>
      </c>
      <c r="F372" s="30" cm="1">
        <f t="array" ref="F372">SUMPRODUCT($F292:$BQ292,$F$347:$BQ$347*($F$348:$BQ$348=F$356))/SUMIFS($F$347:$BQ$347, $F$348:$BQ$348, F$356)</f>
        <v>2.3981425401282588E-2</v>
      </c>
      <c r="G372" s="30" cm="1">
        <f t="array" ref="G372">SUMPRODUCT($F292:$BQ292,$F$347:$BQ$347*($F$348:$BQ$348=G$356))/SUMIFS($F$347:$BQ$347, $F$348:$BQ$348, G$356)</f>
        <v>1.8431821073181594E-2</v>
      </c>
      <c r="H372" s="30" cm="1">
        <f t="array" ref="H372">SUMPRODUCT($F292:$BQ292,$F$347:$BQ$347*($F$348:$BQ$348=H$356))/SUMIFS($F$347:$BQ$347, $F$348:$BQ$348, H$356)</f>
        <v>1.2946380348325294E-2</v>
      </c>
      <c r="I372" s="30" cm="1">
        <f t="array" ref="I372">SUMPRODUCT($F292:$BQ292,$F$347:$BQ$347*($F$348:$BQ$348=I$356))/SUMIFS($F$347:$BQ$347, $F$348:$BQ$348, I$356)</f>
        <v>2.7180689653813012E-2</v>
      </c>
      <c r="J372" s="30" cm="1">
        <f t="array" ref="J372">SUMPRODUCT($F292:$BQ292,$F$347:$BQ$347*($F$348:$BQ$348=J$356))/SUMIFS($F$347:$BQ$347, $F$348:$BQ$348, J$356)</f>
        <v>1.6782936262177316E-2</v>
      </c>
      <c r="K372" s="30" cm="1">
        <f t="array" ref="K372">SUMPRODUCT($F292:$BQ292,$F$347:$BQ$347*($F$348:$BQ$348=K$356))/SUMIFS($F$347:$BQ$347, $F$348:$BQ$348, K$356)</f>
        <v>1.4217440921114651E-2</v>
      </c>
      <c r="L372" s="30" cm="1">
        <f t="array" ref="L372">SUMPRODUCT($F292:$BQ292,$F$347:$BQ$347*($F$348:$BQ$348=L$356))/SUMIFS($F$347:$BQ$347, $F$348:$BQ$348, L$356)</f>
        <v>1.8849722611500804E-2</v>
      </c>
      <c r="M372" s="30" cm="1">
        <f t="array" ref="M372">SUMPRODUCT($F292:$BQ292,$F$347:$BQ$347*($F$348:$BQ$348=M$356))/SUMIFS($F$347:$BQ$347, $F$348:$BQ$348, M$356)</f>
        <v>7.6161496396028551E-3</v>
      </c>
      <c r="N372" s="30" cm="1">
        <f t="array" ref="N372">SUMPRODUCT($F292:$BQ292,$F$347:$BQ$347*($F$348:$BQ$348=N$356))/SUMIFS($F$347:$BQ$347, $F$348:$BQ$348, N$356)</f>
        <v>2.780385169600235E-2</v>
      </c>
      <c r="O372" s="30" cm="1">
        <f t="array" ref="O372">SUMPRODUCT($F292:$BQ292,$F$347:$BQ$347*($F$348:$BQ$348=O$356))/SUMIFS($F$347:$BQ$347, $F$348:$BQ$348, O$356)</f>
        <v>2.4129488037395071E-2</v>
      </c>
      <c r="P372" s="30" cm="1">
        <f t="array" ref="P372">SUMPRODUCT($F292:$BQ292,$F$347:$BQ$347*($F$348:$BQ$348=P$356))/SUMIFS($F$347:$BQ$347, $F$348:$BQ$348, P$356)</f>
        <v>5.442302496243713E-2</v>
      </c>
      <c r="Q372" s="30" cm="1">
        <f t="array" ref="Q372">SUMPRODUCT($F292:$BQ292,$F$347:$BQ$347*($F$348:$BQ$348=Q$356))/SUMIFS($F$347:$BQ$347, $F$348:$BQ$348, Q$356)</f>
        <v>1.2235827381952313</v>
      </c>
      <c r="R372" s="30" cm="1">
        <f t="array" ref="R372">SUMPRODUCT($F292:$BQ292,$F$347:$BQ$347*($F$348:$BQ$348=R$356))/SUMIFS($F$347:$BQ$347, $F$348:$BQ$348, R$356)</f>
        <v>2.5543394013034876E-2</v>
      </c>
      <c r="S372" s="30" cm="1">
        <f t="array" ref="S372">SUMPRODUCT($F292:$BQ292,$F$347:$BQ$347*($F$348:$BQ$348=S$356))/SUMIFS($F$347:$BQ$347, $F$348:$BQ$348, S$356)</f>
        <v>6.8690484761766535E-2</v>
      </c>
      <c r="T372" s="30" cm="1">
        <f t="array" ref="T372">SUMPRODUCT($F292:$BQ292,$F$347:$BQ$347*($F$348:$BQ$348=T$356))/SUMIFS($F$347:$BQ$347, $F$348:$BQ$348, T$356)</f>
        <v>0.1402371016514605</v>
      </c>
      <c r="U372" s="30" cm="1">
        <f t="array" ref="U372">SUMPRODUCT($F292:$BQ292,$F$347:$BQ$347*($F$348:$BQ$348=U$356))/SUMIFS($F$347:$BQ$347, $F$348:$BQ$348, U$356)</f>
        <v>0.10244415250445861</v>
      </c>
      <c r="V372" s="30" cm="1">
        <f t="array" ref="V372">SUMPRODUCT($F292:$BQ292,$F$347:$BQ$347*($F$348:$BQ$348=V$356))/SUMIFS($F$347:$BQ$347, $F$348:$BQ$348, V$356)</f>
        <v>8.67690781036978E-2</v>
      </c>
      <c r="W372" s="30" cm="1">
        <f t="array" ref="W372">SUMPRODUCT($F292:$BQ292,$F$347:$BQ$347*($F$348:$BQ$348=W$356))/SUMIFS($F$347:$BQ$347, $F$348:$BQ$348, W$356)</f>
        <v>6.4607560119310792E-2</v>
      </c>
      <c r="X372" s="30" cm="1">
        <f t="array" ref="X372">SUMPRODUCT($F292:$BQ292,$F$347:$BQ$347*($F$348:$BQ$348=X$356))/SUMIFS($F$347:$BQ$347, $F$348:$BQ$348, X$356)</f>
        <v>1.8339132628180932E-2</v>
      </c>
      <c r="Y372" s="30" cm="1">
        <f t="array" ref="Y372">SUMPRODUCT($F292:$BQ292,$F$347:$BQ$347*($F$348:$BQ$348=Y$356))/SUMIFS($F$347:$BQ$347, $F$348:$BQ$348, Y$356)</f>
        <v>2.8415810176416749E-2</v>
      </c>
      <c r="Z372" s="30" cm="1">
        <f t="array" ref="Z372">SUMPRODUCT($F292:$BQ292,$F$347:$BQ$347*($F$348:$BQ$348=Z$356))/SUMIFS($F$347:$BQ$347, $F$348:$BQ$348, Z$356)</f>
        <v>6.0691586258032608E-2</v>
      </c>
      <c r="AA372" s="30" cm="1">
        <f t="array" ref="AA372">SUMPRODUCT($F292:$BQ292,$F$347:$BQ$347*($F$348:$BQ$348=AA$356))/SUMIFS($F$347:$BQ$347, $F$348:$BQ$348, AA$356)</f>
        <v>8.2201689753073088E-3</v>
      </c>
      <c r="AB372" s="30" cm="1">
        <f t="array" ref="AB372">SUMPRODUCT($F292:$BQ292,$F$347:$BQ$347*($F$348:$BQ$348=AB$356))/SUMIFS($F$347:$BQ$347, $F$348:$BQ$348, AB$356)</f>
        <v>1.040106126280178E-2</v>
      </c>
      <c r="AC372" s="30" cm="1">
        <f t="array" ref="AC372">SUMPRODUCT($F292:$BQ292,$F$347:$BQ$347*($F$348:$BQ$348=AC$356))/SUMIFS($F$347:$BQ$347, $F$348:$BQ$348, AC$356)</f>
        <v>8.1191692167805578E-3</v>
      </c>
      <c r="AD372" s="30" cm="1">
        <f t="array" ref="AD372">SUMPRODUCT($F292:$BQ292,$F$347:$BQ$347*($F$348:$BQ$348=AD$356))/SUMIFS($F$347:$BQ$347, $F$348:$BQ$348, AD$356)</f>
        <v>5.8298596710737918E-3</v>
      </c>
      <c r="AE372" s="30" cm="1">
        <f t="array" ref="AE372">SUMPRODUCT($F292:$BQ292,$F$347:$BQ$347*($F$348:$BQ$348=AE$356))/SUMIFS($F$347:$BQ$347, $F$348:$BQ$348, AE$356)</f>
        <v>8.9822338969107341E-3</v>
      </c>
      <c r="AF372" s="30" cm="1">
        <f t="array" ref="AF372">SUMPRODUCT($F292:$BQ292,$F$347:$BQ$347*($F$348:$BQ$348=AF$356))/SUMIFS($F$347:$BQ$347, $F$348:$BQ$348, AF$356)</f>
        <v>4.3600230098124557E-3</v>
      </c>
      <c r="AG372" s="30" cm="1">
        <f t="array" ref="AG372">SUMPRODUCT($F292:$BQ292,$F$347:$BQ$347*($F$348:$BQ$348=AG$356))/SUMIFS($F$347:$BQ$347, $F$348:$BQ$348, AG$356)</f>
        <v>3.0321398603487442E-3</v>
      </c>
      <c r="AH372" s="30" cm="1">
        <f t="array" ref="AH372">SUMPRODUCT($F292:$BQ292,$F$347:$BQ$347*($F$348:$BQ$348=AH$356))/SUMIFS($F$347:$BQ$347, $F$348:$BQ$348, AH$356)</f>
        <v>5.773035323307976E-3</v>
      </c>
      <c r="AI372" s="30" cm="1">
        <f t="array" ref="AI372">SUMPRODUCT($F292:$BQ292,$F$347:$BQ$347*($F$348:$BQ$348=AI$356))/SUMIFS($F$347:$BQ$347, $F$348:$BQ$348, AI$356)</f>
        <v>7.4885025894846644E-3</v>
      </c>
      <c r="AJ372" s="30" cm="1">
        <f t="array" ref="AJ372">SUMPRODUCT($F292:$BQ292,$F$347:$BQ$347*($F$348:$BQ$348=AJ$356))/SUMIFS($F$347:$BQ$347, $F$348:$BQ$348, AJ$356)</f>
        <v>6.9839334165444321E-3</v>
      </c>
      <c r="AK372" s="30" cm="1">
        <f t="array" ref="AK372">SUMPRODUCT($F292:$BQ292,$F$347:$BQ$347*($F$348:$BQ$348=AK$356))/SUMIFS($F$347:$BQ$347, $F$348:$BQ$348, AK$356)</f>
        <v>2.9092365242264018E-3</v>
      </c>
      <c r="AL372" s="30" cm="1">
        <f t="array" ref="AL372">SUMPRODUCT($F292:$BQ292,$F$347:$BQ$347*($F$348:$BQ$348=AL$356))/SUMIFS($F$347:$BQ$347, $F$348:$BQ$348, AL$356)</f>
        <v>4.1559949614878109E-3</v>
      </c>
      <c r="AM372" s="30" cm="1">
        <f t="array" ref="AM372">SUMPRODUCT($F292:$BQ292,$F$347:$BQ$347*($F$348:$BQ$348=AM$356))/SUMIFS($F$347:$BQ$347, $F$348:$BQ$348, AM$356)</f>
        <v>6.4079868239336323E-3</v>
      </c>
      <c r="AN372" s="30" cm="1">
        <f t="array" ref="AN372">SUMPRODUCT($F292:$BQ292,$F$347:$BQ$347*($F$348:$BQ$348=AN$356))/SUMIFS($F$347:$BQ$347, $F$348:$BQ$348, AN$356)</f>
        <v>0</v>
      </c>
      <c r="AO372" s="30"/>
      <c r="AP372" s="30"/>
      <c r="AQ372" s="30"/>
    </row>
    <row r="373" spans="1:43" x14ac:dyDescent="0.35">
      <c r="A373" t="str">
        <v>ISIC 26</v>
      </c>
      <c r="C373" s="19">
        <v>317429.01</v>
      </c>
      <c r="D373" t="str">
        <v>ISIC 26</v>
      </c>
      <c r="E373" s="30" cm="1">
        <f t="array" ref="E373">SUMPRODUCT($F293:$BQ293,$F$347:$BQ$347*($F$348:$BQ$348=E$356))/SUMIFS($F$347:$BQ$347, $F$348:$BQ$348, E$356)</f>
        <v>2.1055154702230836E-3</v>
      </c>
      <c r="F373" s="30" cm="1">
        <f t="array" ref="F373">SUMPRODUCT($F293:$BQ293,$F$347:$BQ$347*($F$348:$BQ$348=F$356))/SUMIFS($F$347:$BQ$347, $F$348:$BQ$348, F$356)</f>
        <v>3.2259255022321345E-3</v>
      </c>
      <c r="G373" s="30" cm="1">
        <f t="array" ref="G373">SUMPRODUCT($F293:$BQ293,$F$347:$BQ$347*($F$348:$BQ$348=G$356))/SUMIFS($F$347:$BQ$347, $F$348:$BQ$348, G$356)</f>
        <v>2.6577480321606801E-3</v>
      </c>
      <c r="H373" s="30" cm="1">
        <f t="array" ref="H373">SUMPRODUCT($F293:$BQ293,$F$347:$BQ$347*($F$348:$BQ$348=H$356))/SUMIFS($F$347:$BQ$347, $F$348:$BQ$348, H$356)</f>
        <v>2.1703529825899373E-3</v>
      </c>
      <c r="I373" s="30" cm="1">
        <f t="array" ref="I373">SUMPRODUCT($F293:$BQ293,$F$347:$BQ$347*($F$348:$BQ$348=I$356))/SUMIFS($F$347:$BQ$347, $F$348:$BQ$348, I$356)</f>
        <v>2.9662991855927191E-3</v>
      </c>
      <c r="J373" s="30" cm="1">
        <f t="array" ref="J373">SUMPRODUCT($F293:$BQ293,$F$347:$BQ$347*($F$348:$BQ$348=J$356))/SUMIFS($F$347:$BQ$347, $F$348:$BQ$348, J$356)</f>
        <v>4.345247686920288E-3</v>
      </c>
      <c r="K373" s="30" cm="1">
        <f t="array" ref="K373">SUMPRODUCT($F293:$BQ293,$F$347:$BQ$347*($F$348:$BQ$348=K$356))/SUMIFS($F$347:$BQ$347, $F$348:$BQ$348, K$356)</f>
        <v>2.4079474452658777E-3</v>
      </c>
      <c r="L373" s="30" cm="1">
        <f t="array" ref="L373">SUMPRODUCT($F293:$BQ293,$F$347:$BQ$347*($F$348:$BQ$348=L$356))/SUMIFS($F$347:$BQ$347, $F$348:$BQ$348, L$356)</f>
        <v>3.4257279759035814E-3</v>
      </c>
      <c r="M373" s="30" cm="1">
        <f t="array" ref="M373">SUMPRODUCT($F293:$BQ293,$F$347:$BQ$347*($F$348:$BQ$348=M$356))/SUMIFS($F$347:$BQ$347, $F$348:$BQ$348, M$356)</f>
        <v>3.3647210476953765E-3</v>
      </c>
      <c r="N373" s="30" cm="1">
        <f t="array" ref="N373">SUMPRODUCT($F293:$BQ293,$F$347:$BQ$347*($F$348:$BQ$348=N$356))/SUMIFS($F$347:$BQ$347, $F$348:$BQ$348, N$356)</f>
        <v>3.6027998542392881E-3</v>
      </c>
      <c r="O373" s="30" cm="1">
        <f t="array" ref="O373">SUMPRODUCT($F293:$BQ293,$F$347:$BQ$347*($F$348:$BQ$348=O$356))/SUMIFS($F$347:$BQ$347, $F$348:$BQ$348, O$356)</f>
        <v>3.8397759630634585E-3</v>
      </c>
      <c r="P373" s="30" cm="1">
        <f t="array" ref="P373">SUMPRODUCT($F293:$BQ293,$F$347:$BQ$347*($F$348:$BQ$348=P$356))/SUMIFS($F$347:$BQ$347, $F$348:$BQ$348, P$356)</f>
        <v>4.0454028765289805E-3</v>
      </c>
      <c r="Q373" s="30" cm="1">
        <f t="array" ref="Q373">SUMPRODUCT($F293:$BQ293,$F$347:$BQ$347*($F$348:$BQ$348=Q$356))/SUMIFS($F$347:$BQ$347, $F$348:$BQ$348, Q$356)</f>
        <v>4.8414916982717484E-3</v>
      </c>
      <c r="R373" s="30" cm="1">
        <f t="array" ref="R373">SUMPRODUCT($F293:$BQ293,$F$347:$BQ$347*($F$348:$BQ$348=R$356))/SUMIFS($F$347:$BQ$347, $F$348:$BQ$348, R$356)</f>
        <v>1.0986458196721267</v>
      </c>
      <c r="S373" s="30" cm="1">
        <f t="array" ref="S373">SUMPRODUCT($F293:$BQ293,$F$347:$BQ$347*($F$348:$BQ$348=S$356))/SUMIFS($F$347:$BQ$347, $F$348:$BQ$348, S$356)</f>
        <v>2.6238173675047643E-2</v>
      </c>
      <c r="T373" s="30" cm="1">
        <f t="array" ref="T373">SUMPRODUCT($F293:$BQ293,$F$347:$BQ$347*($F$348:$BQ$348=T$356))/SUMIFS($F$347:$BQ$347, $F$348:$BQ$348, T$356)</f>
        <v>1.1183453060265381E-2</v>
      </c>
      <c r="U373" s="30" cm="1">
        <f t="array" ref="U373">SUMPRODUCT($F293:$BQ293,$F$347:$BQ$347*($F$348:$BQ$348=U$356))/SUMIFS($F$347:$BQ$347, $F$348:$BQ$348, U$356)</f>
        <v>1.2243362512838404E-2</v>
      </c>
      <c r="V373" s="30" cm="1">
        <f t="array" ref="V373">SUMPRODUCT($F293:$BQ293,$F$347:$BQ$347*($F$348:$BQ$348=V$356))/SUMIFS($F$347:$BQ$347, $F$348:$BQ$348, V$356)</f>
        <v>2.7010052697205092E-2</v>
      </c>
      <c r="W373" s="30" cm="1">
        <f t="array" ref="W373">SUMPRODUCT($F293:$BQ293,$F$347:$BQ$347*($F$348:$BQ$348=W$356))/SUMIFS($F$347:$BQ$347, $F$348:$BQ$348, W$356)</f>
        <v>1.4281803227442862E-2</v>
      </c>
      <c r="X373" s="30" cm="1">
        <f t="array" ref="X373">SUMPRODUCT($F293:$BQ293,$F$347:$BQ$347*($F$348:$BQ$348=X$356))/SUMIFS($F$347:$BQ$347, $F$348:$BQ$348, X$356)</f>
        <v>6.4300018013191884E-3</v>
      </c>
      <c r="Y373" s="30" cm="1">
        <f t="array" ref="Y373">SUMPRODUCT($F293:$BQ293,$F$347:$BQ$347*($F$348:$BQ$348=Y$356))/SUMIFS($F$347:$BQ$347, $F$348:$BQ$348, Y$356)</f>
        <v>3.7616727397997169E-3</v>
      </c>
      <c r="Z373" s="30" cm="1">
        <f t="array" ref="Z373">SUMPRODUCT($F293:$BQ293,$F$347:$BQ$347*($F$348:$BQ$348=Z$356))/SUMIFS($F$347:$BQ$347, $F$348:$BQ$348, Z$356)</f>
        <v>5.8227733070611168E-3</v>
      </c>
      <c r="AA373" s="30" cm="1">
        <f t="array" ref="AA373">SUMPRODUCT($F293:$BQ293,$F$347:$BQ$347*($F$348:$BQ$348=AA$356))/SUMIFS($F$347:$BQ$347, $F$348:$BQ$348, AA$356)</f>
        <v>2.8832419904770501E-3</v>
      </c>
      <c r="AB373" s="30" cm="1">
        <f t="array" ref="AB373">SUMPRODUCT($F293:$BQ293,$F$347:$BQ$347*($F$348:$BQ$348=AB$356))/SUMIFS($F$347:$BQ$347, $F$348:$BQ$348, AB$356)</f>
        <v>2.9432690381420118E-3</v>
      </c>
      <c r="AC373" s="30" cm="1">
        <f t="array" ref="AC373">SUMPRODUCT($F293:$BQ293,$F$347:$BQ$347*($F$348:$BQ$348=AC$356))/SUMIFS($F$347:$BQ$347, $F$348:$BQ$348, AC$356)</f>
        <v>2.2191736894492395E-3</v>
      </c>
      <c r="AD373" s="30" cm="1">
        <f t="array" ref="AD373">SUMPRODUCT($F293:$BQ293,$F$347:$BQ$347*($F$348:$BQ$348=AD$356))/SUMIFS($F$347:$BQ$347, $F$348:$BQ$348, AD$356)</f>
        <v>5.4868674181709921E-3</v>
      </c>
      <c r="AE373" s="30" cm="1">
        <f t="array" ref="AE373">SUMPRODUCT($F293:$BQ293,$F$347:$BQ$347*($F$348:$BQ$348=AE$356))/SUMIFS($F$347:$BQ$347, $F$348:$BQ$348, AE$356)</f>
        <v>2.5247037608505898E-2</v>
      </c>
      <c r="AF373" s="30" cm="1">
        <f t="array" ref="AF373">SUMPRODUCT($F293:$BQ293,$F$347:$BQ$347*($F$348:$BQ$348=AF$356))/SUMIFS($F$347:$BQ$347, $F$348:$BQ$348, AF$356)</f>
        <v>8.7776283339162584E-3</v>
      </c>
      <c r="AG373" s="30" cm="1">
        <f t="array" ref="AG373">SUMPRODUCT($F293:$BQ293,$F$347:$BQ$347*($F$348:$BQ$348=AG$356))/SUMIFS($F$347:$BQ$347, $F$348:$BQ$348, AG$356)</f>
        <v>2.6131357310079273E-3</v>
      </c>
      <c r="AH373" s="30" cm="1">
        <f t="array" ref="AH373">SUMPRODUCT($F293:$BQ293,$F$347:$BQ$347*($F$348:$BQ$348=AH$356))/SUMIFS($F$347:$BQ$347, $F$348:$BQ$348, AH$356)</f>
        <v>1.1040544091918331E-3</v>
      </c>
      <c r="AI373" s="30" cm="1">
        <f t="array" ref="AI373">SUMPRODUCT($F293:$BQ293,$F$347:$BQ$347*($F$348:$BQ$348=AI$356))/SUMIFS($F$347:$BQ$347, $F$348:$BQ$348, AI$356)</f>
        <v>5.0267929775406296E-3</v>
      </c>
      <c r="AJ373" s="30" cm="1">
        <f t="array" ref="AJ373">SUMPRODUCT($F293:$BQ293,$F$347:$BQ$347*($F$348:$BQ$348=AJ$356))/SUMIFS($F$347:$BQ$347, $F$348:$BQ$348, AJ$356)</f>
        <v>2.9362371190956218E-3</v>
      </c>
      <c r="AK373" s="30" cm="1">
        <f t="array" ref="AK373">SUMPRODUCT($F293:$BQ293,$F$347:$BQ$347*($F$348:$BQ$348=AK$356))/SUMIFS($F$347:$BQ$347, $F$348:$BQ$348, AK$356)</f>
        <v>1.5282241278211952E-3</v>
      </c>
      <c r="AL373" s="30" cm="1">
        <f t="array" ref="AL373">SUMPRODUCT($F293:$BQ293,$F$347:$BQ$347*($F$348:$BQ$348=AL$356))/SUMIFS($F$347:$BQ$347, $F$348:$BQ$348, AL$356)</f>
        <v>3.5965459539365218E-3</v>
      </c>
      <c r="AM373" s="30" cm="1">
        <f t="array" ref="AM373">SUMPRODUCT($F293:$BQ293,$F$347:$BQ$347*($F$348:$BQ$348=AM$356))/SUMIFS($F$347:$BQ$347, $F$348:$BQ$348, AM$356)</f>
        <v>4.5975982053222302E-3</v>
      </c>
      <c r="AN373" s="30" cm="1">
        <f t="array" ref="AN373">SUMPRODUCT($F293:$BQ293,$F$347:$BQ$347*($F$348:$BQ$348=AN$356))/SUMIFS($F$347:$BQ$347, $F$348:$BQ$348, AN$356)</f>
        <v>0</v>
      </c>
      <c r="AO373" s="30"/>
      <c r="AP373" s="30"/>
      <c r="AQ373" s="30"/>
    </row>
    <row r="374" spans="1:43" x14ac:dyDescent="0.35">
      <c r="A374" t="str">
        <v>ISIC 27</v>
      </c>
      <c r="C374" s="19">
        <v>260699.93</v>
      </c>
      <c r="D374" t="str">
        <v>ISIC 27</v>
      </c>
      <c r="E374" s="30" cm="1">
        <f t="array" ref="E374">SUMPRODUCT($F294:$BQ294,$F$347:$BQ$347*($F$348:$BQ$348=E$356))/SUMIFS($F$347:$BQ$347, $F$348:$BQ$348, E$356)</f>
        <v>3.7210577964686999E-3</v>
      </c>
      <c r="F374" s="30" cm="1">
        <f t="array" ref="F374">SUMPRODUCT($F294:$BQ294,$F$347:$BQ$347*($F$348:$BQ$348=F$356))/SUMIFS($F$347:$BQ$347, $F$348:$BQ$348, F$356)</f>
        <v>6.4244087260578071E-3</v>
      </c>
      <c r="G374" s="30" cm="1">
        <f t="array" ref="G374">SUMPRODUCT($F294:$BQ294,$F$347:$BQ$347*($F$348:$BQ$348=G$356))/SUMIFS($F$347:$BQ$347, $F$348:$BQ$348, G$356)</f>
        <v>3.9798681230520001E-3</v>
      </c>
      <c r="H374" s="30" cm="1">
        <f t="array" ref="H374">SUMPRODUCT($F294:$BQ294,$F$347:$BQ$347*($F$348:$BQ$348=H$356))/SUMIFS($F$347:$BQ$347, $F$348:$BQ$348, H$356)</f>
        <v>3.2602552529198449E-3</v>
      </c>
      <c r="I374" s="30" cm="1">
        <f t="array" ref="I374">SUMPRODUCT($F294:$BQ294,$F$347:$BQ$347*($F$348:$BQ$348=I$356))/SUMIFS($F$347:$BQ$347, $F$348:$BQ$348, I$356)</f>
        <v>4.6052529110569129E-3</v>
      </c>
      <c r="J374" s="30" cm="1">
        <f t="array" ref="J374">SUMPRODUCT($F294:$BQ294,$F$347:$BQ$347*($F$348:$BQ$348=J$356))/SUMIFS($F$347:$BQ$347, $F$348:$BQ$348, J$356)</f>
        <v>5.061927859232632E-3</v>
      </c>
      <c r="K374" s="30" cm="1">
        <f t="array" ref="K374">SUMPRODUCT($F294:$BQ294,$F$347:$BQ$347*($F$348:$BQ$348=K$356))/SUMIFS($F$347:$BQ$347, $F$348:$BQ$348, K$356)</f>
        <v>3.8692264312892768E-3</v>
      </c>
      <c r="L374" s="30" cm="1">
        <f t="array" ref="L374">SUMPRODUCT($F294:$BQ294,$F$347:$BQ$347*($F$348:$BQ$348=L$356))/SUMIFS($F$347:$BQ$347, $F$348:$BQ$348, L$356)</f>
        <v>5.0886706135579302E-3</v>
      </c>
      <c r="M374" s="30" cm="1">
        <f t="array" ref="M374">SUMPRODUCT($F294:$BQ294,$F$347:$BQ$347*($F$348:$BQ$348=M$356))/SUMIFS($F$347:$BQ$347, $F$348:$BQ$348, M$356)</f>
        <v>2.2562448568483151E-3</v>
      </c>
      <c r="N374" s="30" cm="1">
        <f t="array" ref="N374">SUMPRODUCT($F294:$BQ294,$F$347:$BQ$347*($F$348:$BQ$348=N$356))/SUMIFS($F$347:$BQ$347, $F$348:$BQ$348, N$356)</f>
        <v>5.8092646149434206E-3</v>
      </c>
      <c r="O374" s="30" cm="1">
        <f t="array" ref="O374">SUMPRODUCT($F294:$BQ294,$F$347:$BQ$347*($F$348:$BQ$348=O$356))/SUMIFS($F$347:$BQ$347, $F$348:$BQ$348, O$356)</f>
        <v>6.3531816686504027E-3</v>
      </c>
      <c r="P374" s="30" cm="1">
        <f t="array" ref="P374">SUMPRODUCT($F294:$BQ294,$F$347:$BQ$347*($F$348:$BQ$348=P$356))/SUMIFS($F$347:$BQ$347, $F$348:$BQ$348, P$356)</f>
        <v>9.3626680780699439E-3</v>
      </c>
      <c r="Q374" s="30" cm="1">
        <f t="array" ref="Q374">SUMPRODUCT($F294:$BQ294,$F$347:$BQ$347*($F$348:$BQ$348=Q$356))/SUMIFS($F$347:$BQ$347, $F$348:$BQ$348, Q$356)</f>
        <v>1.1715968684820674E-2</v>
      </c>
      <c r="R374" s="30" cm="1">
        <f t="array" ref="R374">SUMPRODUCT($F294:$BQ294,$F$347:$BQ$347*($F$348:$BQ$348=R$356))/SUMIFS($F$347:$BQ$347, $F$348:$BQ$348, R$356)</f>
        <v>2.2330940989378628E-2</v>
      </c>
      <c r="S374" s="30" cm="1">
        <f t="array" ref="S374">SUMPRODUCT($F294:$BQ294,$F$347:$BQ$347*($F$348:$BQ$348=S$356))/SUMIFS($F$347:$BQ$347, $F$348:$BQ$348, S$356)</f>
        <v>1.1469698948411418</v>
      </c>
      <c r="T374" s="30" cm="1">
        <f t="array" ref="T374">SUMPRODUCT($F294:$BQ294,$F$347:$BQ$347*($F$348:$BQ$348=T$356))/SUMIFS($F$347:$BQ$347, $F$348:$BQ$348, T$356)</f>
        <v>2.9244037043707864E-2</v>
      </c>
      <c r="U374" s="30" cm="1">
        <f t="array" ref="U374">SUMPRODUCT($F294:$BQ294,$F$347:$BQ$347*($F$348:$BQ$348=U$356))/SUMIFS($F$347:$BQ$347, $F$348:$BQ$348, U$356)</f>
        <v>2.991690557634925E-2</v>
      </c>
      <c r="V374" s="30" cm="1">
        <f t="array" ref="V374">SUMPRODUCT($F294:$BQ294,$F$347:$BQ$347*($F$348:$BQ$348=V$356))/SUMIFS($F$347:$BQ$347, $F$348:$BQ$348, V$356)</f>
        <v>2.3380713501308253E-2</v>
      </c>
      <c r="W374" s="30" cm="1">
        <f t="array" ref="W374">SUMPRODUCT($F294:$BQ294,$F$347:$BQ$347*($F$348:$BQ$348=W$356))/SUMIFS($F$347:$BQ$347, $F$348:$BQ$348, W$356)</f>
        <v>1.8723217211977221E-2</v>
      </c>
      <c r="X374" s="30" cm="1">
        <f t="array" ref="X374">SUMPRODUCT($F294:$BQ294,$F$347:$BQ$347*($F$348:$BQ$348=X$356))/SUMIFS($F$347:$BQ$347, $F$348:$BQ$348, X$356)</f>
        <v>1.7681649444326427E-2</v>
      </c>
      <c r="Y374" s="30" cm="1">
        <f t="array" ref="Y374">SUMPRODUCT($F294:$BQ294,$F$347:$BQ$347*($F$348:$BQ$348=Y$356))/SUMIFS($F$347:$BQ$347, $F$348:$BQ$348, Y$356)</f>
        <v>6.1810313397688407E-3</v>
      </c>
      <c r="Z374" s="30" cm="1">
        <f t="array" ref="Z374">SUMPRODUCT($F294:$BQ294,$F$347:$BQ$347*($F$348:$BQ$348=Z$356))/SUMIFS($F$347:$BQ$347, $F$348:$BQ$348, Z$356)</f>
        <v>2.4249888699080058E-2</v>
      </c>
      <c r="AA374" s="30" cm="1">
        <f t="array" ref="AA374">SUMPRODUCT($F294:$BQ294,$F$347:$BQ$347*($F$348:$BQ$348=AA$356))/SUMIFS($F$347:$BQ$347, $F$348:$BQ$348, AA$356)</f>
        <v>3.5489300762360761E-3</v>
      </c>
      <c r="AB374" s="30" cm="1">
        <f t="array" ref="AB374">SUMPRODUCT($F294:$BQ294,$F$347:$BQ$347*($F$348:$BQ$348=AB$356))/SUMIFS($F$347:$BQ$347, $F$348:$BQ$348, AB$356)</f>
        <v>4.3923271678219791E-3</v>
      </c>
      <c r="AC374" s="30" cm="1">
        <f t="array" ref="AC374">SUMPRODUCT($F294:$BQ294,$F$347:$BQ$347*($F$348:$BQ$348=AC$356))/SUMIFS($F$347:$BQ$347, $F$348:$BQ$348, AC$356)</f>
        <v>4.2026577197420327E-3</v>
      </c>
      <c r="AD374" s="30" cm="1">
        <f t="array" ref="AD374">SUMPRODUCT($F294:$BQ294,$F$347:$BQ$347*($F$348:$BQ$348=AD$356))/SUMIFS($F$347:$BQ$347, $F$348:$BQ$348, AD$356)</f>
        <v>2.9967031191214834E-3</v>
      </c>
      <c r="AE374" s="30" cm="1">
        <f t="array" ref="AE374">SUMPRODUCT($F294:$BQ294,$F$347:$BQ$347*($F$348:$BQ$348=AE$356))/SUMIFS($F$347:$BQ$347, $F$348:$BQ$348, AE$356)</f>
        <v>1.1510287030499866E-2</v>
      </c>
      <c r="AF374" s="30" cm="1">
        <f t="array" ref="AF374">SUMPRODUCT($F294:$BQ294,$F$347:$BQ$347*($F$348:$BQ$348=AF$356))/SUMIFS($F$347:$BQ$347, $F$348:$BQ$348, AF$356)</f>
        <v>3.5025772780279576E-3</v>
      </c>
      <c r="AG374" s="30" cm="1">
        <f t="array" ref="AG374">SUMPRODUCT($F294:$BQ294,$F$347:$BQ$347*($F$348:$BQ$348=AG$356))/SUMIFS($F$347:$BQ$347, $F$348:$BQ$348, AG$356)</f>
        <v>1.588833990273246E-3</v>
      </c>
      <c r="AH374" s="30" cm="1">
        <f t="array" ref="AH374">SUMPRODUCT($F294:$BQ294,$F$347:$BQ$347*($F$348:$BQ$348=AH$356))/SUMIFS($F$347:$BQ$347, $F$348:$BQ$348, AH$356)</f>
        <v>2.4540857060184858E-3</v>
      </c>
      <c r="AI374" s="30" cm="1">
        <f t="array" ref="AI374">SUMPRODUCT($F294:$BQ294,$F$347:$BQ$347*($F$348:$BQ$348=AI$356))/SUMIFS($F$347:$BQ$347, $F$348:$BQ$348, AI$356)</f>
        <v>3.9304499005738134E-3</v>
      </c>
      <c r="AJ374" s="30" cm="1">
        <f t="array" ref="AJ374">SUMPRODUCT($F294:$BQ294,$F$347:$BQ$347*($F$348:$BQ$348=AJ$356))/SUMIFS($F$347:$BQ$347, $F$348:$BQ$348, AJ$356)</f>
        <v>2.3008235129509604E-3</v>
      </c>
      <c r="AK374" s="30" cm="1">
        <f t="array" ref="AK374">SUMPRODUCT($F294:$BQ294,$F$347:$BQ$347*($F$348:$BQ$348=AK$356))/SUMIFS($F$347:$BQ$347, $F$348:$BQ$348, AK$356)</f>
        <v>1.322606844354459E-3</v>
      </c>
      <c r="AL374" s="30" cm="1">
        <f t="array" ref="AL374">SUMPRODUCT($F294:$BQ294,$F$347:$BQ$347*($F$348:$BQ$348=AL$356))/SUMIFS($F$347:$BQ$347, $F$348:$BQ$348, AL$356)</f>
        <v>1.7564806390893196E-3</v>
      </c>
      <c r="AM374" s="30" cm="1">
        <f t="array" ref="AM374">SUMPRODUCT($F294:$BQ294,$F$347:$BQ$347*($F$348:$BQ$348=AM$356))/SUMIFS($F$347:$BQ$347, $F$348:$BQ$348, AM$356)</f>
        <v>4.1099422481529393E-3</v>
      </c>
      <c r="AN374" s="30" cm="1">
        <f t="array" ref="AN374">SUMPRODUCT($F294:$BQ294,$F$347:$BQ$347*($F$348:$BQ$348=AN$356))/SUMIFS($F$347:$BQ$347, $F$348:$BQ$348, AN$356)</f>
        <v>0</v>
      </c>
      <c r="AO374" s="30"/>
      <c r="AP374" s="30"/>
      <c r="AQ374" s="30"/>
    </row>
    <row r="375" spans="1:43" x14ac:dyDescent="0.35">
      <c r="A375" t="str">
        <v>ISIC 28</v>
      </c>
      <c r="C375" s="19">
        <v>581046.18000000005</v>
      </c>
      <c r="D375" t="str">
        <v>ISIC 28</v>
      </c>
      <c r="E375" s="30" cm="1">
        <f t="array" ref="E375">SUMPRODUCT($F295:$BQ295,$F$347:$BQ$347*($F$348:$BQ$348=E$356))/SUMIFS($F$347:$BQ$347, $F$348:$BQ$348, E$356)</f>
        <v>1.1332243758328572E-2</v>
      </c>
      <c r="F375" s="30" cm="1">
        <f t="array" ref="F375">SUMPRODUCT($F295:$BQ295,$F$347:$BQ$347*($F$348:$BQ$348=F$356))/SUMIFS($F$347:$BQ$347, $F$348:$BQ$348, F$356)</f>
        <v>2.0962216042336963E-2</v>
      </c>
      <c r="G375" s="30" cm="1">
        <f t="array" ref="G375">SUMPRODUCT($F295:$BQ295,$F$347:$BQ$347*($F$348:$BQ$348=G$356))/SUMIFS($F$347:$BQ$347, $F$348:$BQ$348, G$356)</f>
        <v>9.1331016951906215E-3</v>
      </c>
      <c r="H375" s="30" cm="1">
        <f t="array" ref="H375">SUMPRODUCT($F295:$BQ295,$F$347:$BQ$347*($F$348:$BQ$348=H$356))/SUMIFS($F$347:$BQ$347, $F$348:$BQ$348, H$356)</f>
        <v>8.1391512416710173E-3</v>
      </c>
      <c r="I375" s="30" cm="1">
        <f t="array" ref="I375">SUMPRODUCT($F295:$BQ295,$F$347:$BQ$347*($F$348:$BQ$348=I$356))/SUMIFS($F$347:$BQ$347, $F$348:$BQ$348, I$356)</f>
        <v>1.0642729378933735E-2</v>
      </c>
      <c r="J375" s="30" cm="1">
        <f t="array" ref="J375">SUMPRODUCT($F295:$BQ295,$F$347:$BQ$347*($F$348:$BQ$348=J$356))/SUMIFS($F$347:$BQ$347, $F$348:$BQ$348, J$356)</f>
        <v>1.1917400970158505E-2</v>
      </c>
      <c r="K375" s="30" cm="1">
        <f t="array" ref="K375">SUMPRODUCT($F295:$BQ295,$F$347:$BQ$347*($F$348:$BQ$348=K$356))/SUMIFS($F$347:$BQ$347, $F$348:$BQ$348, K$356)</f>
        <v>8.6286839624162125E-3</v>
      </c>
      <c r="L375" s="30" cm="1">
        <f t="array" ref="L375">SUMPRODUCT($F295:$BQ295,$F$347:$BQ$347*($F$348:$BQ$348=L$356))/SUMIFS($F$347:$BQ$347, $F$348:$BQ$348, L$356)</f>
        <v>9.5794819752843558E-3</v>
      </c>
      <c r="M375" s="30" cm="1">
        <f t="array" ref="M375">SUMPRODUCT($F295:$BQ295,$F$347:$BQ$347*($F$348:$BQ$348=M$356))/SUMIFS($F$347:$BQ$347, $F$348:$BQ$348, M$356)</f>
        <v>6.0824086778414862E-3</v>
      </c>
      <c r="N375" s="30" cm="1">
        <f t="array" ref="N375">SUMPRODUCT($F295:$BQ295,$F$347:$BQ$347*($F$348:$BQ$348=N$356))/SUMIFS($F$347:$BQ$347, $F$348:$BQ$348, N$356)</f>
        <v>1.2554935853349715E-2</v>
      </c>
      <c r="O375" s="30" cm="1">
        <f t="array" ref="O375">SUMPRODUCT($F295:$BQ295,$F$347:$BQ$347*($F$348:$BQ$348=O$356))/SUMIFS($F$347:$BQ$347, $F$348:$BQ$348, O$356)</f>
        <v>1.3394102828425273E-2</v>
      </c>
      <c r="P375" s="30" cm="1">
        <f t="array" ref="P375">SUMPRODUCT($F295:$BQ295,$F$347:$BQ$347*($F$348:$BQ$348=P$356))/SUMIFS($F$347:$BQ$347, $F$348:$BQ$348, P$356)</f>
        <v>1.7350337239487004E-2</v>
      </c>
      <c r="Q375" s="30" cm="1">
        <f t="array" ref="Q375">SUMPRODUCT($F295:$BQ295,$F$347:$BQ$347*($F$348:$BQ$348=Q$356))/SUMIFS($F$347:$BQ$347, $F$348:$BQ$348, Q$356)</f>
        <v>2.12947669738844E-2</v>
      </c>
      <c r="R375" s="30" cm="1">
        <f t="array" ref="R375">SUMPRODUCT($F295:$BQ295,$F$347:$BQ$347*($F$348:$BQ$348=R$356))/SUMIFS($F$347:$BQ$347, $F$348:$BQ$348, R$356)</f>
        <v>9.4971963316487964E-3</v>
      </c>
      <c r="S375" s="30" cm="1">
        <f t="array" ref="S375">SUMPRODUCT($F295:$BQ295,$F$347:$BQ$347*($F$348:$BQ$348=S$356))/SUMIFS($F$347:$BQ$347, $F$348:$BQ$348, S$356)</f>
        <v>2.4183563071201227E-2</v>
      </c>
      <c r="T375" s="30" cm="1">
        <f t="array" ref="T375">SUMPRODUCT($F295:$BQ295,$F$347:$BQ$347*($F$348:$BQ$348=T$356))/SUMIFS($F$347:$BQ$347, $F$348:$BQ$348, T$356)</f>
        <v>1.1655805406239059</v>
      </c>
      <c r="U375" s="30" cm="1">
        <f t="array" ref="U375">SUMPRODUCT($F295:$BQ295,$F$347:$BQ$347*($F$348:$BQ$348=U$356))/SUMIFS($F$347:$BQ$347, $F$348:$BQ$348, U$356)</f>
        <v>6.070786364715524E-2</v>
      </c>
      <c r="V375" s="30" cm="1">
        <f t="array" ref="V375">SUMPRODUCT($F295:$BQ295,$F$347:$BQ$347*($F$348:$BQ$348=V$356))/SUMIFS($F$347:$BQ$347, $F$348:$BQ$348, V$356)</f>
        <v>5.1172874467728585E-2</v>
      </c>
      <c r="W375" s="30" cm="1">
        <f t="array" ref="W375">SUMPRODUCT($F295:$BQ295,$F$347:$BQ$347*($F$348:$BQ$348=W$356))/SUMIFS($F$347:$BQ$347, $F$348:$BQ$348, W$356)</f>
        <v>3.4067762688312485E-2</v>
      </c>
      <c r="X375" s="30" cm="1">
        <f t="array" ref="X375">SUMPRODUCT($F295:$BQ295,$F$347:$BQ$347*($F$348:$BQ$348=X$356))/SUMIFS($F$347:$BQ$347, $F$348:$BQ$348, X$356)</f>
        <v>1.0735059533181485E-2</v>
      </c>
      <c r="Y375" s="30" cm="1">
        <f t="array" ref="Y375">SUMPRODUCT($F295:$BQ295,$F$347:$BQ$347*($F$348:$BQ$348=Y$356))/SUMIFS($F$347:$BQ$347, $F$348:$BQ$348, Y$356)</f>
        <v>1.3741000674540991E-2</v>
      </c>
      <c r="Z375" s="30" cm="1">
        <f t="array" ref="Z375">SUMPRODUCT($F295:$BQ295,$F$347:$BQ$347*($F$348:$BQ$348=Z$356))/SUMIFS($F$347:$BQ$347, $F$348:$BQ$348, Z$356)</f>
        <v>1.8522735073884512E-2</v>
      </c>
      <c r="AA375" s="30" cm="1">
        <f t="array" ref="AA375">SUMPRODUCT($F295:$BQ295,$F$347:$BQ$347*($F$348:$BQ$348=AA$356))/SUMIFS($F$347:$BQ$347, $F$348:$BQ$348, AA$356)</f>
        <v>4.8673444038595855E-3</v>
      </c>
      <c r="AB375" s="30" cm="1">
        <f t="array" ref="AB375">SUMPRODUCT($F295:$BQ295,$F$347:$BQ$347*($F$348:$BQ$348=AB$356))/SUMIFS($F$347:$BQ$347, $F$348:$BQ$348, AB$356)</f>
        <v>5.7150513661576342E-3</v>
      </c>
      <c r="AC375" s="30" cm="1">
        <f t="array" ref="AC375">SUMPRODUCT($F295:$BQ295,$F$347:$BQ$347*($F$348:$BQ$348=AC$356))/SUMIFS($F$347:$BQ$347, $F$348:$BQ$348, AC$356)</f>
        <v>4.5050176500145665E-3</v>
      </c>
      <c r="AD375" s="30" cm="1">
        <f t="array" ref="AD375">SUMPRODUCT($F295:$BQ295,$F$347:$BQ$347*($F$348:$BQ$348=AD$356))/SUMIFS($F$347:$BQ$347, $F$348:$BQ$348, AD$356)</f>
        <v>3.8642235627273569E-3</v>
      </c>
      <c r="AE375" s="30" cm="1">
        <f t="array" ref="AE375">SUMPRODUCT($F295:$BQ295,$F$347:$BQ$347*($F$348:$BQ$348=AE$356))/SUMIFS($F$347:$BQ$347, $F$348:$BQ$348, AE$356)</f>
        <v>5.2608931658414864E-3</v>
      </c>
      <c r="AF375" s="30" cm="1">
        <f t="array" ref="AF375">SUMPRODUCT($F295:$BQ295,$F$347:$BQ$347*($F$348:$BQ$348=AF$356))/SUMIFS($F$347:$BQ$347, $F$348:$BQ$348, AF$356)</f>
        <v>2.4449789335246577E-3</v>
      </c>
      <c r="AG375" s="30" cm="1">
        <f t="array" ref="AG375">SUMPRODUCT($F295:$BQ295,$F$347:$BQ$347*($F$348:$BQ$348=AG$356))/SUMIFS($F$347:$BQ$347, $F$348:$BQ$348, AG$356)</f>
        <v>1.7488650520927098E-3</v>
      </c>
      <c r="AH375" s="30" cm="1">
        <f t="array" ref="AH375">SUMPRODUCT($F295:$BQ295,$F$347:$BQ$347*($F$348:$BQ$348=AH$356))/SUMIFS($F$347:$BQ$347, $F$348:$BQ$348, AH$356)</f>
        <v>1.9746712831356541E-3</v>
      </c>
      <c r="AI375" s="30" cm="1">
        <f t="array" ref="AI375">SUMPRODUCT($F295:$BQ295,$F$347:$BQ$347*($F$348:$BQ$348=AI$356))/SUMIFS($F$347:$BQ$347, $F$348:$BQ$348, AI$356)</f>
        <v>4.4450102048006921E-3</v>
      </c>
      <c r="AJ375" s="30" cm="1">
        <f t="array" ref="AJ375">SUMPRODUCT($F295:$BQ295,$F$347:$BQ$347*($F$348:$BQ$348=AJ$356))/SUMIFS($F$347:$BQ$347, $F$348:$BQ$348, AJ$356)</f>
        <v>2.6125083301345451E-3</v>
      </c>
      <c r="AK375" s="30" cm="1">
        <f t="array" ref="AK375">SUMPRODUCT($F295:$BQ295,$F$347:$BQ$347*($F$348:$BQ$348=AK$356))/SUMIFS($F$347:$BQ$347, $F$348:$BQ$348, AK$356)</f>
        <v>1.3158962539229105E-3</v>
      </c>
      <c r="AL375" s="30" cm="1">
        <f t="array" ref="AL375">SUMPRODUCT($F295:$BQ295,$F$347:$BQ$347*($F$348:$BQ$348=AL$356))/SUMIFS($F$347:$BQ$347, $F$348:$BQ$348, AL$356)</f>
        <v>2.3549028669862374E-3</v>
      </c>
      <c r="AM375" s="30" cm="1">
        <f t="array" ref="AM375">SUMPRODUCT($F295:$BQ295,$F$347:$BQ$347*($F$348:$BQ$348=AM$356))/SUMIFS($F$347:$BQ$347, $F$348:$BQ$348, AM$356)</f>
        <v>3.6946939763056004E-3</v>
      </c>
      <c r="AN375" s="30" cm="1">
        <f t="array" ref="AN375">SUMPRODUCT($F295:$BQ295,$F$347:$BQ$347*($F$348:$BQ$348=AN$356))/SUMIFS($F$347:$BQ$347, $F$348:$BQ$348, AN$356)</f>
        <v>0</v>
      </c>
      <c r="AO375" s="30"/>
      <c r="AP375" s="30"/>
      <c r="AQ375" s="30"/>
    </row>
    <row r="376" spans="1:43" x14ac:dyDescent="0.35">
      <c r="A376" t="str">
        <v>ISIC 29</v>
      </c>
      <c r="C376" s="19">
        <v>781186.06</v>
      </c>
      <c r="D376" t="str">
        <v>ISIC 29</v>
      </c>
      <c r="E376" s="30" cm="1">
        <f t="array" ref="E376">SUMPRODUCT($F296:$BQ296,$F$347:$BQ$347*($F$348:$BQ$348=E$356))/SUMIFS($F$347:$BQ$347, $F$348:$BQ$348, E$356)</f>
        <v>5.0141484581547602E-3</v>
      </c>
      <c r="F376" s="30" cm="1">
        <f t="array" ref="F376">SUMPRODUCT($F296:$BQ296,$F$347:$BQ$347*($F$348:$BQ$348=F$356))/SUMIFS($F$347:$BQ$347, $F$348:$BQ$348, F$356)</f>
        <v>5.1093179587323127E-3</v>
      </c>
      <c r="G376" s="30" cm="1">
        <f t="array" ref="G376">SUMPRODUCT($F296:$BQ296,$F$347:$BQ$347*($F$348:$BQ$348=G$356))/SUMIFS($F$347:$BQ$347, $F$348:$BQ$348, G$356)</f>
        <v>4.0629618517482834E-3</v>
      </c>
      <c r="H376" s="30" cm="1">
        <f t="array" ref="H376">SUMPRODUCT($F296:$BQ296,$F$347:$BQ$347*($F$348:$BQ$348=H$356))/SUMIFS($F$347:$BQ$347, $F$348:$BQ$348, H$356)</f>
        <v>2.6489178675071058E-3</v>
      </c>
      <c r="I376" s="30" cm="1">
        <f t="array" ref="I376">SUMPRODUCT($F296:$BQ296,$F$347:$BQ$347*($F$348:$BQ$348=I$356))/SUMIFS($F$347:$BQ$347, $F$348:$BQ$348, I$356)</f>
        <v>5.8023494938519281E-3</v>
      </c>
      <c r="J376" s="30" cm="1">
        <f t="array" ref="J376">SUMPRODUCT($F296:$BQ296,$F$347:$BQ$347*($F$348:$BQ$348=J$356))/SUMIFS($F$347:$BQ$347, $F$348:$BQ$348, J$356)</f>
        <v>3.8407076343566163E-3</v>
      </c>
      <c r="K376" s="30" cm="1">
        <f t="array" ref="K376">SUMPRODUCT($F296:$BQ296,$F$347:$BQ$347*($F$348:$BQ$348=K$356))/SUMIFS($F$347:$BQ$347, $F$348:$BQ$348, K$356)</f>
        <v>3.7225832675618466E-3</v>
      </c>
      <c r="L376" s="30" cm="1">
        <f t="array" ref="L376">SUMPRODUCT($F296:$BQ296,$F$347:$BQ$347*($F$348:$BQ$348=L$356))/SUMIFS($F$347:$BQ$347, $F$348:$BQ$348, L$356)</f>
        <v>5.6957210873721893E-3</v>
      </c>
      <c r="M376" s="30" cm="1">
        <f t="array" ref="M376">SUMPRODUCT($F296:$BQ296,$F$347:$BQ$347*($F$348:$BQ$348=M$356))/SUMIFS($F$347:$BQ$347, $F$348:$BQ$348, M$356)</f>
        <v>1.6984881961057312E-3</v>
      </c>
      <c r="N376" s="30" cm="1">
        <f t="array" ref="N376">SUMPRODUCT($F296:$BQ296,$F$347:$BQ$347*($F$348:$BQ$348=N$356))/SUMIFS($F$347:$BQ$347, $F$348:$BQ$348, N$356)</f>
        <v>6.2871065577791638E-3</v>
      </c>
      <c r="O376" s="30" cm="1">
        <f t="array" ref="O376">SUMPRODUCT($F296:$BQ296,$F$347:$BQ$347*($F$348:$BQ$348=O$356))/SUMIFS($F$347:$BQ$347, $F$348:$BQ$348, O$356)</f>
        <v>8.8118965816568456E-3</v>
      </c>
      <c r="P376" s="30" cm="1">
        <f t="array" ref="P376">SUMPRODUCT($F296:$BQ296,$F$347:$BQ$347*($F$348:$BQ$348=P$356))/SUMIFS($F$347:$BQ$347, $F$348:$BQ$348, P$356)</f>
        <v>5.5380230743265098E-3</v>
      </c>
      <c r="Q376" s="30" cm="1">
        <f t="array" ref="Q376">SUMPRODUCT($F296:$BQ296,$F$347:$BQ$347*($F$348:$BQ$348=Q$356))/SUMIFS($F$347:$BQ$347, $F$348:$BQ$348, Q$356)</f>
        <v>8.0358696817308464E-3</v>
      </c>
      <c r="R376" s="30" cm="1">
        <f t="array" ref="R376">SUMPRODUCT($F296:$BQ296,$F$347:$BQ$347*($F$348:$BQ$348=R$356))/SUMIFS($F$347:$BQ$347, $F$348:$BQ$348, R$356)</f>
        <v>3.4159886400916958E-3</v>
      </c>
      <c r="S376" s="30" cm="1">
        <f t="array" ref="S376">SUMPRODUCT($F296:$BQ296,$F$347:$BQ$347*($F$348:$BQ$348=S$356))/SUMIFS($F$347:$BQ$347, $F$348:$BQ$348, S$356)</f>
        <v>1.5131886123980991E-2</v>
      </c>
      <c r="T376" s="30" cm="1">
        <f t="array" ref="T376">SUMPRODUCT($F296:$BQ296,$F$347:$BQ$347*($F$348:$BQ$348=T$356))/SUMIFS($F$347:$BQ$347, $F$348:$BQ$348, T$356)</f>
        <v>3.6171724430035579E-2</v>
      </c>
      <c r="U376" s="30" cm="1">
        <f t="array" ref="U376">SUMPRODUCT($F296:$BQ296,$F$347:$BQ$347*($F$348:$BQ$348=U$356))/SUMIFS($F$347:$BQ$347, $F$348:$BQ$348, U$356)</f>
        <v>1.3725014393178732</v>
      </c>
      <c r="V376" s="30" cm="1">
        <f t="array" ref="V376">SUMPRODUCT($F296:$BQ296,$F$347:$BQ$347*($F$348:$BQ$348=V$356))/SUMIFS($F$347:$BQ$347, $F$348:$BQ$348, V$356)</f>
        <v>1.6076439079349206E-2</v>
      </c>
      <c r="W376" s="30" cm="1">
        <f t="array" ref="W376">SUMPRODUCT($F296:$BQ296,$F$347:$BQ$347*($F$348:$BQ$348=W$356))/SUMIFS($F$347:$BQ$347, $F$348:$BQ$348, W$356)</f>
        <v>1.2899637893945036E-2</v>
      </c>
      <c r="X376" s="30" cm="1">
        <f t="array" ref="X376">SUMPRODUCT($F296:$BQ296,$F$347:$BQ$347*($F$348:$BQ$348=X$356))/SUMIFS($F$347:$BQ$347, $F$348:$BQ$348, X$356)</f>
        <v>3.5737292375355076E-3</v>
      </c>
      <c r="Y376" s="30" cm="1">
        <f t="array" ref="Y376">SUMPRODUCT($F296:$BQ296,$F$347:$BQ$347*($F$348:$BQ$348=Y$356))/SUMIFS($F$347:$BQ$347, $F$348:$BQ$348, Y$356)</f>
        <v>9.8978778375817898E-3</v>
      </c>
      <c r="Z376" s="30" cm="1">
        <f t="array" ref="Z376">SUMPRODUCT($F296:$BQ296,$F$347:$BQ$347*($F$348:$BQ$348=Z$356))/SUMIFS($F$347:$BQ$347, $F$348:$BQ$348, Z$356)</f>
        <v>5.7686942385021282E-3</v>
      </c>
      <c r="AA376" s="30" cm="1">
        <f t="array" ref="AA376">SUMPRODUCT($F296:$BQ296,$F$347:$BQ$347*($F$348:$BQ$348=AA$356))/SUMIFS($F$347:$BQ$347, $F$348:$BQ$348, AA$356)</f>
        <v>1.1923786704670236E-2</v>
      </c>
      <c r="AB376" s="30" cm="1">
        <f t="array" ref="AB376">SUMPRODUCT($F296:$BQ296,$F$347:$BQ$347*($F$348:$BQ$348=AB$356))/SUMIFS($F$347:$BQ$347, $F$348:$BQ$348, AB$356)</f>
        <v>1.1823344721029668E-2</v>
      </c>
      <c r="AC376" s="30" cm="1">
        <f t="array" ref="AC376">SUMPRODUCT($F296:$BQ296,$F$347:$BQ$347*($F$348:$BQ$348=AC$356))/SUMIFS($F$347:$BQ$347, $F$348:$BQ$348, AC$356)</f>
        <v>1.9300272834197392E-3</v>
      </c>
      <c r="AD376" s="30" cm="1">
        <f t="array" ref="AD376">SUMPRODUCT($F296:$BQ296,$F$347:$BQ$347*($F$348:$BQ$348=AD$356))/SUMIFS($F$347:$BQ$347, $F$348:$BQ$348, AD$356)</f>
        <v>2.2400157755583208E-3</v>
      </c>
      <c r="AE376" s="30" cm="1">
        <f t="array" ref="AE376">SUMPRODUCT($F296:$BQ296,$F$347:$BQ$347*($F$348:$BQ$348=AE$356))/SUMIFS($F$347:$BQ$347, $F$348:$BQ$348, AE$356)</f>
        <v>2.2308222453285326E-3</v>
      </c>
      <c r="AF376" s="30" cm="1">
        <f t="array" ref="AF376">SUMPRODUCT($F296:$BQ296,$F$347:$BQ$347*($F$348:$BQ$348=AF$356))/SUMIFS($F$347:$BQ$347, $F$348:$BQ$348, AF$356)</f>
        <v>1.2058520702563928E-3</v>
      </c>
      <c r="AG376" s="30" cm="1">
        <f t="array" ref="AG376">SUMPRODUCT($F296:$BQ296,$F$347:$BQ$347*($F$348:$BQ$348=AG$356))/SUMIFS($F$347:$BQ$347, $F$348:$BQ$348, AG$356)</f>
        <v>1.0201911391992365E-3</v>
      </c>
      <c r="AH376" s="30" cm="1">
        <f t="array" ref="AH376">SUMPRODUCT($F296:$BQ296,$F$347:$BQ$347*($F$348:$BQ$348=AH$356))/SUMIFS($F$347:$BQ$347, $F$348:$BQ$348, AH$356)</f>
        <v>7.7497187466110033E-4</v>
      </c>
      <c r="AI376" s="30" cm="1">
        <f t="array" ref="AI376">SUMPRODUCT($F296:$BQ296,$F$347:$BQ$347*($F$348:$BQ$348=AI$356))/SUMIFS($F$347:$BQ$347, $F$348:$BQ$348, AI$356)</f>
        <v>2.5460829549482128E-3</v>
      </c>
      <c r="AJ376" s="30" cm="1">
        <f t="array" ref="AJ376">SUMPRODUCT($F296:$BQ296,$F$347:$BQ$347*($F$348:$BQ$348=AJ$356))/SUMIFS($F$347:$BQ$347, $F$348:$BQ$348, AJ$356)</f>
        <v>1.8360687603656946E-3</v>
      </c>
      <c r="AK376" s="30" cm="1">
        <f t="array" ref="AK376">SUMPRODUCT($F296:$BQ296,$F$347:$BQ$347*($F$348:$BQ$348=AK$356))/SUMIFS($F$347:$BQ$347, $F$348:$BQ$348, AK$356)</f>
        <v>9.0855580166078627E-4</v>
      </c>
      <c r="AL376" s="30" cm="1">
        <f t="array" ref="AL376">SUMPRODUCT($F296:$BQ296,$F$347:$BQ$347*($F$348:$BQ$348=AL$356))/SUMIFS($F$347:$BQ$347, $F$348:$BQ$348, AL$356)</f>
        <v>1.2255769764781097E-3</v>
      </c>
      <c r="AM376" s="30" cm="1">
        <f t="array" ref="AM376">SUMPRODUCT($F296:$BQ296,$F$347:$BQ$347*($F$348:$BQ$348=AM$356))/SUMIFS($F$347:$BQ$347, $F$348:$BQ$348, AM$356)</f>
        <v>2.0907068015760984E-3</v>
      </c>
      <c r="AN376" s="30" cm="1">
        <f t="array" ref="AN376">SUMPRODUCT($F296:$BQ296,$F$347:$BQ$347*($F$348:$BQ$348=AN$356))/SUMIFS($F$347:$BQ$347, $F$348:$BQ$348, AN$356)</f>
        <v>0</v>
      </c>
      <c r="AO376" s="30"/>
      <c r="AP376" s="30"/>
      <c r="AQ376" s="30"/>
    </row>
    <row r="377" spans="1:43" x14ac:dyDescent="0.35">
      <c r="A377" t="str">
        <v>ISIC 30</v>
      </c>
      <c r="C377" s="19">
        <v>189893.76000000001</v>
      </c>
      <c r="D377" t="str">
        <v>ISIC 30</v>
      </c>
      <c r="E377" s="30" cm="1">
        <f t="array" ref="E377">SUMPRODUCT($F297:$BQ297,$F$347:$BQ$347*($F$348:$BQ$348=E$356))/SUMIFS($F$347:$BQ$347, $F$348:$BQ$348, E$356)</f>
        <v>1.5943762867232495E-3</v>
      </c>
      <c r="F377" s="30" cm="1">
        <f t="array" ref="F377">SUMPRODUCT($F297:$BQ297,$F$347:$BQ$347*($F$348:$BQ$348=F$356))/SUMIFS($F$347:$BQ$347, $F$348:$BQ$348, F$356)</f>
        <v>1.9686324659594543E-3</v>
      </c>
      <c r="G377" s="30" cm="1">
        <f t="array" ref="G377">SUMPRODUCT($F297:$BQ297,$F$347:$BQ$347*($F$348:$BQ$348=G$356))/SUMIFS($F$347:$BQ$347, $F$348:$BQ$348, G$356)</f>
        <v>1.1942719466150411E-3</v>
      </c>
      <c r="H377" s="30" cm="1">
        <f t="array" ref="H377">SUMPRODUCT($F297:$BQ297,$F$347:$BQ$347*($F$348:$BQ$348=H$356))/SUMIFS($F$347:$BQ$347, $F$348:$BQ$348, H$356)</f>
        <v>8.8752519171639418E-4</v>
      </c>
      <c r="I377" s="30" cm="1">
        <f t="array" ref="I377">SUMPRODUCT($F297:$BQ297,$F$347:$BQ$347*($F$348:$BQ$348=I$356))/SUMIFS($F$347:$BQ$347, $F$348:$BQ$348, I$356)</f>
        <v>1.4475211206684021E-3</v>
      </c>
      <c r="J377" s="30" cm="1">
        <f t="array" ref="J377">SUMPRODUCT($F297:$BQ297,$F$347:$BQ$347*($F$348:$BQ$348=J$356))/SUMIFS($F$347:$BQ$347, $F$348:$BQ$348, J$356)</f>
        <v>1.3386411606030103E-3</v>
      </c>
      <c r="K377" s="30" cm="1">
        <f t="array" ref="K377">SUMPRODUCT($F297:$BQ297,$F$347:$BQ$347*($F$348:$BQ$348=K$356))/SUMIFS($F$347:$BQ$347, $F$348:$BQ$348, K$356)</f>
        <v>8.4534219945473638E-4</v>
      </c>
      <c r="L377" s="30" cm="1">
        <f t="array" ref="L377">SUMPRODUCT($F297:$BQ297,$F$347:$BQ$347*($F$348:$BQ$348=L$356))/SUMIFS($F$347:$BQ$347, $F$348:$BQ$348, L$356)</f>
        <v>1.1037855486569759E-3</v>
      </c>
      <c r="M377" s="30" cm="1">
        <f t="array" ref="M377">SUMPRODUCT($F297:$BQ297,$F$347:$BQ$347*($F$348:$BQ$348=M$356))/SUMIFS($F$347:$BQ$347, $F$348:$BQ$348, M$356)</f>
        <v>5.9334091960922192E-4</v>
      </c>
      <c r="N377" s="30" cm="1">
        <f t="array" ref="N377">SUMPRODUCT($F297:$BQ297,$F$347:$BQ$347*($F$348:$BQ$348=N$356))/SUMIFS($F$347:$BQ$347, $F$348:$BQ$348, N$356)</f>
        <v>1.4569948118783999E-3</v>
      </c>
      <c r="O377" s="30" cm="1">
        <f t="array" ref="O377">SUMPRODUCT($F297:$BQ297,$F$347:$BQ$347*($F$348:$BQ$348=O$356))/SUMIFS($F$347:$BQ$347, $F$348:$BQ$348, O$356)</f>
        <v>1.4168778146403181E-3</v>
      </c>
      <c r="P377" s="30" cm="1">
        <f t="array" ref="P377">SUMPRODUCT($F297:$BQ297,$F$347:$BQ$347*($F$348:$BQ$348=P$356))/SUMIFS($F$347:$BQ$347, $F$348:$BQ$348, P$356)</f>
        <v>1.6249178108850805E-3</v>
      </c>
      <c r="Q377" s="30" cm="1">
        <f t="array" ref="Q377">SUMPRODUCT($F297:$BQ297,$F$347:$BQ$347*($F$348:$BQ$348=Q$356))/SUMIFS($F$347:$BQ$347, $F$348:$BQ$348, Q$356)</f>
        <v>1.4485360093683226E-3</v>
      </c>
      <c r="R377" s="30" cm="1">
        <f t="array" ref="R377">SUMPRODUCT($F297:$BQ297,$F$347:$BQ$347*($F$348:$BQ$348=R$356))/SUMIFS($F$347:$BQ$347, $F$348:$BQ$348, R$356)</f>
        <v>8.2198828428104126E-4</v>
      </c>
      <c r="S377" s="30" cm="1">
        <f t="array" ref="S377">SUMPRODUCT($F297:$BQ297,$F$347:$BQ$347*($F$348:$BQ$348=S$356))/SUMIFS($F$347:$BQ$347, $F$348:$BQ$348, S$356)</f>
        <v>2.5664381830216728E-3</v>
      </c>
      <c r="T377" s="30" cm="1">
        <f t="array" ref="T377">SUMPRODUCT($F297:$BQ297,$F$347:$BQ$347*($F$348:$BQ$348=T$356))/SUMIFS($F$347:$BQ$347, $F$348:$BQ$348, T$356)</f>
        <v>1.7361344883419633E-3</v>
      </c>
      <c r="U377" s="30" cm="1">
        <f t="array" ref="U377">SUMPRODUCT($F297:$BQ297,$F$347:$BQ$347*($F$348:$BQ$348=U$356))/SUMIFS($F$347:$BQ$347, $F$348:$BQ$348, U$356)</f>
        <v>2.6153483356591771E-3</v>
      </c>
      <c r="V377" s="30" cm="1">
        <f t="array" ref="V377">SUMPRODUCT($F297:$BQ297,$F$347:$BQ$347*($F$348:$BQ$348=V$356))/SUMIFS($F$347:$BQ$347, $F$348:$BQ$348, V$356)</f>
        <v>1.1922733620375843</v>
      </c>
      <c r="W377" s="30" cm="1">
        <f t="array" ref="W377">SUMPRODUCT($F297:$BQ297,$F$347:$BQ$347*($F$348:$BQ$348=W$356))/SUMIFS($F$347:$BQ$347, $F$348:$BQ$348, W$356)</f>
        <v>1.3231338767872199E-2</v>
      </c>
      <c r="X377" s="30" cm="1">
        <f t="array" ref="X377">SUMPRODUCT($F297:$BQ297,$F$347:$BQ$347*($F$348:$BQ$348=X$356))/SUMIFS($F$347:$BQ$347, $F$348:$BQ$348, X$356)</f>
        <v>1.3165280507806702E-3</v>
      </c>
      <c r="Y377" s="30" cm="1">
        <f t="array" ref="Y377">SUMPRODUCT($F297:$BQ297,$F$347:$BQ$347*($F$348:$BQ$348=Y$356))/SUMIFS($F$347:$BQ$347, $F$348:$BQ$348, Y$356)</f>
        <v>1.1593743785923481E-3</v>
      </c>
      <c r="Z377" s="30" cm="1">
        <f t="array" ref="Z377">SUMPRODUCT($F297:$BQ297,$F$347:$BQ$347*($F$348:$BQ$348=Z$356))/SUMIFS($F$347:$BQ$347, $F$348:$BQ$348, Z$356)</f>
        <v>1.1263399291610893E-3</v>
      </c>
      <c r="AA377" s="30" cm="1">
        <f t="array" ref="AA377">SUMPRODUCT($F297:$BQ297,$F$347:$BQ$347*($F$348:$BQ$348=AA$356))/SUMIFS($F$347:$BQ$347, $F$348:$BQ$348, AA$356)</f>
        <v>1.1956497393821397E-3</v>
      </c>
      <c r="AB377" s="30" cm="1">
        <f t="array" ref="AB377">SUMPRODUCT($F297:$BQ297,$F$347:$BQ$347*($F$348:$BQ$348=AB$356))/SUMIFS($F$347:$BQ$347, $F$348:$BQ$348, AB$356)</f>
        <v>5.1764376852257337E-3</v>
      </c>
      <c r="AC377" s="30" cm="1">
        <f t="array" ref="AC377">SUMPRODUCT($F297:$BQ297,$F$347:$BQ$347*($F$348:$BQ$348=AC$356))/SUMIFS($F$347:$BQ$347, $F$348:$BQ$348, AC$356)</f>
        <v>7.6125853444444259E-4</v>
      </c>
      <c r="AD377" s="30" cm="1">
        <f t="array" ref="AD377">SUMPRODUCT($F297:$BQ297,$F$347:$BQ$347*($F$348:$BQ$348=AD$356))/SUMIFS($F$347:$BQ$347, $F$348:$BQ$348, AD$356)</f>
        <v>8.1594105952734436E-4</v>
      </c>
      <c r="AE377" s="30" cm="1">
        <f t="array" ref="AE377">SUMPRODUCT($F297:$BQ297,$F$347:$BQ$347*($F$348:$BQ$348=AE$356))/SUMIFS($F$347:$BQ$347, $F$348:$BQ$348, AE$356)</f>
        <v>8.0935027094149094E-4</v>
      </c>
      <c r="AF377" s="30" cm="1">
        <f t="array" ref="AF377">SUMPRODUCT($F297:$BQ297,$F$347:$BQ$347*($F$348:$BQ$348=AF$356))/SUMIFS($F$347:$BQ$347, $F$348:$BQ$348, AF$356)</f>
        <v>6.8206000745209662E-4</v>
      </c>
      <c r="AG377" s="30" cm="1">
        <f t="array" ref="AG377">SUMPRODUCT($F297:$BQ297,$F$347:$BQ$347*($F$348:$BQ$348=AG$356))/SUMIFS($F$347:$BQ$347, $F$348:$BQ$348, AG$356)</f>
        <v>5.0570443522986121E-4</v>
      </c>
      <c r="AH377" s="30" cm="1">
        <f t="array" ref="AH377">SUMPRODUCT($F297:$BQ297,$F$347:$BQ$347*($F$348:$BQ$348=AH$356))/SUMIFS($F$347:$BQ$347, $F$348:$BQ$348, AH$356)</f>
        <v>3.0559524661455823E-4</v>
      </c>
      <c r="AI377" s="30" cm="1">
        <f t="array" ref="AI377">SUMPRODUCT($F297:$BQ297,$F$347:$BQ$347*($F$348:$BQ$348=AI$356))/SUMIFS($F$347:$BQ$347, $F$348:$BQ$348, AI$356)</f>
        <v>1.4737995032223521E-3</v>
      </c>
      <c r="AJ377" s="30" cm="1">
        <f t="array" ref="AJ377">SUMPRODUCT($F297:$BQ297,$F$347:$BQ$347*($F$348:$BQ$348=AJ$356))/SUMIFS($F$347:$BQ$347, $F$348:$BQ$348, AJ$356)</f>
        <v>5.2598396085533974E-3</v>
      </c>
      <c r="AK377" s="30" cm="1">
        <f t="array" ref="AK377">SUMPRODUCT($F297:$BQ297,$F$347:$BQ$347*($F$348:$BQ$348=AK$356))/SUMIFS($F$347:$BQ$347, $F$348:$BQ$348, AK$356)</f>
        <v>3.7120102788396948E-4</v>
      </c>
      <c r="AL377" s="30" cm="1">
        <f t="array" ref="AL377">SUMPRODUCT($F297:$BQ297,$F$347:$BQ$347*($F$348:$BQ$348=AL$356))/SUMIFS($F$347:$BQ$347, $F$348:$BQ$348, AL$356)</f>
        <v>5.7278058667755859E-4</v>
      </c>
      <c r="AM377" s="30" cm="1">
        <f t="array" ref="AM377">SUMPRODUCT($F297:$BQ297,$F$347:$BQ$347*($F$348:$BQ$348=AM$356))/SUMIFS($F$347:$BQ$347, $F$348:$BQ$348, AM$356)</f>
        <v>1.1032446305310746E-3</v>
      </c>
      <c r="AN377" s="30" cm="1">
        <f t="array" ref="AN377">SUMPRODUCT($F297:$BQ297,$F$347:$BQ$347*($F$348:$BQ$348=AN$356))/SUMIFS($F$347:$BQ$347, $F$348:$BQ$348, AN$356)</f>
        <v>0</v>
      </c>
      <c r="AO377" s="30"/>
      <c r="AP377" s="30"/>
      <c r="AQ377" s="30"/>
    </row>
    <row r="378" spans="1:43" x14ac:dyDescent="0.35">
      <c r="A378" t="str">
        <v>ISIC 31-32</v>
      </c>
      <c r="C378">
        <v>200877.19</v>
      </c>
      <c r="D378" t="str">
        <v>ISIC 31T33</v>
      </c>
      <c r="E378" s="30" cm="1">
        <f t="array" ref="E378">SUMPRODUCT($F298:$BQ298,$F$347:$BQ$347*($F$348:$BQ$348=E$356))/SUMIFS($F$347:$BQ$347, $F$348:$BQ$348, E$356)</f>
        <v>1.205761642062386E-3</v>
      </c>
      <c r="F378" s="30" cm="1">
        <f t="array" ref="F378">SUMPRODUCT($F298:$BQ298,$F$347:$BQ$347*($F$348:$BQ$348=F$356))/SUMIFS($F$347:$BQ$347, $F$348:$BQ$348, F$356)</f>
        <v>1.2991770057311849E-3</v>
      </c>
      <c r="G378" s="30" cm="1">
        <f t="array" ref="G378">SUMPRODUCT($F298:$BQ298,$F$347:$BQ$347*($F$348:$BQ$348=G$356))/SUMIFS($F$347:$BQ$347, $F$348:$BQ$348, G$356)</f>
        <v>1.6379267777998088E-3</v>
      </c>
      <c r="H378" s="30" cm="1">
        <f t="array" ref="H378">SUMPRODUCT($F298:$BQ298,$F$347:$BQ$347*($F$348:$BQ$348=H$356))/SUMIFS($F$347:$BQ$347, $F$348:$BQ$348, H$356)</f>
        <v>3.3433567131843311E-3</v>
      </c>
      <c r="I378" s="30" cm="1">
        <f t="array" ref="I378">SUMPRODUCT($F298:$BQ298,$F$347:$BQ$347*($F$348:$BQ$348=I$356))/SUMIFS($F$347:$BQ$347, $F$348:$BQ$348, I$356)</f>
        <v>4.8275082735244673E-3</v>
      </c>
      <c r="J378" s="30" cm="1">
        <f t="array" ref="J378">SUMPRODUCT($F298:$BQ298,$F$347:$BQ$347*($F$348:$BQ$348=J$356))/SUMIFS($F$347:$BQ$347, $F$348:$BQ$348, J$356)</f>
        <v>1.766575278327814E-3</v>
      </c>
      <c r="K378" s="30" cm="1">
        <f t="array" ref="K378">SUMPRODUCT($F298:$BQ298,$F$347:$BQ$347*($F$348:$BQ$348=K$356))/SUMIFS($F$347:$BQ$347, $F$348:$BQ$348, K$356)</f>
        <v>9.4291487391668955E-4</v>
      </c>
      <c r="L378" s="30" cm="1">
        <f t="array" ref="L378">SUMPRODUCT($F298:$BQ298,$F$347:$BQ$347*($F$348:$BQ$348=L$356))/SUMIFS($F$347:$BQ$347, $F$348:$BQ$348, L$356)</f>
        <v>1.8835651192723036E-3</v>
      </c>
      <c r="M378" s="30" cm="1">
        <f t="array" ref="M378">SUMPRODUCT($F298:$BQ298,$F$347:$BQ$347*($F$348:$BQ$348=M$356))/SUMIFS($F$347:$BQ$347, $F$348:$BQ$348, M$356)</f>
        <v>3.6391332457385846E-3</v>
      </c>
      <c r="N378" s="30" cm="1">
        <f t="array" ref="N378">SUMPRODUCT($F298:$BQ298,$F$347:$BQ$347*($F$348:$BQ$348=N$356))/SUMIFS($F$347:$BQ$347, $F$348:$BQ$348, N$356)</f>
        <v>1.9688958679517769E-3</v>
      </c>
      <c r="O378" s="30" cm="1">
        <f t="array" ref="O378">SUMPRODUCT($F298:$BQ298,$F$347:$BQ$347*($F$348:$BQ$348=O$356))/SUMIFS($F$347:$BQ$347, $F$348:$BQ$348, O$356)</f>
        <v>1.9619285261776309E-3</v>
      </c>
      <c r="P378" s="30" cm="1">
        <f t="array" ref="P378">SUMPRODUCT($F298:$BQ298,$F$347:$BQ$347*($F$348:$BQ$348=P$356))/SUMIFS($F$347:$BQ$347, $F$348:$BQ$348, P$356)</f>
        <v>2.0203593739823462E-3</v>
      </c>
      <c r="Q378" s="30" cm="1">
        <f t="array" ref="Q378">SUMPRODUCT($F298:$BQ298,$F$347:$BQ$347*($F$348:$BQ$348=Q$356))/SUMIFS($F$347:$BQ$347, $F$348:$BQ$348, Q$356)</f>
        <v>1.9850955474888582E-3</v>
      </c>
      <c r="R378" s="30" cm="1">
        <f t="array" ref="R378">SUMPRODUCT($F298:$BQ298,$F$347:$BQ$347*($F$348:$BQ$348=R$356))/SUMIFS($F$347:$BQ$347, $F$348:$BQ$348, R$356)</f>
        <v>4.9026160187715861E-3</v>
      </c>
      <c r="S378" s="30" cm="1">
        <f t="array" ref="S378">SUMPRODUCT($F298:$BQ298,$F$347:$BQ$347*($F$348:$BQ$348=S$356))/SUMIFS($F$347:$BQ$347, $F$348:$BQ$348, S$356)</f>
        <v>2.2850886388050056E-3</v>
      </c>
      <c r="T378" s="30" cm="1">
        <f t="array" ref="T378">SUMPRODUCT($F298:$BQ298,$F$347:$BQ$347*($F$348:$BQ$348=T$356))/SUMIFS($F$347:$BQ$347, $F$348:$BQ$348, T$356)</f>
        <v>1.9485372653722593E-3</v>
      </c>
      <c r="U378" s="30" cm="1">
        <f t="array" ref="U378">SUMPRODUCT($F298:$BQ298,$F$347:$BQ$347*($F$348:$BQ$348=U$356))/SUMIFS($F$347:$BQ$347, $F$348:$BQ$348, U$356)</f>
        <v>3.3753282918761677E-3</v>
      </c>
      <c r="V378" s="30" cm="1">
        <f t="array" ref="V378">SUMPRODUCT($F298:$BQ298,$F$347:$BQ$347*($F$348:$BQ$348=V$356))/SUMIFS($F$347:$BQ$347, $F$348:$BQ$348, V$356)</f>
        <v>3.2205592124768018E-3</v>
      </c>
      <c r="W378" s="30" cm="1">
        <f t="array" ref="W378">SUMPRODUCT($F298:$BQ298,$F$347:$BQ$347*($F$348:$BQ$348=W$356))/SUMIFS($F$347:$BQ$347, $F$348:$BQ$348, W$356)</f>
        <v>0.57190251466767295</v>
      </c>
      <c r="X378" s="30" cm="1">
        <f t="array" ref="X378">SUMPRODUCT($F298:$BQ298,$F$347:$BQ$347*($F$348:$BQ$348=X$356))/SUMIFS($F$347:$BQ$347, $F$348:$BQ$348, X$356)</f>
        <v>1.3592795595178773E-3</v>
      </c>
      <c r="Y378" s="30" cm="1">
        <f t="array" ref="Y378">SUMPRODUCT($F298:$BQ298,$F$347:$BQ$347*($F$348:$BQ$348=Y$356))/SUMIFS($F$347:$BQ$347, $F$348:$BQ$348, Y$356)</f>
        <v>1.7761054300147977E-3</v>
      </c>
      <c r="Z378" s="30" cm="1">
        <f t="array" ref="Z378">SUMPRODUCT($F298:$BQ298,$F$347:$BQ$347*($F$348:$BQ$348=Z$356))/SUMIFS($F$347:$BQ$347, $F$348:$BQ$348, Z$356)</f>
        <v>4.1204351572947931E-3</v>
      </c>
      <c r="AA378" s="30" cm="1">
        <f t="array" ref="AA378">SUMPRODUCT($F298:$BQ298,$F$347:$BQ$347*($F$348:$BQ$348=AA$356))/SUMIFS($F$347:$BQ$347, $F$348:$BQ$348, AA$356)</f>
        <v>1.4526347381914834E-3</v>
      </c>
      <c r="AB378" s="30" cm="1">
        <f t="array" ref="AB378">SUMPRODUCT($F298:$BQ298,$F$347:$BQ$347*($F$348:$BQ$348=AB$356))/SUMIFS($F$347:$BQ$347, $F$348:$BQ$348, AB$356)</f>
        <v>1.476628311492379E-3</v>
      </c>
      <c r="AC378" s="30" cm="1">
        <f t="array" ref="AC378">SUMPRODUCT($F298:$BQ298,$F$347:$BQ$347*($F$348:$BQ$348=AC$356))/SUMIFS($F$347:$BQ$347, $F$348:$BQ$348, AC$356)</f>
        <v>2.3749227523541124E-3</v>
      </c>
      <c r="AD378" s="30" cm="1">
        <f t="array" ref="AD378">SUMPRODUCT($F298:$BQ298,$F$347:$BQ$347*($F$348:$BQ$348=AD$356))/SUMIFS($F$347:$BQ$347, $F$348:$BQ$348, AD$356)</f>
        <v>2.4624371599189822E-3</v>
      </c>
      <c r="AE378" s="30" cm="1">
        <f t="array" ref="AE378">SUMPRODUCT($F298:$BQ298,$F$347:$BQ$347*($F$348:$BQ$348=AE$356))/SUMIFS($F$347:$BQ$347, $F$348:$BQ$348, AE$356)</f>
        <v>1.8735909467077982E-3</v>
      </c>
      <c r="AF378" s="30" cm="1">
        <f t="array" ref="AF378">SUMPRODUCT($F298:$BQ298,$F$347:$BQ$347*($F$348:$BQ$348=AF$356))/SUMIFS($F$347:$BQ$347, $F$348:$BQ$348, AF$356)</f>
        <v>1.1480880285156705E-3</v>
      </c>
      <c r="AG378" s="30" cm="1">
        <f t="array" ref="AG378">SUMPRODUCT($F298:$BQ298,$F$347:$BQ$347*($F$348:$BQ$348=AG$356))/SUMIFS($F$347:$BQ$347, $F$348:$BQ$348, AG$356)</f>
        <v>1.1127131069061974E-3</v>
      </c>
      <c r="AH378" s="30" cm="1">
        <f t="array" ref="AH378">SUMPRODUCT($F298:$BQ298,$F$347:$BQ$347*($F$348:$BQ$348=AH$356))/SUMIFS($F$347:$BQ$347, $F$348:$BQ$348, AH$356)</f>
        <v>8.5692725626245814E-4</v>
      </c>
      <c r="AI378" s="30" cm="1">
        <f t="array" ref="AI378">SUMPRODUCT($F298:$BQ298,$F$347:$BQ$347*($F$348:$BQ$348=AI$356))/SUMIFS($F$347:$BQ$347, $F$348:$BQ$348, AI$356)</f>
        <v>1.9285323287317744E-3</v>
      </c>
      <c r="AJ378" s="30" cm="1">
        <f t="array" ref="AJ378">SUMPRODUCT($F298:$BQ298,$F$347:$BQ$347*($F$348:$BQ$348=AJ$356))/SUMIFS($F$347:$BQ$347, $F$348:$BQ$348, AJ$356)</f>
        <v>1.4329066648158468E-3</v>
      </c>
      <c r="AK378" s="30" cm="1">
        <f t="array" ref="AK378">SUMPRODUCT($F298:$BQ298,$F$347:$BQ$347*($F$348:$BQ$348=AK$356))/SUMIFS($F$347:$BQ$347, $F$348:$BQ$348, AK$356)</f>
        <v>1.7958467579220776E-3</v>
      </c>
      <c r="AL378" s="30" cm="1">
        <f t="array" ref="AL378">SUMPRODUCT($F298:$BQ298,$F$347:$BQ$347*($F$348:$BQ$348=AL$356))/SUMIFS($F$347:$BQ$347, $F$348:$BQ$348, AL$356)</f>
        <v>1.1682114066276532E-2</v>
      </c>
      <c r="AM378" s="30" cm="1">
        <f t="array" ref="AM378">SUMPRODUCT($F298:$BQ298,$F$347:$BQ$347*($F$348:$BQ$348=AM$356))/SUMIFS($F$347:$BQ$347, $F$348:$BQ$348, AM$356)</f>
        <v>4.3521410521838262E-3</v>
      </c>
      <c r="AN378" s="30" cm="1">
        <f t="array" ref="AN378">SUMPRODUCT($F298:$BQ298,$F$347:$BQ$347*($F$348:$BQ$348=AN$356))/SUMIFS($F$347:$BQ$347, $F$348:$BQ$348, AN$356)</f>
        <v>0</v>
      </c>
      <c r="AO378" s="30"/>
      <c r="AP378" s="30"/>
      <c r="AQ378" s="30"/>
    </row>
    <row r="379" spans="1:43" x14ac:dyDescent="0.35">
      <c r="A379" t="str">
        <v>ISIC 33</v>
      </c>
      <c r="C379">
        <v>177406.76</v>
      </c>
      <c r="D379" t="str">
        <v>ISIC 31T33</v>
      </c>
      <c r="E379" s="30" cm="1">
        <f t="array" ref="E379">SUMPRODUCT($F299:$BQ299,$F$347:$BQ$347*($F$348:$BQ$348=E$356))/SUMIFS($F$347:$BQ$347, $F$348:$BQ$348, E$356)</f>
        <v>2.676755001060941E-2</v>
      </c>
      <c r="F379" s="30" cm="1">
        <f t="array" ref="F379">SUMPRODUCT($F299:$BQ299,$F$347:$BQ$347*($F$348:$BQ$348=F$356))/SUMIFS($F$347:$BQ$347, $F$348:$BQ$348, F$356)</f>
        <v>3.9685403131864611E-2</v>
      </c>
      <c r="G379" s="30" cm="1">
        <f t="array" ref="G379">SUMPRODUCT($F299:$BQ299,$F$347:$BQ$347*($F$348:$BQ$348=G$356))/SUMIFS($F$347:$BQ$347, $F$348:$BQ$348, G$356)</f>
        <v>1.7021688318913528E-2</v>
      </c>
      <c r="H379" s="30" cm="1">
        <f t="array" ref="H379">SUMPRODUCT($F299:$BQ299,$F$347:$BQ$347*($F$348:$BQ$348=H$356))/SUMIFS($F$347:$BQ$347, $F$348:$BQ$348, H$356)</f>
        <v>1.2186236687077778E-2</v>
      </c>
      <c r="I379" s="30" cm="1">
        <f t="array" ref="I379">SUMPRODUCT($F299:$BQ299,$F$347:$BQ$347*($F$348:$BQ$348=I$356))/SUMIFS($F$347:$BQ$347, $F$348:$BQ$348, I$356)</f>
        <v>2.2368225931320772E-2</v>
      </c>
      <c r="J379" s="30" cm="1">
        <f t="array" ref="J379">SUMPRODUCT($F299:$BQ299,$F$347:$BQ$347*($F$348:$BQ$348=J$356))/SUMIFS($F$347:$BQ$347, $F$348:$BQ$348, J$356)</f>
        <v>2.4597234031166804E-2</v>
      </c>
      <c r="K379" s="30" cm="1">
        <f t="array" ref="K379">SUMPRODUCT($F299:$BQ299,$F$347:$BQ$347*($F$348:$BQ$348=K$356))/SUMIFS($F$347:$BQ$347, $F$348:$BQ$348, K$356)</f>
        <v>1.2636317125745514E-2</v>
      </c>
      <c r="L379" s="30" cm="1">
        <f t="array" ref="L379">SUMPRODUCT($F299:$BQ299,$F$347:$BQ$347*($F$348:$BQ$348=L$356))/SUMIFS($F$347:$BQ$347, $F$348:$BQ$348, L$356)</f>
        <v>1.8311359464111162E-2</v>
      </c>
      <c r="M379" s="30" cm="1">
        <f t="array" ref="M379">SUMPRODUCT($F299:$BQ299,$F$347:$BQ$347*($F$348:$BQ$348=M$356))/SUMIFS($F$347:$BQ$347, $F$348:$BQ$348, M$356)</f>
        <v>6.7939518209936562E-3</v>
      </c>
      <c r="N379" s="30" cm="1">
        <f t="array" ref="N379">SUMPRODUCT($F299:$BQ299,$F$347:$BQ$347*($F$348:$BQ$348=N$356))/SUMIFS($F$347:$BQ$347, $F$348:$BQ$348, N$356)</f>
        <v>1.4622737517180014E-2</v>
      </c>
      <c r="O379" s="30" cm="1">
        <f t="array" ref="O379">SUMPRODUCT($F299:$BQ299,$F$347:$BQ$347*($F$348:$BQ$348=O$356))/SUMIFS($F$347:$BQ$347, $F$348:$BQ$348, O$356)</f>
        <v>2.3036793723100048E-2</v>
      </c>
      <c r="P379" s="30" cm="1">
        <f t="array" ref="P379">SUMPRODUCT($F299:$BQ299,$F$347:$BQ$347*($F$348:$BQ$348=P$356))/SUMIFS($F$347:$BQ$347, $F$348:$BQ$348, P$356)</f>
        <v>3.2053373609601622E-2</v>
      </c>
      <c r="Q379" s="30" cm="1">
        <f t="array" ref="Q379">SUMPRODUCT($F299:$BQ299,$F$347:$BQ$347*($F$348:$BQ$348=Q$356))/SUMIFS($F$347:$BQ$347, $F$348:$BQ$348, Q$356)</f>
        <v>2.3194626111835006E-2</v>
      </c>
      <c r="R379" s="30" cm="1">
        <f t="array" ref="R379">SUMPRODUCT($F299:$BQ299,$F$347:$BQ$347*($F$348:$BQ$348=R$356))/SUMIFS($F$347:$BQ$347, $F$348:$BQ$348, R$356)</f>
        <v>9.8123053425085063E-3</v>
      </c>
      <c r="S379" s="30" cm="1">
        <f t="array" ref="S379">SUMPRODUCT($F299:$BQ299,$F$347:$BQ$347*($F$348:$BQ$348=S$356))/SUMIFS($F$347:$BQ$347, $F$348:$BQ$348, S$356)</f>
        <v>1.9854966015863049E-2</v>
      </c>
      <c r="T379" s="30" cm="1">
        <f t="array" ref="T379">SUMPRODUCT($F299:$BQ299,$F$347:$BQ$347*($F$348:$BQ$348=T$356))/SUMIFS($F$347:$BQ$347, $F$348:$BQ$348, T$356)</f>
        <v>2.4847614051365187E-2</v>
      </c>
      <c r="U379" s="30" cm="1">
        <f t="array" ref="U379">SUMPRODUCT($F299:$BQ299,$F$347:$BQ$347*($F$348:$BQ$348=U$356))/SUMIFS($F$347:$BQ$347, $F$348:$BQ$348, U$356)</f>
        <v>2.4669382062091554E-2</v>
      </c>
      <c r="V379" s="30" cm="1">
        <f t="array" ref="V379">SUMPRODUCT($F299:$BQ299,$F$347:$BQ$347*($F$348:$BQ$348=V$356))/SUMIFS($F$347:$BQ$347, $F$348:$BQ$348, V$356)</f>
        <v>6.776143833636479E-2</v>
      </c>
      <c r="W379" s="30" cm="1">
        <f t="array" ref="W379">SUMPRODUCT($F299:$BQ299,$F$347:$BQ$347*($F$348:$BQ$348=W$356))/SUMIFS($F$347:$BQ$347, $F$348:$BQ$348, W$356)</f>
        <v>0.5135226844877453</v>
      </c>
      <c r="X379" s="30" cm="1">
        <f t="array" ref="X379">SUMPRODUCT($F299:$BQ299,$F$347:$BQ$347*($F$348:$BQ$348=X$356))/SUMIFS($F$347:$BQ$347, $F$348:$BQ$348, X$356)</f>
        <v>2.181970787407992E-2</v>
      </c>
      <c r="Y379" s="30" cm="1">
        <f t="array" ref="Y379">SUMPRODUCT($F299:$BQ299,$F$347:$BQ$347*($F$348:$BQ$348=Y$356))/SUMIFS($F$347:$BQ$347, $F$348:$BQ$348, Y$356)</f>
        <v>1.8896302296175931E-2</v>
      </c>
      <c r="Z379" s="30" cm="1">
        <f t="array" ref="Z379">SUMPRODUCT($F299:$BQ299,$F$347:$BQ$347*($F$348:$BQ$348=Z$356))/SUMIFS($F$347:$BQ$347, $F$348:$BQ$348, Z$356)</f>
        <v>1.5640910914734615E-2</v>
      </c>
      <c r="AA379" s="30" cm="1">
        <f t="array" ref="AA379">SUMPRODUCT($F299:$BQ299,$F$347:$BQ$347*($F$348:$BQ$348=AA$356))/SUMIFS($F$347:$BQ$347, $F$348:$BQ$348, AA$356)</f>
        <v>8.0205899703004423E-3</v>
      </c>
      <c r="AB379" s="30" cm="1">
        <f t="array" ref="AB379">SUMPRODUCT($F299:$BQ299,$F$347:$BQ$347*($F$348:$BQ$348=AB$356))/SUMIFS($F$347:$BQ$347, $F$348:$BQ$348, AB$356)</f>
        <v>1.927993597630779E-2</v>
      </c>
      <c r="AC379" s="30" cm="1">
        <f t="array" ref="AC379">SUMPRODUCT($F299:$BQ299,$F$347:$BQ$347*($F$348:$BQ$348=AC$356))/SUMIFS($F$347:$BQ$347, $F$348:$BQ$348, AC$356)</f>
        <v>8.5162402418665316E-3</v>
      </c>
      <c r="AD379" s="30" cm="1">
        <f t="array" ref="AD379">SUMPRODUCT($F299:$BQ299,$F$347:$BQ$347*($F$348:$BQ$348=AD$356))/SUMIFS($F$347:$BQ$347, $F$348:$BQ$348, AD$356)</f>
        <v>7.4958510453812357E-3</v>
      </c>
      <c r="AE379" s="30" cm="1">
        <f t="array" ref="AE379">SUMPRODUCT($F299:$BQ299,$F$347:$BQ$347*($F$348:$BQ$348=AE$356))/SUMIFS($F$347:$BQ$347, $F$348:$BQ$348, AE$356)</f>
        <v>1.4693078728551521E-2</v>
      </c>
      <c r="AF379" s="30" cm="1">
        <f t="array" ref="AF379">SUMPRODUCT($F299:$BQ299,$F$347:$BQ$347*($F$348:$BQ$348=AF$356))/SUMIFS($F$347:$BQ$347, $F$348:$BQ$348, AF$356)</f>
        <v>4.8623973565288482E-3</v>
      </c>
      <c r="AG379" s="30" cm="1">
        <f t="array" ref="AG379">SUMPRODUCT($F299:$BQ299,$F$347:$BQ$347*($F$348:$BQ$348=AG$356))/SUMIFS($F$347:$BQ$347, $F$348:$BQ$348, AG$356)</f>
        <v>3.3144940764093921E-3</v>
      </c>
      <c r="AH379" s="30" cm="1">
        <f t="array" ref="AH379">SUMPRODUCT($F299:$BQ299,$F$347:$BQ$347*($F$348:$BQ$348=AH$356))/SUMIFS($F$347:$BQ$347, $F$348:$BQ$348, AH$356)</f>
        <v>5.4769804424011394E-3</v>
      </c>
      <c r="AI379" s="30" cm="1">
        <f t="array" ref="AI379">SUMPRODUCT($F299:$BQ299,$F$347:$BQ$347*($F$348:$BQ$348=AI$356))/SUMIFS($F$347:$BQ$347, $F$348:$BQ$348, AI$356)</f>
        <v>7.1272544271565484E-3</v>
      </c>
      <c r="AJ379" s="30" cm="1">
        <f t="array" ref="AJ379">SUMPRODUCT($F299:$BQ299,$F$347:$BQ$347*($F$348:$BQ$348=AJ$356))/SUMIFS($F$347:$BQ$347, $F$348:$BQ$348, AJ$356)</f>
        <v>7.9707318585981561E-3</v>
      </c>
      <c r="AK379" s="30" cm="1">
        <f t="array" ref="AK379">SUMPRODUCT($F299:$BQ299,$F$347:$BQ$347*($F$348:$BQ$348=AK$356))/SUMIFS($F$347:$BQ$347, $F$348:$BQ$348, AK$356)</f>
        <v>2.8016684531541676E-3</v>
      </c>
      <c r="AL379" s="30" cm="1">
        <f t="array" ref="AL379">SUMPRODUCT($F299:$BQ299,$F$347:$BQ$347*($F$348:$BQ$348=AL$356))/SUMIFS($F$347:$BQ$347, $F$348:$BQ$348, AL$356)</f>
        <v>5.9778651018019833E-3</v>
      </c>
      <c r="AM379" s="30" cm="1">
        <f t="array" ref="AM379">SUMPRODUCT($F299:$BQ299,$F$347:$BQ$347*($F$348:$BQ$348=AM$356))/SUMIFS($F$347:$BQ$347, $F$348:$BQ$348, AM$356)</f>
        <v>6.6828039601382365E-3</v>
      </c>
      <c r="AN379" s="30" cm="1">
        <f t="array" ref="AN379">SUMPRODUCT($F299:$BQ299,$F$347:$BQ$347*($F$348:$BQ$348=AN$356))/SUMIFS($F$347:$BQ$347, $F$348:$BQ$348, AN$356)</f>
        <v>0</v>
      </c>
      <c r="AO379" s="30"/>
      <c r="AP379" s="30"/>
      <c r="AQ379" s="30"/>
    </row>
    <row r="380" spans="1:43" x14ac:dyDescent="0.35">
      <c r="A380" t="str">
        <v>ISIC 35</v>
      </c>
      <c r="C380">
        <v>604468.49</v>
      </c>
      <c r="D380" t="str">
        <v>ISIC 35</v>
      </c>
      <c r="E380" s="30" cm="1">
        <f t="array" ref="E380">SUMPRODUCT($F300:$BQ300,$F$347:$BQ$347*($F$348:$BQ$348=E$356))/SUMIFS($F$347:$BQ$347, $F$348:$BQ$348, E$356)</f>
        <v>3.9886106854092281E-2</v>
      </c>
      <c r="F380" s="30" cm="1">
        <f t="array" ref="F380">SUMPRODUCT($F300:$BQ300,$F$347:$BQ$347*($F$348:$BQ$348=F$356))/SUMIFS($F$347:$BQ$347, $F$348:$BQ$348, F$356)</f>
        <v>7.9844792947764906E-2</v>
      </c>
      <c r="G380" s="30" cm="1">
        <f t="array" ref="G380">SUMPRODUCT($F300:$BQ300,$F$347:$BQ$347*($F$348:$BQ$348=G$356))/SUMIFS($F$347:$BQ$347, $F$348:$BQ$348, G$356)</f>
        <v>4.8299886650529249E-2</v>
      </c>
      <c r="H380" s="30" cm="1">
        <f t="array" ref="H380">SUMPRODUCT($F300:$BQ300,$F$347:$BQ$347*($F$348:$BQ$348=H$356))/SUMIFS($F$347:$BQ$347, $F$348:$BQ$348, H$356)</f>
        <v>3.792988937789709E-2</v>
      </c>
      <c r="I380" s="30" cm="1">
        <f t="array" ref="I380">SUMPRODUCT($F300:$BQ300,$F$347:$BQ$347*($F$348:$BQ$348=I$356))/SUMIFS($F$347:$BQ$347, $F$348:$BQ$348, I$356)</f>
        <v>5.5701165709500844E-2</v>
      </c>
      <c r="J380" s="30" cm="1">
        <f t="array" ref="J380">SUMPRODUCT($F300:$BQ300,$F$347:$BQ$347*($F$348:$BQ$348=J$356))/SUMIFS($F$347:$BQ$347, $F$348:$BQ$348, J$356)</f>
        <v>8.4078082995504469E-2</v>
      </c>
      <c r="K380" s="30" cm="1">
        <f t="array" ref="K380">SUMPRODUCT($F300:$BQ300,$F$347:$BQ$347*($F$348:$BQ$348=K$356))/SUMIFS($F$347:$BQ$347, $F$348:$BQ$348, K$356)</f>
        <v>3.859192081833946E-2</v>
      </c>
      <c r="L380" s="30" cm="1">
        <f t="array" ref="L380">SUMPRODUCT($F300:$BQ300,$F$347:$BQ$347*($F$348:$BQ$348=L$356))/SUMIFS($F$347:$BQ$347, $F$348:$BQ$348, L$356)</f>
        <v>7.5829560977689725E-2</v>
      </c>
      <c r="M380" s="30" cm="1">
        <f t="array" ref="M380">SUMPRODUCT($F300:$BQ300,$F$347:$BQ$347*($F$348:$BQ$348=M$356))/SUMIFS($F$347:$BQ$347, $F$348:$BQ$348, M$356)</f>
        <v>2.2204353946843738E-2</v>
      </c>
      <c r="N380" s="30" cm="1">
        <f t="array" ref="N380">SUMPRODUCT($F300:$BQ300,$F$347:$BQ$347*($F$348:$BQ$348=N$356))/SUMIFS($F$347:$BQ$347, $F$348:$BQ$348, N$356)</f>
        <v>5.7769993093725047E-2</v>
      </c>
      <c r="O380" s="30" cm="1">
        <f t="array" ref="O380">SUMPRODUCT($F300:$BQ300,$F$347:$BQ$347*($F$348:$BQ$348=O$356))/SUMIFS($F$347:$BQ$347, $F$348:$BQ$348, O$356)</f>
        <v>9.8860720961302703E-2</v>
      </c>
      <c r="P380" s="30" cm="1">
        <f t="array" ref="P380">SUMPRODUCT($F300:$BQ300,$F$347:$BQ$347*($F$348:$BQ$348=P$356))/SUMIFS($F$347:$BQ$347, $F$348:$BQ$348, P$356)</f>
        <v>0.11861335163618626</v>
      </c>
      <c r="Q380" s="30" cm="1">
        <f t="array" ref="Q380">SUMPRODUCT($F300:$BQ300,$F$347:$BQ$347*($F$348:$BQ$348=Q$356))/SUMIFS($F$347:$BQ$347, $F$348:$BQ$348, Q$356)</f>
        <v>4.9399745717299048E-2</v>
      </c>
      <c r="R380" s="30" cm="1">
        <f t="array" ref="R380">SUMPRODUCT($F300:$BQ300,$F$347:$BQ$347*($F$348:$BQ$348=R$356))/SUMIFS($F$347:$BQ$347, $F$348:$BQ$348, R$356)</f>
        <v>1.9548487899201519E-2</v>
      </c>
      <c r="S380" s="30" cm="1">
        <f t="array" ref="S380">SUMPRODUCT($F300:$BQ300,$F$347:$BQ$347*($F$348:$BQ$348=S$356))/SUMIFS($F$347:$BQ$347, $F$348:$BQ$348, S$356)</f>
        <v>3.5695808669402335E-2</v>
      </c>
      <c r="T380" s="30" cm="1">
        <f t="array" ref="T380">SUMPRODUCT($F300:$BQ300,$F$347:$BQ$347*($F$348:$BQ$348=T$356))/SUMIFS($F$347:$BQ$347, $F$348:$BQ$348, T$356)</f>
        <v>3.5076029387804547E-2</v>
      </c>
      <c r="U380" s="30" cm="1">
        <f t="array" ref="U380">SUMPRODUCT($F300:$BQ300,$F$347:$BQ$347*($F$348:$BQ$348=U$356))/SUMIFS($F$347:$BQ$347, $F$348:$BQ$348, U$356)</f>
        <v>3.6281303503050387E-2</v>
      </c>
      <c r="V380" s="30" cm="1">
        <f t="array" ref="V380">SUMPRODUCT($F300:$BQ300,$F$347:$BQ$347*($F$348:$BQ$348=V$356))/SUMIFS($F$347:$BQ$347, $F$348:$BQ$348, V$356)</f>
        <v>2.6304700064384925E-2</v>
      </c>
      <c r="W380" s="30" cm="1">
        <f t="array" ref="W380">SUMPRODUCT($F300:$BQ300,$F$347:$BQ$347*($F$348:$BQ$348=W$356))/SUMIFS($F$347:$BQ$347, $F$348:$BQ$348, W$356)</f>
        <v>3.1888113245887258E-2</v>
      </c>
      <c r="X380" s="30" cm="1">
        <f t="array" ref="X380">SUMPRODUCT($F300:$BQ300,$F$347:$BQ$347*($F$348:$BQ$348=X$356))/SUMIFS($F$347:$BQ$347, $F$348:$BQ$348, X$356)</f>
        <v>1.4093052352600515</v>
      </c>
      <c r="Y380" s="30" cm="1">
        <f t="array" ref="Y380">SUMPRODUCT($F300:$BQ300,$F$347:$BQ$347*($F$348:$BQ$348=Y$356))/SUMIFS($F$347:$BQ$347, $F$348:$BQ$348, Y$356)</f>
        <v>4.7552814498739188E-2</v>
      </c>
      <c r="Z380" s="30" cm="1">
        <f t="array" ref="Z380">SUMPRODUCT($F300:$BQ300,$F$347:$BQ$347*($F$348:$BQ$348=Z$356))/SUMIFS($F$347:$BQ$347, $F$348:$BQ$348, Z$356)</f>
        <v>2.7967494438427588E-2</v>
      </c>
      <c r="AA380" s="30" cm="1">
        <f t="array" ref="AA380">SUMPRODUCT($F300:$BQ300,$F$347:$BQ$347*($F$348:$BQ$348=AA$356))/SUMIFS($F$347:$BQ$347, $F$348:$BQ$348, AA$356)</f>
        <v>2.5837362830968567E-2</v>
      </c>
      <c r="AB380" s="30" cm="1">
        <f t="array" ref="AB380">SUMPRODUCT($F300:$BQ300,$F$347:$BQ$347*($F$348:$BQ$348=AB$356))/SUMIFS($F$347:$BQ$347, $F$348:$BQ$348, AB$356)</f>
        <v>2.9660874769471761E-2</v>
      </c>
      <c r="AC380" s="30" cm="1">
        <f t="array" ref="AC380">SUMPRODUCT($F300:$BQ300,$F$347:$BQ$347*($F$348:$BQ$348=AC$356))/SUMIFS($F$347:$BQ$347, $F$348:$BQ$348, AC$356)</f>
        <v>3.8424071164621924E-2</v>
      </c>
      <c r="AD380" s="30" cm="1">
        <f t="array" ref="AD380">SUMPRODUCT($F300:$BQ300,$F$347:$BQ$347*($F$348:$BQ$348=AD$356))/SUMIFS($F$347:$BQ$347, $F$348:$BQ$348, AD$356)</f>
        <v>2.8277435010142894E-2</v>
      </c>
      <c r="AE380" s="30" cm="1">
        <f t="array" ref="AE380">SUMPRODUCT($F300:$BQ300,$F$347:$BQ$347*($F$348:$BQ$348=AE$356))/SUMIFS($F$347:$BQ$347, $F$348:$BQ$348, AE$356)</f>
        <v>3.1002830533358259E-2</v>
      </c>
      <c r="AF380" s="30" cm="1">
        <f t="array" ref="AF380">SUMPRODUCT($F300:$BQ300,$F$347:$BQ$347*($F$348:$BQ$348=AF$356))/SUMIFS($F$347:$BQ$347, $F$348:$BQ$348, AF$356)</f>
        <v>1.1576785975362954E-2</v>
      </c>
      <c r="AG380" s="30" cm="1">
        <f t="array" ref="AG380">SUMPRODUCT($F300:$BQ300,$F$347:$BQ$347*($F$348:$BQ$348=AG$356))/SUMIFS($F$347:$BQ$347, $F$348:$BQ$348, AG$356)</f>
        <v>1.0942578418668051E-2</v>
      </c>
      <c r="AH380" s="30" cm="1">
        <f t="array" ref="AH380">SUMPRODUCT($F300:$BQ300,$F$347:$BQ$347*($F$348:$BQ$348=AH$356))/SUMIFS($F$347:$BQ$347, $F$348:$BQ$348, AH$356)</f>
        <v>1.1960953580603385E-2</v>
      </c>
      <c r="AI380" s="30" cm="1">
        <f t="array" ref="AI380">SUMPRODUCT($F300:$BQ300,$F$347:$BQ$347*($F$348:$BQ$348=AI$356))/SUMIFS($F$347:$BQ$347, $F$348:$BQ$348, AI$356)</f>
        <v>1.6717847710902557E-2</v>
      </c>
      <c r="AJ380" s="30" cm="1">
        <f t="array" ref="AJ380">SUMPRODUCT($F300:$BQ300,$F$347:$BQ$347*($F$348:$BQ$348=AJ$356))/SUMIFS($F$347:$BQ$347, $F$348:$BQ$348, AJ$356)</f>
        <v>1.9210702655683691E-2</v>
      </c>
      <c r="AK380" s="30" cm="1">
        <f t="array" ref="AK380">SUMPRODUCT($F300:$BQ300,$F$347:$BQ$347*($F$348:$BQ$348=AK$356))/SUMIFS($F$347:$BQ$347, $F$348:$BQ$348, AK$356)</f>
        <v>1.6745243468073927E-2</v>
      </c>
      <c r="AL380" s="30" cm="1">
        <f t="array" ref="AL380">SUMPRODUCT($F300:$BQ300,$F$347:$BQ$347*($F$348:$BQ$348=AL$356))/SUMIFS($F$347:$BQ$347, $F$348:$BQ$348, AL$356)</f>
        <v>1.9736002460549164E-2</v>
      </c>
      <c r="AM380" s="30" cm="1">
        <f t="array" ref="AM380">SUMPRODUCT($F300:$BQ300,$F$347:$BQ$347*($F$348:$BQ$348=AM$356))/SUMIFS($F$347:$BQ$347, $F$348:$BQ$348, AM$356)</f>
        <v>3.1124461147892229E-2</v>
      </c>
      <c r="AN380" s="30" cm="1">
        <f t="array" ref="AN380">SUMPRODUCT($F300:$BQ300,$F$347:$BQ$347*($F$348:$BQ$348=AN$356))/SUMIFS($F$347:$BQ$347, $F$348:$BQ$348, AN$356)</f>
        <v>0</v>
      </c>
      <c r="AO380" s="30"/>
      <c r="AP380" s="30"/>
      <c r="AQ380" s="30"/>
    </row>
    <row r="381" spans="1:43" x14ac:dyDescent="0.35">
      <c r="A381" t="str">
        <v>ISIC 36</v>
      </c>
      <c r="C381">
        <v>55259.64</v>
      </c>
      <c r="D381" t="str">
        <v>ISIC 36T39</v>
      </c>
      <c r="E381" s="30" cm="1">
        <f t="array" ref="E381">SUMPRODUCT($F301:$BQ301,$F$347:$BQ$347*($F$348:$BQ$348=E$356))/SUMIFS($F$347:$BQ$347, $F$348:$BQ$348, E$356)</f>
        <v>5.5609699345506476E-3</v>
      </c>
      <c r="F381" s="30" cm="1">
        <f t="array" ref="F381">SUMPRODUCT($F301:$BQ301,$F$347:$BQ$347*($F$348:$BQ$348=F$356))/SUMIFS($F$347:$BQ$347, $F$348:$BQ$348, F$356)</f>
        <v>2.1283391223925396E-3</v>
      </c>
      <c r="G381" s="30" cm="1">
        <f t="array" ref="G381">SUMPRODUCT($F301:$BQ301,$F$347:$BQ$347*($F$348:$BQ$348=G$356))/SUMIFS($F$347:$BQ$347, $F$348:$BQ$348, G$356)</f>
        <v>3.9544144545715304E-3</v>
      </c>
      <c r="H381" s="30" cm="1">
        <f t="array" ref="H381">SUMPRODUCT($F301:$BQ301,$F$347:$BQ$347*($F$348:$BQ$348=H$356))/SUMIFS($F$347:$BQ$347, $F$348:$BQ$348, H$356)</f>
        <v>1.833400404117308E-3</v>
      </c>
      <c r="I381" s="30" cm="1">
        <f t="array" ref="I381">SUMPRODUCT($F301:$BQ301,$F$347:$BQ$347*($F$348:$BQ$348=I$356))/SUMIFS($F$347:$BQ$347, $F$348:$BQ$348, I$356)</f>
        <v>1.6224405648698056E-3</v>
      </c>
      <c r="J381" s="30" cm="1">
        <f t="array" ref="J381">SUMPRODUCT($F301:$BQ301,$F$347:$BQ$347*($F$348:$BQ$348=J$356))/SUMIFS($F$347:$BQ$347, $F$348:$BQ$348, J$356)</f>
        <v>2.6054282742011218E-3</v>
      </c>
      <c r="K381" s="30" cm="1">
        <f t="array" ref="K381">SUMPRODUCT($F301:$BQ301,$F$347:$BQ$347*($F$348:$BQ$348=K$356))/SUMIFS($F$347:$BQ$347, $F$348:$BQ$348, K$356)</f>
        <v>1.4362140433687237E-3</v>
      </c>
      <c r="L381" s="30" cm="1">
        <f t="array" ref="L381">SUMPRODUCT($F301:$BQ301,$F$347:$BQ$347*($F$348:$BQ$348=L$356))/SUMIFS($F$347:$BQ$347, $F$348:$BQ$348, L$356)</f>
        <v>2.6943320065019459E-3</v>
      </c>
      <c r="M381" s="30" cm="1">
        <f t="array" ref="M381">SUMPRODUCT($F301:$BQ301,$F$347:$BQ$347*($F$348:$BQ$348=M$356))/SUMIFS($F$347:$BQ$347, $F$348:$BQ$348, M$356)</f>
        <v>1.1298167650995257E-3</v>
      </c>
      <c r="N381" s="30" cm="1">
        <f t="array" ref="N381">SUMPRODUCT($F301:$BQ301,$F$347:$BQ$347*($F$348:$BQ$348=N$356))/SUMIFS($F$347:$BQ$347, $F$348:$BQ$348, N$356)</f>
        <v>2.0760109185843155E-3</v>
      </c>
      <c r="O381" s="30" cm="1">
        <f t="array" ref="O381">SUMPRODUCT($F301:$BQ301,$F$347:$BQ$347*($F$348:$BQ$348=O$356))/SUMIFS($F$347:$BQ$347, $F$348:$BQ$348, O$356)</f>
        <v>2.4757894766395372E-3</v>
      </c>
      <c r="P381" s="30" cm="1">
        <f t="array" ref="P381">SUMPRODUCT($F301:$BQ301,$F$347:$BQ$347*($F$348:$BQ$348=P$356))/SUMIFS($F$347:$BQ$347, $F$348:$BQ$348, P$356)</f>
        <v>3.153009608342334E-3</v>
      </c>
      <c r="Q381" s="30" cm="1">
        <f t="array" ref="Q381">SUMPRODUCT($F301:$BQ301,$F$347:$BQ$347*($F$348:$BQ$348=Q$356))/SUMIFS($F$347:$BQ$347, $F$348:$BQ$348, Q$356)</f>
        <v>2.0531044784678179E-3</v>
      </c>
      <c r="R381" s="30" cm="1">
        <f t="array" ref="R381">SUMPRODUCT($F301:$BQ301,$F$347:$BQ$347*($F$348:$BQ$348=R$356))/SUMIFS($F$347:$BQ$347, $F$348:$BQ$348, R$356)</f>
        <v>1.0397339266260133E-3</v>
      </c>
      <c r="S381" s="30" cm="1">
        <f t="array" ref="S381">SUMPRODUCT($F301:$BQ301,$F$347:$BQ$347*($F$348:$BQ$348=S$356))/SUMIFS($F$347:$BQ$347, $F$348:$BQ$348, S$356)</f>
        <v>1.4971372149562635E-3</v>
      </c>
      <c r="T381" s="30" cm="1">
        <f t="array" ref="T381">SUMPRODUCT($F301:$BQ301,$F$347:$BQ$347*($F$348:$BQ$348=T$356))/SUMIFS($F$347:$BQ$347, $F$348:$BQ$348, T$356)</f>
        <v>1.5027802309367255E-3</v>
      </c>
      <c r="U381" s="30" cm="1">
        <f t="array" ref="U381">SUMPRODUCT($F301:$BQ301,$F$347:$BQ$347*($F$348:$BQ$348=U$356))/SUMIFS($F$347:$BQ$347, $F$348:$BQ$348, U$356)</f>
        <v>1.4912637292180213E-3</v>
      </c>
      <c r="V381" s="30" cm="1">
        <f t="array" ref="V381">SUMPRODUCT($F301:$BQ301,$F$347:$BQ$347*($F$348:$BQ$348=V$356))/SUMIFS($F$347:$BQ$347, $F$348:$BQ$348, V$356)</f>
        <v>1.3791402256785221E-3</v>
      </c>
      <c r="W381" s="30" cm="1">
        <f t="array" ref="W381">SUMPRODUCT($F301:$BQ301,$F$347:$BQ$347*($F$348:$BQ$348=W$356))/SUMIFS($F$347:$BQ$347, $F$348:$BQ$348, W$356)</f>
        <v>1.3858055228454633E-3</v>
      </c>
      <c r="X381" s="30" cm="1">
        <f t="array" ref="X381">SUMPRODUCT($F301:$BQ301,$F$347:$BQ$347*($F$348:$BQ$348=X$356))/SUMIFS($F$347:$BQ$347, $F$348:$BQ$348, X$356)</f>
        <v>2.537237855244272E-3</v>
      </c>
      <c r="Y381" s="30" cm="1">
        <f t="array" ref="Y381">SUMPRODUCT($F301:$BQ301,$F$347:$BQ$347*($F$348:$BQ$348=Y$356))/SUMIFS($F$347:$BQ$347, $F$348:$BQ$348, Y$356)</f>
        <v>0.24475209863147723</v>
      </c>
      <c r="Z381" s="30" cm="1">
        <f t="array" ref="Z381">SUMPRODUCT($F301:$BQ301,$F$347:$BQ$347*($F$348:$BQ$348=Z$356))/SUMIFS($F$347:$BQ$347, $F$348:$BQ$348, Z$356)</f>
        <v>1.5505871311737708E-3</v>
      </c>
      <c r="AA381" s="30" cm="1">
        <f t="array" ref="AA381">SUMPRODUCT($F301:$BQ301,$F$347:$BQ$347*($F$348:$BQ$348=AA$356))/SUMIFS($F$347:$BQ$347, $F$348:$BQ$348, AA$356)</f>
        <v>1.4232868287496418E-3</v>
      </c>
      <c r="AB381" s="30" cm="1">
        <f t="array" ref="AB381">SUMPRODUCT($F301:$BQ301,$F$347:$BQ$347*($F$348:$BQ$348=AB$356))/SUMIFS($F$347:$BQ$347, $F$348:$BQ$348, AB$356)</f>
        <v>1.2650499524867879E-3</v>
      </c>
      <c r="AC381" s="30" cm="1">
        <f t="array" ref="AC381">SUMPRODUCT($F301:$BQ301,$F$347:$BQ$347*($F$348:$BQ$348=AC$356))/SUMIFS($F$347:$BQ$347, $F$348:$BQ$348, AC$356)</f>
        <v>3.9407021839802346E-3</v>
      </c>
      <c r="AD381" s="30" cm="1">
        <f t="array" ref="AD381">SUMPRODUCT($F301:$BQ301,$F$347:$BQ$347*($F$348:$BQ$348=AD$356))/SUMIFS($F$347:$BQ$347, $F$348:$BQ$348, AD$356)</f>
        <v>2.5917689657590989E-3</v>
      </c>
      <c r="AE381" s="30" cm="1">
        <f t="array" ref="AE381">SUMPRODUCT($F301:$BQ301,$F$347:$BQ$347*($F$348:$BQ$348=AE$356))/SUMIFS($F$347:$BQ$347, $F$348:$BQ$348, AE$356)</f>
        <v>2.8933814402798083E-3</v>
      </c>
      <c r="AF381" s="30" cm="1">
        <f t="array" ref="AF381">SUMPRODUCT($F301:$BQ301,$F$347:$BQ$347*($F$348:$BQ$348=AF$356))/SUMIFS($F$347:$BQ$347, $F$348:$BQ$348, AF$356)</f>
        <v>7.7268423659007646E-4</v>
      </c>
      <c r="AG381" s="30" cm="1">
        <f t="array" ref="AG381">SUMPRODUCT($F301:$BQ301,$F$347:$BQ$347*($F$348:$BQ$348=AG$356))/SUMIFS($F$347:$BQ$347, $F$348:$BQ$348, AG$356)</f>
        <v>9.6281378892530624E-4</v>
      </c>
      <c r="AH381" s="30" cm="1">
        <f t="array" ref="AH381">SUMPRODUCT($F301:$BQ301,$F$347:$BQ$347*($F$348:$BQ$348=AH$356))/SUMIFS($F$347:$BQ$347, $F$348:$BQ$348, AH$356)</f>
        <v>1.707866739345972E-3</v>
      </c>
      <c r="AI381" s="30" cm="1">
        <f t="array" ref="AI381">SUMPRODUCT($F301:$BQ301,$F$347:$BQ$347*($F$348:$BQ$348=AI$356))/SUMIFS($F$347:$BQ$347, $F$348:$BQ$348, AI$356)</f>
        <v>1.1844462579634065E-3</v>
      </c>
      <c r="AJ381" s="30" cm="1">
        <f t="array" ref="AJ381">SUMPRODUCT($F301:$BQ301,$F$347:$BQ$347*($F$348:$BQ$348=AJ$356))/SUMIFS($F$347:$BQ$347, $F$348:$BQ$348, AJ$356)</f>
        <v>2.2964981759945411E-3</v>
      </c>
      <c r="AK381" s="30" cm="1">
        <f t="array" ref="AK381">SUMPRODUCT($F301:$BQ301,$F$347:$BQ$347*($F$348:$BQ$348=AK$356))/SUMIFS($F$347:$BQ$347, $F$348:$BQ$348, AK$356)</f>
        <v>2.215775034455031E-3</v>
      </c>
      <c r="AL381" s="30" cm="1">
        <f t="array" ref="AL381">SUMPRODUCT($F301:$BQ301,$F$347:$BQ$347*($F$348:$BQ$348=AL$356))/SUMIFS($F$347:$BQ$347, $F$348:$BQ$348, AL$356)</f>
        <v>2.1734385426505523E-3</v>
      </c>
      <c r="AM381" s="30" cm="1">
        <f t="array" ref="AM381">SUMPRODUCT($F301:$BQ301,$F$347:$BQ$347*($F$348:$BQ$348=AM$356))/SUMIFS($F$347:$BQ$347, $F$348:$BQ$348, AM$356)</f>
        <v>3.1429570876212501E-3</v>
      </c>
      <c r="AN381" s="30" cm="1">
        <f t="array" ref="AN381">SUMPRODUCT($F301:$BQ301,$F$347:$BQ$347*($F$348:$BQ$348=AN$356))/SUMIFS($F$347:$BQ$347, $F$348:$BQ$348, AN$356)</f>
        <v>0</v>
      </c>
      <c r="AO381" s="30"/>
      <c r="AP381" s="30"/>
      <c r="AQ381" s="30"/>
    </row>
    <row r="382" spans="1:43" x14ac:dyDescent="0.35">
      <c r="A382" t="str">
        <v>ISIC 37-39</v>
      </c>
      <c r="C382">
        <v>185471.8</v>
      </c>
      <c r="D382" t="str">
        <v>ISIC 36T39</v>
      </c>
      <c r="E382" s="30" cm="1">
        <f t="array" ref="E382">SUMPRODUCT($F302:$BQ302,$F$347:$BQ$347*($F$348:$BQ$348=E$356))/SUMIFS($F$347:$BQ$347, $F$348:$BQ$348, E$356)</f>
        <v>1.1158323457197869E-2</v>
      </c>
      <c r="F382" s="30" cm="1">
        <f t="array" ref="F382">SUMPRODUCT($F302:$BQ302,$F$347:$BQ$347*($F$348:$BQ$348=F$356))/SUMIFS($F$347:$BQ$347, $F$348:$BQ$348, F$356)</f>
        <v>1.5534742783219405E-2</v>
      </c>
      <c r="G382" s="30" cm="1">
        <f t="array" ref="G382">SUMPRODUCT($F302:$BQ302,$F$347:$BQ$347*($F$348:$BQ$348=G$356))/SUMIFS($F$347:$BQ$347, $F$348:$BQ$348, G$356)</f>
        <v>1.5836827121335047E-2</v>
      </c>
      <c r="H382" s="30" cm="1">
        <f t="array" ref="H382">SUMPRODUCT($F302:$BQ302,$F$347:$BQ$347*($F$348:$BQ$348=H$356))/SUMIFS($F$347:$BQ$347, $F$348:$BQ$348, H$356)</f>
        <v>1.5575782522766396E-2</v>
      </c>
      <c r="I382" s="30" cm="1">
        <f t="array" ref="I382">SUMPRODUCT($F302:$BQ302,$F$347:$BQ$347*($F$348:$BQ$348=I$356))/SUMIFS($F$347:$BQ$347, $F$348:$BQ$348, I$356)</f>
        <v>1.9771834506381605E-2</v>
      </c>
      <c r="J382" s="30" cm="1">
        <f t="array" ref="J382">SUMPRODUCT($F302:$BQ302,$F$347:$BQ$347*($F$348:$BQ$348=J$356))/SUMIFS($F$347:$BQ$347, $F$348:$BQ$348, J$356)</f>
        <v>4.1552708365671258E-2</v>
      </c>
      <c r="K382" s="30" cm="1">
        <f t="array" ref="K382">SUMPRODUCT($F302:$BQ302,$F$347:$BQ$347*($F$348:$BQ$348=K$356))/SUMIFS($F$347:$BQ$347, $F$348:$BQ$348, K$356)</f>
        <v>1.0331083574133476E-2</v>
      </c>
      <c r="L382" s="30" cm="1">
        <f t="array" ref="L382">SUMPRODUCT($F302:$BQ302,$F$347:$BQ$347*($F$348:$BQ$348=L$356))/SUMIFS($F$347:$BQ$347, $F$348:$BQ$348, L$356)</f>
        <v>1.8567005469005502E-2</v>
      </c>
      <c r="M382" s="30" cm="1">
        <f t="array" ref="M382">SUMPRODUCT($F302:$BQ302,$F$347:$BQ$347*($F$348:$BQ$348=M$356))/SUMIFS($F$347:$BQ$347, $F$348:$BQ$348, M$356)</f>
        <v>7.9921483333176887E-3</v>
      </c>
      <c r="N382" s="30" cm="1">
        <f t="array" ref="N382">SUMPRODUCT($F302:$BQ302,$F$347:$BQ$347*($F$348:$BQ$348=N$356))/SUMIFS($F$347:$BQ$347, $F$348:$BQ$348, N$356)</f>
        <v>2.8842081123646179E-2</v>
      </c>
      <c r="O382" s="30" cm="1">
        <f t="array" ref="O382">SUMPRODUCT($F302:$BQ302,$F$347:$BQ$347*($F$348:$BQ$348=O$356))/SUMIFS($F$347:$BQ$347, $F$348:$BQ$348, O$356)</f>
        <v>2.3626359777423576E-2</v>
      </c>
      <c r="P382" s="30" cm="1">
        <f t="array" ref="P382">SUMPRODUCT($F302:$BQ302,$F$347:$BQ$347*($F$348:$BQ$348=P$356))/SUMIFS($F$347:$BQ$347, $F$348:$BQ$348, P$356)</f>
        <v>0.12483534749964151</v>
      </c>
      <c r="Q382" s="30" cm="1">
        <f t="array" ref="Q382">SUMPRODUCT($F302:$BQ302,$F$347:$BQ$347*($F$348:$BQ$348=Q$356))/SUMIFS($F$347:$BQ$347, $F$348:$BQ$348, Q$356)</f>
        <v>4.1007701965427024E-2</v>
      </c>
      <c r="R382" s="30" cm="1">
        <f t="array" ref="R382">SUMPRODUCT($F302:$BQ302,$F$347:$BQ$347*($F$348:$BQ$348=R$356))/SUMIFS($F$347:$BQ$347, $F$348:$BQ$348, R$356)</f>
        <v>7.1515172560584709E-3</v>
      </c>
      <c r="S382" s="30" cm="1">
        <f t="array" ref="S382">SUMPRODUCT($F302:$BQ302,$F$347:$BQ$347*($F$348:$BQ$348=S$356))/SUMIFS($F$347:$BQ$347, $F$348:$BQ$348, S$356)</f>
        <v>1.8995447468297535E-2</v>
      </c>
      <c r="T382" s="30" cm="1">
        <f t="array" ref="T382">SUMPRODUCT($F302:$BQ302,$F$347:$BQ$347*($F$348:$BQ$348=T$356))/SUMIFS($F$347:$BQ$347, $F$348:$BQ$348, T$356)</f>
        <v>1.8836827315852483E-2</v>
      </c>
      <c r="U382" s="30" cm="1">
        <f t="array" ref="U382">SUMPRODUCT($F302:$BQ302,$F$347:$BQ$347*($F$348:$BQ$348=U$356))/SUMIFS($F$347:$BQ$347, $F$348:$BQ$348, U$356)</f>
        <v>1.791384382386059E-2</v>
      </c>
      <c r="V382" s="30" cm="1">
        <f t="array" ref="V382">SUMPRODUCT($F302:$BQ302,$F$347:$BQ$347*($F$348:$BQ$348=V$356))/SUMIFS($F$347:$BQ$347, $F$348:$BQ$348, V$356)</f>
        <v>1.5911579064059891E-2</v>
      </c>
      <c r="W382" s="30" cm="1">
        <f t="array" ref="W382">SUMPRODUCT($F302:$BQ302,$F$347:$BQ$347*($F$348:$BQ$348=W$356))/SUMIFS($F$347:$BQ$347, $F$348:$BQ$348, W$356)</f>
        <v>1.4775809755545951E-2</v>
      </c>
      <c r="X382" s="30" cm="1">
        <f t="array" ref="X382">SUMPRODUCT($F302:$BQ302,$F$347:$BQ$347*($F$348:$BQ$348=X$356))/SUMIFS($F$347:$BQ$347, $F$348:$BQ$348, X$356)</f>
        <v>1.1461040727364889E-2</v>
      </c>
      <c r="Y382" s="30" cm="1">
        <f t="array" ref="Y382">SUMPRODUCT($F302:$BQ302,$F$347:$BQ$347*($F$348:$BQ$348=Y$356))/SUMIFS($F$347:$BQ$347, $F$348:$BQ$348, Y$356)</f>
        <v>0.96948897158920333</v>
      </c>
      <c r="Z382" s="30" cm="1">
        <f t="array" ref="Z382">SUMPRODUCT($F302:$BQ302,$F$347:$BQ$347*($F$348:$BQ$348=Z$356))/SUMIFS($F$347:$BQ$347, $F$348:$BQ$348, Z$356)</f>
        <v>1.5436526907751427E-2</v>
      </c>
      <c r="AA382" s="30" cm="1">
        <f t="array" ref="AA382">SUMPRODUCT($F302:$BQ302,$F$347:$BQ$347*($F$348:$BQ$348=AA$356))/SUMIFS($F$347:$BQ$347, $F$348:$BQ$348, AA$356)</f>
        <v>7.8841076310101239E-3</v>
      </c>
      <c r="AB382" s="30" cm="1">
        <f t="array" ref="AB382">SUMPRODUCT($F302:$BQ302,$F$347:$BQ$347*($F$348:$BQ$348=AB$356))/SUMIFS($F$347:$BQ$347, $F$348:$BQ$348, AB$356)</f>
        <v>6.3150224615458042E-3</v>
      </c>
      <c r="AC382" s="30" cm="1">
        <f t="array" ref="AC382">SUMPRODUCT($F302:$BQ302,$F$347:$BQ$347*($F$348:$BQ$348=AC$356))/SUMIFS($F$347:$BQ$347, $F$348:$BQ$348, AC$356)</f>
        <v>1.2102197423018601E-2</v>
      </c>
      <c r="AD382" s="30" cm="1">
        <f t="array" ref="AD382">SUMPRODUCT($F302:$BQ302,$F$347:$BQ$347*($F$348:$BQ$348=AD$356))/SUMIFS($F$347:$BQ$347, $F$348:$BQ$348, AD$356)</f>
        <v>8.3294982345909624E-3</v>
      </c>
      <c r="AE382" s="30" cm="1">
        <f t="array" ref="AE382">SUMPRODUCT($F302:$BQ302,$F$347:$BQ$347*($F$348:$BQ$348=AE$356))/SUMIFS($F$347:$BQ$347, $F$348:$BQ$348, AE$356)</f>
        <v>6.9795614623499279E-3</v>
      </c>
      <c r="AF382" s="30" cm="1">
        <f t="array" ref="AF382">SUMPRODUCT($F302:$BQ302,$F$347:$BQ$347*($F$348:$BQ$348=AF$356))/SUMIFS($F$347:$BQ$347, $F$348:$BQ$348, AF$356)</f>
        <v>5.2198094997740327E-3</v>
      </c>
      <c r="AG382" s="30" cm="1">
        <f t="array" ref="AG382">SUMPRODUCT($F302:$BQ302,$F$347:$BQ$347*($F$348:$BQ$348=AG$356))/SUMIFS($F$347:$BQ$347, $F$348:$BQ$348, AG$356)</f>
        <v>3.8020371499541839E-3</v>
      </c>
      <c r="AH382" s="30" cm="1">
        <f t="array" ref="AH382">SUMPRODUCT($F302:$BQ302,$F$347:$BQ$347*($F$348:$BQ$348=AH$356))/SUMIFS($F$347:$BQ$347, $F$348:$BQ$348, AH$356)</f>
        <v>7.6952840863875665E-3</v>
      </c>
      <c r="AI382" s="30" cm="1">
        <f t="array" ref="AI382">SUMPRODUCT($F302:$BQ302,$F$347:$BQ$347*($F$348:$BQ$348=AI$356))/SUMIFS($F$347:$BQ$347, $F$348:$BQ$348, AI$356)</f>
        <v>7.934180362772953E-3</v>
      </c>
      <c r="AJ382" s="30" cm="1">
        <f t="array" ref="AJ382">SUMPRODUCT($F302:$BQ302,$F$347:$BQ$347*($F$348:$BQ$348=AJ$356))/SUMIFS($F$347:$BQ$347, $F$348:$BQ$348, AJ$356)</f>
        <v>1.9354317567582571E-2</v>
      </c>
      <c r="AK382" s="30" cm="1">
        <f t="array" ref="AK382">SUMPRODUCT($F302:$BQ302,$F$347:$BQ$347*($F$348:$BQ$348=AK$356))/SUMIFS($F$347:$BQ$347, $F$348:$BQ$348, AK$356)</f>
        <v>3.8533469271377382E-3</v>
      </c>
      <c r="AL382" s="30" cm="1">
        <f t="array" ref="AL382">SUMPRODUCT($F302:$BQ302,$F$347:$BQ$347*($F$348:$BQ$348=AL$356))/SUMIFS($F$347:$BQ$347, $F$348:$BQ$348, AL$356)</f>
        <v>6.228740587938545E-3</v>
      </c>
      <c r="AM382" s="30" cm="1">
        <f t="array" ref="AM382">SUMPRODUCT($F302:$BQ302,$F$347:$BQ$347*($F$348:$BQ$348=AM$356))/SUMIFS($F$347:$BQ$347, $F$348:$BQ$348, AM$356)</f>
        <v>7.7760841556384691E-3</v>
      </c>
      <c r="AN382" s="30" cm="1">
        <f t="array" ref="AN382">SUMPRODUCT($F302:$BQ302,$F$347:$BQ$347*($F$348:$BQ$348=AN$356))/SUMIFS($F$347:$BQ$347, $F$348:$BQ$348, AN$356)</f>
        <v>0</v>
      </c>
      <c r="AO382" s="30"/>
      <c r="AP382" s="30"/>
      <c r="AQ382" s="30"/>
    </row>
    <row r="383" spans="1:43" x14ac:dyDescent="0.35">
      <c r="A383" t="str">
        <v>ISIC 41-43</v>
      </c>
      <c r="C383">
        <v>1447642.16</v>
      </c>
      <c r="D383" t="str">
        <v>ISIC 41T43</v>
      </c>
      <c r="E383" s="30" cm="1">
        <f t="array" ref="E383">SUMPRODUCT($F303:$BQ303,$F$347:$BQ$347*($F$348:$BQ$348=E$356))/SUMIFS($F$347:$BQ$347, $F$348:$BQ$348, E$356)</f>
        <v>2.2686664749812027E-2</v>
      </c>
      <c r="F383" s="30" cm="1">
        <f t="array" ref="F383">SUMPRODUCT($F303:$BQ303,$F$347:$BQ$347*($F$348:$BQ$348=F$356))/SUMIFS($F$347:$BQ$347, $F$348:$BQ$348, F$356)</f>
        <v>3.2343293315274413E-2</v>
      </c>
      <c r="G383" s="30" cm="1">
        <f t="array" ref="G383">SUMPRODUCT($F303:$BQ303,$F$347:$BQ$347*($F$348:$BQ$348=G$356))/SUMIFS($F$347:$BQ$347, $F$348:$BQ$348, G$356)</f>
        <v>2.130344749666787E-2</v>
      </c>
      <c r="H383" s="30" cm="1">
        <f t="array" ref="H383">SUMPRODUCT($F303:$BQ303,$F$347:$BQ$347*($F$348:$BQ$348=H$356))/SUMIFS($F$347:$BQ$347, $F$348:$BQ$348, H$356)</f>
        <v>1.7087168146951437E-2</v>
      </c>
      <c r="I383" s="30" cm="1">
        <f t="array" ref="I383">SUMPRODUCT($F303:$BQ303,$F$347:$BQ$347*($F$348:$BQ$348=I$356))/SUMIFS($F$347:$BQ$347, $F$348:$BQ$348, I$356)</f>
        <v>2.5055058972195447E-2</v>
      </c>
      <c r="J383" s="30" cm="1">
        <f t="array" ref="J383">SUMPRODUCT($F303:$BQ303,$F$347:$BQ$347*($F$348:$BQ$348=J$356))/SUMIFS($F$347:$BQ$347, $F$348:$BQ$348, J$356)</f>
        <v>2.522034460636419E-2</v>
      </c>
      <c r="K383" s="30" cm="1">
        <f t="array" ref="K383">SUMPRODUCT($F303:$BQ303,$F$347:$BQ$347*($F$348:$BQ$348=K$356))/SUMIFS($F$347:$BQ$347, $F$348:$BQ$348, K$356)</f>
        <v>1.6013651272124396E-2</v>
      </c>
      <c r="L383" s="30" cm="1">
        <f t="array" ref="L383">SUMPRODUCT($F303:$BQ303,$F$347:$BQ$347*($F$348:$BQ$348=L$356))/SUMIFS($F$347:$BQ$347, $F$348:$BQ$348, L$356)</f>
        <v>2.3661834854723174E-2</v>
      </c>
      <c r="M383" s="30" cm="1">
        <f t="array" ref="M383">SUMPRODUCT($F303:$BQ303,$F$347:$BQ$347*($F$348:$BQ$348=M$356))/SUMIFS($F$347:$BQ$347, $F$348:$BQ$348, M$356)</f>
        <v>1.4361019450540406E-2</v>
      </c>
      <c r="N383" s="30" cm="1">
        <f t="array" ref="N383">SUMPRODUCT($F303:$BQ303,$F$347:$BQ$347*($F$348:$BQ$348=N$356))/SUMIFS($F$347:$BQ$347, $F$348:$BQ$348, N$356)</f>
        <v>2.101014869240873E-2</v>
      </c>
      <c r="O383" s="30" cm="1">
        <f t="array" ref="O383">SUMPRODUCT($F303:$BQ303,$F$347:$BQ$347*($F$348:$BQ$348=O$356))/SUMIFS($F$347:$BQ$347, $F$348:$BQ$348, O$356)</f>
        <v>2.8820708707565066E-2</v>
      </c>
      <c r="P383" s="30" cm="1">
        <f t="array" ref="P383">SUMPRODUCT($F303:$BQ303,$F$347:$BQ$347*($F$348:$BQ$348=P$356))/SUMIFS($F$347:$BQ$347, $F$348:$BQ$348, P$356)</f>
        <v>2.9909135899607548E-2</v>
      </c>
      <c r="Q383" s="30" cm="1">
        <f t="array" ref="Q383">SUMPRODUCT($F303:$BQ303,$F$347:$BQ$347*($F$348:$BQ$348=Q$356))/SUMIFS($F$347:$BQ$347, $F$348:$BQ$348, Q$356)</f>
        <v>2.3056742220268205E-2</v>
      </c>
      <c r="R383" s="30" cm="1">
        <f t="array" ref="R383">SUMPRODUCT($F303:$BQ303,$F$347:$BQ$347*($F$348:$BQ$348=R$356))/SUMIFS($F$347:$BQ$347, $F$348:$BQ$348, R$356)</f>
        <v>1.1656682283388667E-2</v>
      </c>
      <c r="S383" s="30" cm="1">
        <f t="array" ref="S383">SUMPRODUCT($F303:$BQ303,$F$347:$BQ$347*($F$348:$BQ$348=S$356))/SUMIFS($F$347:$BQ$347, $F$348:$BQ$348, S$356)</f>
        <v>1.9789970254285215E-2</v>
      </c>
      <c r="T383" s="30" cm="1">
        <f t="array" ref="T383">SUMPRODUCT($F303:$BQ303,$F$347:$BQ$347*($F$348:$BQ$348=T$356))/SUMIFS($F$347:$BQ$347, $F$348:$BQ$348, T$356)</f>
        <v>1.9822012653492264E-2</v>
      </c>
      <c r="U383" s="30" cm="1">
        <f t="array" ref="U383">SUMPRODUCT($F303:$BQ303,$F$347:$BQ$347*($F$348:$BQ$348=U$356))/SUMIFS($F$347:$BQ$347, $F$348:$BQ$348, U$356)</f>
        <v>1.8451244598407458E-2</v>
      </c>
      <c r="V383" s="30" cm="1">
        <f t="array" ref="V383">SUMPRODUCT($F303:$BQ303,$F$347:$BQ$347*($F$348:$BQ$348=V$356))/SUMIFS($F$347:$BQ$347, $F$348:$BQ$348, V$356)</f>
        <v>2.0896974172400141E-2</v>
      </c>
      <c r="W383" s="30" cm="1">
        <f t="array" ref="W383">SUMPRODUCT($F303:$BQ303,$F$347:$BQ$347*($F$348:$BQ$348=W$356))/SUMIFS($F$347:$BQ$347, $F$348:$BQ$348, W$356)</f>
        <v>2.3388913544506819E-2</v>
      </c>
      <c r="X383" s="30" cm="1">
        <f t="array" ref="X383">SUMPRODUCT($F303:$BQ303,$F$347:$BQ$347*($F$348:$BQ$348=X$356))/SUMIFS($F$347:$BQ$347, $F$348:$BQ$348, X$356)</f>
        <v>5.4445054519087502E-2</v>
      </c>
      <c r="Y383" s="30" cm="1">
        <f t="array" ref="Y383">SUMPRODUCT($F303:$BQ303,$F$347:$BQ$347*($F$348:$BQ$348=Y$356))/SUMIFS($F$347:$BQ$347, $F$348:$BQ$348, Y$356)</f>
        <v>4.6532294482865985E-2</v>
      </c>
      <c r="Z383" s="30" cm="1">
        <f t="array" ref="Z383">SUMPRODUCT($F303:$BQ303,$F$347:$BQ$347*($F$348:$BQ$348=Z$356))/SUMIFS($F$347:$BQ$347, $F$348:$BQ$348, Z$356)</f>
        <v>1.2236221459714718</v>
      </c>
      <c r="AA383" s="30" cm="1">
        <f t="array" ref="AA383">SUMPRODUCT($F303:$BQ303,$F$347:$BQ$347*($F$348:$BQ$348=AA$356))/SUMIFS($F$347:$BQ$347, $F$348:$BQ$348, AA$356)</f>
        <v>2.097605505884368E-2</v>
      </c>
      <c r="AB383" s="30" cm="1">
        <f t="array" ref="AB383">SUMPRODUCT($F303:$BQ303,$F$347:$BQ$347*($F$348:$BQ$348=AB$356))/SUMIFS($F$347:$BQ$347, $F$348:$BQ$348, AB$356)</f>
        <v>2.9935056966891322E-2</v>
      </c>
      <c r="AC383" s="30" cm="1">
        <f t="array" ref="AC383">SUMPRODUCT($F303:$BQ303,$F$347:$BQ$347*($F$348:$BQ$348=AC$356))/SUMIFS($F$347:$BQ$347, $F$348:$BQ$348, AC$356)</f>
        <v>2.2226335315343623E-2</v>
      </c>
      <c r="AD383" s="30" cm="1">
        <f t="array" ref="AD383">SUMPRODUCT($F303:$BQ303,$F$347:$BQ$347*($F$348:$BQ$348=AD$356))/SUMIFS($F$347:$BQ$347, $F$348:$BQ$348, AD$356)</f>
        <v>2.0300225637576691E-2</v>
      </c>
      <c r="AE383" s="30" cm="1">
        <f t="array" ref="AE383">SUMPRODUCT($F303:$BQ303,$F$347:$BQ$347*($F$348:$BQ$348=AE$356))/SUMIFS($F$347:$BQ$347, $F$348:$BQ$348, AE$356)</f>
        <v>3.0007826797745499E-2</v>
      </c>
      <c r="AF383" s="30" cm="1">
        <f t="array" ref="AF383">SUMPRODUCT($F303:$BQ303,$F$347:$BQ$347*($F$348:$BQ$348=AF$356))/SUMIFS($F$347:$BQ$347, $F$348:$BQ$348, AF$356)</f>
        <v>1.298411601730225E-2</v>
      </c>
      <c r="AG383" s="30" cm="1">
        <f t="array" ref="AG383">SUMPRODUCT($F303:$BQ303,$F$347:$BQ$347*($F$348:$BQ$348=AG$356))/SUMIFS($F$347:$BQ$347, $F$348:$BQ$348, AG$356)</f>
        <v>1.6307362649133808E-2</v>
      </c>
      <c r="AH383" s="30" cm="1">
        <f t="array" ref="AH383">SUMPRODUCT($F303:$BQ303,$F$347:$BQ$347*($F$348:$BQ$348=AH$356))/SUMIFS($F$347:$BQ$347, $F$348:$BQ$348, AH$356)</f>
        <v>6.3986901209519276E-2</v>
      </c>
      <c r="AI383" s="30" cm="1">
        <f t="array" ref="AI383">SUMPRODUCT($F303:$BQ303,$F$347:$BQ$347*($F$348:$BQ$348=AI$356))/SUMIFS($F$347:$BQ$347, $F$348:$BQ$348, AI$356)</f>
        <v>2.1508849701094596E-2</v>
      </c>
      <c r="AJ383" s="30" cm="1">
        <f t="array" ref="AJ383">SUMPRODUCT($F303:$BQ303,$F$347:$BQ$347*($F$348:$BQ$348=AJ$356))/SUMIFS($F$347:$BQ$347, $F$348:$BQ$348, AJ$356)</f>
        <v>3.3189829663726238E-2</v>
      </c>
      <c r="AK383" s="30" cm="1">
        <f t="array" ref="AK383">SUMPRODUCT($F303:$BQ303,$F$347:$BQ$347*($F$348:$BQ$348=AK$356))/SUMIFS($F$347:$BQ$347, $F$348:$BQ$348, AK$356)</f>
        <v>1.7651516381980745E-2</v>
      </c>
      <c r="AL383" s="30" cm="1">
        <f t="array" ref="AL383">SUMPRODUCT($F303:$BQ303,$F$347:$BQ$347*($F$348:$BQ$348=AL$356))/SUMIFS($F$347:$BQ$347, $F$348:$BQ$348, AL$356)</f>
        <v>1.6213395553056804E-2</v>
      </c>
      <c r="AM383" s="30" cm="1">
        <f t="array" ref="AM383">SUMPRODUCT($F303:$BQ303,$F$347:$BQ$347*($F$348:$BQ$348=AM$356))/SUMIFS($F$347:$BQ$347, $F$348:$BQ$348, AM$356)</f>
        <v>2.234248812700516E-2</v>
      </c>
      <c r="AN383" s="30" cm="1">
        <f t="array" ref="AN383">SUMPRODUCT($F303:$BQ303,$F$347:$BQ$347*($F$348:$BQ$348=AN$356))/SUMIFS($F$347:$BQ$347, $F$348:$BQ$348, AN$356)</f>
        <v>0</v>
      </c>
      <c r="AO383" s="30"/>
      <c r="AP383" s="30"/>
      <c r="AQ383" s="30"/>
    </row>
    <row r="384" spans="1:43" x14ac:dyDescent="0.35">
      <c r="A384" t="str">
        <v>ISIC 45</v>
      </c>
      <c r="C384">
        <v>281650.62</v>
      </c>
      <c r="D384" t="str">
        <v>ISIC 45T47</v>
      </c>
      <c r="E384" s="30" cm="1">
        <f t="array" ref="E384">SUMPRODUCT($F304:$BQ304,$F$347:$BQ$347*($F$348:$BQ$348=E$356))/SUMIFS($F$347:$BQ$347, $F$348:$BQ$348, E$356)</f>
        <v>7.8166885646023792E-3</v>
      </c>
      <c r="F384" s="30" cm="1">
        <f t="array" ref="F384">SUMPRODUCT($F304:$BQ304,$F$347:$BQ$347*($F$348:$BQ$348=F$356))/SUMIFS($F$347:$BQ$347, $F$348:$BQ$348, F$356)</f>
        <v>7.221347936643455E-3</v>
      </c>
      <c r="G384" s="30" cm="1">
        <f t="array" ref="G384">SUMPRODUCT($F304:$BQ304,$F$347:$BQ$347*($F$348:$BQ$348=G$356))/SUMIFS($F$347:$BQ$347, $F$348:$BQ$348, G$356)</f>
        <v>7.5933547539331027E-3</v>
      </c>
      <c r="H384" s="30" cm="1">
        <f t="array" ref="H384">SUMPRODUCT($F304:$BQ304,$F$347:$BQ$347*($F$348:$BQ$348=H$356))/SUMIFS($F$347:$BQ$347, $F$348:$BQ$348, H$356)</f>
        <v>5.6212796455365911E-3</v>
      </c>
      <c r="I384" s="30" cm="1">
        <f t="array" ref="I384">SUMPRODUCT($F304:$BQ304,$F$347:$BQ$347*($F$348:$BQ$348=I$356))/SUMIFS($F$347:$BQ$347, $F$348:$BQ$348, I$356)</f>
        <v>1.0058301023130937E-2</v>
      </c>
      <c r="J384" s="30" cm="1">
        <f t="array" ref="J384">SUMPRODUCT($F304:$BQ304,$F$347:$BQ$347*($F$348:$BQ$348=J$356))/SUMIFS($F$347:$BQ$347, $F$348:$BQ$348, J$356)</f>
        <v>7.6580494639301635E-3</v>
      </c>
      <c r="K384" s="30" cm="1">
        <f t="array" ref="K384">SUMPRODUCT($F304:$BQ304,$F$347:$BQ$347*($F$348:$BQ$348=K$356))/SUMIFS($F$347:$BQ$347, $F$348:$BQ$348, K$356)</f>
        <v>5.2810503289565415E-3</v>
      </c>
      <c r="L384" s="30" cm="1">
        <f t="array" ref="L384">SUMPRODUCT($F304:$BQ304,$F$347:$BQ$347*($F$348:$BQ$348=L$356))/SUMIFS($F$347:$BQ$347, $F$348:$BQ$348, L$356)</f>
        <v>6.6147716100942383E-3</v>
      </c>
      <c r="M384" s="30" cm="1">
        <f t="array" ref="M384">SUMPRODUCT($F304:$BQ304,$F$347:$BQ$347*($F$348:$BQ$348=M$356))/SUMIFS($F$347:$BQ$347, $F$348:$BQ$348, M$356)</f>
        <v>3.7097365612808329E-3</v>
      </c>
      <c r="N384" s="30" cm="1">
        <f t="array" ref="N384">SUMPRODUCT($F304:$BQ304,$F$347:$BQ$347*($F$348:$BQ$348=N$356))/SUMIFS($F$347:$BQ$347, $F$348:$BQ$348, N$356)</f>
        <v>7.1029065168287985E-3</v>
      </c>
      <c r="O384" s="30" cm="1">
        <f t="array" ref="O384">SUMPRODUCT($F304:$BQ304,$F$347:$BQ$347*($F$348:$BQ$348=O$356))/SUMIFS($F$347:$BQ$347, $F$348:$BQ$348, O$356)</f>
        <v>1.1056989457838385E-2</v>
      </c>
      <c r="P384" s="30" cm="1">
        <f t="array" ref="P384">SUMPRODUCT($F304:$BQ304,$F$347:$BQ$347*($F$348:$BQ$348=P$356))/SUMIFS($F$347:$BQ$347, $F$348:$BQ$348, P$356)</f>
        <v>8.0254863337800054E-3</v>
      </c>
      <c r="Q384" s="30" cm="1">
        <f t="array" ref="Q384">SUMPRODUCT($F304:$BQ304,$F$347:$BQ$347*($F$348:$BQ$348=Q$356))/SUMIFS($F$347:$BQ$347, $F$348:$BQ$348, Q$356)</f>
        <v>7.379110151214602E-3</v>
      </c>
      <c r="R384" s="30" cm="1">
        <f t="array" ref="R384">SUMPRODUCT($F304:$BQ304,$F$347:$BQ$347*($F$348:$BQ$348=R$356))/SUMIFS($F$347:$BQ$347, $F$348:$BQ$348, R$356)</f>
        <v>4.5646937389099279E-3</v>
      </c>
      <c r="S384" s="30" cm="1">
        <f t="array" ref="S384">SUMPRODUCT($F304:$BQ304,$F$347:$BQ$347*($F$348:$BQ$348=S$356))/SUMIFS($F$347:$BQ$347, $F$348:$BQ$348, S$356)</f>
        <v>7.6113874872890969E-3</v>
      </c>
      <c r="T384" s="30" cm="1">
        <f t="array" ref="T384">SUMPRODUCT($F304:$BQ304,$F$347:$BQ$347*($F$348:$BQ$348=T$356))/SUMIFS($F$347:$BQ$347, $F$348:$BQ$348, T$356)</f>
        <v>1.1609016076886103E-2</v>
      </c>
      <c r="U384" s="30" cm="1">
        <f t="array" ref="U384">SUMPRODUCT($F304:$BQ304,$F$347:$BQ$347*($F$348:$BQ$348=U$356))/SUMIFS($F$347:$BQ$347, $F$348:$BQ$348, U$356)</f>
        <v>4.835641611596922E-2</v>
      </c>
      <c r="V384" s="30" cm="1">
        <f t="array" ref="V384">SUMPRODUCT($F304:$BQ304,$F$347:$BQ$347*($F$348:$BQ$348=V$356))/SUMIFS($F$347:$BQ$347, $F$348:$BQ$348, V$356)</f>
        <v>1.9233860943639516E-2</v>
      </c>
      <c r="W384" s="30" cm="1">
        <f t="array" ref="W384">SUMPRODUCT($F304:$BQ304,$F$347:$BQ$347*($F$348:$BQ$348=W$356))/SUMIFS($F$347:$BQ$347, $F$348:$BQ$348, W$356)</f>
        <v>8.4747745473771219E-3</v>
      </c>
      <c r="X384" s="30" cm="1">
        <f t="array" ref="X384">SUMPRODUCT($F304:$BQ304,$F$347:$BQ$347*($F$348:$BQ$348=X$356))/SUMIFS($F$347:$BQ$347, $F$348:$BQ$348, X$356)</f>
        <v>5.4191533099304402E-3</v>
      </c>
      <c r="Y384" s="30" cm="1">
        <f t="array" ref="Y384">SUMPRODUCT($F304:$BQ304,$F$347:$BQ$347*($F$348:$BQ$348=Y$356))/SUMIFS($F$347:$BQ$347, $F$348:$BQ$348, Y$356)</f>
        <v>1.3564324175853924E-2</v>
      </c>
      <c r="Z384" s="30" cm="1">
        <f t="array" ref="Z384">SUMPRODUCT($F304:$BQ304,$F$347:$BQ$347*($F$348:$BQ$348=Z$356))/SUMIFS($F$347:$BQ$347, $F$348:$BQ$348, Z$356)</f>
        <v>7.5360333999344416E-3</v>
      </c>
      <c r="AA384" s="30" cm="1">
        <f t="array" ref="AA384">SUMPRODUCT($F304:$BQ304,$F$347:$BQ$347*($F$348:$BQ$348=AA$356))/SUMIFS($F$347:$BQ$347, $F$348:$BQ$348, AA$356)</f>
        <v>0.13753296309335564</v>
      </c>
      <c r="AB384" s="30" cm="1">
        <f t="array" ref="AB384">SUMPRODUCT($F304:$BQ304,$F$347:$BQ$347*($F$348:$BQ$348=AB$356))/SUMIFS($F$347:$BQ$347, $F$348:$BQ$348, AB$356)</f>
        <v>2.4657987695728148E-2</v>
      </c>
      <c r="AC384" s="30" cm="1">
        <f t="array" ref="AC384">SUMPRODUCT($F304:$BQ304,$F$347:$BQ$347*($F$348:$BQ$348=AC$356))/SUMIFS($F$347:$BQ$347, $F$348:$BQ$348, AC$356)</f>
        <v>4.7540742640237946E-3</v>
      </c>
      <c r="AD384" s="30" cm="1">
        <f t="array" ref="AD384">SUMPRODUCT($F304:$BQ304,$F$347:$BQ$347*($F$348:$BQ$348=AD$356))/SUMIFS($F$347:$BQ$347, $F$348:$BQ$348, AD$356)</f>
        <v>5.8401806880093001E-3</v>
      </c>
      <c r="AE384" s="30" cm="1">
        <f t="array" ref="AE384">SUMPRODUCT($F304:$BQ304,$F$347:$BQ$347*($F$348:$BQ$348=AE$356))/SUMIFS($F$347:$BQ$347, $F$348:$BQ$348, AE$356)</f>
        <v>5.869744388553204E-3</v>
      </c>
      <c r="AF384" s="30" cm="1">
        <f t="array" ref="AF384">SUMPRODUCT($F304:$BQ304,$F$347:$BQ$347*($F$348:$BQ$348=AF$356))/SUMIFS($F$347:$BQ$347, $F$348:$BQ$348, AF$356)</f>
        <v>3.4277778407452034E-3</v>
      </c>
      <c r="AG384" s="30" cm="1">
        <f t="array" ref="AG384">SUMPRODUCT($F304:$BQ304,$F$347:$BQ$347*($F$348:$BQ$348=AG$356))/SUMIFS($F$347:$BQ$347, $F$348:$BQ$348, AG$356)</f>
        <v>2.8649916697204487E-3</v>
      </c>
      <c r="AH384" s="30" cm="1">
        <f t="array" ref="AH384">SUMPRODUCT($F304:$BQ304,$F$347:$BQ$347*($F$348:$BQ$348=AH$356))/SUMIFS($F$347:$BQ$347, $F$348:$BQ$348, AH$356)</f>
        <v>1.3275148628257641E-3</v>
      </c>
      <c r="AI384" s="30" cm="1">
        <f t="array" ref="AI384">SUMPRODUCT($F304:$BQ304,$F$347:$BQ$347*($F$348:$BQ$348=AI$356))/SUMIFS($F$347:$BQ$347, $F$348:$BQ$348, AI$356)</f>
        <v>6.3408120364458831E-3</v>
      </c>
      <c r="AJ384" s="30" cm="1">
        <f t="array" ref="AJ384">SUMPRODUCT($F304:$BQ304,$F$347:$BQ$347*($F$348:$BQ$348=AJ$356))/SUMIFS($F$347:$BQ$347, $F$348:$BQ$348, AJ$356)</f>
        <v>4.933810885491512E-3</v>
      </c>
      <c r="AK384" s="30" cm="1">
        <f t="array" ref="AK384">SUMPRODUCT($F304:$BQ304,$F$347:$BQ$347*($F$348:$BQ$348=AK$356))/SUMIFS($F$347:$BQ$347, $F$348:$BQ$348, AK$356)</f>
        <v>2.3361227632188019E-3</v>
      </c>
      <c r="AL384" s="30" cm="1">
        <f t="array" ref="AL384">SUMPRODUCT($F304:$BQ304,$F$347:$BQ$347*($F$348:$BQ$348=AL$356))/SUMIFS($F$347:$BQ$347, $F$348:$BQ$348, AL$356)</f>
        <v>3.0985491904323027E-3</v>
      </c>
      <c r="AM384" s="30" cm="1">
        <f t="array" ref="AM384">SUMPRODUCT($F304:$BQ304,$F$347:$BQ$347*($F$348:$BQ$348=AM$356))/SUMIFS($F$347:$BQ$347, $F$348:$BQ$348, AM$356)</f>
        <v>4.5921822206759361E-3</v>
      </c>
      <c r="AN384" s="30" cm="1">
        <f t="array" ref="AN384">SUMPRODUCT($F304:$BQ304,$F$347:$BQ$347*($F$348:$BQ$348=AN$356))/SUMIFS($F$347:$BQ$347, $F$348:$BQ$348, AN$356)</f>
        <v>0</v>
      </c>
      <c r="AO384" s="30"/>
      <c r="AP384" s="30"/>
      <c r="AQ384" s="30"/>
    </row>
    <row r="385" spans="1:43" x14ac:dyDescent="0.35">
      <c r="A385" t="str">
        <v>ISIC 46</v>
      </c>
      <c r="C385">
        <v>1179612.06</v>
      </c>
      <c r="D385" t="str">
        <v>ISIC 45T47</v>
      </c>
      <c r="E385" s="30" cm="1">
        <f t="array" ref="E385">SUMPRODUCT($F305:$BQ305,$F$347:$BQ$347*($F$348:$BQ$348=E$356))/SUMIFS($F$347:$BQ$347, $F$348:$BQ$348, E$356)</f>
        <v>9.1644038186594751E-2</v>
      </c>
      <c r="F385" s="30" cm="1">
        <f t="array" ref="F385">SUMPRODUCT($F305:$BQ305,$F$347:$BQ$347*($F$348:$BQ$348=F$356))/SUMIFS($F$347:$BQ$347, $F$348:$BQ$348, F$356)</f>
        <v>4.6553542309676024E-2</v>
      </c>
      <c r="G385" s="30" cm="1">
        <f t="array" ref="G385">SUMPRODUCT($F305:$BQ305,$F$347:$BQ$347*($F$348:$BQ$348=G$356))/SUMIFS($F$347:$BQ$347, $F$348:$BQ$348, G$356)</f>
        <v>0.13480981623173863</v>
      </c>
      <c r="H385" s="30" cm="1">
        <f t="array" ref="H385">SUMPRODUCT($F305:$BQ305,$F$347:$BQ$347*($F$348:$BQ$348=H$356))/SUMIFS($F$347:$BQ$347, $F$348:$BQ$348, H$356)</f>
        <v>0.10426564957911874</v>
      </c>
      <c r="I385" s="30" cm="1">
        <f t="array" ref="I385">SUMPRODUCT($F305:$BQ305,$F$347:$BQ$347*($F$348:$BQ$348=I$356))/SUMIFS($F$347:$BQ$347, $F$348:$BQ$348, I$356)</f>
        <v>0.11378138261681617</v>
      </c>
      <c r="J385" s="30" cm="1">
        <f t="array" ref="J385">SUMPRODUCT($F305:$BQ305,$F$347:$BQ$347*($F$348:$BQ$348=J$356))/SUMIFS($F$347:$BQ$347, $F$348:$BQ$348, J$356)</f>
        <v>9.3841460925698922E-2</v>
      </c>
      <c r="K385" s="30" cm="1">
        <f t="array" ref="K385">SUMPRODUCT($F305:$BQ305,$F$347:$BQ$347*($F$348:$BQ$348=K$356))/SUMIFS($F$347:$BQ$347, $F$348:$BQ$348, K$356)</f>
        <v>6.9573765443187982E-2</v>
      </c>
      <c r="L385" s="30" cm="1">
        <f t="array" ref="L385">SUMPRODUCT($F305:$BQ305,$F$347:$BQ$347*($F$348:$BQ$348=L$356))/SUMIFS($F$347:$BQ$347, $F$348:$BQ$348, L$356)</f>
        <v>9.4254819962201558E-2</v>
      </c>
      <c r="M385" s="30" cm="1">
        <f t="array" ref="M385">SUMPRODUCT($F305:$BQ305,$F$347:$BQ$347*($F$348:$BQ$348=M$356))/SUMIFS($F$347:$BQ$347, $F$348:$BQ$348, M$356)</f>
        <v>0.10273957837572786</v>
      </c>
      <c r="N385" s="30" cm="1">
        <f t="array" ref="N385">SUMPRODUCT($F305:$BQ305,$F$347:$BQ$347*($F$348:$BQ$348=N$356))/SUMIFS($F$347:$BQ$347, $F$348:$BQ$348, N$356)</f>
        <v>8.7016914125416345E-2</v>
      </c>
      <c r="O385" s="30" cm="1">
        <f t="array" ref="O385">SUMPRODUCT($F305:$BQ305,$F$347:$BQ$347*($F$348:$BQ$348=O$356))/SUMIFS($F$347:$BQ$347, $F$348:$BQ$348, O$356)</f>
        <v>9.0885371970976972E-2</v>
      </c>
      <c r="P385" s="30" cm="1">
        <f t="array" ref="P385">SUMPRODUCT($F305:$BQ305,$F$347:$BQ$347*($F$348:$BQ$348=P$356))/SUMIFS($F$347:$BQ$347, $F$348:$BQ$348, P$356)</f>
        <v>9.2414482027554715E-2</v>
      </c>
      <c r="Q385" s="30" cm="1">
        <f t="array" ref="Q385">SUMPRODUCT($F305:$BQ305,$F$347:$BQ$347*($F$348:$BQ$348=Q$356))/SUMIFS($F$347:$BQ$347, $F$348:$BQ$348, Q$356)</f>
        <v>8.2393125986171989E-2</v>
      </c>
      <c r="R385" s="30" cm="1">
        <f t="array" ref="R385">SUMPRODUCT($F305:$BQ305,$F$347:$BQ$347*($F$348:$BQ$348=R$356))/SUMIFS($F$347:$BQ$347, $F$348:$BQ$348, R$356)</f>
        <v>0.11418265078558017</v>
      </c>
      <c r="S385" s="30" cm="1">
        <f t="array" ref="S385">SUMPRODUCT($F305:$BQ305,$F$347:$BQ$347*($F$348:$BQ$348=S$356))/SUMIFS($F$347:$BQ$347, $F$348:$BQ$348, S$356)</f>
        <v>9.4719514972673877E-2</v>
      </c>
      <c r="T385" s="30" cm="1">
        <f t="array" ref="T385">SUMPRODUCT($F305:$BQ305,$F$347:$BQ$347*($F$348:$BQ$348=T$356))/SUMIFS($F$347:$BQ$347, $F$348:$BQ$348, T$356)</f>
        <v>9.2533922717457362E-2</v>
      </c>
      <c r="U385" s="30" cm="1">
        <f t="array" ref="U385">SUMPRODUCT($F305:$BQ305,$F$347:$BQ$347*($F$348:$BQ$348=U$356))/SUMIFS($F$347:$BQ$347, $F$348:$BQ$348, U$356)</f>
        <v>8.2997500934276339E-2</v>
      </c>
      <c r="V385" s="30" cm="1">
        <f t="array" ref="V385">SUMPRODUCT($F305:$BQ305,$F$347:$BQ$347*($F$348:$BQ$348=V$356))/SUMIFS($F$347:$BQ$347, $F$348:$BQ$348, V$356)</f>
        <v>8.6929537639055615E-2</v>
      </c>
      <c r="W385" s="30" cm="1">
        <f t="array" ref="W385">SUMPRODUCT($F305:$BQ305,$F$347:$BQ$347*($F$348:$BQ$348=W$356))/SUMIFS($F$347:$BQ$347, $F$348:$BQ$348, W$356)</f>
        <v>0.10468579979644667</v>
      </c>
      <c r="X385" s="30" cm="1">
        <f t="array" ref="X385">SUMPRODUCT($F305:$BQ305,$F$347:$BQ$347*($F$348:$BQ$348=X$356))/SUMIFS($F$347:$BQ$347, $F$348:$BQ$348, X$356)</f>
        <v>4.4787523024943723E-2</v>
      </c>
      <c r="Y385" s="30" cm="1">
        <f t="array" ref="Y385">SUMPRODUCT($F305:$BQ305,$F$347:$BQ$347*($F$348:$BQ$348=Y$356))/SUMIFS($F$347:$BQ$347, $F$348:$BQ$348, Y$356)</f>
        <v>5.1739569900684651E-2</v>
      </c>
      <c r="Z385" s="30" cm="1">
        <f t="array" ref="Z385">SUMPRODUCT($F305:$BQ305,$F$347:$BQ$347*($F$348:$BQ$348=Z$356))/SUMIFS($F$347:$BQ$347, $F$348:$BQ$348, Z$356)</f>
        <v>8.5486868916059416E-2</v>
      </c>
      <c r="AA385" s="30" cm="1">
        <f t="array" ref="AA385">SUMPRODUCT($F305:$BQ305,$F$347:$BQ$347*($F$348:$BQ$348=AA$356))/SUMIFS($F$347:$BQ$347, $F$348:$BQ$348, AA$356)</f>
        <v>0.57848312580317107</v>
      </c>
      <c r="AB385" s="30" cm="1">
        <f t="array" ref="AB385">SUMPRODUCT($F305:$BQ305,$F$347:$BQ$347*($F$348:$BQ$348=AB$356))/SUMIFS($F$347:$BQ$347, $F$348:$BQ$348, AB$356)</f>
        <v>3.3779543015838472E-2</v>
      </c>
      <c r="AC385" s="30" cm="1">
        <f t="array" ref="AC385">SUMPRODUCT($F305:$BQ305,$F$347:$BQ$347*($F$348:$BQ$348=AC$356))/SUMIFS($F$347:$BQ$347, $F$348:$BQ$348, AC$356)</f>
        <v>8.9846312204953538E-2</v>
      </c>
      <c r="AD385" s="30" cm="1">
        <f t="array" ref="AD385">SUMPRODUCT($F305:$BQ305,$F$347:$BQ$347*($F$348:$BQ$348=AD$356))/SUMIFS($F$347:$BQ$347, $F$348:$BQ$348, AD$356)</f>
        <v>5.9441154383505015E-2</v>
      </c>
      <c r="AE385" s="30" cm="1">
        <f t="array" ref="AE385">SUMPRODUCT($F305:$BQ305,$F$347:$BQ$347*($F$348:$BQ$348=AE$356))/SUMIFS($F$347:$BQ$347, $F$348:$BQ$348, AE$356)</f>
        <v>4.430216233251507E-2</v>
      </c>
      <c r="AF385" s="30" cm="1">
        <f t="array" ref="AF385">SUMPRODUCT($F305:$BQ305,$F$347:$BQ$347*($F$348:$BQ$348=AF$356))/SUMIFS($F$347:$BQ$347, $F$348:$BQ$348, AF$356)</f>
        <v>5.695394503373747E-2</v>
      </c>
      <c r="AG385" s="30" cm="1">
        <f t="array" ref="AG385">SUMPRODUCT($F305:$BQ305,$F$347:$BQ$347*($F$348:$BQ$348=AG$356))/SUMIFS($F$347:$BQ$347, $F$348:$BQ$348, AG$356)</f>
        <v>2.3155012278817371E-2</v>
      </c>
      <c r="AH385" s="30" cm="1">
        <f t="array" ref="AH385">SUMPRODUCT($F305:$BQ305,$F$347:$BQ$347*($F$348:$BQ$348=AH$356))/SUMIFS($F$347:$BQ$347, $F$348:$BQ$348, AH$356)</f>
        <v>1.1469161518681258E-2</v>
      </c>
      <c r="AI385" s="30" cm="1">
        <f t="array" ref="AI385">SUMPRODUCT($F305:$BQ305,$F$347:$BQ$347*($F$348:$BQ$348=AI$356))/SUMIFS($F$347:$BQ$347, $F$348:$BQ$348, AI$356)</f>
        <v>2.9389334856150563E-2</v>
      </c>
      <c r="AJ385" s="30" cm="1">
        <f t="array" ref="AJ385">SUMPRODUCT($F305:$BQ305,$F$347:$BQ$347*($F$348:$BQ$348=AJ$356))/SUMIFS($F$347:$BQ$347, $F$348:$BQ$348, AJ$356)</f>
        <v>1.8460988156216464E-2</v>
      </c>
      <c r="AK385" s="30" cm="1">
        <f t="array" ref="AK385">SUMPRODUCT($F305:$BQ305,$F$347:$BQ$347*($F$348:$BQ$348=AK$356))/SUMIFS($F$347:$BQ$347, $F$348:$BQ$348, AK$356)</f>
        <v>1.5457816596454758E-2</v>
      </c>
      <c r="AL385" s="30" cm="1">
        <f t="array" ref="AL385">SUMPRODUCT($F305:$BQ305,$F$347:$BQ$347*($F$348:$BQ$348=AL$356))/SUMIFS($F$347:$BQ$347, $F$348:$BQ$348, AL$356)</f>
        <v>3.9370677349606337E-2</v>
      </c>
      <c r="AM385" s="30" cm="1">
        <f t="array" ref="AM385">SUMPRODUCT($F305:$BQ305,$F$347:$BQ$347*($F$348:$BQ$348=AM$356))/SUMIFS($F$347:$BQ$347, $F$348:$BQ$348, AM$356)</f>
        <v>3.2666256988874841E-2</v>
      </c>
      <c r="AN385" s="30" cm="1">
        <f t="array" ref="AN385">SUMPRODUCT($F305:$BQ305,$F$347:$BQ$347*($F$348:$BQ$348=AN$356))/SUMIFS($F$347:$BQ$347, $F$348:$BQ$348, AN$356)</f>
        <v>0</v>
      </c>
      <c r="AO385" s="30"/>
      <c r="AP385" s="30"/>
      <c r="AQ385" s="30"/>
    </row>
    <row r="386" spans="1:43" x14ac:dyDescent="0.35">
      <c r="A386" t="str">
        <v>ISIC 47</v>
      </c>
      <c r="C386">
        <v>802516.52</v>
      </c>
      <c r="D386" t="str">
        <v>ISIC 45T47</v>
      </c>
      <c r="E386" s="30" cm="1">
        <f t="array" ref="E386">SUMPRODUCT($F306:$BQ306,$F$347:$BQ$347*($F$348:$BQ$348=E$356))/SUMIFS($F$347:$BQ$347, $F$348:$BQ$348, E$356)</f>
        <v>2.5252314884213284E-2</v>
      </c>
      <c r="F386" s="30" cm="1">
        <f t="array" ref="F386">SUMPRODUCT($F306:$BQ306,$F$347:$BQ$347*($F$348:$BQ$348=F$356))/SUMIFS($F$347:$BQ$347, $F$348:$BQ$348, F$356)</f>
        <v>1.108702145211227E-2</v>
      </c>
      <c r="G386" s="30" cm="1">
        <f t="array" ref="G386">SUMPRODUCT($F306:$BQ306,$F$347:$BQ$347*($F$348:$BQ$348=G$356))/SUMIFS($F$347:$BQ$347, $F$348:$BQ$348, G$356)</f>
        <v>2.9175718882717163E-2</v>
      </c>
      <c r="H386" s="30" cm="1">
        <f t="array" ref="H386">SUMPRODUCT($F306:$BQ306,$F$347:$BQ$347*($F$348:$BQ$348=H$356))/SUMIFS($F$347:$BQ$347, $F$348:$BQ$348, H$356)</f>
        <v>2.340552815768546E-2</v>
      </c>
      <c r="I386" s="30" cm="1">
        <f t="array" ref="I386">SUMPRODUCT($F306:$BQ306,$F$347:$BQ$347*($F$348:$BQ$348=I$356))/SUMIFS($F$347:$BQ$347, $F$348:$BQ$348, I$356)</f>
        <v>2.2164875493959728E-2</v>
      </c>
      <c r="J386" s="30" cm="1">
        <f t="array" ref="J386">SUMPRODUCT($F306:$BQ306,$F$347:$BQ$347*($F$348:$BQ$348=J$356))/SUMIFS($F$347:$BQ$347, $F$348:$BQ$348, J$356)</f>
        <v>1.6100149817294709E-2</v>
      </c>
      <c r="K386" s="30" cm="1">
        <f t="array" ref="K386">SUMPRODUCT($F306:$BQ306,$F$347:$BQ$347*($F$348:$BQ$348=K$356))/SUMIFS($F$347:$BQ$347, $F$348:$BQ$348, K$356)</f>
        <v>7.8938946044427999E-3</v>
      </c>
      <c r="L386" s="30" cm="1">
        <f t="array" ref="L386">SUMPRODUCT($F306:$BQ306,$F$347:$BQ$347*($F$348:$BQ$348=L$356))/SUMIFS($F$347:$BQ$347, $F$348:$BQ$348, L$356)</f>
        <v>1.6049520078220973E-2</v>
      </c>
      <c r="M386" s="30" cm="1">
        <f t="array" ref="M386">SUMPRODUCT($F306:$BQ306,$F$347:$BQ$347*($F$348:$BQ$348=M$356))/SUMIFS($F$347:$BQ$347, $F$348:$BQ$348, M$356)</f>
        <v>9.7206315004783935E-3</v>
      </c>
      <c r="N386" s="30" cm="1">
        <f t="array" ref="N386">SUMPRODUCT($F306:$BQ306,$F$347:$BQ$347*($F$348:$BQ$348=N$356))/SUMIFS($F$347:$BQ$347, $F$348:$BQ$348, N$356)</f>
        <v>1.734755119740947E-2</v>
      </c>
      <c r="O386" s="30" cm="1">
        <f t="array" ref="O386">SUMPRODUCT($F306:$BQ306,$F$347:$BQ$347*($F$348:$BQ$348=O$356))/SUMIFS($F$347:$BQ$347, $F$348:$BQ$348, O$356)</f>
        <v>1.3663473075137754E-2</v>
      </c>
      <c r="P386" s="30" cm="1">
        <f t="array" ref="P386">SUMPRODUCT($F306:$BQ306,$F$347:$BQ$347*($F$348:$BQ$348=P$356))/SUMIFS($F$347:$BQ$347, $F$348:$BQ$348, P$356)</f>
        <v>1.2615619697210947E-2</v>
      </c>
      <c r="Q386" s="30" cm="1">
        <f t="array" ref="Q386">SUMPRODUCT($F306:$BQ306,$F$347:$BQ$347*($F$348:$BQ$348=Q$356))/SUMIFS($F$347:$BQ$347, $F$348:$BQ$348, Q$356)</f>
        <v>1.3232206574646629E-2</v>
      </c>
      <c r="R386" s="30" cm="1">
        <f t="array" ref="R386">SUMPRODUCT($F306:$BQ306,$F$347:$BQ$347*($F$348:$BQ$348=R$356))/SUMIFS($F$347:$BQ$347, $F$348:$BQ$348, R$356)</f>
        <v>1.633132145016946E-2</v>
      </c>
      <c r="S386" s="30" cm="1">
        <f t="array" ref="S386">SUMPRODUCT($F306:$BQ306,$F$347:$BQ$347*($F$348:$BQ$348=S$356))/SUMIFS($F$347:$BQ$347, $F$348:$BQ$348, S$356)</f>
        <v>1.942133538073668E-2</v>
      </c>
      <c r="T386" s="30" cm="1">
        <f t="array" ref="T386">SUMPRODUCT($F306:$BQ306,$F$347:$BQ$347*($F$348:$BQ$348=T$356))/SUMIFS($F$347:$BQ$347, $F$348:$BQ$348, T$356)</f>
        <v>1.384632952118005E-2</v>
      </c>
      <c r="U386" s="30" cm="1">
        <f t="array" ref="U386">SUMPRODUCT($F306:$BQ306,$F$347:$BQ$347*($F$348:$BQ$348=U$356))/SUMIFS($F$347:$BQ$347, $F$348:$BQ$348, U$356)</f>
        <v>1.895901483269356E-2</v>
      </c>
      <c r="V386" s="30" cm="1">
        <f t="array" ref="V386">SUMPRODUCT($F306:$BQ306,$F$347:$BQ$347*($F$348:$BQ$348=V$356))/SUMIFS($F$347:$BQ$347, $F$348:$BQ$348, V$356)</f>
        <v>1.7306049125154058E-2</v>
      </c>
      <c r="W386" s="30" cm="1">
        <f t="array" ref="W386">SUMPRODUCT($F306:$BQ306,$F$347:$BQ$347*($F$348:$BQ$348=W$356))/SUMIFS($F$347:$BQ$347, $F$348:$BQ$348, W$356)</f>
        <v>1.9876442547214657E-2</v>
      </c>
      <c r="X386" s="30" cm="1">
        <f t="array" ref="X386">SUMPRODUCT($F306:$BQ306,$F$347:$BQ$347*($F$348:$BQ$348=X$356))/SUMIFS($F$347:$BQ$347, $F$348:$BQ$348, X$356)</f>
        <v>9.4526058445107194E-3</v>
      </c>
      <c r="Y386" s="30" cm="1">
        <f t="array" ref="Y386">SUMPRODUCT($F306:$BQ306,$F$347:$BQ$347*($F$348:$BQ$348=Y$356))/SUMIFS($F$347:$BQ$347, $F$348:$BQ$348, Y$356)</f>
        <v>8.5174788216410453E-3</v>
      </c>
      <c r="Z386" s="30" cm="1">
        <f t="array" ref="Z386">SUMPRODUCT($F306:$BQ306,$F$347:$BQ$347*($F$348:$BQ$348=Z$356))/SUMIFS($F$347:$BQ$347, $F$348:$BQ$348, Z$356)</f>
        <v>1.4303334465660318E-2</v>
      </c>
      <c r="AA386" s="30" cm="1">
        <f t="array" ref="AA386">SUMPRODUCT($F306:$BQ306,$F$347:$BQ$347*($F$348:$BQ$348=AA$356))/SUMIFS($F$347:$BQ$347, $F$348:$BQ$348, AA$356)</f>
        <v>0.37061452413986939</v>
      </c>
      <c r="AB386" s="30" cm="1">
        <f t="array" ref="AB386">SUMPRODUCT($F306:$BQ306,$F$347:$BQ$347*($F$348:$BQ$348=AB$356))/SUMIFS($F$347:$BQ$347, $F$348:$BQ$348, AB$356)</f>
        <v>7.6272916112390702E-3</v>
      </c>
      <c r="AC386" s="30" cm="1">
        <f t="array" ref="AC386">SUMPRODUCT($F306:$BQ306,$F$347:$BQ$347*($F$348:$BQ$348=AC$356))/SUMIFS($F$347:$BQ$347, $F$348:$BQ$348, AC$356)</f>
        <v>2.1954002978501145E-2</v>
      </c>
      <c r="AD386" s="30" cm="1">
        <f t="array" ref="AD386">SUMPRODUCT($F306:$BQ306,$F$347:$BQ$347*($F$348:$BQ$348=AD$356))/SUMIFS($F$347:$BQ$347, $F$348:$BQ$348, AD$356)</f>
        <v>7.1463756485380106E-3</v>
      </c>
      <c r="AE386" s="30" cm="1">
        <f t="array" ref="AE386">SUMPRODUCT($F306:$BQ306,$F$347:$BQ$347*($F$348:$BQ$348=AE$356))/SUMIFS($F$347:$BQ$347, $F$348:$BQ$348, AE$356)</f>
        <v>9.0369022435459936E-3</v>
      </c>
      <c r="AF386" s="30" cm="1">
        <f t="array" ref="AF386">SUMPRODUCT($F306:$BQ306,$F$347:$BQ$347*($F$348:$BQ$348=AF$356))/SUMIFS($F$347:$BQ$347, $F$348:$BQ$348, AF$356)</f>
        <v>3.6858382592520169E-3</v>
      </c>
      <c r="AG386" s="30" cm="1">
        <f t="array" ref="AG386">SUMPRODUCT($F306:$BQ306,$F$347:$BQ$347*($F$348:$BQ$348=AG$356))/SUMIFS($F$347:$BQ$347, $F$348:$BQ$348, AG$356)</f>
        <v>2.7041713336987657E-3</v>
      </c>
      <c r="AH386" s="30" cm="1">
        <f t="array" ref="AH386">SUMPRODUCT($F306:$BQ306,$F$347:$BQ$347*($F$348:$BQ$348=AH$356))/SUMIFS($F$347:$BQ$347, $F$348:$BQ$348, AH$356)</f>
        <v>2.0474112963623204E-3</v>
      </c>
      <c r="AI386" s="30" cm="1">
        <f t="array" ref="AI386">SUMPRODUCT($F306:$BQ306,$F$347:$BQ$347*($F$348:$BQ$348=AI$356))/SUMIFS($F$347:$BQ$347, $F$348:$BQ$348, AI$356)</f>
        <v>5.5053139993593856E-3</v>
      </c>
      <c r="AJ386" s="30" cm="1">
        <f t="array" ref="AJ386">SUMPRODUCT($F306:$BQ306,$F$347:$BQ$347*($F$348:$BQ$348=AJ$356))/SUMIFS($F$347:$BQ$347, $F$348:$BQ$348, AJ$356)</f>
        <v>5.9585983389109512E-3</v>
      </c>
      <c r="AK386" s="30" cm="1">
        <f t="array" ref="AK386">SUMPRODUCT($F306:$BQ306,$F$347:$BQ$347*($F$348:$BQ$348=AK$356))/SUMIFS($F$347:$BQ$347, $F$348:$BQ$348, AK$356)</f>
        <v>3.9469959023936251E-3</v>
      </c>
      <c r="AL386" s="30" cm="1">
        <f t="array" ref="AL386">SUMPRODUCT($F306:$BQ306,$F$347:$BQ$347*($F$348:$BQ$348=AL$356))/SUMIFS($F$347:$BQ$347, $F$348:$BQ$348, AL$356)</f>
        <v>1.4676804968679766E-2</v>
      </c>
      <c r="AM386" s="30" cm="1">
        <f t="array" ref="AM386">SUMPRODUCT($F306:$BQ306,$F$347:$BQ$347*($F$348:$BQ$348=AM$356))/SUMIFS($F$347:$BQ$347, $F$348:$BQ$348, AM$356)</f>
        <v>7.0403967819603359E-3</v>
      </c>
      <c r="AN386" s="30" cm="1">
        <f t="array" ref="AN386">SUMPRODUCT($F306:$BQ306,$F$347:$BQ$347*($F$348:$BQ$348=AN$356))/SUMIFS($F$347:$BQ$347, $F$348:$BQ$348, AN$356)</f>
        <v>0</v>
      </c>
      <c r="AO386" s="30"/>
      <c r="AP386" s="30"/>
      <c r="AQ386" s="30"/>
    </row>
    <row r="387" spans="1:43" x14ac:dyDescent="0.35">
      <c r="A387" t="str">
        <v>ISIC 49</v>
      </c>
      <c r="C387">
        <v>551594.29</v>
      </c>
      <c r="D387" t="str">
        <v>ISIC 49T53</v>
      </c>
      <c r="E387" s="30" cm="1">
        <f t="array" ref="E387">SUMPRODUCT($F307:$BQ307,$F$347:$BQ$347*($F$348:$BQ$348=E$356))/SUMIFS($F$347:$BQ$347, $F$348:$BQ$348, E$356)</f>
        <v>3.7870008914849984E-2</v>
      </c>
      <c r="F387" s="30" cm="1">
        <f t="array" ref="F387">SUMPRODUCT($F307:$BQ307,$F$347:$BQ$347*($F$348:$BQ$348=F$356))/SUMIFS($F$347:$BQ$347, $F$348:$BQ$348, F$356)</f>
        <v>5.8102248333848805E-2</v>
      </c>
      <c r="G387" s="30" cm="1">
        <f t="array" ref="G387">SUMPRODUCT($F307:$BQ307,$F$347:$BQ$347*($F$348:$BQ$348=G$356))/SUMIFS($F$347:$BQ$347, $F$348:$BQ$348, G$356)</f>
        <v>6.1422423769657217E-2</v>
      </c>
      <c r="H387" s="30" cm="1">
        <f t="array" ref="H387">SUMPRODUCT($F307:$BQ307,$F$347:$BQ$347*($F$348:$BQ$348=H$356))/SUMIFS($F$347:$BQ$347, $F$348:$BQ$348, H$356)</f>
        <v>3.7869808213264793E-2</v>
      </c>
      <c r="I387" s="30" cm="1">
        <f t="array" ref="I387">SUMPRODUCT($F307:$BQ307,$F$347:$BQ$347*($F$348:$BQ$348=I$356))/SUMIFS($F$347:$BQ$347, $F$348:$BQ$348, I$356)</f>
        <v>8.0704091802638253E-2</v>
      </c>
      <c r="J387" s="30" cm="1">
        <f t="array" ref="J387">SUMPRODUCT($F307:$BQ307,$F$347:$BQ$347*($F$348:$BQ$348=J$356))/SUMIFS($F$347:$BQ$347, $F$348:$BQ$348, J$356)</f>
        <v>6.7319557660974444E-2</v>
      </c>
      <c r="K387" s="30" cm="1">
        <f t="array" ref="K387">SUMPRODUCT($F307:$BQ307,$F$347:$BQ$347*($F$348:$BQ$348=K$356))/SUMIFS($F$347:$BQ$347, $F$348:$BQ$348, K$356)</f>
        <v>4.9995730007321333E-2</v>
      </c>
      <c r="L387" s="30" cm="1">
        <f t="array" ref="L387">SUMPRODUCT($F307:$BQ307,$F$347:$BQ$347*($F$348:$BQ$348=L$356))/SUMIFS($F$347:$BQ$347, $F$348:$BQ$348, L$356)</f>
        <v>5.5132698165241224E-2</v>
      </c>
      <c r="M387" s="30" cm="1">
        <f t="array" ref="M387">SUMPRODUCT($F307:$BQ307,$F$347:$BQ$347*($F$348:$BQ$348=M$356))/SUMIFS($F$347:$BQ$347, $F$348:$BQ$348, M$356)</f>
        <v>2.2817771853384759E-2</v>
      </c>
      <c r="N387" s="30" cm="1">
        <f t="array" ref="N387">SUMPRODUCT($F307:$BQ307,$F$347:$BQ$347*($F$348:$BQ$348=N$356))/SUMIFS($F$347:$BQ$347, $F$348:$BQ$348, N$356)</f>
        <v>4.9996983739434654E-2</v>
      </c>
      <c r="O387" s="30" cm="1">
        <f t="array" ref="O387">SUMPRODUCT($F307:$BQ307,$F$347:$BQ$347*($F$348:$BQ$348=O$356))/SUMIFS($F$347:$BQ$347, $F$348:$BQ$348, O$356)</f>
        <v>8.1665601519322867E-2</v>
      </c>
      <c r="P387" s="30" cm="1">
        <f t="array" ref="P387">SUMPRODUCT($F307:$BQ307,$F$347:$BQ$347*($F$348:$BQ$348=P$356))/SUMIFS($F$347:$BQ$347, $F$348:$BQ$348, P$356)</f>
        <v>6.802030668099103E-2</v>
      </c>
      <c r="Q387" s="30" cm="1">
        <f t="array" ref="Q387">SUMPRODUCT($F307:$BQ307,$F$347:$BQ$347*($F$348:$BQ$348=Q$356))/SUMIFS($F$347:$BQ$347, $F$348:$BQ$348, Q$356)</f>
        <v>3.7795417441913517E-2</v>
      </c>
      <c r="R387" s="30" cm="1">
        <f t="array" ref="R387">SUMPRODUCT($F307:$BQ307,$F$347:$BQ$347*($F$348:$BQ$348=R$356))/SUMIFS($F$347:$BQ$347, $F$348:$BQ$348, R$356)</f>
        <v>2.3686923639167273E-2</v>
      </c>
      <c r="S387" s="30" cm="1">
        <f t="array" ref="S387">SUMPRODUCT($F307:$BQ307,$F$347:$BQ$347*($F$348:$BQ$348=S$356))/SUMIFS($F$347:$BQ$347, $F$348:$BQ$348, S$356)</f>
        <v>3.8443964680540212E-2</v>
      </c>
      <c r="T387" s="30" cm="1">
        <f t="array" ref="T387">SUMPRODUCT($F307:$BQ307,$F$347:$BQ$347*($F$348:$BQ$348=T$356))/SUMIFS($F$347:$BQ$347, $F$348:$BQ$348, T$356)</f>
        <v>3.6321491148087665E-2</v>
      </c>
      <c r="U387" s="30" cm="1">
        <f t="array" ref="U387">SUMPRODUCT($F307:$BQ307,$F$347:$BQ$347*($F$348:$BQ$348=U$356))/SUMIFS($F$347:$BQ$347, $F$348:$BQ$348, U$356)</f>
        <v>4.2685686860403513E-2</v>
      </c>
      <c r="V387" s="30" cm="1">
        <f t="array" ref="V387">SUMPRODUCT($F307:$BQ307,$F$347:$BQ$347*($F$348:$BQ$348=V$356))/SUMIFS($F$347:$BQ$347, $F$348:$BQ$348, V$356)</f>
        <v>2.8683002630982845E-2</v>
      </c>
      <c r="W387" s="30" cm="1">
        <f t="array" ref="W387">SUMPRODUCT($F307:$BQ307,$F$347:$BQ$347*($F$348:$BQ$348=W$356))/SUMIFS($F$347:$BQ$347, $F$348:$BQ$348, W$356)</f>
        <v>3.7383921865720982E-2</v>
      </c>
      <c r="X387" s="30" cm="1">
        <f t="array" ref="X387">SUMPRODUCT($F307:$BQ307,$F$347:$BQ$347*($F$348:$BQ$348=X$356))/SUMIFS($F$347:$BQ$347, $F$348:$BQ$348, X$356)</f>
        <v>5.4497162432953598E-2</v>
      </c>
      <c r="Y387" s="30" cm="1">
        <f t="array" ref="Y387">SUMPRODUCT($F307:$BQ307,$F$347:$BQ$347*($F$348:$BQ$348=Y$356))/SUMIFS($F$347:$BQ$347, $F$348:$BQ$348, Y$356)</f>
        <v>3.4410602122844414E-2</v>
      </c>
      <c r="Z387" s="30" cm="1">
        <f t="array" ref="Z387">SUMPRODUCT($F307:$BQ307,$F$347:$BQ$347*($F$348:$BQ$348=Z$356))/SUMIFS($F$347:$BQ$347, $F$348:$BQ$348, Z$356)</f>
        <v>3.4006924039949038E-2</v>
      </c>
      <c r="AA387" s="30" cm="1">
        <f t="array" ref="AA387">SUMPRODUCT($F307:$BQ307,$F$347:$BQ$347*($F$348:$BQ$348=AA$356))/SUMIFS($F$347:$BQ$347, $F$348:$BQ$348, AA$356)</f>
        <v>5.3722425384006976E-2</v>
      </c>
      <c r="AB387" s="30" cm="1">
        <f t="array" ref="AB387">SUMPRODUCT($F307:$BQ307,$F$347:$BQ$347*($F$348:$BQ$348=AB$356))/SUMIFS($F$347:$BQ$347, $F$348:$BQ$348, AB$356)</f>
        <v>0.530239166696296</v>
      </c>
      <c r="AC387" s="30" cm="1">
        <f t="array" ref="AC387">SUMPRODUCT($F307:$BQ307,$F$347:$BQ$347*($F$348:$BQ$348=AC$356))/SUMIFS($F$347:$BQ$347, $F$348:$BQ$348, AC$356)</f>
        <v>2.5992136663857537E-2</v>
      </c>
      <c r="AD387" s="30" cm="1">
        <f t="array" ref="AD387">SUMPRODUCT($F307:$BQ307,$F$347:$BQ$347*($F$348:$BQ$348=AD$356))/SUMIFS($F$347:$BQ$347, $F$348:$BQ$348, AD$356)</f>
        <v>2.7734052236323956E-2</v>
      </c>
      <c r="AE387" s="30" cm="1">
        <f t="array" ref="AE387">SUMPRODUCT($F307:$BQ307,$F$347:$BQ$347*($F$348:$BQ$348=AE$356))/SUMIFS($F$347:$BQ$347, $F$348:$BQ$348, AE$356)</f>
        <v>1.5381675129366269E-2</v>
      </c>
      <c r="AF387" s="30" cm="1">
        <f t="array" ref="AF387">SUMPRODUCT($F307:$BQ307,$F$347:$BQ$347*($F$348:$BQ$348=AF$356))/SUMIFS($F$347:$BQ$347, $F$348:$BQ$348, AF$356)</f>
        <v>1.1883700099107455E-2</v>
      </c>
      <c r="AG387" s="30" cm="1">
        <f t="array" ref="AG387">SUMPRODUCT($F307:$BQ307,$F$347:$BQ$347*($F$348:$BQ$348=AG$356))/SUMIFS($F$347:$BQ$347, $F$348:$BQ$348, AG$356)</f>
        <v>8.415704900466536E-3</v>
      </c>
      <c r="AH387" s="30" cm="1">
        <f t="array" ref="AH387">SUMPRODUCT($F307:$BQ307,$F$347:$BQ$347*($F$348:$BQ$348=AH$356))/SUMIFS($F$347:$BQ$347, $F$348:$BQ$348, AH$356)</f>
        <v>4.9803424304805657E-3</v>
      </c>
      <c r="AI387" s="30" cm="1">
        <f t="array" ref="AI387">SUMPRODUCT($F307:$BQ307,$F$347:$BQ$347*($F$348:$BQ$348=AI$356))/SUMIFS($F$347:$BQ$347, $F$348:$BQ$348, AI$356)</f>
        <v>1.5648323837449751E-2</v>
      </c>
      <c r="AJ387" s="30" cm="1">
        <f t="array" ref="AJ387">SUMPRODUCT($F307:$BQ307,$F$347:$BQ$347*($F$348:$BQ$348=AJ$356))/SUMIFS($F$347:$BQ$347, $F$348:$BQ$348, AJ$356)</f>
        <v>1.6847181309678803E-2</v>
      </c>
      <c r="AK387" s="30" cm="1">
        <f t="array" ref="AK387">SUMPRODUCT($F307:$BQ307,$F$347:$BQ$347*($F$348:$BQ$348=AK$356))/SUMIFS($F$347:$BQ$347, $F$348:$BQ$348, AK$356)</f>
        <v>2.2361745411723696E-2</v>
      </c>
      <c r="AL387" s="30" cm="1">
        <f t="array" ref="AL387">SUMPRODUCT($F307:$BQ307,$F$347:$BQ$347*($F$348:$BQ$348=AL$356))/SUMIFS($F$347:$BQ$347, $F$348:$BQ$348, AL$356)</f>
        <v>1.2374894246976138E-2</v>
      </c>
      <c r="AM387" s="30" cm="1">
        <f t="array" ref="AM387">SUMPRODUCT($F307:$BQ307,$F$347:$BQ$347*($F$348:$BQ$348=AM$356))/SUMIFS($F$347:$BQ$347, $F$348:$BQ$348, AM$356)</f>
        <v>1.7442377460118966E-2</v>
      </c>
      <c r="AN387" s="30" cm="1">
        <f t="array" ref="AN387">SUMPRODUCT($F307:$BQ307,$F$347:$BQ$347*($F$348:$BQ$348=AN$356))/SUMIFS($F$347:$BQ$347, $F$348:$BQ$348, AN$356)</f>
        <v>0</v>
      </c>
      <c r="AO387" s="30"/>
      <c r="AP387" s="30"/>
      <c r="AQ387" s="30"/>
    </row>
    <row r="388" spans="1:43" x14ac:dyDescent="0.35">
      <c r="A388" t="str">
        <v>ISIC 50</v>
      </c>
      <c r="C388">
        <v>121997.92</v>
      </c>
      <c r="D388" t="str">
        <v>ISIC 49T53</v>
      </c>
      <c r="E388" s="30" cm="1">
        <f t="array" ref="E388">SUMPRODUCT($F308:$BQ308,$F$347:$BQ$347*($F$348:$BQ$348=E$356))/SUMIFS($F$347:$BQ$347, $F$348:$BQ$348, E$356)</f>
        <v>3.6790813293711695E-3</v>
      </c>
      <c r="F388" s="30" cm="1">
        <f t="array" ref="F388">SUMPRODUCT($F308:$BQ308,$F$347:$BQ$347*($F$348:$BQ$348=F$356))/SUMIFS($F$347:$BQ$347, $F$348:$BQ$348, F$356)</f>
        <v>4.8916616082221743E-3</v>
      </c>
      <c r="G388" s="30" cm="1">
        <f t="array" ref="G388">SUMPRODUCT($F308:$BQ308,$F$347:$BQ$347*($F$348:$BQ$348=G$356))/SUMIFS($F$347:$BQ$347, $F$348:$BQ$348, G$356)</f>
        <v>4.4331489885972679E-3</v>
      </c>
      <c r="H388" s="30" cm="1">
        <f t="array" ref="H388">SUMPRODUCT($F308:$BQ308,$F$347:$BQ$347*($F$348:$BQ$348=H$356))/SUMIFS($F$347:$BQ$347, $F$348:$BQ$348, H$356)</f>
        <v>3.1795632279816534E-3</v>
      </c>
      <c r="I388" s="30" cm="1">
        <f t="array" ref="I388">SUMPRODUCT($F308:$BQ308,$F$347:$BQ$347*($F$348:$BQ$348=I$356))/SUMIFS($F$347:$BQ$347, $F$348:$BQ$348, I$356)</f>
        <v>8.6241666149091383E-3</v>
      </c>
      <c r="J388" s="30" cm="1">
        <f t="array" ref="J388">SUMPRODUCT($F308:$BQ308,$F$347:$BQ$347*($F$348:$BQ$348=J$356))/SUMIFS($F$347:$BQ$347, $F$348:$BQ$348, J$356)</f>
        <v>6.2050801487190119E-3</v>
      </c>
      <c r="K388" s="30" cm="1">
        <f t="array" ref="K388">SUMPRODUCT($F308:$BQ308,$F$347:$BQ$347*($F$348:$BQ$348=K$356))/SUMIFS($F$347:$BQ$347, $F$348:$BQ$348, K$356)</f>
        <v>1.0566423620743334E-2</v>
      </c>
      <c r="L388" s="30" cm="1">
        <f t="array" ref="L388">SUMPRODUCT($F308:$BQ308,$F$347:$BQ$347*($F$348:$BQ$348=L$356))/SUMIFS($F$347:$BQ$347, $F$348:$BQ$348, L$356)</f>
        <v>6.5044089212561509E-3</v>
      </c>
      <c r="M388" s="30" cm="1">
        <f t="array" ref="M388">SUMPRODUCT($F308:$BQ308,$F$347:$BQ$347*($F$348:$BQ$348=M$356))/SUMIFS($F$347:$BQ$347, $F$348:$BQ$348, M$356)</f>
        <v>2.0549583563427166E-3</v>
      </c>
      <c r="N388" s="30" cm="1">
        <f t="array" ref="N388">SUMPRODUCT($F308:$BQ308,$F$347:$BQ$347*($F$348:$BQ$348=N$356))/SUMIFS($F$347:$BQ$347, $F$348:$BQ$348, N$356)</f>
        <v>4.1333474246491586E-3</v>
      </c>
      <c r="O388" s="30" cm="1">
        <f t="array" ref="O388">SUMPRODUCT($F308:$BQ308,$F$347:$BQ$347*($F$348:$BQ$348=O$356))/SUMIFS($F$347:$BQ$347, $F$348:$BQ$348, O$356)</f>
        <v>6.2984885148616174E-3</v>
      </c>
      <c r="P388" s="30" cm="1">
        <f t="array" ref="P388">SUMPRODUCT($F308:$BQ308,$F$347:$BQ$347*($F$348:$BQ$348=P$356))/SUMIFS($F$347:$BQ$347, $F$348:$BQ$348, P$356)</f>
        <v>9.1045112368735269E-3</v>
      </c>
      <c r="Q388" s="30" cm="1">
        <f t="array" ref="Q388">SUMPRODUCT($F308:$BQ308,$F$347:$BQ$347*($F$348:$BQ$348=Q$356))/SUMIFS($F$347:$BQ$347, $F$348:$BQ$348, Q$356)</f>
        <v>4.4815351146848172E-3</v>
      </c>
      <c r="R388" s="30" cm="1">
        <f t="array" ref="R388">SUMPRODUCT($F308:$BQ308,$F$347:$BQ$347*($F$348:$BQ$348=R$356))/SUMIFS($F$347:$BQ$347, $F$348:$BQ$348, R$356)</f>
        <v>2.2455512059264245E-3</v>
      </c>
      <c r="S388" s="30" cm="1">
        <f t="array" ref="S388">SUMPRODUCT($F308:$BQ308,$F$347:$BQ$347*($F$348:$BQ$348=S$356))/SUMIFS($F$347:$BQ$347, $F$348:$BQ$348, S$356)</f>
        <v>3.5255206202533893E-3</v>
      </c>
      <c r="T388" s="30" cm="1">
        <f t="array" ref="T388">SUMPRODUCT($F308:$BQ308,$F$347:$BQ$347*($F$348:$BQ$348=T$356))/SUMIFS($F$347:$BQ$347, $F$348:$BQ$348, T$356)</f>
        <v>3.7162322524888474E-3</v>
      </c>
      <c r="U388" s="30" cm="1">
        <f t="array" ref="U388">SUMPRODUCT($F308:$BQ308,$F$347:$BQ$347*($F$348:$BQ$348=U$356))/SUMIFS($F$347:$BQ$347, $F$348:$BQ$348, U$356)</f>
        <v>3.403539119152677E-3</v>
      </c>
      <c r="V388" s="30" cm="1">
        <f t="array" ref="V388">SUMPRODUCT($F308:$BQ308,$F$347:$BQ$347*($F$348:$BQ$348=V$356))/SUMIFS($F$347:$BQ$347, $F$348:$BQ$348, V$356)</f>
        <v>2.7271149566898299E-3</v>
      </c>
      <c r="W388" s="30" cm="1">
        <f t="array" ref="W388">SUMPRODUCT($F308:$BQ308,$F$347:$BQ$347*($F$348:$BQ$348=W$356))/SUMIFS($F$347:$BQ$347, $F$348:$BQ$348, W$356)</f>
        <v>3.195861109264102E-3</v>
      </c>
      <c r="X388" s="30" cm="1">
        <f t="array" ref="X388">SUMPRODUCT($F308:$BQ308,$F$347:$BQ$347*($F$348:$BQ$348=X$356))/SUMIFS($F$347:$BQ$347, $F$348:$BQ$348, X$356)</f>
        <v>3.0862649948916921E-3</v>
      </c>
      <c r="Y388" s="30" cm="1">
        <f t="array" ref="Y388">SUMPRODUCT($F308:$BQ308,$F$347:$BQ$347*($F$348:$BQ$348=Y$356))/SUMIFS($F$347:$BQ$347, $F$348:$BQ$348, Y$356)</f>
        <v>2.4696208492093683E-3</v>
      </c>
      <c r="Z388" s="30" cm="1">
        <f t="array" ref="Z388">SUMPRODUCT($F308:$BQ308,$F$347:$BQ$347*($F$348:$BQ$348=Z$356))/SUMIFS($F$347:$BQ$347, $F$348:$BQ$348, Z$356)</f>
        <v>2.7280689420655065E-3</v>
      </c>
      <c r="AA388" s="30" cm="1">
        <f t="array" ref="AA388">SUMPRODUCT($F308:$BQ308,$F$347:$BQ$347*($F$348:$BQ$348=AA$356))/SUMIFS($F$347:$BQ$347, $F$348:$BQ$348, AA$356)</f>
        <v>5.2226738528196445E-3</v>
      </c>
      <c r="AB388" s="30" cm="1">
        <f t="array" ref="AB388">SUMPRODUCT($F308:$BQ308,$F$347:$BQ$347*($F$348:$BQ$348=AB$356))/SUMIFS($F$347:$BQ$347, $F$348:$BQ$348, AB$356)</f>
        <v>0.11080713410524906</v>
      </c>
      <c r="AC388" s="30" cm="1">
        <f t="array" ref="AC388">SUMPRODUCT($F308:$BQ308,$F$347:$BQ$347*($F$348:$BQ$348=AC$356))/SUMIFS($F$347:$BQ$347, $F$348:$BQ$348, AC$356)</f>
        <v>1.965558038310796E-3</v>
      </c>
      <c r="AD388" s="30" cm="1">
        <f t="array" ref="AD388">SUMPRODUCT($F308:$BQ308,$F$347:$BQ$347*($F$348:$BQ$348=AD$356))/SUMIFS($F$347:$BQ$347, $F$348:$BQ$348, AD$356)</f>
        <v>1.7453659782649892E-3</v>
      </c>
      <c r="AE388" s="30" cm="1">
        <f t="array" ref="AE388">SUMPRODUCT($F308:$BQ308,$F$347:$BQ$347*($F$348:$BQ$348=AE$356))/SUMIFS($F$347:$BQ$347, $F$348:$BQ$348, AE$356)</f>
        <v>1.4427154327218623E-3</v>
      </c>
      <c r="AF388" s="30" cm="1">
        <f t="array" ref="AF388">SUMPRODUCT($F308:$BQ308,$F$347:$BQ$347*($F$348:$BQ$348=AF$356))/SUMIFS($F$347:$BQ$347, $F$348:$BQ$348, AF$356)</f>
        <v>9.9436236125171121E-4</v>
      </c>
      <c r="AG388" s="30" cm="1">
        <f t="array" ref="AG388">SUMPRODUCT($F308:$BQ308,$F$347:$BQ$347*($F$348:$BQ$348=AG$356))/SUMIFS($F$347:$BQ$347, $F$348:$BQ$348, AG$356)</f>
        <v>5.8050311840946746E-4</v>
      </c>
      <c r="AH388" s="30" cm="1">
        <f t="array" ref="AH388">SUMPRODUCT($F308:$BQ308,$F$347:$BQ$347*($F$348:$BQ$348=AH$356))/SUMIFS($F$347:$BQ$347, $F$348:$BQ$348, AH$356)</f>
        <v>3.7940712230767203E-4</v>
      </c>
      <c r="AI388" s="30" cm="1">
        <f t="array" ref="AI388">SUMPRODUCT($F308:$BQ308,$F$347:$BQ$347*($F$348:$BQ$348=AI$356))/SUMIFS($F$347:$BQ$347, $F$348:$BQ$348, AI$356)</f>
        <v>1.3698649973504459E-3</v>
      </c>
      <c r="AJ388" s="30" cm="1">
        <f t="array" ref="AJ388">SUMPRODUCT($F308:$BQ308,$F$347:$BQ$347*($F$348:$BQ$348=AJ$356))/SUMIFS($F$347:$BQ$347, $F$348:$BQ$348, AJ$356)</f>
        <v>7.9496940008097223E-4</v>
      </c>
      <c r="AK388" s="30" cm="1">
        <f t="array" ref="AK388">SUMPRODUCT($F308:$BQ308,$F$347:$BQ$347*($F$348:$BQ$348=AK$356))/SUMIFS($F$347:$BQ$347, $F$348:$BQ$348, AK$356)</f>
        <v>6.8516015301183918E-4</v>
      </c>
      <c r="AL388" s="30" cm="1">
        <f t="array" ref="AL388">SUMPRODUCT($F308:$BQ308,$F$347:$BQ$347*($F$348:$BQ$348=AL$356))/SUMIFS($F$347:$BQ$347, $F$348:$BQ$348, AL$356)</f>
        <v>8.8479641801462354E-4</v>
      </c>
      <c r="AM388" s="30" cm="1">
        <f t="array" ref="AM388">SUMPRODUCT($F308:$BQ308,$F$347:$BQ$347*($F$348:$BQ$348=AM$356))/SUMIFS($F$347:$BQ$347, $F$348:$BQ$348, AM$356)</f>
        <v>1.0558202016336131E-3</v>
      </c>
      <c r="AN388" s="30" cm="1">
        <f t="array" ref="AN388">SUMPRODUCT($F308:$BQ308,$F$347:$BQ$347*($F$348:$BQ$348=AN$356))/SUMIFS($F$347:$BQ$347, $F$348:$BQ$348, AN$356)</f>
        <v>0</v>
      </c>
      <c r="AO388" s="30"/>
      <c r="AP388" s="30"/>
      <c r="AQ388" s="30"/>
    </row>
    <row r="389" spans="1:43" x14ac:dyDescent="0.35">
      <c r="A389" t="str">
        <v>ISIC 51</v>
      </c>
      <c r="C389">
        <v>119367.79</v>
      </c>
      <c r="D389" t="str">
        <v>ISIC 49T53</v>
      </c>
      <c r="E389" s="30" cm="1">
        <f t="array" ref="E389">SUMPRODUCT($F309:$BQ309,$F$347:$BQ$347*($F$348:$BQ$348=E$356))/SUMIFS($F$347:$BQ$347, $F$348:$BQ$348, E$356)</f>
        <v>2.6406743934907413E-3</v>
      </c>
      <c r="F389" s="30" cm="1">
        <f t="array" ref="F389">SUMPRODUCT($F309:$BQ309,$F$347:$BQ$347*($F$348:$BQ$348=F$356))/SUMIFS($F$347:$BQ$347, $F$348:$BQ$348, F$356)</f>
        <v>3.4691720887316123E-3</v>
      </c>
      <c r="G389" s="30" cm="1">
        <f t="array" ref="G389">SUMPRODUCT($F309:$BQ309,$F$347:$BQ$347*($F$348:$BQ$348=G$356))/SUMIFS($F$347:$BQ$347, $F$348:$BQ$348, G$356)</f>
        <v>4.0842957178494474E-3</v>
      </c>
      <c r="H389" s="30" cm="1">
        <f t="array" ref="H389">SUMPRODUCT($F309:$BQ309,$F$347:$BQ$347*($F$348:$BQ$348=H$356))/SUMIFS($F$347:$BQ$347, $F$348:$BQ$348, H$356)</f>
        <v>3.2477470705332763E-3</v>
      </c>
      <c r="I389" s="30" cm="1">
        <f t="array" ref="I389">SUMPRODUCT($F309:$BQ309,$F$347:$BQ$347*($F$348:$BQ$348=I$356))/SUMIFS($F$347:$BQ$347, $F$348:$BQ$348, I$356)</f>
        <v>3.7253147230752724E-3</v>
      </c>
      <c r="J389" s="30" cm="1">
        <f t="array" ref="J389">SUMPRODUCT($F309:$BQ309,$F$347:$BQ$347*($F$348:$BQ$348=J$356))/SUMIFS($F$347:$BQ$347, $F$348:$BQ$348, J$356)</f>
        <v>4.0049061433449279E-3</v>
      </c>
      <c r="K389" s="30" cm="1">
        <f t="array" ref="K389">SUMPRODUCT($F309:$BQ309,$F$347:$BQ$347*($F$348:$BQ$348=K$356))/SUMIFS($F$347:$BQ$347, $F$348:$BQ$348, K$356)</f>
        <v>2.3809758356110548E-3</v>
      </c>
      <c r="L389" s="30" cm="1">
        <f t="array" ref="L389">SUMPRODUCT($F309:$BQ309,$F$347:$BQ$347*($F$348:$BQ$348=L$356))/SUMIFS($F$347:$BQ$347, $F$348:$BQ$348, L$356)</f>
        <v>4.0944156174585692E-3</v>
      </c>
      <c r="M389" s="30" cm="1">
        <f t="array" ref="M389">SUMPRODUCT($F309:$BQ309,$F$347:$BQ$347*($F$348:$BQ$348=M$356))/SUMIFS($F$347:$BQ$347, $F$348:$BQ$348, M$356)</f>
        <v>3.2911879313647584E-3</v>
      </c>
      <c r="N389" s="30" cm="1">
        <f t="array" ref="N389">SUMPRODUCT($F309:$BQ309,$F$347:$BQ$347*($F$348:$BQ$348=N$356))/SUMIFS($F$347:$BQ$347, $F$348:$BQ$348, N$356)</f>
        <v>4.1556958328706622E-3</v>
      </c>
      <c r="O389" s="30" cm="1">
        <f t="array" ref="O389">SUMPRODUCT($F309:$BQ309,$F$347:$BQ$347*($F$348:$BQ$348=O$356))/SUMIFS($F$347:$BQ$347, $F$348:$BQ$348, O$356)</f>
        <v>4.3958085963197733E-3</v>
      </c>
      <c r="P389" s="30" cm="1">
        <f t="array" ref="P389">SUMPRODUCT($F309:$BQ309,$F$347:$BQ$347*($F$348:$BQ$348=P$356))/SUMIFS($F$347:$BQ$347, $F$348:$BQ$348, P$356)</f>
        <v>3.6255658745168928E-3</v>
      </c>
      <c r="Q389" s="30" cm="1">
        <f t="array" ref="Q389">SUMPRODUCT($F309:$BQ309,$F$347:$BQ$347*($F$348:$BQ$348=Q$356))/SUMIFS($F$347:$BQ$347, $F$348:$BQ$348, Q$356)</f>
        <v>3.8739667759172605E-3</v>
      </c>
      <c r="R389" s="30" cm="1">
        <f t="array" ref="R389">SUMPRODUCT($F309:$BQ309,$F$347:$BQ$347*($F$348:$BQ$348=R$356))/SUMIFS($F$347:$BQ$347, $F$348:$BQ$348, R$356)</f>
        <v>4.4863975067239437E-3</v>
      </c>
      <c r="S389" s="30" cm="1">
        <f t="array" ref="S389">SUMPRODUCT($F309:$BQ309,$F$347:$BQ$347*($F$348:$BQ$348=S$356))/SUMIFS($F$347:$BQ$347, $F$348:$BQ$348, S$356)</f>
        <v>4.3553611770951938E-3</v>
      </c>
      <c r="T389" s="30" cm="1">
        <f t="array" ref="T389">SUMPRODUCT($F309:$BQ309,$F$347:$BQ$347*($F$348:$BQ$348=T$356))/SUMIFS($F$347:$BQ$347, $F$348:$BQ$348, T$356)</f>
        <v>4.9734321185411004E-3</v>
      </c>
      <c r="U389" s="30" cm="1">
        <f t="array" ref="U389">SUMPRODUCT($F309:$BQ309,$F$347:$BQ$347*($F$348:$BQ$348=U$356))/SUMIFS($F$347:$BQ$347, $F$348:$BQ$348, U$356)</f>
        <v>4.1351992301715962E-3</v>
      </c>
      <c r="V389" s="30" cm="1">
        <f t="array" ref="V389">SUMPRODUCT($F309:$BQ309,$F$347:$BQ$347*($F$348:$BQ$348=V$356))/SUMIFS($F$347:$BQ$347, $F$348:$BQ$348, V$356)</f>
        <v>4.7650580865945102E-3</v>
      </c>
      <c r="W389" s="30" cm="1">
        <f t="array" ref="W389">SUMPRODUCT($F309:$BQ309,$F$347:$BQ$347*($F$348:$BQ$348=W$356))/SUMIFS($F$347:$BQ$347, $F$348:$BQ$348, W$356)</f>
        <v>4.4212732471459138E-3</v>
      </c>
      <c r="X389" s="30" cm="1">
        <f t="array" ref="X389">SUMPRODUCT($F309:$BQ309,$F$347:$BQ$347*($F$348:$BQ$348=X$356))/SUMIFS($F$347:$BQ$347, $F$348:$BQ$348, X$356)</f>
        <v>2.9658320920822726E-3</v>
      </c>
      <c r="Y389" s="30" cm="1">
        <f t="array" ref="Y389">SUMPRODUCT($F309:$BQ309,$F$347:$BQ$347*($F$348:$BQ$348=Y$356))/SUMIFS($F$347:$BQ$347, $F$348:$BQ$348, Y$356)</f>
        <v>3.2199833403952073E-3</v>
      </c>
      <c r="Z389" s="30" cm="1">
        <f t="array" ref="Z389">SUMPRODUCT($F309:$BQ309,$F$347:$BQ$347*($F$348:$BQ$348=Z$356))/SUMIFS($F$347:$BQ$347, $F$348:$BQ$348, Z$356)</f>
        <v>3.098829361754118E-3</v>
      </c>
      <c r="AA389" s="30" cm="1">
        <f t="array" ref="AA389">SUMPRODUCT($F309:$BQ309,$F$347:$BQ$347*($F$348:$BQ$348=AA$356))/SUMIFS($F$347:$BQ$347, $F$348:$BQ$348, AA$356)</f>
        <v>3.9513068449256563E-3</v>
      </c>
      <c r="AB389" s="30" cm="1">
        <f t="array" ref="AB389">SUMPRODUCT($F309:$BQ309,$F$347:$BQ$347*($F$348:$BQ$348=AB$356))/SUMIFS($F$347:$BQ$347, $F$348:$BQ$348, AB$356)</f>
        <v>9.9998651582662981E-2</v>
      </c>
      <c r="AC389" s="30" cm="1">
        <f t="array" ref="AC389">SUMPRODUCT($F309:$BQ309,$F$347:$BQ$347*($F$348:$BQ$348=AC$356))/SUMIFS($F$347:$BQ$347, $F$348:$BQ$348, AC$356)</f>
        <v>2.5415339458886789E-3</v>
      </c>
      <c r="AD389" s="30" cm="1">
        <f t="array" ref="AD389">SUMPRODUCT($F309:$BQ309,$F$347:$BQ$347*($F$348:$BQ$348=AD$356))/SUMIFS($F$347:$BQ$347, $F$348:$BQ$348, AD$356)</f>
        <v>3.7513462006517439E-3</v>
      </c>
      <c r="AE389" s="30" cm="1">
        <f t="array" ref="AE389">SUMPRODUCT($F309:$BQ309,$F$347:$BQ$347*($F$348:$BQ$348=AE$356))/SUMIFS($F$347:$BQ$347, $F$348:$BQ$348, AE$356)</f>
        <v>3.0122358199932203E-3</v>
      </c>
      <c r="AF389" s="30" cm="1">
        <f t="array" ref="AF389">SUMPRODUCT($F309:$BQ309,$F$347:$BQ$347*($F$348:$BQ$348=AF$356))/SUMIFS($F$347:$BQ$347, $F$348:$BQ$348, AF$356)</f>
        <v>2.7636087810083095E-3</v>
      </c>
      <c r="AG389" s="30" cm="1">
        <f t="array" ref="AG389">SUMPRODUCT($F309:$BQ309,$F$347:$BQ$347*($F$348:$BQ$348=AG$356))/SUMIFS($F$347:$BQ$347, $F$348:$BQ$348, AG$356)</f>
        <v>4.9474520877230473E-3</v>
      </c>
      <c r="AH389" s="30" cm="1">
        <f t="array" ref="AH389">SUMPRODUCT($F309:$BQ309,$F$347:$BQ$347*($F$348:$BQ$348=AH$356))/SUMIFS($F$347:$BQ$347, $F$348:$BQ$348, AH$356)</f>
        <v>8.9617011019958639E-4</v>
      </c>
      <c r="AI389" s="30" cm="1">
        <f t="array" ref="AI389">SUMPRODUCT($F309:$BQ309,$F$347:$BQ$347*($F$348:$BQ$348=AI$356))/SUMIFS($F$347:$BQ$347, $F$348:$BQ$348, AI$356)</f>
        <v>7.0801469628684836E-3</v>
      </c>
      <c r="AJ389" s="30" cm="1">
        <f t="array" ref="AJ389">SUMPRODUCT($F309:$BQ309,$F$347:$BQ$347*($F$348:$BQ$348=AJ$356))/SUMIFS($F$347:$BQ$347, $F$348:$BQ$348, AJ$356)</f>
        <v>3.0100077704717518E-3</v>
      </c>
      <c r="AK389" s="30" cm="1">
        <f t="array" ref="AK389">SUMPRODUCT($F309:$BQ309,$F$347:$BQ$347*($F$348:$BQ$348=AK$356))/SUMIFS($F$347:$BQ$347, $F$348:$BQ$348, AK$356)</f>
        <v>1.6634498979047625E-3</v>
      </c>
      <c r="AL389" s="30" cm="1">
        <f t="array" ref="AL389">SUMPRODUCT($F309:$BQ309,$F$347:$BQ$347*($F$348:$BQ$348=AL$356))/SUMIFS($F$347:$BQ$347, $F$348:$BQ$348, AL$356)</f>
        <v>1.8372035645933366E-3</v>
      </c>
      <c r="AM389" s="30" cm="1">
        <f t="array" ref="AM389">SUMPRODUCT($F309:$BQ309,$F$347:$BQ$347*($F$348:$BQ$348=AM$356))/SUMIFS($F$347:$BQ$347, $F$348:$BQ$348, AM$356)</f>
        <v>3.8794291616673642E-3</v>
      </c>
      <c r="AN389" s="30" cm="1">
        <f t="array" ref="AN389">SUMPRODUCT($F309:$BQ309,$F$347:$BQ$347*($F$348:$BQ$348=AN$356))/SUMIFS($F$347:$BQ$347, $F$348:$BQ$348, AN$356)</f>
        <v>0</v>
      </c>
      <c r="AO389" s="30"/>
      <c r="AP389" s="30"/>
      <c r="AQ389" s="30"/>
    </row>
    <row r="390" spans="1:43" x14ac:dyDescent="0.35">
      <c r="A390" t="str">
        <v>ISIC 52</v>
      </c>
      <c r="C390">
        <v>465520.79</v>
      </c>
      <c r="D390" t="str">
        <v>ISIC 49T53</v>
      </c>
      <c r="E390" s="30" cm="1">
        <f t="array" ref="E390">SUMPRODUCT($F310:$BQ310,$F$347:$BQ$347*($F$348:$BQ$348=E$356))/SUMIFS($F$347:$BQ$347, $F$348:$BQ$348, E$356)</f>
        <v>2.4389520765412676E-2</v>
      </c>
      <c r="F390" s="30" cm="1">
        <f t="array" ref="F390">SUMPRODUCT($F310:$BQ310,$F$347:$BQ$347*($F$348:$BQ$348=F$356))/SUMIFS($F$347:$BQ$347, $F$348:$BQ$348, F$356)</f>
        <v>4.2433396145549217E-2</v>
      </c>
      <c r="G390" s="30" cm="1">
        <f t="array" ref="G390">SUMPRODUCT($F310:$BQ310,$F$347:$BQ$347*($F$348:$BQ$348=G$356))/SUMIFS($F$347:$BQ$347, $F$348:$BQ$348, G$356)</f>
        <v>4.9393982557207554E-2</v>
      </c>
      <c r="H390" s="30" cm="1">
        <f t="array" ref="H390">SUMPRODUCT($F310:$BQ310,$F$347:$BQ$347*($F$348:$BQ$348=H$356))/SUMIFS($F$347:$BQ$347, $F$348:$BQ$348, H$356)</f>
        <v>2.8094133701774639E-2</v>
      </c>
      <c r="I390" s="30" cm="1">
        <f t="array" ref="I390">SUMPRODUCT($F310:$BQ310,$F$347:$BQ$347*($F$348:$BQ$348=I$356))/SUMIFS($F$347:$BQ$347, $F$348:$BQ$348, I$356)</f>
        <v>4.8902188724053483E-2</v>
      </c>
      <c r="J390" s="30" cm="1">
        <f t="array" ref="J390">SUMPRODUCT($F310:$BQ310,$F$347:$BQ$347*($F$348:$BQ$348=J$356))/SUMIFS($F$347:$BQ$347, $F$348:$BQ$348, J$356)</f>
        <v>4.9427075844692685E-2</v>
      </c>
      <c r="K390" s="30" cm="1">
        <f t="array" ref="K390">SUMPRODUCT($F310:$BQ310,$F$347:$BQ$347*($F$348:$BQ$348=K$356))/SUMIFS($F$347:$BQ$347, $F$348:$BQ$348, K$356)</f>
        <v>3.7730842199151224E-2</v>
      </c>
      <c r="L390" s="30" cm="1">
        <f t="array" ref="L390">SUMPRODUCT($F310:$BQ310,$F$347:$BQ$347*($F$348:$BQ$348=L$356))/SUMIFS($F$347:$BQ$347, $F$348:$BQ$348, L$356)</f>
        <v>4.0943299197358472E-2</v>
      </c>
      <c r="M390" s="30" cm="1">
        <f t="array" ref="M390">SUMPRODUCT($F310:$BQ310,$F$347:$BQ$347*($F$348:$BQ$348=M$356))/SUMIFS($F$347:$BQ$347, $F$348:$BQ$348, M$356)</f>
        <v>2.2345471604077356E-2</v>
      </c>
      <c r="N390" s="30" cm="1">
        <f t="array" ref="N390">SUMPRODUCT($F310:$BQ310,$F$347:$BQ$347*($F$348:$BQ$348=N$356))/SUMIFS($F$347:$BQ$347, $F$348:$BQ$348, N$356)</f>
        <v>3.5642168187083122E-2</v>
      </c>
      <c r="O390" s="30" cm="1">
        <f t="array" ref="O390">SUMPRODUCT($F310:$BQ310,$F$347:$BQ$347*($F$348:$BQ$348=O$356))/SUMIFS($F$347:$BQ$347, $F$348:$BQ$348, O$356)</f>
        <v>4.9124314457405019E-2</v>
      </c>
      <c r="P390" s="30" cm="1">
        <f t="array" ref="P390">SUMPRODUCT($F310:$BQ310,$F$347:$BQ$347*($F$348:$BQ$348=P$356))/SUMIFS($F$347:$BQ$347, $F$348:$BQ$348, P$356)</f>
        <v>4.2656874590524356E-2</v>
      </c>
      <c r="Q390" s="30" cm="1">
        <f t="array" ref="Q390">SUMPRODUCT($F310:$BQ310,$F$347:$BQ$347*($F$348:$BQ$348=Q$356))/SUMIFS($F$347:$BQ$347, $F$348:$BQ$348, Q$356)</f>
        <v>2.8477925586291766E-2</v>
      </c>
      <c r="R390" s="30" cm="1">
        <f t="array" ref="R390">SUMPRODUCT($F310:$BQ310,$F$347:$BQ$347*($F$348:$BQ$348=R$356))/SUMIFS($F$347:$BQ$347, $F$348:$BQ$348, R$356)</f>
        <v>2.3606658324232824E-2</v>
      </c>
      <c r="S390" s="30" cm="1">
        <f t="array" ref="S390">SUMPRODUCT($F310:$BQ310,$F$347:$BQ$347*($F$348:$BQ$348=S$356))/SUMIFS($F$347:$BQ$347, $F$348:$BQ$348, S$356)</f>
        <v>3.1679093707663704E-2</v>
      </c>
      <c r="T390" s="30" cm="1">
        <f t="array" ref="T390">SUMPRODUCT($F310:$BQ310,$F$347:$BQ$347*($F$348:$BQ$348=T$356))/SUMIFS($F$347:$BQ$347, $F$348:$BQ$348, T$356)</f>
        <v>3.3214914507925998E-2</v>
      </c>
      <c r="U390" s="30" cm="1">
        <f t="array" ref="U390">SUMPRODUCT($F310:$BQ310,$F$347:$BQ$347*($F$348:$BQ$348=U$356))/SUMIFS($F$347:$BQ$347, $F$348:$BQ$348, U$356)</f>
        <v>3.6569449991087723E-2</v>
      </c>
      <c r="V390" s="30" cm="1">
        <f t="array" ref="V390">SUMPRODUCT($F310:$BQ310,$F$347:$BQ$347*($F$348:$BQ$348=V$356))/SUMIFS($F$347:$BQ$347, $F$348:$BQ$348, V$356)</f>
        <v>2.6505076864366633E-2</v>
      </c>
      <c r="W390" s="30" cm="1">
        <f t="array" ref="W390">SUMPRODUCT($F310:$BQ310,$F$347:$BQ$347*($F$348:$BQ$348=W$356))/SUMIFS($F$347:$BQ$347, $F$348:$BQ$348, W$356)</f>
        <v>2.8608270527907372E-2</v>
      </c>
      <c r="X390" s="30" cm="1">
        <f t="array" ref="X390">SUMPRODUCT($F310:$BQ310,$F$347:$BQ$347*($F$348:$BQ$348=X$356))/SUMIFS($F$347:$BQ$347, $F$348:$BQ$348, X$356)</f>
        <v>2.6307309110082833E-2</v>
      </c>
      <c r="Y390" s="30" cm="1">
        <f t="array" ref="Y390">SUMPRODUCT($F310:$BQ310,$F$347:$BQ$347*($F$348:$BQ$348=Y$356))/SUMIFS($F$347:$BQ$347, $F$348:$BQ$348, Y$356)</f>
        <v>2.4304551937332677E-2</v>
      </c>
      <c r="Z390" s="30" cm="1">
        <f t="array" ref="Z390">SUMPRODUCT($F310:$BQ310,$F$347:$BQ$347*($F$348:$BQ$348=Z$356))/SUMIFS($F$347:$BQ$347, $F$348:$BQ$348, Z$356)</f>
        <v>2.4807712798526709E-2</v>
      </c>
      <c r="AA390" s="30" cm="1">
        <f t="array" ref="AA390">SUMPRODUCT($F310:$BQ310,$F$347:$BQ$347*($F$348:$BQ$348=AA$356))/SUMIFS($F$347:$BQ$347, $F$348:$BQ$348, AA$356)</f>
        <v>6.0610284486687337E-2</v>
      </c>
      <c r="AB390" s="30" cm="1">
        <f t="array" ref="AB390">SUMPRODUCT($F310:$BQ310,$F$347:$BQ$347*($F$348:$BQ$348=AB$356))/SUMIFS($F$347:$BQ$347, $F$348:$BQ$348, AB$356)</f>
        <v>0.5554473720007268</v>
      </c>
      <c r="AC390" s="30" cm="1">
        <f t="array" ref="AC390">SUMPRODUCT($F310:$BQ310,$F$347:$BQ$347*($F$348:$BQ$348=AC$356))/SUMIFS($F$347:$BQ$347, $F$348:$BQ$348, AC$356)</f>
        <v>2.2125218739177589E-2</v>
      </c>
      <c r="AD390" s="30" cm="1">
        <f t="array" ref="AD390">SUMPRODUCT($F310:$BQ310,$F$347:$BQ$347*($F$348:$BQ$348=AD$356))/SUMIFS($F$347:$BQ$347, $F$348:$BQ$348, AD$356)</f>
        <v>2.2364679654998564E-2</v>
      </c>
      <c r="AE390" s="30" cm="1">
        <f t="array" ref="AE390">SUMPRODUCT($F310:$BQ310,$F$347:$BQ$347*($F$348:$BQ$348=AE$356))/SUMIFS($F$347:$BQ$347, $F$348:$BQ$348, AE$356)</f>
        <v>1.6158873693654568E-2</v>
      </c>
      <c r="AF390" s="30" cm="1">
        <f t="array" ref="AF390">SUMPRODUCT($F310:$BQ310,$F$347:$BQ$347*($F$348:$BQ$348=AF$356))/SUMIFS($F$347:$BQ$347, $F$348:$BQ$348, AF$356)</f>
        <v>1.2105848878084824E-2</v>
      </c>
      <c r="AG390" s="30" cm="1">
        <f t="array" ref="AG390">SUMPRODUCT($F310:$BQ310,$F$347:$BQ$347*($F$348:$BQ$348=AG$356))/SUMIFS($F$347:$BQ$347, $F$348:$BQ$348, AG$356)</f>
        <v>7.6624301129746613E-3</v>
      </c>
      <c r="AH390" s="30" cm="1">
        <f t="array" ref="AH390">SUMPRODUCT($F310:$BQ310,$F$347:$BQ$347*($F$348:$BQ$348=AH$356))/SUMIFS($F$347:$BQ$347, $F$348:$BQ$348, AH$356)</f>
        <v>4.1197203767425012E-3</v>
      </c>
      <c r="AI390" s="30" cm="1">
        <f t="array" ref="AI390">SUMPRODUCT($F310:$BQ310,$F$347:$BQ$347*($F$348:$BQ$348=AI$356))/SUMIFS($F$347:$BQ$347, $F$348:$BQ$348, AI$356)</f>
        <v>1.5294290280746298E-2</v>
      </c>
      <c r="AJ390" s="30" cm="1">
        <f t="array" ref="AJ390">SUMPRODUCT($F310:$BQ310,$F$347:$BQ$347*($F$348:$BQ$348=AJ$356))/SUMIFS($F$347:$BQ$347, $F$348:$BQ$348, AJ$356)</f>
        <v>1.0075205759504364E-2</v>
      </c>
      <c r="AK390" s="30" cm="1">
        <f t="array" ref="AK390">SUMPRODUCT($F310:$BQ310,$F$347:$BQ$347*($F$348:$BQ$348=AK$356))/SUMIFS($F$347:$BQ$347, $F$348:$BQ$348, AK$356)</f>
        <v>7.1330207870085975E-3</v>
      </c>
      <c r="AL390" s="30" cm="1">
        <f t="array" ref="AL390">SUMPRODUCT($F310:$BQ310,$F$347:$BQ$347*($F$348:$BQ$348=AL$356))/SUMIFS($F$347:$BQ$347, $F$348:$BQ$348, AL$356)</f>
        <v>8.4444657049121772E-3</v>
      </c>
      <c r="AM390" s="30" cm="1">
        <f t="array" ref="AM390">SUMPRODUCT($F310:$BQ310,$F$347:$BQ$347*($F$348:$BQ$348=AM$356))/SUMIFS($F$347:$BQ$347, $F$348:$BQ$348, AM$356)</f>
        <v>1.2010798200132417E-2</v>
      </c>
      <c r="AN390" s="30" cm="1">
        <f t="array" ref="AN390">SUMPRODUCT($F310:$BQ310,$F$347:$BQ$347*($F$348:$BQ$348=AN$356))/SUMIFS($F$347:$BQ$347, $F$348:$BQ$348, AN$356)</f>
        <v>0</v>
      </c>
      <c r="AO390" s="30"/>
      <c r="AP390" s="30"/>
      <c r="AQ390" s="30"/>
    </row>
    <row r="391" spans="1:43" x14ac:dyDescent="0.35">
      <c r="A391" t="str">
        <v>ISIC 53</v>
      </c>
      <c r="C391">
        <v>88987.37</v>
      </c>
      <c r="D391" t="str">
        <v>ISIC 49T53</v>
      </c>
      <c r="E391" s="30" cm="1">
        <f t="array" ref="E391">SUMPRODUCT($F311:$BQ311,$F$347:$BQ$347*($F$348:$BQ$348=E$356))/SUMIFS($F$347:$BQ$347, $F$348:$BQ$348, E$356)</f>
        <v>3.5460739857722367E-3</v>
      </c>
      <c r="F391" s="30" cm="1">
        <f t="array" ref="F391">SUMPRODUCT($F311:$BQ311,$F$347:$BQ$347*($F$348:$BQ$348=F$356))/SUMIFS($F$347:$BQ$347, $F$348:$BQ$348, F$356)</f>
        <v>3.7671982481724004E-3</v>
      </c>
      <c r="G391" s="30" cm="1">
        <f t="array" ref="G391">SUMPRODUCT($F311:$BQ311,$F$347:$BQ$347*($F$348:$BQ$348=G$356))/SUMIFS($F$347:$BQ$347, $F$348:$BQ$348, G$356)</f>
        <v>5.063764905353472E-3</v>
      </c>
      <c r="H391" s="30" cm="1">
        <f t="array" ref="H391">SUMPRODUCT($F311:$BQ311,$F$347:$BQ$347*($F$348:$BQ$348=H$356))/SUMIFS($F$347:$BQ$347, $F$348:$BQ$348, H$356)</f>
        <v>5.0347096787773504E-3</v>
      </c>
      <c r="I391" s="30" cm="1">
        <f t="array" ref="I391">SUMPRODUCT($F311:$BQ311,$F$347:$BQ$347*($F$348:$BQ$348=I$356))/SUMIFS($F$347:$BQ$347, $F$348:$BQ$348, I$356)</f>
        <v>4.6414563924895569E-3</v>
      </c>
      <c r="J391" s="30" cm="1">
        <f t="array" ref="J391">SUMPRODUCT($F311:$BQ311,$F$347:$BQ$347*($F$348:$BQ$348=J$356))/SUMIFS($F$347:$BQ$347, $F$348:$BQ$348, J$356)</f>
        <v>6.3081257316524551E-3</v>
      </c>
      <c r="K391" s="30" cm="1">
        <f t="array" ref="K391">SUMPRODUCT($F311:$BQ311,$F$347:$BQ$347*($F$348:$BQ$348=K$356))/SUMIFS($F$347:$BQ$347, $F$348:$BQ$348, K$356)</f>
        <v>3.237932864406269E-3</v>
      </c>
      <c r="L391" s="30" cm="1">
        <f t="array" ref="L391">SUMPRODUCT($F311:$BQ311,$F$347:$BQ$347*($F$348:$BQ$348=L$356))/SUMIFS($F$347:$BQ$347, $F$348:$BQ$348, L$356)</f>
        <v>7.8053516285947365E-3</v>
      </c>
      <c r="M391" s="30" cm="1">
        <f t="array" ref="M391">SUMPRODUCT($F311:$BQ311,$F$347:$BQ$347*($F$348:$BQ$348=M$356))/SUMIFS($F$347:$BQ$347, $F$348:$BQ$348, M$356)</f>
        <v>6.4155949266412856E-3</v>
      </c>
      <c r="N391" s="30" cm="1">
        <f t="array" ref="N391">SUMPRODUCT($F311:$BQ311,$F$347:$BQ$347*($F$348:$BQ$348=N$356))/SUMIFS($F$347:$BQ$347, $F$348:$BQ$348, N$356)</f>
        <v>5.8813051566895839E-3</v>
      </c>
      <c r="O391" s="30" cm="1">
        <f t="array" ref="O391">SUMPRODUCT($F311:$BQ311,$F$347:$BQ$347*($F$348:$BQ$348=O$356))/SUMIFS($F$347:$BQ$347, $F$348:$BQ$348, O$356)</f>
        <v>4.8173554265474768E-3</v>
      </c>
      <c r="P391" s="30" cm="1">
        <f t="array" ref="P391">SUMPRODUCT($F311:$BQ311,$F$347:$BQ$347*($F$348:$BQ$348=P$356))/SUMIFS($F$347:$BQ$347, $F$348:$BQ$348, P$356)</f>
        <v>4.9494788756231653E-3</v>
      </c>
      <c r="Q391" s="30" cm="1">
        <f t="array" ref="Q391">SUMPRODUCT($F311:$BQ311,$F$347:$BQ$347*($F$348:$BQ$348=Q$356))/SUMIFS($F$347:$BQ$347, $F$348:$BQ$348, Q$356)</f>
        <v>5.2157879173171991E-3</v>
      </c>
      <c r="R391" s="30" cm="1">
        <f t="array" ref="R391">SUMPRODUCT($F311:$BQ311,$F$347:$BQ$347*($F$348:$BQ$348=R$356))/SUMIFS($F$347:$BQ$347, $F$348:$BQ$348, R$356)</f>
        <v>6.9167277983788918E-3</v>
      </c>
      <c r="S391" s="30" cm="1">
        <f t="array" ref="S391">SUMPRODUCT($F311:$BQ311,$F$347:$BQ$347*($F$348:$BQ$348=S$356))/SUMIFS($F$347:$BQ$347, $F$348:$BQ$348, S$356)</f>
        <v>8.9440220042137017E-3</v>
      </c>
      <c r="T391" s="30" cm="1">
        <f t="array" ref="T391">SUMPRODUCT($F311:$BQ311,$F$347:$BQ$347*($F$348:$BQ$348=T$356))/SUMIFS($F$347:$BQ$347, $F$348:$BQ$348, T$356)</f>
        <v>8.7046055591653328E-3</v>
      </c>
      <c r="U391" s="30" cm="1">
        <f t="array" ref="U391">SUMPRODUCT($F311:$BQ311,$F$347:$BQ$347*($F$348:$BQ$348=U$356))/SUMIFS($F$347:$BQ$347, $F$348:$BQ$348, U$356)</f>
        <v>6.0101395729434742E-3</v>
      </c>
      <c r="V391" s="30" cm="1">
        <f t="array" ref="V391">SUMPRODUCT($F311:$BQ311,$F$347:$BQ$347*($F$348:$BQ$348=V$356))/SUMIFS($F$347:$BQ$347, $F$348:$BQ$348, V$356)</f>
        <v>4.1846744999826406E-3</v>
      </c>
      <c r="W391" s="30" cm="1">
        <f t="array" ref="W391">SUMPRODUCT($F311:$BQ311,$F$347:$BQ$347*($F$348:$BQ$348=W$356))/SUMIFS($F$347:$BQ$347, $F$348:$BQ$348, W$356)</f>
        <v>6.2597337520750515E-3</v>
      </c>
      <c r="X391" s="30" cm="1">
        <f t="array" ref="X391">SUMPRODUCT($F311:$BQ311,$F$347:$BQ$347*($F$348:$BQ$348=X$356))/SUMIFS($F$347:$BQ$347, $F$348:$BQ$348, X$356)</f>
        <v>5.9141023327469108E-3</v>
      </c>
      <c r="Y391" s="30" cm="1">
        <f t="array" ref="Y391">SUMPRODUCT($F311:$BQ311,$F$347:$BQ$347*($F$348:$BQ$348=Y$356))/SUMIFS($F$347:$BQ$347, $F$348:$BQ$348, Y$356)</f>
        <v>8.0541750182226389E-3</v>
      </c>
      <c r="Z391" s="30" cm="1">
        <f t="array" ref="Z391">SUMPRODUCT($F311:$BQ311,$F$347:$BQ$347*($F$348:$BQ$348=Z$356))/SUMIFS($F$347:$BQ$347, $F$348:$BQ$348, Z$356)</f>
        <v>4.0919136546429561E-3</v>
      </c>
      <c r="AA391" s="30" cm="1">
        <f t="array" ref="AA391">SUMPRODUCT($F311:$BQ311,$F$347:$BQ$347*($F$348:$BQ$348=AA$356))/SUMIFS($F$347:$BQ$347, $F$348:$BQ$348, AA$356)</f>
        <v>1.2939056942106165E-2</v>
      </c>
      <c r="AB391" s="30" cm="1">
        <f t="array" ref="AB391">SUMPRODUCT($F311:$BQ311,$F$347:$BQ$347*($F$348:$BQ$348=AB$356))/SUMIFS($F$347:$BQ$347, $F$348:$BQ$348, AB$356)</f>
        <v>7.7251240890171685E-2</v>
      </c>
      <c r="AC391" s="30" cm="1">
        <f t="array" ref="AC391">SUMPRODUCT($F311:$BQ311,$F$347:$BQ$347*($F$348:$BQ$348=AC$356))/SUMIFS($F$347:$BQ$347, $F$348:$BQ$348, AC$356)</f>
        <v>5.8364997887564961E-3</v>
      </c>
      <c r="AD391" s="30" cm="1">
        <f t="array" ref="AD391">SUMPRODUCT($F311:$BQ311,$F$347:$BQ$347*($F$348:$BQ$348=AD$356))/SUMIFS($F$347:$BQ$347, $F$348:$BQ$348, AD$356)</f>
        <v>1.2059238681763729E-2</v>
      </c>
      <c r="AE391" s="30" cm="1">
        <f t="array" ref="AE391">SUMPRODUCT($F311:$BQ311,$F$347:$BQ$347*($F$348:$BQ$348=AE$356))/SUMIFS($F$347:$BQ$347, $F$348:$BQ$348, AE$356)</f>
        <v>2.0696722713450116E-2</v>
      </c>
      <c r="AF391" s="30" cm="1">
        <f t="array" ref="AF391">SUMPRODUCT($F311:$BQ311,$F$347:$BQ$347*($F$348:$BQ$348=AF$356))/SUMIFS($F$347:$BQ$347, $F$348:$BQ$348, AF$356)</f>
        <v>5.2044961684043888E-3</v>
      </c>
      <c r="AG391" s="30" cm="1">
        <f t="array" ref="AG391">SUMPRODUCT($F311:$BQ311,$F$347:$BQ$347*($F$348:$BQ$348=AG$356))/SUMIFS($F$347:$BQ$347, $F$348:$BQ$348, AG$356)</f>
        <v>8.6310470670891617E-3</v>
      </c>
      <c r="AH391" s="30" cm="1">
        <f t="array" ref="AH391">SUMPRODUCT($F311:$BQ311,$F$347:$BQ$347*($F$348:$BQ$348=AH$356))/SUMIFS($F$347:$BQ$347, $F$348:$BQ$348, AH$356)</f>
        <v>1.7343425068288578E-3</v>
      </c>
      <c r="AI391" s="30" cm="1">
        <f t="array" ref="AI391">SUMPRODUCT($F311:$BQ311,$F$347:$BQ$347*($F$348:$BQ$348=AI$356))/SUMIFS($F$347:$BQ$347, $F$348:$BQ$348, AI$356)</f>
        <v>6.8134080901098137E-3</v>
      </c>
      <c r="AJ391" s="30" cm="1">
        <f t="array" ref="AJ391">SUMPRODUCT($F311:$BQ311,$F$347:$BQ$347*($F$348:$BQ$348=AJ$356))/SUMIFS($F$347:$BQ$347, $F$348:$BQ$348, AJ$356)</f>
        <v>8.63867446546949E-3</v>
      </c>
      <c r="AK391" s="30" cm="1">
        <f t="array" ref="AK391">SUMPRODUCT($F311:$BQ311,$F$347:$BQ$347*($F$348:$BQ$348=AK$356))/SUMIFS($F$347:$BQ$347, $F$348:$BQ$348, AK$356)</f>
        <v>2.7119041170360187E-3</v>
      </c>
      <c r="AL391" s="30" cm="1">
        <f t="array" ref="AL391">SUMPRODUCT($F311:$BQ311,$F$347:$BQ$347*($F$348:$BQ$348=AL$356))/SUMIFS($F$347:$BQ$347, $F$348:$BQ$348, AL$356)</f>
        <v>3.6847814470996232E-3</v>
      </c>
      <c r="AM391" s="30" cm="1">
        <f t="array" ref="AM391">SUMPRODUCT($F311:$BQ311,$F$347:$BQ$347*($F$348:$BQ$348=AM$356))/SUMIFS($F$347:$BQ$347, $F$348:$BQ$348, AM$356)</f>
        <v>6.1009391354785759E-3</v>
      </c>
      <c r="AN391" s="30" cm="1">
        <f t="array" ref="AN391">SUMPRODUCT($F311:$BQ311,$F$347:$BQ$347*($F$348:$BQ$348=AN$356))/SUMIFS($F$347:$BQ$347, $F$348:$BQ$348, AN$356)</f>
        <v>0</v>
      </c>
      <c r="AO391" s="30"/>
      <c r="AP391" s="30"/>
      <c r="AQ391" s="30"/>
    </row>
    <row r="392" spans="1:43" x14ac:dyDescent="0.35">
      <c r="A392" t="str">
        <v>ISIC 55-56</v>
      </c>
      <c r="C392">
        <v>591460.94999999995</v>
      </c>
      <c r="D392" t="str">
        <v>ISIC 55T56</v>
      </c>
      <c r="E392" s="30" cm="1">
        <f t="array" ref="E392">SUMPRODUCT($F312:$BQ312,$F$347:$BQ$347*($F$348:$BQ$348=E$356))/SUMIFS($F$347:$BQ$347, $F$348:$BQ$348, E$356)</f>
        <v>6.3537325654928816E-3</v>
      </c>
      <c r="F392" s="30" cm="1">
        <f t="array" ref="F392">SUMPRODUCT($F312:$BQ312,$F$347:$BQ$347*($F$348:$BQ$348=F$356))/SUMIFS($F$347:$BQ$347, $F$348:$BQ$348, F$356)</f>
        <v>8.528998063000141E-3</v>
      </c>
      <c r="G392" s="30" cm="1">
        <f t="array" ref="G392">SUMPRODUCT($F312:$BQ312,$F$347:$BQ$347*($F$348:$BQ$348=G$356))/SUMIFS($F$347:$BQ$347, $F$348:$BQ$348, G$356)</f>
        <v>8.9170834351451813E-3</v>
      </c>
      <c r="H392" s="30" cm="1">
        <f t="array" ref="H392">SUMPRODUCT($F312:$BQ312,$F$347:$BQ$347*($F$348:$BQ$348=H$356))/SUMIFS($F$347:$BQ$347, $F$348:$BQ$348, H$356)</f>
        <v>9.4682284177612479E-3</v>
      </c>
      <c r="I392" s="30" cm="1">
        <f t="array" ref="I392">SUMPRODUCT($F312:$BQ312,$F$347:$BQ$347*($F$348:$BQ$348=I$356))/SUMIFS($F$347:$BQ$347, $F$348:$BQ$348, I$356)</f>
        <v>1.0311918688779873E-2</v>
      </c>
      <c r="J392" s="30" cm="1">
        <f t="array" ref="J392">SUMPRODUCT($F312:$BQ312,$F$347:$BQ$347*($F$348:$BQ$348=J$356))/SUMIFS($F$347:$BQ$347, $F$348:$BQ$348, J$356)</f>
        <v>8.5487023331349294E-3</v>
      </c>
      <c r="K392" s="30" cm="1">
        <f t="array" ref="K392">SUMPRODUCT($F312:$BQ312,$F$347:$BQ$347*($F$348:$BQ$348=K$356))/SUMIFS($F$347:$BQ$347, $F$348:$BQ$348, K$356)</f>
        <v>5.3311756091542059E-3</v>
      </c>
      <c r="L392" s="30" cm="1">
        <f t="array" ref="L392">SUMPRODUCT($F312:$BQ312,$F$347:$BQ$347*($F$348:$BQ$348=L$356))/SUMIFS($F$347:$BQ$347, $F$348:$BQ$348, L$356)</f>
        <v>9.2790362531687768E-3</v>
      </c>
      <c r="M392" s="30" cm="1">
        <f t="array" ref="M392">SUMPRODUCT($F312:$BQ312,$F$347:$BQ$347*($F$348:$BQ$348=M$356))/SUMIFS($F$347:$BQ$347, $F$348:$BQ$348, M$356)</f>
        <v>7.7010961667927334E-3</v>
      </c>
      <c r="N392" s="30" cm="1">
        <f t="array" ref="N392">SUMPRODUCT($F312:$BQ312,$F$347:$BQ$347*($F$348:$BQ$348=N$356))/SUMIFS($F$347:$BQ$347, $F$348:$BQ$348, N$356)</f>
        <v>1.1048653946196899E-2</v>
      </c>
      <c r="O392" s="30" cm="1">
        <f t="array" ref="O392">SUMPRODUCT($F312:$BQ312,$F$347:$BQ$347*($F$348:$BQ$348=O$356))/SUMIFS($F$347:$BQ$347, $F$348:$BQ$348, O$356)</f>
        <v>1.0520501132513075E-2</v>
      </c>
      <c r="P392" s="30" cm="1">
        <f t="array" ref="P392">SUMPRODUCT($F312:$BQ312,$F$347:$BQ$347*($F$348:$BQ$348=P$356))/SUMIFS($F$347:$BQ$347, $F$348:$BQ$348, P$356)</f>
        <v>1.1173855192210631E-2</v>
      </c>
      <c r="Q392" s="30" cm="1">
        <f t="array" ref="Q392">SUMPRODUCT($F312:$BQ312,$F$347:$BQ$347*($F$348:$BQ$348=Q$356))/SUMIFS($F$347:$BQ$347, $F$348:$BQ$348, Q$356)</f>
        <v>1.0911209128184397E-2</v>
      </c>
      <c r="R392" s="30" cm="1">
        <f t="array" ref="R392">SUMPRODUCT($F312:$BQ312,$F$347:$BQ$347*($F$348:$BQ$348=R$356))/SUMIFS($F$347:$BQ$347, $F$348:$BQ$348, R$356)</f>
        <v>7.0776535927317332E-3</v>
      </c>
      <c r="S392" s="30" cm="1">
        <f t="array" ref="S392">SUMPRODUCT($F312:$BQ312,$F$347:$BQ$347*($F$348:$BQ$348=S$356))/SUMIFS($F$347:$BQ$347, $F$348:$BQ$348, S$356)</f>
        <v>1.0363438293873E-2</v>
      </c>
      <c r="T392" s="30" cm="1">
        <f t="array" ref="T392">SUMPRODUCT($F312:$BQ312,$F$347:$BQ$347*($F$348:$BQ$348=T$356))/SUMIFS($F$347:$BQ$347, $F$348:$BQ$348, T$356)</f>
        <v>1.138550324593453E-2</v>
      </c>
      <c r="U392" s="30" cm="1">
        <f t="array" ref="U392">SUMPRODUCT($F312:$BQ312,$F$347:$BQ$347*($F$348:$BQ$348=U$356))/SUMIFS($F$347:$BQ$347, $F$348:$BQ$348, U$356)</f>
        <v>8.718750907651545E-3</v>
      </c>
      <c r="V392" s="30" cm="1">
        <f t="array" ref="V392">SUMPRODUCT($F312:$BQ312,$F$347:$BQ$347*($F$348:$BQ$348=V$356))/SUMIFS($F$347:$BQ$347, $F$348:$BQ$348, V$356)</f>
        <v>1.1112622014974417E-2</v>
      </c>
      <c r="W392" s="30" cm="1">
        <f t="array" ref="W392">SUMPRODUCT($F312:$BQ312,$F$347:$BQ$347*($F$348:$BQ$348=W$356))/SUMIFS($F$347:$BQ$347, $F$348:$BQ$348, W$356)</f>
        <v>1.1687337830145451E-2</v>
      </c>
      <c r="X392" s="30" cm="1">
        <f t="array" ref="X392">SUMPRODUCT($F312:$BQ312,$F$347:$BQ$347*($F$348:$BQ$348=X$356))/SUMIFS($F$347:$BQ$347, $F$348:$BQ$348, X$356)</f>
        <v>9.8426435753953805E-3</v>
      </c>
      <c r="Y392" s="30" cm="1">
        <f t="array" ref="Y392">SUMPRODUCT($F312:$BQ312,$F$347:$BQ$347*($F$348:$BQ$348=Y$356))/SUMIFS($F$347:$BQ$347, $F$348:$BQ$348, Y$356)</f>
        <v>9.6056501259616893E-3</v>
      </c>
      <c r="Z392" s="30" cm="1">
        <f t="array" ref="Z392">SUMPRODUCT($F312:$BQ312,$F$347:$BQ$347*($F$348:$BQ$348=Z$356))/SUMIFS($F$347:$BQ$347, $F$348:$BQ$348, Z$356)</f>
        <v>1.0785685583834014E-2</v>
      </c>
      <c r="AA392" s="30" cm="1">
        <f t="array" ref="AA392">SUMPRODUCT($F312:$BQ312,$F$347:$BQ$347*($F$348:$BQ$348=AA$356))/SUMIFS($F$347:$BQ$347, $F$348:$BQ$348, AA$356)</f>
        <v>1.1762361693236268E-2</v>
      </c>
      <c r="AB392" s="30" cm="1">
        <f t="array" ref="AB392">SUMPRODUCT($F312:$BQ312,$F$347:$BQ$347*($F$348:$BQ$348=AB$356))/SUMIFS($F$347:$BQ$347, $F$348:$BQ$348, AB$356)</f>
        <v>1.3041760791187268E-2</v>
      </c>
      <c r="AC392" s="30" cm="1">
        <f t="array" ref="AC392">SUMPRODUCT($F312:$BQ312,$F$347:$BQ$347*($F$348:$BQ$348=AC$356))/SUMIFS($F$347:$BQ$347, $F$348:$BQ$348, AC$356)</f>
        <v>1.0124545566776499</v>
      </c>
      <c r="AD392" s="30" cm="1">
        <f t="array" ref="AD392">SUMPRODUCT($F312:$BQ312,$F$347:$BQ$347*($F$348:$BQ$348=AD$356))/SUMIFS($F$347:$BQ$347, $F$348:$BQ$348, AD$356)</f>
        <v>1.2585821068199115E-2</v>
      </c>
      <c r="AE392" s="30" cm="1">
        <f t="array" ref="AE392">SUMPRODUCT($F312:$BQ312,$F$347:$BQ$347*($F$348:$BQ$348=AE$356))/SUMIFS($F$347:$BQ$347, $F$348:$BQ$348, AE$356)</f>
        <v>9.3758660884556023E-3</v>
      </c>
      <c r="AF392" s="30" cm="1">
        <f t="array" ref="AF392">SUMPRODUCT($F312:$BQ312,$F$347:$BQ$347*($F$348:$BQ$348=AF$356))/SUMIFS($F$347:$BQ$347, $F$348:$BQ$348, AF$356)</f>
        <v>1.0440342374633066E-2</v>
      </c>
      <c r="AG392" s="30" cm="1">
        <f t="array" ref="AG392">SUMPRODUCT($F312:$BQ312,$F$347:$BQ$347*($F$348:$BQ$348=AG$356))/SUMIFS($F$347:$BQ$347, $F$348:$BQ$348, AG$356)</f>
        <v>8.9224437157406997E-3</v>
      </c>
      <c r="AH392" s="30" cm="1">
        <f t="array" ref="AH392">SUMPRODUCT($F312:$BQ312,$F$347:$BQ$347*($F$348:$BQ$348=AH$356))/SUMIFS($F$347:$BQ$347, $F$348:$BQ$348, AH$356)</f>
        <v>2.9938453311165055E-3</v>
      </c>
      <c r="AI392" s="30" cm="1">
        <f t="array" ref="AI392">SUMPRODUCT($F312:$BQ312,$F$347:$BQ$347*($F$348:$BQ$348=AI$356))/SUMIFS($F$347:$BQ$347, $F$348:$BQ$348, AI$356)</f>
        <v>1.7825218281767811E-2</v>
      </c>
      <c r="AJ392" s="30" cm="1">
        <f t="array" ref="AJ392">SUMPRODUCT($F312:$BQ312,$F$347:$BQ$347*($F$348:$BQ$348=AJ$356))/SUMIFS($F$347:$BQ$347, $F$348:$BQ$348, AJ$356)</f>
        <v>7.1939822674731606E-3</v>
      </c>
      <c r="AK392" s="30" cm="1">
        <f t="array" ref="AK392">SUMPRODUCT($F312:$BQ312,$F$347:$BQ$347*($F$348:$BQ$348=AK$356))/SUMIFS($F$347:$BQ$347, $F$348:$BQ$348, AK$356)</f>
        <v>7.8725419765301955E-3</v>
      </c>
      <c r="AL392" s="30" cm="1">
        <f t="array" ref="AL392">SUMPRODUCT($F312:$BQ312,$F$347:$BQ$347*($F$348:$BQ$348=AL$356))/SUMIFS($F$347:$BQ$347, $F$348:$BQ$348, AL$356)</f>
        <v>9.7348275048305954E-3</v>
      </c>
      <c r="AM392" s="30" cm="1">
        <f t="array" ref="AM392">SUMPRODUCT($F312:$BQ312,$F$347:$BQ$347*($F$348:$BQ$348=AM$356))/SUMIFS($F$347:$BQ$347, $F$348:$BQ$348, AM$356)</f>
        <v>1.3047769970223362E-2</v>
      </c>
      <c r="AN392" s="30" cm="1">
        <f t="array" ref="AN392">SUMPRODUCT($F312:$BQ312,$F$347:$BQ$347*($F$348:$BQ$348=AN$356))/SUMIFS($F$347:$BQ$347, $F$348:$BQ$348, AN$356)</f>
        <v>0</v>
      </c>
      <c r="AO392" s="30"/>
      <c r="AP392" s="30"/>
      <c r="AQ392" s="30"/>
    </row>
    <row r="393" spans="1:43" x14ac:dyDescent="0.35">
      <c r="A393" t="str">
        <v>ISIC 58</v>
      </c>
      <c r="C393">
        <v>141481.94</v>
      </c>
      <c r="D393" t="str">
        <v>ISIC 58T60</v>
      </c>
      <c r="E393" s="30" cm="1">
        <f t="array" ref="E393">SUMPRODUCT($F313:$BQ313,$F$347:$BQ$347*($F$348:$BQ$348=E$356))/SUMIFS($F$347:$BQ$347, $F$348:$BQ$348, E$356)</f>
        <v>2.9347067021945066E-3</v>
      </c>
      <c r="F393" s="30" cm="1">
        <f t="array" ref="F393">SUMPRODUCT($F313:$BQ313,$F$347:$BQ$347*($F$348:$BQ$348=F$356))/SUMIFS($F$347:$BQ$347, $F$348:$BQ$348, F$356)</f>
        <v>6.2543728993566163E-3</v>
      </c>
      <c r="G393" s="30" cm="1">
        <f t="array" ref="G393">SUMPRODUCT($F313:$BQ313,$F$347:$BQ$347*($F$348:$BQ$348=G$356))/SUMIFS($F$347:$BQ$347, $F$348:$BQ$348, G$356)</f>
        <v>4.2475868969666089E-3</v>
      </c>
      <c r="H393" s="30" cm="1">
        <f t="array" ref="H393">SUMPRODUCT($F313:$BQ313,$F$347:$BQ$347*($F$348:$BQ$348=H$356))/SUMIFS($F$347:$BQ$347, $F$348:$BQ$348, H$356)</f>
        <v>3.6657300290136451E-3</v>
      </c>
      <c r="I393" s="30" cm="1">
        <f t="array" ref="I393">SUMPRODUCT($F313:$BQ313,$F$347:$BQ$347*($F$348:$BQ$348=I$356))/SUMIFS($F$347:$BQ$347, $F$348:$BQ$348, I$356)</f>
        <v>3.8023224130236694E-3</v>
      </c>
      <c r="J393" s="30" cm="1">
        <f t="array" ref="J393">SUMPRODUCT($F313:$BQ313,$F$347:$BQ$347*($F$348:$BQ$348=J$356))/SUMIFS($F$347:$BQ$347, $F$348:$BQ$348, J$356)</f>
        <v>8.9996084470584069E-3</v>
      </c>
      <c r="K393" s="30" cm="1">
        <f t="array" ref="K393">SUMPRODUCT($F313:$BQ313,$F$347:$BQ$347*($F$348:$BQ$348=K$356))/SUMIFS($F$347:$BQ$347, $F$348:$BQ$348, K$356)</f>
        <v>3.9522437920058422E-3</v>
      </c>
      <c r="L393" s="30" cm="1">
        <f t="array" ref="L393">SUMPRODUCT($F313:$BQ313,$F$347:$BQ$347*($F$348:$BQ$348=L$356))/SUMIFS($F$347:$BQ$347, $F$348:$BQ$348, L$356)</f>
        <v>4.7715941541329604E-3</v>
      </c>
      <c r="M393" s="30" cm="1">
        <f t="array" ref="M393">SUMPRODUCT($F313:$BQ313,$F$347:$BQ$347*($F$348:$BQ$348=M$356))/SUMIFS($F$347:$BQ$347, $F$348:$BQ$348, M$356)</f>
        <v>6.2008293181534243E-3</v>
      </c>
      <c r="N393" s="30" cm="1">
        <f t="array" ref="N393">SUMPRODUCT($F313:$BQ313,$F$347:$BQ$347*($F$348:$BQ$348=N$356))/SUMIFS($F$347:$BQ$347, $F$348:$BQ$348, N$356)</f>
        <v>4.2136659610869567E-3</v>
      </c>
      <c r="O393" s="30" cm="1">
        <f t="array" ref="O393">SUMPRODUCT($F313:$BQ313,$F$347:$BQ$347*($F$348:$BQ$348=O$356))/SUMIFS($F$347:$BQ$347, $F$348:$BQ$348, O$356)</f>
        <v>4.4020180965365849E-3</v>
      </c>
      <c r="P393" s="30" cm="1">
        <f t="array" ref="P393">SUMPRODUCT($F313:$BQ313,$F$347:$BQ$347*($F$348:$BQ$348=P$356))/SUMIFS($F$347:$BQ$347, $F$348:$BQ$348, P$356)</f>
        <v>4.4912310545427063E-3</v>
      </c>
      <c r="Q393" s="30" cm="1">
        <f t="array" ref="Q393">SUMPRODUCT($F313:$BQ313,$F$347:$BQ$347*($F$348:$BQ$348=Q$356))/SUMIFS($F$347:$BQ$347, $F$348:$BQ$348, Q$356)</f>
        <v>3.9421122536415941E-3</v>
      </c>
      <c r="R393" s="30" cm="1">
        <f t="array" ref="R393">SUMPRODUCT($F313:$BQ313,$F$347:$BQ$347*($F$348:$BQ$348=R$356))/SUMIFS($F$347:$BQ$347, $F$348:$BQ$348, R$356)</f>
        <v>4.0917607917178838E-3</v>
      </c>
      <c r="S393" s="30" cm="1">
        <f t="array" ref="S393">SUMPRODUCT($F313:$BQ313,$F$347:$BQ$347*($F$348:$BQ$348=S$356))/SUMIFS($F$347:$BQ$347, $F$348:$BQ$348, S$356)</f>
        <v>5.1203073550821331E-3</v>
      </c>
      <c r="T393" s="30" cm="1">
        <f t="array" ref="T393">SUMPRODUCT($F313:$BQ313,$F$347:$BQ$347*($F$348:$BQ$348=T$356))/SUMIFS($F$347:$BQ$347, $F$348:$BQ$348, T$356)</f>
        <v>4.2867962549373749E-3</v>
      </c>
      <c r="U393" s="30" cm="1">
        <f t="array" ref="U393">SUMPRODUCT($F313:$BQ313,$F$347:$BQ$347*($F$348:$BQ$348=U$356))/SUMIFS($F$347:$BQ$347, $F$348:$BQ$348, U$356)</f>
        <v>4.608614653995766E-3</v>
      </c>
      <c r="V393" s="30" cm="1">
        <f t="array" ref="V393">SUMPRODUCT($F313:$BQ313,$F$347:$BQ$347*($F$348:$BQ$348=V$356))/SUMIFS($F$347:$BQ$347, $F$348:$BQ$348, V$356)</f>
        <v>3.7839517648847166E-3</v>
      </c>
      <c r="W393" s="30" cm="1">
        <f t="array" ref="W393">SUMPRODUCT($F313:$BQ313,$F$347:$BQ$347*($F$348:$BQ$348=W$356))/SUMIFS($F$347:$BQ$347, $F$348:$BQ$348, W$356)</f>
        <v>4.0958627183329292E-3</v>
      </c>
      <c r="X393" s="30" cm="1">
        <f t="array" ref="X393">SUMPRODUCT($F313:$BQ313,$F$347:$BQ$347*($F$348:$BQ$348=X$356))/SUMIFS($F$347:$BQ$347, $F$348:$BQ$348, X$356)</f>
        <v>3.8828155880739896E-3</v>
      </c>
      <c r="Y393" s="30" cm="1">
        <f t="array" ref="Y393">SUMPRODUCT($F313:$BQ313,$F$347:$BQ$347*($F$348:$BQ$348=Y$356))/SUMIFS($F$347:$BQ$347, $F$348:$BQ$348, Y$356)</f>
        <v>6.6406642722920848E-3</v>
      </c>
      <c r="Z393" s="30" cm="1">
        <f t="array" ref="Z393">SUMPRODUCT($F313:$BQ313,$F$347:$BQ$347*($F$348:$BQ$348=Z$356))/SUMIFS($F$347:$BQ$347, $F$348:$BQ$348, Z$356)</f>
        <v>3.4863892756385449E-3</v>
      </c>
      <c r="AA393" s="30" cm="1">
        <f t="array" ref="AA393">SUMPRODUCT($F313:$BQ313,$F$347:$BQ$347*($F$348:$BQ$348=AA$356))/SUMIFS($F$347:$BQ$347, $F$348:$BQ$348, AA$356)</f>
        <v>5.0608464000443587E-3</v>
      </c>
      <c r="AB393" s="30" cm="1">
        <f t="array" ref="AB393">SUMPRODUCT($F313:$BQ313,$F$347:$BQ$347*($F$348:$BQ$348=AB$356))/SUMIFS($F$347:$BQ$347, $F$348:$BQ$348, AB$356)</f>
        <v>3.6381619118124359E-3</v>
      </c>
      <c r="AC393" s="30" cm="1">
        <f t="array" ref="AC393">SUMPRODUCT($F313:$BQ313,$F$347:$BQ$347*($F$348:$BQ$348=AC$356))/SUMIFS($F$347:$BQ$347, $F$348:$BQ$348, AC$356)</f>
        <v>4.1159484175294168E-3</v>
      </c>
      <c r="AD393" s="30" cm="1">
        <f t="array" ref="AD393">SUMPRODUCT($F313:$BQ313,$F$347:$BQ$347*($F$348:$BQ$348=AD$356))/SUMIFS($F$347:$BQ$347, $F$348:$BQ$348, AD$356)</f>
        <v>0.55749166570209285</v>
      </c>
      <c r="AE393" s="30" cm="1">
        <f t="array" ref="AE393">SUMPRODUCT($F313:$BQ313,$F$347:$BQ$347*($F$348:$BQ$348=AE$356))/SUMIFS($F$347:$BQ$347, $F$348:$BQ$348, AE$356)</f>
        <v>7.1256841806906154E-3</v>
      </c>
      <c r="AF393" s="30" cm="1">
        <f t="array" ref="AF393">SUMPRODUCT($F313:$BQ313,$F$347:$BQ$347*($F$348:$BQ$348=AF$356))/SUMIFS($F$347:$BQ$347, $F$348:$BQ$348, AF$356)</f>
        <v>9.3921737087501282E-3</v>
      </c>
      <c r="AG393" s="30" cm="1">
        <f t="array" ref="AG393">SUMPRODUCT($F313:$BQ313,$F$347:$BQ$347*($F$348:$BQ$348=AG$356))/SUMIFS($F$347:$BQ$347, $F$348:$BQ$348, AG$356)</f>
        <v>1.0247252656230665E-2</v>
      </c>
      <c r="AH393" s="30" cm="1">
        <f t="array" ref="AH393">SUMPRODUCT($F313:$BQ313,$F$347:$BQ$347*($F$348:$BQ$348=AH$356))/SUMIFS($F$347:$BQ$347, $F$348:$BQ$348, AH$356)</f>
        <v>1.7680494801929868E-3</v>
      </c>
      <c r="AI393" s="30" cm="1">
        <f t="array" ref="AI393">SUMPRODUCT($F313:$BQ313,$F$347:$BQ$347*($F$348:$BQ$348=AI$356))/SUMIFS($F$347:$BQ$347, $F$348:$BQ$348, AI$356)</f>
        <v>1.1046060259838574E-2</v>
      </c>
      <c r="AJ393" s="30" cm="1">
        <f t="array" ref="AJ393">SUMPRODUCT($F313:$BQ313,$F$347:$BQ$347*($F$348:$BQ$348=AJ$356))/SUMIFS($F$347:$BQ$347, $F$348:$BQ$348, AJ$356)</f>
        <v>6.8819271895500357E-3</v>
      </c>
      <c r="AK393" s="30" cm="1">
        <f t="array" ref="AK393">SUMPRODUCT($F313:$BQ313,$F$347:$BQ$347*($F$348:$BQ$348=AK$356))/SUMIFS($F$347:$BQ$347, $F$348:$BQ$348, AK$356)</f>
        <v>9.0613410903313905E-3</v>
      </c>
      <c r="AL393" s="30" cm="1">
        <f t="array" ref="AL393">SUMPRODUCT($F313:$BQ313,$F$347:$BQ$347*($F$348:$BQ$348=AL$356))/SUMIFS($F$347:$BQ$347, $F$348:$BQ$348, AL$356)</f>
        <v>4.3443066044257751E-3</v>
      </c>
      <c r="AM393" s="30" cm="1">
        <f t="array" ref="AM393">SUMPRODUCT($F313:$BQ313,$F$347:$BQ$347*($F$348:$BQ$348=AM$356))/SUMIFS($F$347:$BQ$347, $F$348:$BQ$348, AM$356)</f>
        <v>1.0451441700597587E-2</v>
      </c>
      <c r="AN393" s="30" cm="1">
        <f t="array" ref="AN393">SUMPRODUCT($F313:$BQ313,$F$347:$BQ$347*($F$348:$BQ$348=AN$356))/SUMIFS($F$347:$BQ$347, $F$348:$BQ$348, AN$356)</f>
        <v>0</v>
      </c>
      <c r="AO393" s="30"/>
      <c r="AP393" s="30"/>
      <c r="AQ393" s="30"/>
    </row>
    <row r="394" spans="1:43" x14ac:dyDescent="0.35">
      <c r="A394" t="str">
        <v>ISIC 59-60</v>
      </c>
      <c r="C394">
        <v>124110.9</v>
      </c>
      <c r="D394" t="str">
        <v>ISIC 58T60</v>
      </c>
      <c r="E394" s="30" cm="1">
        <f t="array" ref="E394">SUMPRODUCT($F314:$BQ314,$F$347:$BQ$347*($F$348:$BQ$348=E$356))/SUMIFS($F$347:$BQ$347, $F$348:$BQ$348, E$356)</f>
        <v>1.3565622509483903E-3</v>
      </c>
      <c r="F394" s="30" cm="1">
        <f t="array" ref="F394">SUMPRODUCT($F314:$BQ314,$F$347:$BQ$347*($F$348:$BQ$348=F$356))/SUMIFS($F$347:$BQ$347, $F$348:$BQ$348, F$356)</f>
        <v>1.5822363894854965E-3</v>
      </c>
      <c r="G394" s="30" cm="1">
        <f t="array" ref="G394">SUMPRODUCT($F314:$BQ314,$F$347:$BQ$347*($F$348:$BQ$348=G$356))/SUMIFS($F$347:$BQ$347, $F$348:$BQ$348, G$356)</f>
        <v>3.1037155975750324E-3</v>
      </c>
      <c r="H394" s="30" cm="1">
        <f t="array" ref="H394">SUMPRODUCT($F314:$BQ314,$F$347:$BQ$347*($F$348:$BQ$348=H$356))/SUMIFS($F$347:$BQ$347, $F$348:$BQ$348, H$356)</f>
        <v>2.1423437417697547E-3</v>
      </c>
      <c r="I394" s="30" cm="1">
        <f t="array" ref="I394">SUMPRODUCT($F314:$BQ314,$F$347:$BQ$347*($F$348:$BQ$348=I$356))/SUMIFS($F$347:$BQ$347, $F$348:$BQ$348, I$356)</f>
        <v>2.0025980304630136E-3</v>
      </c>
      <c r="J394" s="30" cm="1">
        <f t="array" ref="J394">SUMPRODUCT($F314:$BQ314,$F$347:$BQ$347*($F$348:$BQ$348=J$356))/SUMIFS($F$347:$BQ$347, $F$348:$BQ$348, J$356)</f>
        <v>3.1730183525888137E-3</v>
      </c>
      <c r="K394" s="30" cm="1">
        <f t="array" ref="K394">SUMPRODUCT($F314:$BQ314,$F$347:$BQ$347*($F$348:$BQ$348=K$356))/SUMIFS($F$347:$BQ$347, $F$348:$BQ$348, K$356)</f>
        <v>1.3372503932681213E-3</v>
      </c>
      <c r="L394" s="30" cm="1">
        <f t="array" ref="L394">SUMPRODUCT($F314:$BQ314,$F$347:$BQ$347*($F$348:$BQ$348=L$356))/SUMIFS($F$347:$BQ$347, $F$348:$BQ$348, L$356)</f>
        <v>2.2524177643645066E-3</v>
      </c>
      <c r="M394" s="30" cm="1">
        <f t="array" ref="M394">SUMPRODUCT($F314:$BQ314,$F$347:$BQ$347*($F$348:$BQ$348=M$356))/SUMIFS($F$347:$BQ$347, $F$348:$BQ$348, M$356)</f>
        <v>3.0182275380110455E-3</v>
      </c>
      <c r="N394" s="30" cm="1">
        <f t="array" ref="N394">SUMPRODUCT($F314:$BQ314,$F$347:$BQ$347*($F$348:$BQ$348=N$356))/SUMIFS($F$347:$BQ$347, $F$348:$BQ$348, N$356)</f>
        <v>1.8907047760353809E-3</v>
      </c>
      <c r="O394" s="30" cm="1">
        <f t="array" ref="O394">SUMPRODUCT($F314:$BQ314,$F$347:$BQ$347*($F$348:$BQ$348=O$356))/SUMIFS($F$347:$BQ$347, $F$348:$BQ$348, O$356)</f>
        <v>1.9663898267392398E-3</v>
      </c>
      <c r="P394" s="30" cm="1">
        <f t="array" ref="P394">SUMPRODUCT($F314:$BQ314,$F$347:$BQ$347*($F$348:$BQ$348=P$356))/SUMIFS($F$347:$BQ$347, $F$348:$BQ$348, P$356)</f>
        <v>1.7383148983729788E-3</v>
      </c>
      <c r="Q394" s="30" cm="1">
        <f t="array" ref="Q394">SUMPRODUCT($F314:$BQ314,$F$347:$BQ$347*($F$348:$BQ$348=Q$356))/SUMIFS($F$347:$BQ$347, $F$348:$BQ$348, Q$356)</f>
        <v>1.7192597613697735E-3</v>
      </c>
      <c r="R394" s="30" cm="1">
        <f t="array" ref="R394">SUMPRODUCT($F314:$BQ314,$F$347:$BQ$347*($F$348:$BQ$348=R$356))/SUMIFS($F$347:$BQ$347, $F$348:$BQ$348, R$356)</f>
        <v>1.9816276492492161E-3</v>
      </c>
      <c r="S394" s="30" cm="1">
        <f t="array" ref="S394">SUMPRODUCT($F314:$BQ314,$F$347:$BQ$347*($F$348:$BQ$348=S$356))/SUMIFS($F$347:$BQ$347, $F$348:$BQ$348, S$356)</f>
        <v>1.9391923235494383E-3</v>
      </c>
      <c r="T394" s="30" cm="1">
        <f t="array" ref="T394">SUMPRODUCT($F314:$BQ314,$F$347:$BQ$347*($F$348:$BQ$348=T$356))/SUMIFS($F$347:$BQ$347, $F$348:$BQ$348, T$356)</f>
        <v>1.9408151849564055E-3</v>
      </c>
      <c r="U394" s="30" cm="1">
        <f t="array" ref="U394">SUMPRODUCT($F314:$BQ314,$F$347:$BQ$347*($F$348:$BQ$348=U$356))/SUMIFS($F$347:$BQ$347, $F$348:$BQ$348, U$356)</f>
        <v>2.0961323479894143E-3</v>
      </c>
      <c r="V394" s="30" cm="1">
        <f t="array" ref="V394">SUMPRODUCT($F314:$BQ314,$F$347:$BQ$347*($F$348:$BQ$348=V$356))/SUMIFS($F$347:$BQ$347, $F$348:$BQ$348, V$356)</f>
        <v>2.7471841438869282E-3</v>
      </c>
      <c r="W394" s="30" cm="1">
        <f t="array" ref="W394">SUMPRODUCT($F314:$BQ314,$F$347:$BQ$347*($F$348:$BQ$348=W$356))/SUMIFS($F$347:$BQ$347, $F$348:$BQ$348, W$356)</f>
        <v>1.9979058649799018E-3</v>
      </c>
      <c r="X394" s="30" cm="1">
        <f t="array" ref="X394">SUMPRODUCT($F314:$BQ314,$F$347:$BQ$347*($F$348:$BQ$348=X$356))/SUMIFS($F$347:$BQ$347, $F$348:$BQ$348, X$356)</f>
        <v>1.8672386981232892E-3</v>
      </c>
      <c r="Y394" s="30" cm="1">
        <f t="array" ref="Y394">SUMPRODUCT($F314:$BQ314,$F$347:$BQ$347*($F$348:$BQ$348=Y$356))/SUMIFS($F$347:$BQ$347, $F$348:$BQ$348, Y$356)</f>
        <v>2.1518637782438235E-3</v>
      </c>
      <c r="Z394" s="30" cm="1">
        <f t="array" ref="Z394">SUMPRODUCT($F314:$BQ314,$F$347:$BQ$347*($F$348:$BQ$348=Z$356))/SUMIFS($F$347:$BQ$347, $F$348:$BQ$348, Z$356)</f>
        <v>1.9471460563725519E-3</v>
      </c>
      <c r="AA394" s="30" cm="1">
        <f t="array" ref="AA394">SUMPRODUCT($F314:$BQ314,$F$347:$BQ$347*($F$348:$BQ$348=AA$356))/SUMIFS($F$347:$BQ$347, $F$348:$BQ$348, AA$356)</f>
        <v>3.7912371774280621E-3</v>
      </c>
      <c r="AB394" s="30" cm="1">
        <f t="array" ref="AB394">SUMPRODUCT($F314:$BQ314,$F$347:$BQ$347*($F$348:$BQ$348=AB$356))/SUMIFS($F$347:$BQ$347, $F$348:$BQ$348, AB$356)</f>
        <v>1.9010964672135904E-3</v>
      </c>
      <c r="AC394" s="30" cm="1">
        <f t="array" ref="AC394">SUMPRODUCT($F314:$BQ314,$F$347:$BQ$347*($F$348:$BQ$348=AC$356))/SUMIFS($F$347:$BQ$347, $F$348:$BQ$348, AC$356)</f>
        <v>4.1835074236124224E-3</v>
      </c>
      <c r="AD394" s="30" cm="1">
        <f t="array" ref="AD394">SUMPRODUCT($F314:$BQ314,$F$347:$BQ$347*($F$348:$BQ$348=AD$356))/SUMIFS($F$347:$BQ$347, $F$348:$BQ$348, AD$356)</f>
        <v>0.56103102836903251</v>
      </c>
      <c r="AE394" s="30" cm="1">
        <f t="array" ref="AE394">SUMPRODUCT($F314:$BQ314,$F$347:$BQ$347*($F$348:$BQ$348=AE$356))/SUMIFS($F$347:$BQ$347, $F$348:$BQ$348, AE$356)</f>
        <v>1.8920236699606078E-2</v>
      </c>
      <c r="AF394" s="30" cm="1">
        <f t="array" ref="AF394">SUMPRODUCT($F314:$BQ314,$F$347:$BQ$347*($F$348:$BQ$348=AF$356))/SUMIFS($F$347:$BQ$347, $F$348:$BQ$348, AF$356)</f>
        <v>9.9365707613530089E-3</v>
      </c>
      <c r="AG394" s="30" cm="1">
        <f t="array" ref="AG394">SUMPRODUCT($F314:$BQ314,$F$347:$BQ$347*($F$348:$BQ$348=AG$356))/SUMIFS($F$347:$BQ$347, $F$348:$BQ$348, AG$356)</f>
        <v>2.2110082720712453E-3</v>
      </c>
      <c r="AH394" s="30" cm="1">
        <f t="array" ref="AH394">SUMPRODUCT($F314:$BQ314,$F$347:$BQ$347*($F$348:$BQ$348=AH$356))/SUMIFS($F$347:$BQ$347, $F$348:$BQ$348, AH$356)</f>
        <v>8.9496257760722693E-4</v>
      </c>
      <c r="AI394" s="30" cm="1">
        <f t="array" ref="AI394">SUMPRODUCT($F314:$BQ314,$F$347:$BQ$347*($F$348:$BQ$348=AI$356))/SUMIFS($F$347:$BQ$347, $F$348:$BQ$348, AI$356)</f>
        <v>1.2060221584886817E-2</v>
      </c>
      <c r="AJ394" s="30" cm="1">
        <f t="array" ref="AJ394">SUMPRODUCT($F314:$BQ314,$F$347:$BQ$347*($F$348:$BQ$348=AJ$356))/SUMIFS($F$347:$BQ$347, $F$348:$BQ$348, AJ$356)</f>
        <v>1.3561090188219287E-3</v>
      </c>
      <c r="AK394" s="30" cm="1">
        <f t="array" ref="AK394">SUMPRODUCT($F314:$BQ314,$F$347:$BQ$347*($F$348:$BQ$348=AK$356))/SUMIFS($F$347:$BQ$347, $F$348:$BQ$348, AK$356)</f>
        <v>1.4984330967185424E-3</v>
      </c>
      <c r="AL394" s="30" cm="1">
        <f t="array" ref="AL394">SUMPRODUCT($F314:$BQ314,$F$347:$BQ$347*($F$348:$BQ$348=AL$356))/SUMIFS($F$347:$BQ$347, $F$348:$BQ$348, AL$356)</f>
        <v>1.3781050104419627E-3</v>
      </c>
      <c r="AM394" s="30" cm="1">
        <f t="array" ref="AM394">SUMPRODUCT($F314:$BQ314,$F$347:$BQ$347*($F$348:$BQ$348=AM$356))/SUMIFS($F$347:$BQ$347, $F$348:$BQ$348, AM$356)</f>
        <v>6.2274669317030039E-3</v>
      </c>
      <c r="AN394" s="30" cm="1">
        <f t="array" ref="AN394">SUMPRODUCT($F314:$BQ314,$F$347:$BQ$347*($F$348:$BQ$348=AN$356))/SUMIFS($F$347:$BQ$347, $F$348:$BQ$348, AN$356)</f>
        <v>0</v>
      </c>
      <c r="AO394" s="30"/>
      <c r="AP394" s="30"/>
      <c r="AQ394" s="30"/>
    </row>
    <row r="395" spans="1:43" x14ac:dyDescent="0.35">
      <c r="A395" t="str">
        <v>ISIC 61</v>
      </c>
      <c r="C395">
        <v>299321</v>
      </c>
      <c r="D395" t="str">
        <v>ISIC 61</v>
      </c>
      <c r="E395" s="30" cm="1">
        <f t="array" ref="E395">SUMPRODUCT($F315:$BQ315,$F$347:$BQ$347*($F$348:$BQ$348=E$356))/SUMIFS($F$347:$BQ$347, $F$348:$BQ$348, E$356)</f>
        <v>6.4542132135628118E-3</v>
      </c>
      <c r="F395" s="30" cm="1">
        <f t="array" ref="F395">SUMPRODUCT($F315:$BQ315,$F$347:$BQ$347*($F$348:$BQ$348=F$356))/SUMIFS($F$347:$BQ$347, $F$348:$BQ$348, F$356)</f>
        <v>9.1543943764148261E-3</v>
      </c>
      <c r="G395" s="30" cm="1">
        <f t="array" ref="G395">SUMPRODUCT($F315:$BQ315,$F$347:$BQ$347*($F$348:$BQ$348=G$356))/SUMIFS($F$347:$BQ$347, $F$348:$BQ$348, G$356)</f>
        <v>1.0055349960775355E-2</v>
      </c>
      <c r="H395" s="30" cm="1">
        <f t="array" ref="H395">SUMPRODUCT($F315:$BQ315,$F$347:$BQ$347*($F$348:$BQ$348=H$356))/SUMIFS($F$347:$BQ$347, $F$348:$BQ$348, H$356)</f>
        <v>9.9771059248415211E-3</v>
      </c>
      <c r="I395" s="30" cm="1">
        <f t="array" ref="I395">SUMPRODUCT($F315:$BQ315,$F$347:$BQ$347*($F$348:$BQ$348=I$356))/SUMIFS($F$347:$BQ$347, $F$348:$BQ$348, I$356)</f>
        <v>9.7876220382149132E-3</v>
      </c>
      <c r="J395" s="30" cm="1">
        <f t="array" ref="J395">SUMPRODUCT($F315:$BQ315,$F$347:$BQ$347*($F$348:$BQ$348=J$356))/SUMIFS($F$347:$BQ$347, $F$348:$BQ$348, J$356)</f>
        <v>1.1021996096062326E-2</v>
      </c>
      <c r="K395" s="30" cm="1">
        <f t="array" ref="K395">SUMPRODUCT($F315:$BQ315,$F$347:$BQ$347*($F$348:$BQ$348=K$356))/SUMIFS($F$347:$BQ$347, $F$348:$BQ$348, K$356)</f>
        <v>5.9909287242242686E-3</v>
      </c>
      <c r="L395" s="30" cm="1">
        <f t="array" ref="L395">SUMPRODUCT($F315:$BQ315,$F$347:$BQ$347*($F$348:$BQ$348=L$356))/SUMIFS($F$347:$BQ$347, $F$348:$BQ$348, L$356)</f>
        <v>9.8296410864096035E-3</v>
      </c>
      <c r="M395" s="30" cm="1">
        <f t="array" ref="M395">SUMPRODUCT($F315:$BQ315,$F$347:$BQ$347*($F$348:$BQ$348=M$356))/SUMIFS($F$347:$BQ$347, $F$348:$BQ$348, M$356)</f>
        <v>8.3493145092836188E-3</v>
      </c>
      <c r="N395" s="30" cm="1">
        <f t="array" ref="N395">SUMPRODUCT($F315:$BQ315,$F$347:$BQ$347*($F$348:$BQ$348=N$356))/SUMIFS($F$347:$BQ$347, $F$348:$BQ$348, N$356)</f>
        <v>1.0628554074405801E-2</v>
      </c>
      <c r="O395" s="30" cm="1">
        <f t="array" ref="O395">SUMPRODUCT($F315:$BQ315,$F$347:$BQ$347*($F$348:$BQ$348=O$356))/SUMIFS($F$347:$BQ$347, $F$348:$BQ$348, O$356)</f>
        <v>1.2459373820527813E-2</v>
      </c>
      <c r="P395" s="30" cm="1">
        <f t="array" ref="P395">SUMPRODUCT($F315:$BQ315,$F$347:$BQ$347*($F$348:$BQ$348=P$356))/SUMIFS($F$347:$BQ$347, $F$348:$BQ$348, P$356)</f>
        <v>1.0779417796536571E-2</v>
      </c>
      <c r="Q395" s="30" cm="1">
        <f t="array" ref="Q395">SUMPRODUCT($F315:$BQ315,$F$347:$BQ$347*($F$348:$BQ$348=Q$356))/SUMIFS($F$347:$BQ$347, $F$348:$BQ$348, Q$356)</f>
        <v>9.6720375396123388E-3</v>
      </c>
      <c r="R395" s="30" cm="1">
        <f t="array" ref="R395">SUMPRODUCT($F315:$BQ315,$F$347:$BQ$347*($F$348:$BQ$348=R$356))/SUMIFS($F$347:$BQ$347, $F$348:$BQ$348, R$356)</f>
        <v>7.5686972255508472E-3</v>
      </c>
      <c r="S395" s="30" cm="1">
        <f t="array" ref="S395">SUMPRODUCT($F315:$BQ315,$F$347:$BQ$347*($F$348:$BQ$348=S$356))/SUMIFS($F$347:$BQ$347, $F$348:$BQ$348, S$356)</f>
        <v>9.1516909177191495E-3</v>
      </c>
      <c r="T395" s="30" cm="1">
        <f t="array" ref="T395">SUMPRODUCT($F315:$BQ315,$F$347:$BQ$347*($F$348:$BQ$348=T$356))/SUMIFS($F$347:$BQ$347, $F$348:$BQ$348, T$356)</f>
        <v>9.7755309000789152E-3</v>
      </c>
      <c r="U395" s="30" cm="1">
        <f t="array" ref="U395">SUMPRODUCT($F315:$BQ315,$F$347:$BQ$347*($F$348:$BQ$348=U$356))/SUMIFS($F$347:$BQ$347, $F$348:$BQ$348, U$356)</f>
        <v>8.5560635577005238E-3</v>
      </c>
      <c r="V395" s="30" cm="1">
        <f t="array" ref="V395">SUMPRODUCT($F315:$BQ315,$F$347:$BQ$347*($F$348:$BQ$348=V$356))/SUMIFS($F$347:$BQ$347, $F$348:$BQ$348, V$356)</f>
        <v>8.846947843013455E-3</v>
      </c>
      <c r="W395" s="30" cm="1">
        <f t="array" ref="W395">SUMPRODUCT($F315:$BQ315,$F$347:$BQ$347*($F$348:$BQ$348=W$356))/SUMIFS($F$347:$BQ$347, $F$348:$BQ$348, W$356)</f>
        <v>9.0471110883709096E-3</v>
      </c>
      <c r="X395" s="30" cm="1">
        <f t="array" ref="X395">SUMPRODUCT($F315:$BQ315,$F$347:$BQ$347*($F$348:$BQ$348=X$356))/SUMIFS($F$347:$BQ$347, $F$348:$BQ$348, X$356)</f>
        <v>1.1097681692904607E-2</v>
      </c>
      <c r="Y395" s="30" cm="1">
        <f t="array" ref="Y395">SUMPRODUCT($F315:$BQ315,$F$347:$BQ$347*($F$348:$BQ$348=Y$356))/SUMIFS($F$347:$BQ$347, $F$348:$BQ$348, Y$356)</f>
        <v>1.1565690300798492E-2</v>
      </c>
      <c r="Z395" s="30" cm="1">
        <f t="array" ref="Z395">SUMPRODUCT($F315:$BQ315,$F$347:$BQ$347*($F$348:$BQ$348=Z$356))/SUMIFS($F$347:$BQ$347, $F$348:$BQ$348, Z$356)</f>
        <v>8.1620028154843899E-3</v>
      </c>
      <c r="AA395" s="30" cm="1">
        <f t="array" ref="AA395">SUMPRODUCT($F315:$BQ315,$F$347:$BQ$347*($F$348:$BQ$348=AA$356))/SUMIFS($F$347:$BQ$347, $F$348:$BQ$348, AA$356)</f>
        <v>1.2582303118342268E-2</v>
      </c>
      <c r="AB395" s="30" cm="1">
        <f t="array" ref="AB395">SUMPRODUCT($F315:$BQ315,$F$347:$BQ$347*($F$348:$BQ$348=AB$356))/SUMIFS($F$347:$BQ$347, $F$348:$BQ$348, AB$356)</f>
        <v>1.0479183513247677E-2</v>
      </c>
      <c r="AC395" s="30" cm="1">
        <f t="array" ref="AC395">SUMPRODUCT($F315:$BQ315,$F$347:$BQ$347*($F$348:$BQ$348=AC$356))/SUMIFS($F$347:$BQ$347, $F$348:$BQ$348, AC$356)</f>
        <v>1.3320646239547413E-2</v>
      </c>
      <c r="AD395" s="30" cm="1">
        <f t="array" ref="AD395">SUMPRODUCT($F315:$BQ315,$F$347:$BQ$347*($F$348:$BQ$348=AD$356))/SUMIFS($F$347:$BQ$347, $F$348:$BQ$348, AD$356)</f>
        <v>2.4228688616502028E-2</v>
      </c>
      <c r="AE395" s="30" cm="1">
        <f t="array" ref="AE395">SUMPRODUCT($F315:$BQ315,$F$347:$BQ$347*($F$348:$BQ$348=AE$356))/SUMIFS($F$347:$BQ$347, $F$348:$BQ$348, AE$356)</f>
        <v>1.1975067037232583</v>
      </c>
      <c r="AF395" s="30" cm="1">
        <f t="array" ref="AF395">SUMPRODUCT($F315:$BQ315,$F$347:$BQ$347*($F$348:$BQ$348=AF$356))/SUMIFS($F$347:$BQ$347, $F$348:$BQ$348, AF$356)</f>
        <v>1.7020165596544099E-2</v>
      </c>
      <c r="AG395" s="30" cm="1">
        <f t="array" ref="AG395">SUMPRODUCT($F315:$BQ315,$F$347:$BQ$347*($F$348:$BQ$348=AG$356))/SUMIFS($F$347:$BQ$347, $F$348:$BQ$348, AG$356)</f>
        <v>2.0449184474138002E-2</v>
      </c>
      <c r="AH395" s="30" cm="1">
        <f t="array" ref="AH395">SUMPRODUCT($F315:$BQ315,$F$347:$BQ$347*($F$348:$BQ$348=AH$356))/SUMIFS($F$347:$BQ$347, $F$348:$BQ$348, AH$356)</f>
        <v>4.380190844597758E-3</v>
      </c>
      <c r="AI395" s="30" cm="1">
        <f t="array" ref="AI395">SUMPRODUCT($F315:$BQ315,$F$347:$BQ$347*($F$348:$BQ$348=AI$356))/SUMIFS($F$347:$BQ$347, $F$348:$BQ$348, AI$356)</f>
        <v>1.4416795197700442E-2</v>
      </c>
      <c r="AJ395" s="30" cm="1">
        <f t="array" ref="AJ395">SUMPRODUCT($F315:$BQ315,$F$347:$BQ$347*($F$348:$BQ$348=AJ$356))/SUMIFS($F$347:$BQ$347, $F$348:$BQ$348, AJ$356)</f>
        <v>1.0942800936643319E-2</v>
      </c>
      <c r="AK395" s="30" cm="1">
        <f t="array" ref="AK395">SUMPRODUCT($F315:$BQ315,$F$347:$BQ$347*($F$348:$BQ$348=AK$356))/SUMIFS($F$347:$BQ$347, $F$348:$BQ$348, AK$356)</f>
        <v>5.0476805369772037E-3</v>
      </c>
      <c r="AL395" s="30" cm="1">
        <f t="array" ref="AL395">SUMPRODUCT($F315:$BQ315,$F$347:$BQ$347*($F$348:$BQ$348=AL$356))/SUMIFS($F$347:$BQ$347, $F$348:$BQ$348, AL$356)</f>
        <v>6.5911879766541179E-3</v>
      </c>
      <c r="AM395" s="30" cm="1">
        <f t="array" ref="AM395">SUMPRODUCT($F315:$BQ315,$F$347:$BQ$347*($F$348:$BQ$348=AM$356))/SUMIFS($F$347:$BQ$347, $F$348:$BQ$348, AM$356)</f>
        <v>1.2452808233554127E-2</v>
      </c>
      <c r="AN395" s="30" cm="1">
        <f t="array" ref="AN395">SUMPRODUCT($F315:$BQ315,$F$347:$BQ$347*($F$348:$BQ$348=AN$356))/SUMIFS($F$347:$BQ$347, $F$348:$BQ$348, AN$356)</f>
        <v>0</v>
      </c>
      <c r="AO395" s="30"/>
      <c r="AP395" s="30"/>
      <c r="AQ395" s="30"/>
    </row>
    <row r="396" spans="1:43" x14ac:dyDescent="0.35">
      <c r="A396" t="str">
        <v>ISIC 62-63</v>
      </c>
      <c r="C396">
        <v>516253.62</v>
      </c>
      <c r="D396" t="str">
        <v>ISIC 62T63</v>
      </c>
      <c r="E396" s="30" cm="1">
        <f t="array" ref="E396">SUMPRODUCT($F316:$BQ316,$F$347:$BQ$347*($F$348:$BQ$348=E$356))/SUMIFS($F$347:$BQ$347, $F$348:$BQ$348, E$356)</f>
        <v>1.0804677792742754E-2</v>
      </c>
      <c r="F396" s="30" cm="1">
        <f t="array" ref="F396">SUMPRODUCT($F316:$BQ316,$F$347:$BQ$347*($F$348:$BQ$348=F$356))/SUMIFS($F$347:$BQ$347, $F$348:$BQ$348, F$356)</f>
        <v>1.647363509922966E-2</v>
      </c>
      <c r="G396" s="30" cm="1">
        <f t="array" ref="G396">SUMPRODUCT($F316:$BQ316,$F$347:$BQ$347*($F$348:$BQ$348=G$356))/SUMIFS($F$347:$BQ$347, $F$348:$BQ$348, G$356)</f>
        <v>1.7202187820288352E-2</v>
      </c>
      <c r="H396" s="30" cm="1">
        <f t="array" ref="H396">SUMPRODUCT($F316:$BQ316,$F$347:$BQ$347*($F$348:$BQ$348=H$356))/SUMIFS($F$347:$BQ$347, $F$348:$BQ$348, H$356)</f>
        <v>1.6670269934903097E-2</v>
      </c>
      <c r="I396" s="30" cm="1">
        <f t="array" ref="I396">SUMPRODUCT($F316:$BQ316,$F$347:$BQ$347*($F$348:$BQ$348=I$356))/SUMIFS($F$347:$BQ$347, $F$348:$BQ$348, I$356)</f>
        <v>1.646690294957406E-2</v>
      </c>
      <c r="J396" s="30" cm="1">
        <f t="array" ref="J396">SUMPRODUCT($F316:$BQ316,$F$347:$BQ$347*($F$348:$BQ$348=J$356))/SUMIFS($F$347:$BQ$347, $F$348:$BQ$348, J$356)</f>
        <v>2.3783919920301447E-2</v>
      </c>
      <c r="K396" s="30" cm="1">
        <f t="array" ref="K396">SUMPRODUCT($F316:$BQ316,$F$347:$BQ$347*($F$348:$BQ$348=K$356))/SUMIFS($F$347:$BQ$347, $F$348:$BQ$348, K$356)</f>
        <v>1.4249338780874294E-2</v>
      </c>
      <c r="L396" s="30" cm="1">
        <f t="array" ref="L396">SUMPRODUCT($F316:$BQ316,$F$347:$BQ$347*($F$348:$BQ$348=L$356))/SUMIFS($F$347:$BQ$347, $F$348:$BQ$348, L$356)</f>
        <v>2.2529366012075891E-2</v>
      </c>
      <c r="M396" s="30" cm="1">
        <f t="array" ref="M396">SUMPRODUCT($F316:$BQ316,$F$347:$BQ$347*($F$348:$BQ$348=M$356))/SUMIFS($F$347:$BQ$347, $F$348:$BQ$348, M$356)</f>
        <v>1.7297370973160909E-2</v>
      </c>
      <c r="N396" s="30" cm="1">
        <f t="array" ref="N396">SUMPRODUCT($F316:$BQ316,$F$347:$BQ$347*($F$348:$BQ$348=N$356))/SUMIFS($F$347:$BQ$347, $F$348:$BQ$348, N$356)</f>
        <v>1.8890646188876922E-2</v>
      </c>
      <c r="O396" s="30" cm="1">
        <f t="array" ref="O396">SUMPRODUCT($F316:$BQ316,$F$347:$BQ$347*($F$348:$BQ$348=O$356))/SUMIFS($F$347:$BQ$347, $F$348:$BQ$348, O$356)</f>
        <v>1.9187703973824355E-2</v>
      </c>
      <c r="P396" s="30" cm="1">
        <f t="array" ref="P396">SUMPRODUCT($F316:$BQ316,$F$347:$BQ$347*($F$348:$BQ$348=P$356))/SUMIFS($F$347:$BQ$347, $F$348:$BQ$348, P$356)</f>
        <v>2.1853288382527914E-2</v>
      </c>
      <c r="Q396" s="30" cm="1">
        <f t="array" ref="Q396">SUMPRODUCT($F316:$BQ316,$F$347:$BQ$347*($F$348:$BQ$348=Q$356))/SUMIFS($F$347:$BQ$347, $F$348:$BQ$348, Q$356)</f>
        <v>2.0038602825117862E-2</v>
      </c>
      <c r="R396" s="30" cm="1">
        <f t="array" ref="R396">SUMPRODUCT($F316:$BQ316,$F$347:$BQ$347*($F$348:$BQ$348=R$356))/SUMIFS($F$347:$BQ$347, $F$348:$BQ$348, R$356)</f>
        <v>2.0640892825651767E-2</v>
      </c>
      <c r="S396" s="30" cm="1">
        <f t="array" ref="S396">SUMPRODUCT($F316:$BQ316,$F$347:$BQ$347*($F$348:$BQ$348=S$356))/SUMIFS($F$347:$BQ$347, $F$348:$BQ$348, S$356)</f>
        <v>2.2890064001938045E-2</v>
      </c>
      <c r="T396" s="30" cm="1">
        <f t="array" ref="T396">SUMPRODUCT($F316:$BQ316,$F$347:$BQ$347*($F$348:$BQ$348=T$356))/SUMIFS($F$347:$BQ$347, $F$348:$BQ$348, T$356)</f>
        <v>2.3654553902920105E-2</v>
      </c>
      <c r="U396" s="30" cm="1">
        <f t="array" ref="U396">SUMPRODUCT($F316:$BQ316,$F$347:$BQ$347*($F$348:$BQ$348=U$356))/SUMIFS($F$347:$BQ$347, $F$348:$BQ$348, U$356)</f>
        <v>2.124084215707769E-2</v>
      </c>
      <c r="V396" s="30" cm="1">
        <f t="array" ref="V396">SUMPRODUCT($F316:$BQ316,$F$347:$BQ$347*($F$348:$BQ$348=V$356))/SUMIFS($F$347:$BQ$347, $F$348:$BQ$348, V$356)</f>
        <v>2.2828748496274694E-2</v>
      </c>
      <c r="W396" s="30" cm="1">
        <f t="array" ref="W396">SUMPRODUCT($F316:$BQ316,$F$347:$BQ$347*($F$348:$BQ$348=W$356))/SUMIFS($F$347:$BQ$347, $F$348:$BQ$348, W$356)</f>
        <v>1.9218215606297169E-2</v>
      </c>
      <c r="X396" s="30" cm="1">
        <f t="array" ref="X396">SUMPRODUCT($F316:$BQ316,$F$347:$BQ$347*($F$348:$BQ$348=X$356))/SUMIFS($F$347:$BQ$347, $F$348:$BQ$348, X$356)</f>
        <v>2.1851779642807517E-2</v>
      </c>
      <c r="Y396" s="30" cm="1">
        <f t="array" ref="Y396">SUMPRODUCT($F316:$BQ316,$F$347:$BQ$347*($F$348:$BQ$348=Y$356))/SUMIFS($F$347:$BQ$347, $F$348:$BQ$348, Y$356)</f>
        <v>2.810501669651469E-2</v>
      </c>
      <c r="Z396" s="30" cm="1">
        <f t="array" ref="Z396">SUMPRODUCT($F316:$BQ316,$F$347:$BQ$347*($F$348:$BQ$348=Z$356))/SUMIFS($F$347:$BQ$347, $F$348:$BQ$348, Z$356)</f>
        <v>1.6200226230290327E-2</v>
      </c>
      <c r="AA396" s="30" cm="1">
        <f t="array" ref="AA396">SUMPRODUCT($F316:$BQ316,$F$347:$BQ$347*($F$348:$BQ$348=AA$356))/SUMIFS($F$347:$BQ$347, $F$348:$BQ$348, AA$356)</f>
        <v>2.1895897754882182E-2</v>
      </c>
      <c r="AB396" s="30" cm="1">
        <f t="array" ref="AB396">SUMPRODUCT($F316:$BQ316,$F$347:$BQ$347*($F$348:$BQ$348=AB$356))/SUMIFS($F$347:$BQ$347, $F$348:$BQ$348, AB$356)</f>
        <v>2.2991086310890883E-2</v>
      </c>
      <c r="AC396" s="30" cm="1">
        <f t="array" ref="AC396">SUMPRODUCT($F316:$BQ316,$F$347:$BQ$347*($F$348:$BQ$348=AC$356))/SUMIFS($F$347:$BQ$347, $F$348:$BQ$348, AC$356)</f>
        <v>1.3621948442315892E-2</v>
      </c>
      <c r="AD396" s="30" cm="1">
        <f t="array" ref="AD396">SUMPRODUCT($F316:$BQ316,$F$347:$BQ$347*($F$348:$BQ$348=AD$356))/SUMIFS($F$347:$BQ$347, $F$348:$BQ$348, AD$356)</f>
        <v>5.4084893043874135E-2</v>
      </c>
      <c r="AE396" s="30" cm="1">
        <f t="array" ref="AE396">SUMPRODUCT($F316:$BQ316,$F$347:$BQ$347*($F$348:$BQ$348=AE$356))/SUMIFS($F$347:$BQ$347, $F$348:$BQ$348, AE$356)</f>
        <v>5.4126001602133204E-2</v>
      </c>
      <c r="AF396" s="30" cm="1">
        <f t="array" ref="AF396">SUMPRODUCT($F316:$BQ316,$F$347:$BQ$347*($F$348:$BQ$348=AF$356))/SUMIFS($F$347:$BQ$347, $F$348:$BQ$348, AF$356)</f>
        <v>1.239322917453934</v>
      </c>
      <c r="AG396" s="30" cm="1">
        <f t="array" ref="AG396">SUMPRODUCT($F316:$BQ316,$F$347:$BQ$347*($F$348:$BQ$348=AG$356))/SUMIFS($F$347:$BQ$347, $F$348:$BQ$348, AG$356)</f>
        <v>5.0286084131019836E-2</v>
      </c>
      <c r="AH396" s="30" cm="1">
        <f t="array" ref="AH396">SUMPRODUCT($F316:$BQ316,$F$347:$BQ$347*($F$348:$BQ$348=AH$356))/SUMIFS($F$347:$BQ$347, $F$348:$BQ$348, AH$356)</f>
        <v>8.7181156911509995E-3</v>
      </c>
      <c r="AI396" s="30" cm="1">
        <f t="array" ref="AI396">SUMPRODUCT($F316:$BQ316,$F$347:$BQ$347*($F$348:$BQ$348=AI$356))/SUMIFS($F$347:$BQ$347, $F$348:$BQ$348, AI$356)</f>
        <v>3.0309237594069012E-2</v>
      </c>
      <c r="AJ396" s="30" cm="1">
        <f t="array" ref="AJ396">SUMPRODUCT($F316:$BQ316,$F$347:$BQ$347*($F$348:$BQ$348=AJ$356))/SUMIFS($F$347:$BQ$347, $F$348:$BQ$348, AJ$356)</f>
        <v>1.9864011768350613E-2</v>
      </c>
      <c r="AK396" s="30" cm="1">
        <f t="array" ref="AK396">SUMPRODUCT($F316:$BQ316,$F$347:$BQ$347*($F$348:$BQ$348=AK$356))/SUMIFS($F$347:$BQ$347, $F$348:$BQ$348, AK$356)</f>
        <v>1.1932098724889132E-2</v>
      </c>
      <c r="AL396" s="30" cm="1">
        <f t="array" ref="AL396">SUMPRODUCT($F316:$BQ316,$F$347:$BQ$347*($F$348:$BQ$348=AL$356))/SUMIFS($F$347:$BQ$347, $F$348:$BQ$348, AL$356)</f>
        <v>1.2442838449269394E-2</v>
      </c>
      <c r="AM396" s="30" cm="1">
        <f t="array" ref="AM396">SUMPRODUCT($F316:$BQ316,$F$347:$BQ$347*($F$348:$BQ$348=AM$356))/SUMIFS($F$347:$BQ$347, $F$348:$BQ$348, AM$356)</f>
        <v>1.9041979428643996E-2</v>
      </c>
      <c r="AN396" s="30" cm="1">
        <f t="array" ref="AN396">SUMPRODUCT($F316:$BQ316,$F$347:$BQ$347*($F$348:$BQ$348=AN$356))/SUMIFS($F$347:$BQ$347, $F$348:$BQ$348, AN$356)</f>
        <v>0</v>
      </c>
      <c r="AO396" s="30"/>
      <c r="AP396" s="30"/>
      <c r="AQ396" s="30"/>
    </row>
    <row r="397" spans="1:43" x14ac:dyDescent="0.35">
      <c r="A397" t="str">
        <v>ISIC 64</v>
      </c>
      <c r="C397">
        <v>708023.53</v>
      </c>
      <c r="D397" t="str">
        <v>ISIC 64T66</v>
      </c>
      <c r="E397" s="30" cm="1">
        <f t="array" ref="E397">SUMPRODUCT($F317:$BQ317,$F$347:$BQ$347*($F$348:$BQ$348=E$356))/SUMIFS($F$347:$BQ$347, $F$348:$BQ$348, E$356)</f>
        <v>3.5309206201426378E-2</v>
      </c>
      <c r="F397" s="30" cm="1">
        <f t="array" ref="F397">SUMPRODUCT($F317:$BQ317,$F$347:$BQ$347*($F$348:$BQ$348=F$356))/SUMIFS($F$347:$BQ$347, $F$348:$BQ$348, F$356)</f>
        <v>2.7088528541947605E-2</v>
      </c>
      <c r="G397" s="30" cm="1">
        <f t="array" ref="G397">SUMPRODUCT($F317:$BQ317,$F$347:$BQ$347*($F$348:$BQ$348=G$356))/SUMIFS($F$347:$BQ$347, $F$348:$BQ$348, G$356)</f>
        <v>3.7490254844760013E-2</v>
      </c>
      <c r="H397" s="30" cm="1">
        <f t="array" ref="H397">SUMPRODUCT($F317:$BQ317,$F$347:$BQ$347*($F$348:$BQ$348=H$356))/SUMIFS($F$347:$BQ$347, $F$348:$BQ$348, H$356)</f>
        <v>3.3794516580965973E-2</v>
      </c>
      <c r="I397" s="30" cm="1">
        <f t="array" ref="I397">SUMPRODUCT($F317:$BQ317,$F$347:$BQ$347*($F$348:$BQ$348=I$356))/SUMIFS($F$347:$BQ$347, $F$348:$BQ$348, I$356)</f>
        <v>3.4011883324059508E-2</v>
      </c>
      <c r="J397" s="30" cm="1">
        <f t="array" ref="J397">SUMPRODUCT($F317:$BQ317,$F$347:$BQ$347*($F$348:$BQ$348=J$356))/SUMIFS($F$347:$BQ$347, $F$348:$BQ$348, J$356)</f>
        <v>3.3756569210536193E-2</v>
      </c>
      <c r="K397" s="30" cm="1">
        <f t="array" ref="K397">SUMPRODUCT($F317:$BQ317,$F$347:$BQ$347*($F$348:$BQ$348=K$356))/SUMIFS($F$347:$BQ$347, $F$348:$BQ$348, K$356)</f>
        <v>2.5512126648163137E-2</v>
      </c>
      <c r="L397" s="30" cm="1">
        <f t="array" ref="L397">SUMPRODUCT($F317:$BQ317,$F$347:$BQ$347*($F$348:$BQ$348=L$356))/SUMIFS($F$347:$BQ$347, $F$348:$BQ$348, L$356)</f>
        <v>3.0858479375478379E-2</v>
      </c>
      <c r="M397" s="30" cm="1">
        <f t="array" ref="M397">SUMPRODUCT($F317:$BQ317,$F$347:$BQ$347*($F$348:$BQ$348=M$356))/SUMIFS($F$347:$BQ$347, $F$348:$BQ$348, M$356)</f>
        <v>2.110221490606716E-2</v>
      </c>
      <c r="N397" s="30" cm="1">
        <f t="array" ref="N397">SUMPRODUCT($F317:$BQ317,$F$347:$BQ$347*($F$348:$BQ$348=N$356))/SUMIFS($F$347:$BQ$347, $F$348:$BQ$348, N$356)</f>
        <v>3.1104979426775498E-2</v>
      </c>
      <c r="O397" s="30" cm="1">
        <f t="array" ref="O397">SUMPRODUCT($F317:$BQ317,$F$347:$BQ$347*($F$348:$BQ$348=O$356))/SUMIFS($F$347:$BQ$347, $F$348:$BQ$348, O$356)</f>
        <v>3.1867498513786237E-2</v>
      </c>
      <c r="P397" s="30" cm="1">
        <f t="array" ref="P397">SUMPRODUCT($F317:$BQ317,$F$347:$BQ$347*($F$348:$BQ$348=P$356))/SUMIFS($F$347:$BQ$347, $F$348:$BQ$348, P$356)</f>
        <v>3.3337393361462422E-2</v>
      </c>
      <c r="Q397" s="30" cm="1">
        <f t="array" ref="Q397">SUMPRODUCT($F317:$BQ317,$F$347:$BQ$347*($F$348:$BQ$348=Q$356))/SUMIFS($F$347:$BQ$347, $F$348:$BQ$348, Q$356)</f>
        <v>3.0490905634648471E-2</v>
      </c>
      <c r="R397" s="30" cm="1">
        <f t="array" ref="R397">SUMPRODUCT($F317:$BQ317,$F$347:$BQ$347*($F$348:$BQ$348=R$356))/SUMIFS($F$347:$BQ$347, $F$348:$BQ$348, R$356)</f>
        <v>2.2584355541522654E-2</v>
      </c>
      <c r="S397" s="30" cm="1">
        <f t="array" ref="S397">SUMPRODUCT($F317:$BQ317,$F$347:$BQ$347*($F$348:$BQ$348=S$356))/SUMIFS($F$347:$BQ$347, $F$348:$BQ$348, S$356)</f>
        <v>2.8635279602418594E-2</v>
      </c>
      <c r="T397" s="30" cm="1">
        <f t="array" ref="T397">SUMPRODUCT($F317:$BQ317,$F$347:$BQ$347*($F$348:$BQ$348=T$356))/SUMIFS($F$347:$BQ$347, $F$348:$BQ$348, T$356)</f>
        <v>3.0343774674991369E-2</v>
      </c>
      <c r="U397" s="30" cm="1">
        <f t="array" ref="U397">SUMPRODUCT($F317:$BQ317,$F$347:$BQ$347*($F$348:$BQ$348=U$356))/SUMIFS($F$347:$BQ$347, $F$348:$BQ$348, U$356)</f>
        <v>2.9764777000549449E-2</v>
      </c>
      <c r="V397" s="30" cm="1">
        <f t="array" ref="V397">SUMPRODUCT($F317:$BQ317,$F$347:$BQ$347*($F$348:$BQ$348=V$356))/SUMIFS($F$347:$BQ$347, $F$348:$BQ$348, V$356)</f>
        <v>2.7673588503445978E-2</v>
      </c>
      <c r="W397" s="30" cm="1">
        <f t="array" ref="W397">SUMPRODUCT($F317:$BQ317,$F$347:$BQ$347*($F$348:$BQ$348=W$356))/SUMIFS($F$347:$BQ$347, $F$348:$BQ$348, W$356)</f>
        <v>2.8514175694945798E-2</v>
      </c>
      <c r="X397" s="30" cm="1">
        <f t="array" ref="X397">SUMPRODUCT($F317:$BQ317,$F$347:$BQ$347*($F$348:$BQ$348=X$356))/SUMIFS($F$347:$BQ$347, $F$348:$BQ$348, X$356)</f>
        <v>3.3076834682452018E-2</v>
      </c>
      <c r="Y397" s="30" cm="1">
        <f t="array" ref="Y397">SUMPRODUCT($F317:$BQ317,$F$347:$BQ$347*($F$348:$BQ$348=Y$356))/SUMIFS($F$347:$BQ$347, $F$348:$BQ$348, Y$356)</f>
        <v>3.2103017640309622E-2</v>
      </c>
      <c r="Z397" s="30" cm="1">
        <f t="array" ref="Z397">SUMPRODUCT($F317:$BQ317,$F$347:$BQ$347*($F$348:$BQ$348=Z$356))/SUMIFS($F$347:$BQ$347, $F$348:$BQ$348, Z$356)</f>
        <v>3.6783168089732261E-2</v>
      </c>
      <c r="AA397" s="30" cm="1">
        <f t="array" ref="AA397">SUMPRODUCT($F317:$BQ317,$F$347:$BQ$347*($F$348:$BQ$348=AA$356))/SUMIFS($F$347:$BQ$347, $F$348:$BQ$348, AA$356)</f>
        <v>3.9460511899110158E-2</v>
      </c>
      <c r="AB397" s="30" cm="1">
        <f t="array" ref="AB397">SUMPRODUCT($F317:$BQ317,$F$347:$BQ$347*($F$348:$BQ$348=AB$356))/SUMIFS($F$347:$BQ$347, $F$348:$BQ$348, AB$356)</f>
        <v>3.3323842632851396E-2</v>
      </c>
      <c r="AC397" s="30" cm="1">
        <f t="array" ref="AC397">SUMPRODUCT($F317:$BQ317,$F$347:$BQ$347*($F$348:$BQ$348=AC$356))/SUMIFS($F$347:$BQ$347, $F$348:$BQ$348, AC$356)</f>
        <v>3.4824273261225495E-2</v>
      </c>
      <c r="AD397" s="30" cm="1">
        <f t="array" ref="AD397">SUMPRODUCT($F317:$BQ317,$F$347:$BQ$347*($F$348:$BQ$348=AD$356))/SUMIFS($F$347:$BQ$347, $F$348:$BQ$348, AD$356)</f>
        <v>2.7456080226920612E-2</v>
      </c>
      <c r="AE397" s="30" cm="1">
        <f t="array" ref="AE397">SUMPRODUCT($F317:$BQ317,$F$347:$BQ$347*($F$348:$BQ$348=AE$356))/SUMIFS($F$347:$BQ$347, $F$348:$BQ$348, AE$356)</f>
        <v>3.0939087671350375E-2</v>
      </c>
      <c r="AF397" s="30" cm="1">
        <f t="array" ref="AF397">SUMPRODUCT($F317:$BQ317,$F$347:$BQ$347*($F$348:$BQ$348=AF$356))/SUMIFS($F$347:$BQ$347, $F$348:$BQ$348, AF$356)</f>
        <v>2.2947452339427615E-2</v>
      </c>
      <c r="AG397" s="30" cm="1">
        <f t="array" ref="AG397">SUMPRODUCT($F317:$BQ317,$F$347:$BQ$347*($F$348:$BQ$348=AG$356))/SUMIFS($F$347:$BQ$347, $F$348:$BQ$348, AG$356)</f>
        <v>0.75377936059701567</v>
      </c>
      <c r="AH397" s="30" cm="1">
        <f t="array" ref="AH397">SUMPRODUCT($F317:$BQ317,$F$347:$BQ$347*($F$348:$BQ$348=AH$356))/SUMIFS($F$347:$BQ$347, $F$348:$BQ$348, AH$356)</f>
        <v>8.6156862287259176E-2</v>
      </c>
      <c r="AI397" s="30" cm="1">
        <f t="array" ref="AI397">SUMPRODUCT($F317:$BQ317,$F$347:$BQ$347*($F$348:$BQ$348=AI$356))/SUMIFS($F$347:$BQ$347, $F$348:$BQ$348, AI$356)</f>
        <v>3.2317758000828894E-2</v>
      </c>
      <c r="AJ397" s="30" cm="1">
        <f t="array" ref="AJ397">SUMPRODUCT($F317:$BQ317,$F$347:$BQ$347*($F$348:$BQ$348=AJ$356))/SUMIFS($F$347:$BQ$347, $F$348:$BQ$348, AJ$356)</f>
        <v>3.0838649782600768E-2</v>
      </c>
      <c r="AK397" s="30" cm="1">
        <f t="array" ref="AK397">SUMPRODUCT($F317:$BQ317,$F$347:$BQ$347*($F$348:$BQ$348=AK$356))/SUMIFS($F$347:$BQ$347, $F$348:$BQ$348, AK$356)</f>
        <v>1.1645636275729294E-2</v>
      </c>
      <c r="AL397" s="30" cm="1">
        <f t="array" ref="AL397">SUMPRODUCT($F317:$BQ317,$F$347:$BQ$347*($F$348:$BQ$348=AL$356))/SUMIFS($F$347:$BQ$347, $F$348:$BQ$348, AL$356)</f>
        <v>1.870060989588258E-2</v>
      </c>
      <c r="AM397" s="30" cm="1">
        <f t="array" ref="AM397">SUMPRODUCT($F317:$BQ317,$F$347:$BQ$347*($F$348:$BQ$348=AM$356))/SUMIFS($F$347:$BQ$347, $F$348:$BQ$348, AM$356)</f>
        <v>3.0607035482249238E-2</v>
      </c>
      <c r="AN397" s="30" cm="1">
        <f t="array" ref="AN397">SUMPRODUCT($F317:$BQ317,$F$347:$BQ$347*($F$348:$BQ$348=AN$356))/SUMIFS($F$347:$BQ$347, $F$348:$BQ$348, AN$356)</f>
        <v>0</v>
      </c>
      <c r="AO397" s="30"/>
      <c r="AP397" s="30"/>
      <c r="AQ397" s="30"/>
    </row>
    <row r="398" spans="1:43" x14ac:dyDescent="0.35">
      <c r="A398" t="str">
        <v>ISIC 65</v>
      </c>
      <c r="C398">
        <v>273803.77</v>
      </c>
      <c r="D398" t="str">
        <v>ISIC 64T66</v>
      </c>
      <c r="E398" s="30" cm="1">
        <f t="array" ref="E398">SUMPRODUCT($F318:$BQ318,$F$347:$BQ$347*($F$348:$BQ$348=E$356))/SUMIFS($F$347:$BQ$347, $F$348:$BQ$348, E$356)</f>
        <v>1.1759082377722475E-2</v>
      </c>
      <c r="F398" s="30" cm="1">
        <f t="array" ref="F398">SUMPRODUCT($F318:$BQ318,$F$347:$BQ$347*($F$348:$BQ$348=F$356))/SUMIFS($F$347:$BQ$347, $F$348:$BQ$348, F$356)</f>
        <v>5.9894329245797412E-3</v>
      </c>
      <c r="G398" s="30" cm="1">
        <f t="array" ref="G398">SUMPRODUCT($F318:$BQ318,$F$347:$BQ$347*($F$348:$BQ$348=G$356))/SUMIFS($F$347:$BQ$347, $F$348:$BQ$348, G$356)</f>
        <v>8.9221100230957775E-3</v>
      </c>
      <c r="H398" s="30" cm="1">
        <f t="array" ref="H398">SUMPRODUCT($F318:$BQ318,$F$347:$BQ$347*($F$348:$BQ$348=H$356))/SUMIFS($F$347:$BQ$347, $F$348:$BQ$348, H$356)</f>
        <v>5.5357427052236275E-3</v>
      </c>
      <c r="I398" s="30" cm="1">
        <f t="array" ref="I398">SUMPRODUCT($F318:$BQ318,$F$347:$BQ$347*($F$348:$BQ$348=I$356))/SUMIFS($F$347:$BQ$347, $F$348:$BQ$348, I$356)</f>
        <v>8.9376905308560378E-3</v>
      </c>
      <c r="J398" s="30" cm="1">
        <f t="array" ref="J398">SUMPRODUCT($F318:$BQ318,$F$347:$BQ$347*($F$348:$BQ$348=J$356))/SUMIFS($F$347:$BQ$347, $F$348:$BQ$348, J$356)</f>
        <v>8.0457089618846643E-3</v>
      </c>
      <c r="K398" s="30" cm="1">
        <f t="array" ref="K398">SUMPRODUCT($F318:$BQ318,$F$347:$BQ$347*($F$348:$BQ$348=K$356))/SUMIFS($F$347:$BQ$347, $F$348:$BQ$348, K$356)</f>
        <v>4.3778650455244504E-3</v>
      </c>
      <c r="L398" s="30" cm="1">
        <f t="array" ref="L398">SUMPRODUCT($F318:$BQ318,$F$347:$BQ$347*($F$348:$BQ$348=L$356))/SUMIFS($F$347:$BQ$347, $F$348:$BQ$348, L$356)</f>
        <v>7.8060050193065628E-3</v>
      </c>
      <c r="M398" s="30" cm="1">
        <f t="array" ref="M398">SUMPRODUCT($F318:$BQ318,$F$347:$BQ$347*($F$348:$BQ$348=M$356))/SUMIFS($F$347:$BQ$347, $F$348:$BQ$348, M$356)</f>
        <v>4.5710280177752695E-3</v>
      </c>
      <c r="N398" s="30" cm="1">
        <f t="array" ref="N398">SUMPRODUCT($F318:$BQ318,$F$347:$BQ$347*($F$348:$BQ$348=N$356))/SUMIFS($F$347:$BQ$347, $F$348:$BQ$348, N$356)</f>
        <v>7.1723028072918811E-3</v>
      </c>
      <c r="O398" s="30" cm="1">
        <f t="array" ref="O398">SUMPRODUCT($F318:$BQ318,$F$347:$BQ$347*($F$348:$BQ$348=O$356))/SUMIFS($F$347:$BQ$347, $F$348:$BQ$348, O$356)</f>
        <v>7.9349762583111865E-3</v>
      </c>
      <c r="P398" s="30" cm="1">
        <f t="array" ref="P398">SUMPRODUCT($F318:$BQ318,$F$347:$BQ$347*($F$348:$BQ$348=P$356))/SUMIFS($F$347:$BQ$347, $F$348:$BQ$348, P$356)</f>
        <v>6.692990669906999E-3</v>
      </c>
      <c r="Q398" s="30" cm="1">
        <f t="array" ref="Q398">SUMPRODUCT($F318:$BQ318,$F$347:$BQ$347*($F$348:$BQ$348=Q$356))/SUMIFS($F$347:$BQ$347, $F$348:$BQ$348, Q$356)</f>
        <v>5.5544987988777631E-3</v>
      </c>
      <c r="R398" s="30" cm="1">
        <f t="array" ref="R398">SUMPRODUCT($F318:$BQ318,$F$347:$BQ$347*($F$348:$BQ$348=R$356))/SUMIFS($F$347:$BQ$347, $F$348:$BQ$348, R$356)</f>
        <v>3.8654071551805871E-3</v>
      </c>
      <c r="S398" s="30" cm="1">
        <f t="array" ref="S398">SUMPRODUCT($F318:$BQ318,$F$347:$BQ$347*($F$348:$BQ$348=S$356))/SUMIFS($F$347:$BQ$347, $F$348:$BQ$348, S$356)</f>
        <v>5.3606846180399188E-3</v>
      </c>
      <c r="T398" s="30" cm="1">
        <f t="array" ref="T398">SUMPRODUCT($F318:$BQ318,$F$347:$BQ$347*($F$348:$BQ$348=T$356))/SUMIFS($F$347:$BQ$347, $F$348:$BQ$348, T$356)</f>
        <v>5.5946081443305094E-3</v>
      </c>
      <c r="U398" s="30" cm="1">
        <f t="array" ref="U398">SUMPRODUCT($F318:$BQ318,$F$347:$BQ$347*($F$348:$BQ$348=U$356))/SUMIFS($F$347:$BQ$347, $F$348:$BQ$348, U$356)</f>
        <v>5.4321249580344712E-3</v>
      </c>
      <c r="V398" s="30" cm="1">
        <f t="array" ref="V398">SUMPRODUCT($F318:$BQ318,$F$347:$BQ$347*($F$348:$BQ$348=V$356))/SUMIFS($F$347:$BQ$347, $F$348:$BQ$348, V$356)</f>
        <v>5.5274362105909181E-3</v>
      </c>
      <c r="W398" s="30" cm="1">
        <f t="array" ref="W398">SUMPRODUCT($F318:$BQ318,$F$347:$BQ$347*($F$348:$BQ$348=W$356))/SUMIFS($F$347:$BQ$347, $F$348:$BQ$348, W$356)</f>
        <v>5.9283773908878779E-3</v>
      </c>
      <c r="X398" s="30" cm="1">
        <f t="array" ref="X398">SUMPRODUCT($F318:$BQ318,$F$347:$BQ$347*($F$348:$BQ$348=X$356))/SUMIFS($F$347:$BQ$347, $F$348:$BQ$348, X$356)</f>
        <v>8.2295378728145345E-3</v>
      </c>
      <c r="Y398" s="30" cm="1">
        <f t="array" ref="Y398">SUMPRODUCT($F318:$BQ318,$F$347:$BQ$347*($F$348:$BQ$348=Y$356))/SUMIFS($F$347:$BQ$347, $F$348:$BQ$348, Y$356)</f>
        <v>9.5856926016628721E-3</v>
      </c>
      <c r="Z398" s="30" cm="1">
        <f t="array" ref="Z398">SUMPRODUCT($F318:$BQ318,$F$347:$BQ$347*($F$348:$BQ$348=Z$356))/SUMIFS($F$347:$BQ$347, $F$348:$BQ$348, Z$356)</f>
        <v>7.0003598355102134E-3</v>
      </c>
      <c r="AA398" s="30" cm="1">
        <f t="array" ref="AA398">SUMPRODUCT($F318:$BQ318,$F$347:$BQ$347*($F$348:$BQ$348=AA$356))/SUMIFS($F$347:$BQ$347, $F$348:$BQ$348, AA$356)</f>
        <v>6.9538363379444985E-3</v>
      </c>
      <c r="AB398" s="30" cm="1">
        <f t="array" ref="AB398">SUMPRODUCT($F318:$BQ318,$F$347:$BQ$347*($F$348:$BQ$348=AB$356))/SUMIFS($F$347:$BQ$347, $F$348:$BQ$348, AB$356)</f>
        <v>1.2350629979645157E-2</v>
      </c>
      <c r="AC398" s="30" cm="1">
        <f t="array" ref="AC398">SUMPRODUCT($F318:$BQ318,$F$347:$BQ$347*($F$348:$BQ$348=AC$356))/SUMIFS($F$347:$BQ$347, $F$348:$BQ$348, AC$356)</f>
        <v>5.7467138659108886E-3</v>
      </c>
      <c r="AD398" s="30" cm="1">
        <f t="array" ref="AD398">SUMPRODUCT($F318:$BQ318,$F$347:$BQ$347*($F$348:$BQ$348=AD$356))/SUMIFS($F$347:$BQ$347, $F$348:$BQ$348, AD$356)</f>
        <v>5.0233718011580882E-3</v>
      </c>
      <c r="AE398" s="30" cm="1">
        <f t="array" ref="AE398">SUMPRODUCT($F318:$BQ318,$F$347:$BQ$347*($F$348:$BQ$348=AE$356))/SUMIFS($F$347:$BQ$347, $F$348:$BQ$348, AE$356)</f>
        <v>7.1019223610060108E-3</v>
      </c>
      <c r="AF398" s="30" cm="1">
        <f t="array" ref="AF398">SUMPRODUCT($F318:$BQ318,$F$347:$BQ$347*($F$348:$BQ$348=AF$356))/SUMIFS($F$347:$BQ$347, $F$348:$BQ$348, AF$356)</f>
        <v>3.962607534570551E-3</v>
      </c>
      <c r="AG398" s="30" cm="1">
        <f t="array" ref="AG398">SUMPRODUCT($F318:$BQ318,$F$347:$BQ$347*($F$348:$BQ$348=AG$356))/SUMIFS($F$347:$BQ$347, $F$348:$BQ$348, AG$356)</f>
        <v>0.27009643484969798</v>
      </c>
      <c r="AH398" s="30" cm="1">
        <f t="array" ref="AH398">SUMPRODUCT($F318:$BQ318,$F$347:$BQ$347*($F$348:$BQ$348=AH$356))/SUMIFS($F$347:$BQ$347, $F$348:$BQ$348, AH$356)</f>
        <v>5.5308819920704818E-3</v>
      </c>
      <c r="AI398" s="30" cm="1">
        <f t="array" ref="AI398">SUMPRODUCT($F318:$BQ318,$F$347:$BQ$347*($F$348:$BQ$348=AI$356))/SUMIFS($F$347:$BQ$347, $F$348:$BQ$348, AI$356)</f>
        <v>6.7035382024510665E-3</v>
      </c>
      <c r="AJ398" s="30" cm="1">
        <f t="array" ref="AJ398">SUMPRODUCT($F318:$BQ318,$F$347:$BQ$347*($F$348:$BQ$348=AJ$356))/SUMIFS($F$347:$BQ$347, $F$348:$BQ$348, AJ$356)</f>
        <v>5.5723725364915412E-3</v>
      </c>
      <c r="AK398" s="30" cm="1">
        <f t="array" ref="AK398">SUMPRODUCT($F318:$BQ318,$F$347:$BQ$347*($F$348:$BQ$348=AK$356))/SUMIFS($F$347:$BQ$347, $F$348:$BQ$348, AK$356)</f>
        <v>4.0788839821580252E-3</v>
      </c>
      <c r="AL398" s="30" cm="1">
        <f t="array" ref="AL398">SUMPRODUCT($F318:$BQ318,$F$347:$BQ$347*($F$348:$BQ$348=AL$356))/SUMIFS($F$347:$BQ$347, $F$348:$BQ$348, AL$356)</f>
        <v>3.54192140155319E-3</v>
      </c>
      <c r="AM398" s="30" cm="1">
        <f t="array" ref="AM398">SUMPRODUCT($F318:$BQ318,$F$347:$BQ$347*($F$348:$BQ$348=AM$356))/SUMIFS($F$347:$BQ$347, $F$348:$BQ$348, AM$356)</f>
        <v>4.6672837411691568E-3</v>
      </c>
      <c r="AN398" s="30" cm="1">
        <f t="array" ref="AN398">SUMPRODUCT($F318:$BQ318,$F$347:$BQ$347*($F$348:$BQ$348=AN$356))/SUMIFS($F$347:$BQ$347, $F$348:$BQ$348, AN$356)</f>
        <v>0</v>
      </c>
      <c r="AO398" s="30"/>
      <c r="AP398" s="30"/>
      <c r="AQ398" s="30"/>
    </row>
    <row r="399" spans="1:43" x14ac:dyDescent="0.35">
      <c r="A399" t="str">
        <v>ISIC 66</v>
      </c>
      <c r="C399">
        <v>186397.88</v>
      </c>
      <c r="D399" t="str">
        <v>ISIC 64T66</v>
      </c>
      <c r="E399" s="30" cm="1">
        <f t="array" ref="E399">SUMPRODUCT($F319:$BQ319,$F$347:$BQ$347*($F$348:$BQ$348=E$356))/SUMIFS($F$347:$BQ$347, $F$348:$BQ$348, E$356)</f>
        <v>9.6905965814416614E-3</v>
      </c>
      <c r="F399" s="30" cm="1">
        <f t="array" ref="F399">SUMPRODUCT($F319:$BQ319,$F$347:$BQ$347*($F$348:$BQ$348=F$356))/SUMIFS($F$347:$BQ$347, $F$348:$BQ$348, F$356)</f>
        <v>6.5769834403628553E-3</v>
      </c>
      <c r="G399" s="30" cm="1">
        <f t="array" ref="G399">SUMPRODUCT($F319:$BQ319,$F$347:$BQ$347*($F$348:$BQ$348=G$356))/SUMIFS($F$347:$BQ$347, $F$348:$BQ$348, G$356)</f>
        <v>1.0301206339968968E-2</v>
      </c>
      <c r="H399" s="30" cm="1">
        <f t="array" ref="H399">SUMPRODUCT($F319:$BQ319,$F$347:$BQ$347*($F$348:$BQ$348=H$356))/SUMIFS($F$347:$BQ$347, $F$348:$BQ$348, H$356)</f>
        <v>1.0659755329454478E-2</v>
      </c>
      <c r="I399" s="30" cm="1">
        <f t="array" ref="I399">SUMPRODUCT($F319:$BQ319,$F$347:$BQ$347*($F$348:$BQ$348=I$356))/SUMIFS($F$347:$BQ$347, $F$348:$BQ$348, I$356)</f>
        <v>9.9040871511038003E-3</v>
      </c>
      <c r="J399" s="30" cm="1">
        <f t="array" ref="J399">SUMPRODUCT($F319:$BQ319,$F$347:$BQ$347*($F$348:$BQ$348=J$356))/SUMIFS($F$347:$BQ$347, $F$348:$BQ$348, J$356)</f>
        <v>9.4294109225184497E-3</v>
      </c>
      <c r="K399" s="30" cm="1">
        <f t="array" ref="K399">SUMPRODUCT($F319:$BQ319,$F$347:$BQ$347*($F$348:$BQ$348=K$356))/SUMIFS($F$347:$BQ$347, $F$348:$BQ$348, K$356)</f>
        <v>6.3983585615166923E-3</v>
      </c>
      <c r="L399" s="30" cm="1">
        <f t="array" ref="L399">SUMPRODUCT($F319:$BQ319,$F$347:$BQ$347*($F$348:$BQ$348=L$356))/SUMIFS($F$347:$BQ$347, $F$348:$BQ$348, L$356)</f>
        <v>9.5859624462568318E-3</v>
      </c>
      <c r="M399" s="30" cm="1">
        <f t="array" ref="M399">SUMPRODUCT($F319:$BQ319,$F$347:$BQ$347*($F$348:$BQ$348=M$356))/SUMIFS($F$347:$BQ$347, $F$348:$BQ$348, M$356)</f>
        <v>6.2264767583739373E-3</v>
      </c>
      <c r="N399" s="30" cm="1">
        <f t="array" ref="N399">SUMPRODUCT($F319:$BQ319,$F$347:$BQ$347*($F$348:$BQ$348=N$356))/SUMIFS($F$347:$BQ$347, $F$348:$BQ$348, N$356)</f>
        <v>8.417131389294015E-3</v>
      </c>
      <c r="O399" s="30" cm="1">
        <f t="array" ref="O399">SUMPRODUCT($F319:$BQ319,$F$347:$BQ$347*($F$348:$BQ$348=O$356))/SUMIFS($F$347:$BQ$347, $F$348:$BQ$348, O$356)</f>
        <v>9.6456170433324891E-3</v>
      </c>
      <c r="P399" s="30" cm="1">
        <f t="array" ref="P399">SUMPRODUCT($F319:$BQ319,$F$347:$BQ$347*($F$348:$BQ$348=P$356))/SUMIFS($F$347:$BQ$347, $F$348:$BQ$348, P$356)</f>
        <v>8.5791883476295568E-3</v>
      </c>
      <c r="Q399" s="30" cm="1">
        <f t="array" ref="Q399">SUMPRODUCT($F319:$BQ319,$F$347:$BQ$347*($F$348:$BQ$348=Q$356))/SUMIFS($F$347:$BQ$347, $F$348:$BQ$348, Q$356)</f>
        <v>7.4966184155524701E-3</v>
      </c>
      <c r="R399" s="30" cm="1">
        <f t="array" ref="R399">SUMPRODUCT($F319:$BQ319,$F$347:$BQ$347*($F$348:$BQ$348=R$356))/SUMIFS($F$347:$BQ$347, $F$348:$BQ$348, R$356)</f>
        <v>5.6670092123918938E-3</v>
      </c>
      <c r="S399" s="30" cm="1">
        <f t="array" ref="S399">SUMPRODUCT($F319:$BQ319,$F$347:$BQ$347*($F$348:$BQ$348=S$356))/SUMIFS($F$347:$BQ$347, $F$348:$BQ$348, S$356)</f>
        <v>7.6320276323167515E-3</v>
      </c>
      <c r="T399" s="30" cm="1">
        <f t="array" ref="T399">SUMPRODUCT($F319:$BQ319,$F$347:$BQ$347*($F$348:$BQ$348=T$356))/SUMIFS($F$347:$BQ$347, $F$348:$BQ$348, T$356)</f>
        <v>8.7475359922363841E-3</v>
      </c>
      <c r="U399" s="30" cm="1">
        <f t="array" ref="U399">SUMPRODUCT($F319:$BQ319,$F$347:$BQ$347*($F$348:$BQ$348=U$356))/SUMIFS($F$347:$BQ$347, $F$348:$BQ$348, U$356)</f>
        <v>6.9359261800859082E-3</v>
      </c>
      <c r="V399" s="30" cm="1">
        <f t="array" ref="V399">SUMPRODUCT($F319:$BQ319,$F$347:$BQ$347*($F$348:$BQ$348=V$356))/SUMIFS($F$347:$BQ$347, $F$348:$BQ$348, V$356)</f>
        <v>8.7416697582646408E-3</v>
      </c>
      <c r="W399" s="30" cm="1">
        <f t="array" ref="W399">SUMPRODUCT($F319:$BQ319,$F$347:$BQ$347*($F$348:$BQ$348=W$356))/SUMIFS($F$347:$BQ$347, $F$348:$BQ$348, W$356)</f>
        <v>8.0585537777212706E-3</v>
      </c>
      <c r="X399" s="30" cm="1">
        <f t="array" ref="X399">SUMPRODUCT($F319:$BQ319,$F$347:$BQ$347*($F$348:$BQ$348=X$356))/SUMIFS($F$347:$BQ$347, $F$348:$BQ$348, X$356)</f>
        <v>9.1094705574681321E-3</v>
      </c>
      <c r="Y399" s="30" cm="1">
        <f t="array" ref="Y399">SUMPRODUCT($F319:$BQ319,$F$347:$BQ$347*($F$348:$BQ$348=Y$356))/SUMIFS($F$347:$BQ$347, $F$348:$BQ$348, Y$356)</f>
        <v>8.6444237414019624E-3</v>
      </c>
      <c r="Z399" s="30" cm="1">
        <f t="array" ref="Z399">SUMPRODUCT($F319:$BQ319,$F$347:$BQ$347*($F$348:$BQ$348=Z$356))/SUMIFS($F$347:$BQ$347, $F$348:$BQ$348, Z$356)</f>
        <v>8.6832108576756842E-3</v>
      </c>
      <c r="AA399" s="30" cm="1">
        <f t="array" ref="AA399">SUMPRODUCT($F319:$BQ319,$F$347:$BQ$347*($F$348:$BQ$348=AA$356))/SUMIFS($F$347:$BQ$347, $F$348:$BQ$348, AA$356)</f>
        <v>1.0517429416465612E-2</v>
      </c>
      <c r="AB399" s="30" cm="1">
        <f t="array" ref="AB399">SUMPRODUCT($F319:$BQ319,$F$347:$BQ$347*($F$348:$BQ$348=AB$356))/SUMIFS($F$347:$BQ$347, $F$348:$BQ$348, AB$356)</f>
        <v>1.0490144356143909E-2</v>
      </c>
      <c r="AC399" s="30" cm="1">
        <f t="array" ref="AC399">SUMPRODUCT($F319:$BQ319,$F$347:$BQ$347*($F$348:$BQ$348=AC$356))/SUMIFS($F$347:$BQ$347, $F$348:$BQ$348, AC$356)</f>
        <v>7.9777359358905956E-3</v>
      </c>
      <c r="AD399" s="30" cm="1">
        <f t="array" ref="AD399">SUMPRODUCT($F319:$BQ319,$F$347:$BQ$347*($F$348:$BQ$348=AD$356))/SUMIFS($F$347:$BQ$347, $F$348:$BQ$348, AD$356)</f>
        <v>7.5977817446918634E-3</v>
      </c>
      <c r="AE399" s="30" cm="1">
        <f t="array" ref="AE399">SUMPRODUCT($F319:$BQ319,$F$347:$BQ$347*($F$348:$BQ$348=AE$356))/SUMIFS($F$347:$BQ$347, $F$348:$BQ$348, AE$356)</f>
        <v>1.2373677767138623E-2</v>
      </c>
      <c r="AF399" s="30" cm="1">
        <f t="array" ref="AF399">SUMPRODUCT($F319:$BQ319,$F$347:$BQ$347*($F$348:$BQ$348=AF$356))/SUMIFS($F$347:$BQ$347, $F$348:$BQ$348, AF$356)</f>
        <v>6.5677974388945659E-3</v>
      </c>
      <c r="AG399" s="30" cm="1">
        <f t="array" ref="AG399">SUMPRODUCT($F319:$BQ319,$F$347:$BQ$347*($F$348:$BQ$348=AG$356))/SUMIFS($F$347:$BQ$347, $F$348:$BQ$348, AG$356)</f>
        <v>0.33272455569877007</v>
      </c>
      <c r="AH399" s="30" cm="1">
        <f t="array" ref="AH399">SUMPRODUCT($F319:$BQ319,$F$347:$BQ$347*($F$348:$BQ$348=AH$356))/SUMIFS($F$347:$BQ$347, $F$348:$BQ$348, AH$356)</f>
        <v>1.0660643450196778E-2</v>
      </c>
      <c r="AI399" s="30" cm="1">
        <f t="array" ref="AI399">SUMPRODUCT($F319:$BQ319,$F$347:$BQ$347*($F$348:$BQ$348=AI$356))/SUMIFS($F$347:$BQ$347, $F$348:$BQ$348, AI$356)</f>
        <v>9.3833168585056234E-3</v>
      </c>
      <c r="AJ399" s="30" cm="1">
        <f t="array" ref="AJ399">SUMPRODUCT($F319:$BQ319,$F$347:$BQ$347*($F$348:$BQ$348=AJ$356))/SUMIFS($F$347:$BQ$347, $F$348:$BQ$348, AJ$356)</f>
        <v>5.6000315942683117E-3</v>
      </c>
      <c r="AK399" s="30" cm="1">
        <f t="array" ref="AK399">SUMPRODUCT($F319:$BQ319,$F$347:$BQ$347*($F$348:$BQ$348=AK$356))/SUMIFS($F$347:$BQ$347, $F$348:$BQ$348, AK$356)</f>
        <v>3.1610418096549354E-3</v>
      </c>
      <c r="AL399" s="30" cm="1">
        <f t="array" ref="AL399">SUMPRODUCT($F319:$BQ319,$F$347:$BQ$347*($F$348:$BQ$348=AL$356))/SUMIFS($F$347:$BQ$347, $F$348:$BQ$348, AL$356)</f>
        <v>4.2432120434543162E-3</v>
      </c>
      <c r="AM399" s="30" cm="1">
        <f t="array" ref="AM399">SUMPRODUCT($F319:$BQ319,$F$347:$BQ$347*($F$348:$BQ$348=AM$356))/SUMIFS($F$347:$BQ$347, $F$348:$BQ$348, AM$356)</f>
        <v>7.2483214933756366E-3</v>
      </c>
      <c r="AN399" s="30" cm="1">
        <f t="array" ref="AN399">SUMPRODUCT($F319:$BQ319,$F$347:$BQ$347*($F$348:$BQ$348=AN$356))/SUMIFS($F$347:$BQ$347, $F$348:$BQ$348, AN$356)</f>
        <v>0</v>
      </c>
      <c r="AO399" s="30"/>
      <c r="AP399" s="30"/>
      <c r="AQ399" s="30"/>
    </row>
    <row r="400" spans="1:43" x14ac:dyDescent="0.35">
      <c r="A400" t="str">
        <v>ISIC 68</v>
      </c>
      <c r="C400">
        <v>1559994.64</v>
      </c>
      <c r="D400" t="str">
        <v>ISIC 68</v>
      </c>
      <c r="E400" s="30" cm="1">
        <f t="array" ref="E400">SUMPRODUCT($F320:$BQ320,$F$347:$BQ$347*($F$348:$BQ$348=E$356))/SUMIFS($F$347:$BQ$347, $F$348:$BQ$348, E$356)</f>
        <v>2.0381016579038028E-2</v>
      </c>
      <c r="F400" s="30" cm="1">
        <f t="array" ref="F400">SUMPRODUCT($F320:$BQ320,$F$347:$BQ$347*($F$348:$BQ$348=F$356))/SUMIFS($F$347:$BQ$347, $F$348:$BQ$348, F$356)</f>
        <v>2.0243644116231915E-2</v>
      </c>
      <c r="G400" s="30" cm="1">
        <f t="array" ref="G400">SUMPRODUCT($F320:$BQ320,$F$347:$BQ$347*($F$348:$BQ$348=G$356))/SUMIFS($F$347:$BQ$347, $F$348:$BQ$348, G$356)</f>
        <v>3.0800148065705867E-2</v>
      </c>
      <c r="H400" s="30" cm="1">
        <f t="array" ref="H400">SUMPRODUCT($F320:$BQ320,$F$347:$BQ$347*($F$348:$BQ$348=H$356))/SUMIFS($F$347:$BQ$347, $F$348:$BQ$348, H$356)</f>
        <v>3.4089141604519958E-2</v>
      </c>
      <c r="I400" s="30" cm="1">
        <f t="array" ref="I400">SUMPRODUCT($F320:$BQ320,$F$347:$BQ$347*($F$348:$BQ$348=I$356))/SUMIFS($F$347:$BQ$347, $F$348:$BQ$348, I$356)</f>
        <v>3.1410688142382528E-2</v>
      </c>
      <c r="J400" s="30" cm="1">
        <f t="array" ref="J400">SUMPRODUCT($F320:$BQ320,$F$347:$BQ$347*($F$348:$BQ$348=J$356))/SUMIFS($F$347:$BQ$347, $F$348:$BQ$348, J$356)</f>
        <v>3.3500930352247868E-2</v>
      </c>
      <c r="K400" s="30" cm="1">
        <f t="array" ref="K400">SUMPRODUCT($F320:$BQ320,$F$347:$BQ$347*($F$348:$BQ$348=K$356))/SUMIFS($F$347:$BQ$347, $F$348:$BQ$348, K$356)</f>
        <v>1.5203638260076891E-2</v>
      </c>
      <c r="L400" s="30" cm="1">
        <f t="array" ref="L400">SUMPRODUCT($F320:$BQ320,$F$347:$BQ$347*($F$348:$BQ$348=L$356))/SUMIFS($F$347:$BQ$347, $F$348:$BQ$348, L$356)</f>
        <v>2.5783403146575321E-2</v>
      </c>
      <c r="M400" s="30" cm="1">
        <f t="array" ref="M400">SUMPRODUCT($F320:$BQ320,$F$347:$BQ$347*($F$348:$BQ$348=M$356))/SUMIFS($F$347:$BQ$347, $F$348:$BQ$348, M$356)</f>
        <v>2.0648502232259652E-2</v>
      </c>
      <c r="N400" s="30" cm="1">
        <f t="array" ref="N400">SUMPRODUCT($F320:$BQ320,$F$347:$BQ$347*($F$348:$BQ$348=N$356))/SUMIFS($F$347:$BQ$347, $F$348:$BQ$348, N$356)</f>
        <v>3.0144150768723829E-2</v>
      </c>
      <c r="O400" s="30" cm="1">
        <f t="array" ref="O400">SUMPRODUCT($F320:$BQ320,$F$347:$BQ$347*($F$348:$BQ$348=O$356))/SUMIFS($F$347:$BQ$347, $F$348:$BQ$348, O$356)</f>
        <v>3.1213881791522735E-2</v>
      </c>
      <c r="P400" s="30" cm="1">
        <f t="array" ref="P400">SUMPRODUCT($F320:$BQ320,$F$347:$BQ$347*($F$348:$BQ$348=P$356))/SUMIFS($F$347:$BQ$347, $F$348:$BQ$348, P$356)</f>
        <v>2.6779117497066712E-2</v>
      </c>
      <c r="Q400" s="30" cm="1">
        <f t="array" ref="Q400">SUMPRODUCT($F320:$BQ320,$F$347:$BQ$347*($F$348:$BQ$348=Q$356))/SUMIFS($F$347:$BQ$347, $F$348:$BQ$348, Q$356)</f>
        <v>3.203482401564671E-2</v>
      </c>
      <c r="R400" s="30" cm="1">
        <f t="array" ref="R400">SUMPRODUCT($F320:$BQ320,$F$347:$BQ$347*($F$348:$BQ$348=R$356))/SUMIFS($F$347:$BQ$347, $F$348:$BQ$348, R$356)</f>
        <v>2.1279618437801292E-2</v>
      </c>
      <c r="S400" s="30" cm="1">
        <f t="array" ref="S400">SUMPRODUCT($F320:$BQ320,$F$347:$BQ$347*($F$348:$BQ$348=S$356))/SUMIFS($F$347:$BQ$347, $F$348:$BQ$348, S$356)</f>
        <v>2.919897416099208E-2</v>
      </c>
      <c r="T400" s="30" cm="1">
        <f t="array" ref="T400">SUMPRODUCT($F320:$BQ320,$F$347:$BQ$347*($F$348:$BQ$348=T$356))/SUMIFS($F$347:$BQ$347, $F$348:$BQ$348, T$356)</f>
        <v>3.1327170524097635E-2</v>
      </c>
      <c r="U400" s="30" cm="1">
        <f t="array" ref="U400">SUMPRODUCT($F320:$BQ320,$F$347:$BQ$347*($F$348:$BQ$348=U$356))/SUMIFS($F$347:$BQ$347, $F$348:$BQ$348, U$356)</f>
        <v>3.1577894875545166E-2</v>
      </c>
      <c r="V400" s="30" cm="1">
        <f t="array" ref="V400">SUMPRODUCT($F320:$BQ320,$F$347:$BQ$347*($F$348:$BQ$348=V$356))/SUMIFS($F$347:$BQ$347, $F$348:$BQ$348, V$356)</f>
        <v>2.7204986018357993E-2</v>
      </c>
      <c r="W400" s="30" cm="1">
        <f t="array" ref="W400">SUMPRODUCT($F320:$BQ320,$F$347:$BQ$347*($F$348:$BQ$348=W$356))/SUMIFS($F$347:$BQ$347, $F$348:$BQ$348, W$356)</f>
        <v>3.1216985124995315E-2</v>
      </c>
      <c r="X400" s="30" cm="1">
        <f t="array" ref="X400">SUMPRODUCT($F320:$BQ320,$F$347:$BQ$347*($F$348:$BQ$348=X$356))/SUMIFS($F$347:$BQ$347, $F$348:$BQ$348, X$356)</f>
        <v>2.6320287687105082E-2</v>
      </c>
      <c r="Y400" s="30" cm="1">
        <f t="array" ref="Y400">SUMPRODUCT($F320:$BQ320,$F$347:$BQ$347*($F$348:$BQ$348=Y$356))/SUMIFS($F$347:$BQ$347, $F$348:$BQ$348, Y$356)</f>
        <v>2.9676016960280622E-2</v>
      </c>
      <c r="Z400" s="30" cm="1">
        <f t="array" ref="Z400">SUMPRODUCT($F320:$BQ320,$F$347:$BQ$347*($F$348:$BQ$348=Z$356))/SUMIFS($F$347:$BQ$347, $F$348:$BQ$348, Z$356)</f>
        <v>4.2669682955165197E-2</v>
      </c>
      <c r="AA400" s="30" cm="1">
        <f t="array" ref="AA400">SUMPRODUCT($F320:$BQ320,$F$347:$BQ$347*($F$348:$BQ$348=AA$356))/SUMIFS($F$347:$BQ$347, $F$348:$BQ$348, AA$356)</f>
        <v>6.9494570947357309E-2</v>
      </c>
      <c r="AB400" s="30" cm="1">
        <f t="array" ref="AB400">SUMPRODUCT($F320:$BQ320,$F$347:$BQ$347*($F$348:$BQ$348=AB$356))/SUMIFS($F$347:$BQ$347, $F$348:$BQ$348, AB$356)</f>
        <v>3.3298647935510274E-2</v>
      </c>
      <c r="AC400" s="30" cm="1">
        <f t="array" ref="AC400">SUMPRODUCT($F320:$BQ320,$F$347:$BQ$347*($F$348:$BQ$348=AC$356))/SUMIFS($F$347:$BQ$347, $F$348:$BQ$348, AC$356)</f>
        <v>6.6838573950686292E-2</v>
      </c>
      <c r="AD400" s="30" cm="1">
        <f t="array" ref="AD400">SUMPRODUCT($F320:$BQ320,$F$347:$BQ$347*($F$348:$BQ$348=AD$356))/SUMIFS($F$347:$BQ$347, $F$348:$BQ$348, AD$356)</f>
        <v>4.2369021589495778E-2</v>
      </c>
      <c r="AE400" s="30" cm="1">
        <f t="array" ref="AE400">SUMPRODUCT($F320:$BQ320,$F$347:$BQ$347*($F$348:$BQ$348=AE$356))/SUMIFS($F$347:$BQ$347, $F$348:$BQ$348, AE$356)</f>
        <v>6.713287160014518E-2</v>
      </c>
      <c r="AF400" s="30" cm="1">
        <f t="array" ref="AF400">SUMPRODUCT($F320:$BQ320,$F$347:$BQ$347*($F$348:$BQ$348=AF$356))/SUMIFS($F$347:$BQ$347, $F$348:$BQ$348, AF$356)</f>
        <v>3.3377875155068647E-2</v>
      </c>
      <c r="AG400" s="30" cm="1">
        <f t="array" ref="AG400">SUMPRODUCT($F320:$BQ320,$F$347:$BQ$347*($F$348:$BQ$348=AG$356))/SUMIFS($F$347:$BQ$347, $F$348:$BQ$348, AG$356)</f>
        <v>4.8105224950931835E-2</v>
      </c>
      <c r="AH400" s="30" cm="1">
        <f t="array" ref="AH400">SUMPRODUCT($F320:$BQ320,$F$347:$BQ$347*($F$348:$BQ$348=AH$356))/SUMIFS($F$347:$BQ$347, $F$348:$BQ$348, AH$356)</f>
        <v>1.0318944491388651</v>
      </c>
      <c r="AI400" s="30" cm="1">
        <f t="array" ref="AI400">SUMPRODUCT($F320:$BQ320,$F$347:$BQ$347*($F$348:$BQ$348=AI$356))/SUMIFS($F$347:$BQ$347, $F$348:$BQ$348, AI$356)</f>
        <v>4.5491858564735414E-2</v>
      </c>
      <c r="AJ400" s="30" cm="1">
        <f t="array" ref="AJ400">SUMPRODUCT($F320:$BQ320,$F$347:$BQ$347*($F$348:$BQ$348=AJ$356))/SUMIFS($F$347:$BQ$347, $F$348:$BQ$348, AJ$356)</f>
        <v>2.8664526057891052E-2</v>
      </c>
      <c r="AK400" s="30" cm="1">
        <f t="array" ref="AK400">SUMPRODUCT($F320:$BQ320,$F$347:$BQ$347*($F$348:$BQ$348=AK$356))/SUMIFS($F$347:$BQ$347, $F$348:$BQ$348, AK$356)</f>
        <v>1.9407817808946029E-2</v>
      </c>
      <c r="AL400" s="30" cm="1">
        <f t="array" ref="AL400">SUMPRODUCT($F320:$BQ320,$F$347:$BQ$347*($F$348:$BQ$348=AL$356))/SUMIFS($F$347:$BQ$347, $F$348:$BQ$348, AL$356)</f>
        <v>2.6963993607868924E-2</v>
      </c>
      <c r="AM400" s="30" cm="1">
        <f t="array" ref="AM400">SUMPRODUCT($F320:$BQ320,$F$347:$BQ$347*($F$348:$BQ$348=AM$356))/SUMIFS($F$347:$BQ$347, $F$348:$BQ$348, AM$356)</f>
        <v>3.9401400138671376E-2</v>
      </c>
      <c r="AN400" s="30" cm="1">
        <f t="array" ref="AN400">SUMPRODUCT($F320:$BQ320,$F$347:$BQ$347*($F$348:$BQ$348=AN$356))/SUMIFS($F$347:$BQ$347, $F$348:$BQ$348, AN$356)</f>
        <v>0</v>
      </c>
      <c r="AO400" s="30"/>
      <c r="AP400" s="30"/>
      <c r="AQ400" s="30"/>
    </row>
    <row r="401" spans="1:43" x14ac:dyDescent="0.35">
      <c r="A401" t="str">
        <v>ISIC 69-70</v>
      </c>
      <c r="C401">
        <v>641433.64</v>
      </c>
      <c r="D401" t="str">
        <v>ISIC 69T82</v>
      </c>
      <c r="E401" s="30" cm="1">
        <f t="array" ref="E401">SUMPRODUCT($F321:$BQ321,$F$347:$BQ$347*($F$348:$BQ$348=E$356))/SUMIFS($F$347:$BQ$347, $F$348:$BQ$348, E$356)</f>
        <v>0</v>
      </c>
      <c r="F401" s="30" cm="1">
        <f t="array" ref="F401">SUMPRODUCT($F321:$BQ321,$F$347:$BQ$347*($F$348:$BQ$348=F$356))/SUMIFS($F$347:$BQ$347, $F$348:$BQ$348, F$356)</f>
        <v>0</v>
      </c>
      <c r="G401" s="30" cm="1">
        <f t="array" ref="G401">SUMPRODUCT($F321:$BQ321,$F$347:$BQ$347*($F$348:$BQ$348=G$356))/SUMIFS($F$347:$BQ$347, $F$348:$BQ$348, G$356)</f>
        <v>0</v>
      </c>
      <c r="H401" s="30" cm="1">
        <f t="array" ref="H401">SUMPRODUCT($F321:$BQ321,$F$347:$BQ$347*($F$348:$BQ$348=H$356))/SUMIFS($F$347:$BQ$347, $F$348:$BQ$348, H$356)</f>
        <v>0</v>
      </c>
      <c r="I401" s="30" cm="1">
        <f t="array" ref="I401">SUMPRODUCT($F321:$BQ321,$F$347:$BQ$347*($F$348:$BQ$348=I$356))/SUMIFS($F$347:$BQ$347, $F$348:$BQ$348, I$356)</f>
        <v>0</v>
      </c>
      <c r="J401" s="30" cm="1">
        <f t="array" ref="J401">SUMPRODUCT($F321:$BQ321,$F$347:$BQ$347*($F$348:$BQ$348=J$356))/SUMIFS($F$347:$BQ$347, $F$348:$BQ$348, J$356)</f>
        <v>0</v>
      </c>
      <c r="K401" s="30" cm="1">
        <f t="array" ref="K401">SUMPRODUCT($F321:$BQ321,$F$347:$BQ$347*($F$348:$BQ$348=K$356))/SUMIFS($F$347:$BQ$347, $F$348:$BQ$348, K$356)</f>
        <v>0</v>
      </c>
      <c r="L401" s="30" cm="1">
        <f t="array" ref="L401">SUMPRODUCT($F321:$BQ321,$F$347:$BQ$347*($F$348:$BQ$348=L$356))/SUMIFS($F$347:$BQ$347, $F$348:$BQ$348, L$356)</f>
        <v>0</v>
      </c>
      <c r="M401" s="30" cm="1">
        <f t="array" ref="M401">SUMPRODUCT($F321:$BQ321,$F$347:$BQ$347*($F$348:$BQ$348=M$356))/SUMIFS($F$347:$BQ$347, $F$348:$BQ$348, M$356)</f>
        <v>0</v>
      </c>
      <c r="N401" s="30" cm="1">
        <f t="array" ref="N401">SUMPRODUCT($F321:$BQ321,$F$347:$BQ$347*($F$348:$BQ$348=N$356))/SUMIFS($F$347:$BQ$347, $F$348:$BQ$348, N$356)</f>
        <v>0</v>
      </c>
      <c r="O401" s="30" cm="1">
        <f t="array" ref="O401">SUMPRODUCT($F321:$BQ321,$F$347:$BQ$347*($F$348:$BQ$348=O$356))/SUMIFS($F$347:$BQ$347, $F$348:$BQ$348, O$356)</f>
        <v>0</v>
      </c>
      <c r="P401" s="30" cm="1">
        <f t="array" ref="P401">SUMPRODUCT($F321:$BQ321,$F$347:$BQ$347*($F$348:$BQ$348=P$356))/SUMIFS($F$347:$BQ$347, $F$348:$BQ$348, P$356)</f>
        <v>0</v>
      </c>
      <c r="Q401" s="30" cm="1">
        <f t="array" ref="Q401">SUMPRODUCT($F321:$BQ321,$F$347:$BQ$347*($F$348:$BQ$348=Q$356))/SUMIFS($F$347:$BQ$347, $F$348:$BQ$348, Q$356)</f>
        <v>0</v>
      </c>
      <c r="R401" s="30" cm="1">
        <f t="array" ref="R401">SUMPRODUCT($F321:$BQ321,$F$347:$BQ$347*($F$348:$BQ$348=R$356))/SUMIFS($F$347:$BQ$347, $F$348:$BQ$348, R$356)</f>
        <v>0</v>
      </c>
      <c r="S401" s="30" cm="1">
        <f t="array" ref="S401">SUMPRODUCT($F321:$BQ321,$F$347:$BQ$347*($F$348:$BQ$348=S$356))/SUMIFS($F$347:$BQ$347, $F$348:$BQ$348, S$356)</f>
        <v>0</v>
      </c>
      <c r="T401" s="30" cm="1">
        <f t="array" ref="T401">SUMPRODUCT($F321:$BQ321,$F$347:$BQ$347*($F$348:$BQ$348=T$356))/SUMIFS($F$347:$BQ$347, $F$348:$BQ$348, T$356)</f>
        <v>0</v>
      </c>
      <c r="U401" s="30" cm="1">
        <f t="array" ref="U401">SUMPRODUCT($F321:$BQ321,$F$347:$BQ$347*($F$348:$BQ$348=U$356))/SUMIFS($F$347:$BQ$347, $F$348:$BQ$348, U$356)</f>
        <v>0</v>
      </c>
      <c r="V401" s="30" cm="1">
        <f t="array" ref="V401">SUMPRODUCT($F321:$BQ321,$F$347:$BQ$347*($F$348:$BQ$348=V$356))/SUMIFS($F$347:$BQ$347, $F$348:$BQ$348, V$356)</f>
        <v>0</v>
      </c>
      <c r="W401" s="30" cm="1">
        <f t="array" ref="W401">SUMPRODUCT($F321:$BQ321,$F$347:$BQ$347*($F$348:$BQ$348=W$356))/SUMIFS($F$347:$BQ$347, $F$348:$BQ$348, W$356)</f>
        <v>0</v>
      </c>
      <c r="X401" s="30" cm="1">
        <f t="array" ref="X401">SUMPRODUCT($F321:$BQ321,$F$347:$BQ$347*($F$348:$BQ$348=X$356))/SUMIFS($F$347:$BQ$347, $F$348:$BQ$348, X$356)</f>
        <v>0</v>
      </c>
      <c r="Y401" s="30" cm="1">
        <f t="array" ref="Y401">SUMPRODUCT($F321:$BQ321,$F$347:$BQ$347*($F$348:$BQ$348=Y$356))/SUMIFS($F$347:$BQ$347, $F$348:$BQ$348, Y$356)</f>
        <v>0</v>
      </c>
      <c r="Z401" s="30" cm="1">
        <f t="array" ref="Z401">SUMPRODUCT($F321:$BQ321,$F$347:$BQ$347*($F$348:$BQ$348=Z$356))/SUMIFS($F$347:$BQ$347, $F$348:$BQ$348, Z$356)</f>
        <v>0</v>
      </c>
      <c r="AA401" s="30" cm="1">
        <f t="array" ref="AA401">SUMPRODUCT($F321:$BQ321,$F$347:$BQ$347*($F$348:$BQ$348=AA$356))/SUMIFS($F$347:$BQ$347, $F$348:$BQ$348, AA$356)</f>
        <v>0</v>
      </c>
      <c r="AB401" s="30" cm="1">
        <f t="array" ref="AB401">SUMPRODUCT($F321:$BQ321,$F$347:$BQ$347*($F$348:$BQ$348=AB$356))/SUMIFS($F$347:$BQ$347, $F$348:$BQ$348, AB$356)</f>
        <v>0</v>
      </c>
      <c r="AC401" s="30" cm="1">
        <f t="array" ref="AC401">SUMPRODUCT($F321:$BQ321,$F$347:$BQ$347*($F$348:$BQ$348=AC$356))/SUMIFS($F$347:$BQ$347, $F$348:$BQ$348, AC$356)</f>
        <v>0</v>
      </c>
      <c r="AD401" s="30" cm="1">
        <f t="array" ref="AD401">SUMPRODUCT($F321:$BQ321,$F$347:$BQ$347*($F$348:$BQ$348=AD$356))/SUMIFS($F$347:$BQ$347, $F$348:$BQ$348, AD$356)</f>
        <v>0</v>
      </c>
      <c r="AE401" s="30" cm="1">
        <f t="array" ref="AE401">SUMPRODUCT($F321:$BQ321,$F$347:$BQ$347*($F$348:$BQ$348=AE$356))/SUMIFS($F$347:$BQ$347, $F$348:$BQ$348, AE$356)</f>
        <v>0</v>
      </c>
      <c r="AF401" s="30" cm="1">
        <f t="array" ref="AF401">SUMPRODUCT($F321:$BQ321,$F$347:$BQ$347*($F$348:$BQ$348=AF$356))/SUMIFS($F$347:$BQ$347, $F$348:$BQ$348, AF$356)</f>
        <v>0</v>
      </c>
      <c r="AG401" s="30" cm="1">
        <f t="array" ref="AG401">SUMPRODUCT($F321:$BQ321,$F$347:$BQ$347*($F$348:$BQ$348=AG$356))/SUMIFS($F$347:$BQ$347, $F$348:$BQ$348, AG$356)</f>
        <v>0</v>
      </c>
      <c r="AH401" s="30" cm="1">
        <f t="array" ref="AH401">SUMPRODUCT($F321:$BQ321,$F$347:$BQ$347*($F$348:$BQ$348=AH$356))/SUMIFS($F$347:$BQ$347, $F$348:$BQ$348, AH$356)</f>
        <v>0</v>
      </c>
      <c r="AI401" s="30" cm="1">
        <f t="array" ref="AI401">SUMPRODUCT($F321:$BQ321,$F$347:$BQ$347*($F$348:$BQ$348=AI$356))/SUMIFS($F$347:$BQ$347, $F$348:$BQ$348, AI$356)</f>
        <v>0.29798838471161337</v>
      </c>
      <c r="AJ401" s="30" cm="1">
        <f t="array" ref="AJ401">SUMPRODUCT($F321:$BQ321,$F$347:$BQ$347*($F$348:$BQ$348=AJ$356))/SUMIFS($F$347:$BQ$347, $F$348:$BQ$348, AJ$356)</f>
        <v>0</v>
      </c>
      <c r="AK401" s="30" cm="1">
        <f t="array" ref="AK401">SUMPRODUCT($F321:$BQ321,$F$347:$BQ$347*($F$348:$BQ$348=AK$356))/SUMIFS($F$347:$BQ$347, $F$348:$BQ$348, AK$356)</f>
        <v>0</v>
      </c>
      <c r="AL401" s="30" cm="1">
        <f t="array" ref="AL401">SUMPRODUCT($F321:$BQ321,$F$347:$BQ$347*($F$348:$BQ$348=AL$356))/SUMIFS($F$347:$BQ$347, $F$348:$BQ$348, AL$356)</f>
        <v>0</v>
      </c>
      <c r="AM401" s="30" cm="1">
        <f t="array" ref="AM401">SUMPRODUCT($F321:$BQ321,$F$347:$BQ$347*($F$348:$BQ$348=AM$356))/SUMIFS($F$347:$BQ$347, $F$348:$BQ$348, AM$356)</f>
        <v>0</v>
      </c>
      <c r="AN401" s="30" cm="1">
        <f t="array" ref="AN401">SUMPRODUCT($F321:$BQ321,$F$347:$BQ$347*($F$348:$BQ$348=AN$356))/SUMIFS($F$347:$BQ$347, $F$348:$BQ$348, AN$356)</f>
        <v>0</v>
      </c>
      <c r="AO401" s="30"/>
      <c r="AP401" s="30"/>
      <c r="AQ401" s="30"/>
    </row>
    <row r="402" spans="1:43" x14ac:dyDescent="0.35">
      <c r="A402" t="str">
        <v>ISIC 71</v>
      </c>
      <c r="C402">
        <v>283186.48</v>
      </c>
      <c r="D402" t="str">
        <v>ISIC 69T82</v>
      </c>
      <c r="E402" s="30" cm="1">
        <f t="array" ref="E402">SUMPRODUCT($F322:$BQ322,$F$347:$BQ$347*($F$348:$BQ$348=E$356))/SUMIFS($F$347:$BQ$347, $F$348:$BQ$348, E$356)</f>
        <v>2.8986119562128744E-2</v>
      </c>
      <c r="F402" s="30" cm="1">
        <f t="array" ref="F402">SUMPRODUCT($F322:$BQ322,$F$347:$BQ$347*($F$348:$BQ$348=F$356))/SUMIFS($F$347:$BQ$347, $F$348:$BQ$348, F$356)</f>
        <v>3.6652510956704902E-2</v>
      </c>
      <c r="G402" s="30" cm="1">
        <f t="array" ref="G402">SUMPRODUCT($F322:$BQ322,$F$347:$BQ$347*($F$348:$BQ$348=G$356))/SUMIFS($F$347:$BQ$347, $F$348:$BQ$348, G$356)</f>
        <v>4.8497051655260692E-2</v>
      </c>
      <c r="H402" s="30" cm="1">
        <f t="array" ref="H402">SUMPRODUCT($F322:$BQ322,$F$347:$BQ$347*($F$348:$BQ$348=H$356))/SUMIFS($F$347:$BQ$347, $F$348:$BQ$348, H$356)</f>
        <v>3.9938955181640375E-2</v>
      </c>
      <c r="I402" s="30" cm="1">
        <f t="array" ref="I402">SUMPRODUCT($F322:$BQ322,$F$347:$BQ$347*($F$348:$BQ$348=I$356))/SUMIFS($F$347:$BQ$347, $F$348:$BQ$348, I$356)</f>
        <v>4.2552236515493037E-2</v>
      </c>
      <c r="J402" s="30" cm="1">
        <f t="array" ref="J402">SUMPRODUCT($F322:$BQ322,$F$347:$BQ$347*($F$348:$BQ$348=J$356))/SUMIFS($F$347:$BQ$347, $F$348:$BQ$348, J$356)</f>
        <v>5.2364452953886288E-2</v>
      </c>
      <c r="K402" s="30" cm="1">
        <f t="array" ref="K402">SUMPRODUCT($F322:$BQ322,$F$347:$BQ$347*($F$348:$BQ$348=K$356))/SUMIFS($F$347:$BQ$347, $F$348:$BQ$348, K$356)</f>
        <v>3.9615585435561894E-2</v>
      </c>
      <c r="L402" s="30" cm="1">
        <f t="array" ref="L402">SUMPRODUCT($F322:$BQ322,$F$347:$BQ$347*($F$348:$BQ$348=L$356))/SUMIFS($F$347:$BQ$347, $F$348:$BQ$348, L$356)</f>
        <v>4.9024474178078849E-2</v>
      </c>
      <c r="M402" s="30" cm="1">
        <f t="array" ref="M402">SUMPRODUCT($F322:$BQ322,$F$347:$BQ$347*($F$348:$BQ$348=M$356))/SUMIFS($F$347:$BQ$347, $F$348:$BQ$348, M$356)</f>
        <v>4.72907036652064E-2</v>
      </c>
      <c r="N402" s="30" cm="1">
        <f t="array" ref="N402">SUMPRODUCT($F322:$BQ322,$F$347:$BQ$347*($F$348:$BQ$348=N$356))/SUMIFS($F$347:$BQ$347, $F$348:$BQ$348, N$356)</f>
        <v>4.6872792763267501E-2</v>
      </c>
      <c r="O402" s="30" cm="1">
        <f t="array" ref="O402">SUMPRODUCT($F322:$BQ322,$F$347:$BQ$347*($F$348:$BQ$348=O$356))/SUMIFS($F$347:$BQ$347, $F$348:$BQ$348, O$356)</f>
        <v>4.914328992345024E-2</v>
      </c>
      <c r="P402" s="30" cm="1">
        <f t="array" ref="P402">SUMPRODUCT($F322:$BQ322,$F$347:$BQ$347*($F$348:$BQ$348=P$356))/SUMIFS($F$347:$BQ$347, $F$348:$BQ$348, P$356)</f>
        <v>4.686329589743387E-2</v>
      </c>
      <c r="Q402" s="30" cm="1">
        <f t="array" ref="Q402">SUMPRODUCT($F322:$BQ322,$F$347:$BQ$347*($F$348:$BQ$348=Q$356))/SUMIFS($F$347:$BQ$347, $F$348:$BQ$348, Q$356)</f>
        <v>4.2370206246972068E-2</v>
      </c>
      <c r="R402" s="30" cm="1">
        <f t="array" ref="R402">SUMPRODUCT($F322:$BQ322,$F$347:$BQ$347*($F$348:$BQ$348=R$356))/SUMIFS($F$347:$BQ$347, $F$348:$BQ$348, R$356)</f>
        <v>3.7067552143759029E-2</v>
      </c>
      <c r="S402" s="30" cm="1">
        <f t="array" ref="S402">SUMPRODUCT($F322:$BQ322,$F$347:$BQ$347*($F$348:$BQ$348=S$356))/SUMIFS($F$347:$BQ$347, $F$348:$BQ$348, S$356)</f>
        <v>4.7586473521851268E-2</v>
      </c>
      <c r="T402" s="30" cm="1">
        <f t="array" ref="T402">SUMPRODUCT($F322:$BQ322,$F$347:$BQ$347*($F$348:$BQ$348=T$356))/SUMIFS($F$347:$BQ$347, $F$348:$BQ$348, T$356)</f>
        <v>5.1329184517612932E-2</v>
      </c>
      <c r="U402" s="30" cm="1">
        <f t="array" ref="U402">SUMPRODUCT($F322:$BQ322,$F$347:$BQ$347*($F$348:$BQ$348=U$356))/SUMIFS($F$347:$BQ$347, $F$348:$BQ$348, U$356)</f>
        <v>4.434299951947604E-2</v>
      </c>
      <c r="V402" s="30" cm="1">
        <f t="array" ref="V402">SUMPRODUCT($F322:$BQ322,$F$347:$BQ$347*($F$348:$BQ$348=V$356))/SUMIFS($F$347:$BQ$347, $F$348:$BQ$348, V$356)</f>
        <v>4.7749161159550961E-2</v>
      </c>
      <c r="W402" s="30" cm="1">
        <f t="array" ref="W402">SUMPRODUCT($F322:$BQ322,$F$347:$BQ$347*($F$348:$BQ$348=W$356))/SUMIFS($F$347:$BQ$347, $F$348:$BQ$348, W$356)</f>
        <v>4.2371183795217919E-2</v>
      </c>
      <c r="X402" s="30" cm="1">
        <f t="array" ref="X402">SUMPRODUCT($F322:$BQ322,$F$347:$BQ$347*($F$348:$BQ$348=X$356))/SUMIFS($F$347:$BQ$347, $F$348:$BQ$348, X$356)</f>
        <v>3.7280157023859915E-2</v>
      </c>
      <c r="Y402" s="30" cm="1">
        <f t="array" ref="Y402">SUMPRODUCT($F322:$BQ322,$F$347:$BQ$347*($F$348:$BQ$348=Y$356))/SUMIFS($F$347:$BQ$347, $F$348:$BQ$348, Y$356)</f>
        <v>4.2958019143295355E-2</v>
      </c>
      <c r="Z402" s="30" cm="1">
        <f t="array" ref="Z402">SUMPRODUCT($F322:$BQ322,$F$347:$BQ$347*($F$348:$BQ$348=Z$356))/SUMIFS($F$347:$BQ$347, $F$348:$BQ$348, Z$356)</f>
        <v>4.5775394470464824E-2</v>
      </c>
      <c r="AA402" s="30" cm="1">
        <f t="array" ref="AA402">SUMPRODUCT($F322:$BQ322,$F$347:$BQ$347*($F$348:$BQ$348=AA$356))/SUMIFS($F$347:$BQ$347, $F$348:$BQ$348, AA$356)</f>
        <v>5.5634526903048674E-2</v>
      </c>
      <c r="AB402" s="30" cm="1">
        <f t="array" ref="AB402">SUMPRODUCT($F322:$BQ322,$F$347:$BQ$347*($F$348:$BQ$348=AB$356))/SUMIFS($F$347:$BQ$347, $F$348:$BQ$348, AB$356)</f>
        <v>3.8504535603695315E-2</v>
      </c>
      <c r="AC402" s="30" cm="1">
        <f t="array" ref="AC402">SUMPRODUCT($F322:$BQ322,$F$347:$BQ$347*($F$348:$BQ$348=AC$356))/SUMIFS($F$347:$BQ$347, $F$348:$BQ$348, AC$356)</f>
        <v>3.7895374920333444E-2</v>
      </c>
      <c r="AD402" s="30" cm="1">
        <f t="array" ref="AD402">SUMPRODUCT($F322:$BQ322,$F$347:$BQ$347*($F$348:$BQ$348=AD$356))/SUMIFS($F$347:$BQ$347, $F$348:$BQ$348, AD$356)</f>
        <v>5.5448380814690598E-2</v>
      </c>
      <c r="AE402" s="30" cm="1">
        <f t="array" ref="AE402">SUMPRODUCT($F322:$BQ322,$F$347:$BQ$347*($F$348:$BQ$348=AE$356))/SUMIFS($F$347:$BQ$347, $F$348:$BQ$348, AE$356)</f>
        <v>4.5696402075766557E-2</v>
      </c>
      <c r="AF402" s="30" cm="1">
        <f t="array" ref="AF402">SUMPRODUCT($F322:$BQ322,$F$347:$BQ$347*($F$348:$BQ$348=AF$356))/SUMIFS($F$347:$BQ$347, $F$348:$BQ$348, AF$356)</f>
        <v>5.6514177482361865E-2</v>
      </c>
      <c r="AG402" s="30" cm="1">
        <f t="array" ref="AG402">SUMPRODUCT($F322:$BQ322,$F$347:$BQ$347*($F$348:$BQ$348=AG$356))/SUMIFS($F$347:$BQ$347, $F$348:$BQ$348, AG$356)</f>
        <v>6.4226874632919831E-2</v>
      </c>
      <c r="AH402" s="30" cm="1">
        <f t="array" ref="AH402">SUMPRODUCT($F322:$BQ322,$F$347:$BQ$347*($F$348:$BQ$348=AH$356))/SUMIFS($F$347:$BQ$347, $F$348:$BQ$348, AH$356)</f>
        <v>2.4214215672858089E-2</v>
      </c>
      <c r="AI402" s="30" cm="1">
        <f t="array" ref="AI402">SUMPRODUCT($F322:$BQ322,$F$347:$BQ$347*($F$348:$BQ$348=AI$356))/SUMIFS($F$347:$BQ$347, $F$348:$BQ$348, AI$356)</f>
        <v>0.23630110540359364</v>
      </c>
      <c r="AJ402" s="30" cm="1">
        <f t="array" ref="AJ402">SUMPRODUCT($F322:$BQ322,$F$347:$BQ$347*($F$348:$BQ$348=AJ$356))/SUMIFS($F$347:$BQ$347, $F$348:$BQ$348, AJ$356)</f>
        <v>2.5624687082570971E-2</v>
      </c>
      <c r="AK402" s="30" cm="1">
        <f t="array" ref="AK402">SUMPRODUCT($F322:$BQ322,$F$347:$BQ$347*($F$348:$BQ$348=AK$356))/SUMIFS($F$347:$BQ$347, $F$348:$BQ$348, AK$356)</f>
        <v>1.4966656803279256E-2</v>
      </c>
      <c r="AL402" s="30" cm="1">
        <f t="array" ref="AL402">SUMPRODUCT($F322:$BQ322,$F$347:$BQ$347*($F$348:$BQ$348=AL$356))/SUMIFS($F$347:$BQ$347, $F$348:$BQ$348, AL$356)</f>
        <v>2.223108524356265E-2</v>
      </c>
      <c r="AM402" s="30" cm="1">
        <f t="array" ref="AM402">SUMPRODUCT($F322:$BQ322,$F$347:$BQ$347*($F$348:$BQ$348=AM$356))/SUMIFS($F$347:$BQ$347, $F$348:$BQ$348, AM$356)</f>
        <v>3.7226971465734282E-2</v>
      </c>
      <c r="AN402" s="30" cm="1">
        <f t="array" ref="AN402">SUMPRODUCT($F322:$BQ322,$F$347:$BQ$347*($F$348:$BQ$348=AN$356))/SUMIFS($F$347:$BQ$347, $F$348:$BQ$348, AN$356)</f>
        <v>0</v>
      </c>
      <c r="AO402" s="30"/>
      <c r="AP402" s="30"/>
      <c r="AQ402" s="30"/>
    </row>
    <row r="403" spans="1:43" x14ac:dyDescent="0.35">
      <c r="A403" t="str">
        <v>ISIC 72</v>
      </c>
      <c r="C403">
        <v>167055.38</v>
      </c>
      <c r="D403" t="str">
        <v>ISIC 69T82</v>
      </c>
      <c r="E403" s="30" cm="1">
        <f t="array" ref="E403">SUMPRODUCT($F323:$BQ323,$F$347:$BQ$347*($F$348:$BQ$348=E$356))/SUMIFS($F$347:$BQ$347, $F$348:$BQ$348, E$356)</f>
        <v>1.2469741210670054E-2</v>
      </c>
      <c r="F403" s="30" cm="1">
        <f t="array" ref="F403">SUMPRODUCT($F323:$BQ323,$F$347:$BQ$347*($F$348:$BQ$348=F$356))/SUMIFS($F$347:$BQ$347, $F$348:$BQ$348, F$356)</f>
        <v>2.7919435312730619E-2</v>
      </c>
      <c r="G403" s="30" cm="1">
        <f t="array" ref="G403">SUMPRODUCT($F323:$BQ323,$F$347:$BQ$347*($F$348:$BQ$348=G$356))/SUMIFS($F$347:$BQ$347, $F$348:$BQ$348, G$356)</f>
        <v>1.8106906691222256E-2</v>
      </c>
      <c r="H403" s="30" cm="1">
        <f t="array" ref="H403">SUMPRODUCT($F323:$BQ323,$F$347:$BQ$347*($F$348:$BQ$348=H$356))/SUMIFS($F$347:$BQ$347, $F$348:$BQ$348, H$356)</f>
        <v>1.7410966493395616E-2</v>
      </c>
      <c r="I403" s="30" cm="1">
        <f t="array" ref="I403">SUMPRODUCT($F323:$BQ323,$F$347:$BQ$347*($F$348:$BQ$348=I$356))/SUMIFS($F$347:$BQ$347, $F$348:$BQ$348, I$356)</f>
        <v>1.9392624210708698E-2</v>
      </c>
      <c r="J403" s="30" cm="1">
        <f t="array" ref="J403">SUMPRODUCT($F323:$BQ323,$F$347:$BQ$347*($F$348:$BQ$348=J$356))/SUMIFS($F$347:$BQ$347, $F$348:$BQ$348, J$356)</f>
        <v>2.1234367789279739E-2</v>
      </c>
      <c r="K403" s="30" cm="1">
        <f t="array" ref="K403">SUMPRODUCT($F323:$BQ323,$F$347:$BQ$347*($F$348:$BQ$348=K$356))/SUMIFS($F$347:$BQ$347, $F$348:$BQ$348, K$356)</f>
        <v>2.0986692163761471E-2</v>
      </c>
      <c r="L403" s="30" cm="1">
        <f t="array" ref="L403">SUMPRODUCT($F323:$BQ323,$F$347:$BQ$347*($F$348:$BQ$348=L$356))/SUMIFS($F$347:$BQ$347, $F$348:$BQ$348, L$356)</f>
        <v>2.445407340098979E-2</v>
      </c>
      <c r="M403" s="30" cm="1">
        <f t="array" ref="M403">SUMPRODUCT($F323:$BQ323,$F$347:$BQ$347*($F$348:$BQ$348=M$356))/SUMIFS($F$347:$BQ$347, $F$348:$BQ$348, M$356)</f>
        <v>1.9579802739288121E-2</v>
      </c>
      <c r="N403" s="30" cm="1">
        <f t="array" ref="N403">SUMPRODUCT($F323:$BQ323,$F$347:$BQ$347*($F$348:$BQ$348=N$356))/SUMIFS($F$347:$BQ$347, $F$348:$BQ$348, N$356)</f>
        <v>2.4256191051867566E-2</v>
      </c>
      <c r="O403" s="30" cm="1">
        <f t="array" ref="O403">SUMPRODUCT($F323:$BQ323,$F$347:$BQ$347*($F$348:$BQ$348=O$356))/SUMIFS($F$347:$BQ$347, $F$348:$BQ$348, O$356)</f>
        <v>2.6323740596438654E-2</v>
      </c>
      <c r="P403" s="30" cm="1">
        <f t="array" ref="P403">SUMPRODUCT($F323:$BQ323,$F$347:$BQ$347*($F$348:$BQ$348=P$356))/SUMIFS($F$347:$BQ$347, $F$348:$BQ$348, P$356)</f>
        <v>2.3230071781681003E-2</v>
      </c>
      <c r="Q403" s="30" cm="1">
        <f t="array" ref="Q403">SUMPRODUCT($F323:$BQ323,$F$347:$BQ$347*($F$348:$BQ$348=Q$356))/SUMIFS($F$347:$BQ$347, $F$348:$BQ$348, Q$356)</f>
        <v>2.2232592518211136E-2</v>
      </c>
      <c r="R403" s="30" cm="1">
        <f t="array" ref="R403">SUMPRODUCT($F323:$BQ323,$F$347:$BQ$347*($F$348:$BQ$348=R$356))/SUMIFS($F$347:$BQ$347, $F$348:$BQ$348, R$356)</f>
        <v>1.7441049412280463E-2</v>
      </c>
      <c r="S403" s="30" cm="1">
        <f t="array" ref="S403">SUMPRODUCT($F323:$BQ323,$F$347:$BQ$347*($F$348:$BQ$348=S$356))/SUMIFS($F$347:$BQ$347, $F$348:$BQ$348, S$356)</f>
        <v>2.6832109704328727E-2</v>
      </c>
      <c r="T403" s="30" cm="1">
        <f t="array" ref="T403">SUMPRODUCT($F323:$BQ323,$F$347:$BQ$347*($F$348:$BQ$348=T$356))/SUMIFS($F$347:$BQ$347, $F$348:$BQ$348, T$356)</f>
        <v>2.5397540986370565E-2</v>
      </c>
      <c r="U403" s="30" cm="1">
        <f t="array" ref="U403">SUMPRODUCT($F323:$BQ323,$F$347:$BQ$347*($F$348:$BQ$348=U$356))/SUMIFS($F$347:$BQ$347, $F$348:$BQ$348, U$356)</f>
        <v>2.4803965782125289E-2</v>
      </c>
      <c r="V403" s="30" cm="1">
        <f t="array" ref="V403">SUMPRODUCT($F323:$BQ323,$F$347:$BQ$347*($F$348:$BQ$348=V$356))/SUMIFS($F$347:$BQ$347, $F$348:$BQ$348, V$356)</f>
        <v>3.1095210460747733E-2</v>
      </c>
      <c r="W403" s="30" cm="1">
        <f t="array" ref="W403">SUMPRODUCT($F323:$BQ323,$F$347:$BQ$347*($F$348:$BQ$348=W$356))/SUMIFS($F$347:$BQ$347, $F$348:$BQ$348, W$356)</f>
        <v>1.946059669994616E-2</v>
      </c>
      <c r="X403" s="30" cm="1">
        <f t="array" ref="X403">SUMPRODUCT($F323:$BQ323,$F$347:$BQ$347*($F$348:$BQ$348=X$356))/SUMIFS($F$347:$BQ$347, $F$348:$BQ$348, X$356)</f>
        <v>2.3829003177231734E-2</v>
      </c>
      <c r="Y403" s="30" cm="1">
        <f t="array" ref="Y403">SUMPRODUCT($F323:$BQ323,$F$347:$BQ$347*($F$348:$BQ$348=Y$356))/SUMIFS($F$347:$BQ$347, $F$348:$BQ$348, Y$356)</f>
        <v>4.0831291455790265E-2</v>
      </c>
      <c r="Z403" s="30" cm="1">
        <f t="array" ref="Z403">SUMPRODUCT($F323:$BQ323,$F$347:$BQ$347*($F$348:$BQ$348=Z$356))/SUMIFS($F$347:$BQ$347, $F$348:$BQ$348, Z$356)</f>
        <v>4.4834725697744493E-2</v>
      </c>
      <c r="AA403" s="30" cm="1">
        <f t="array" ref="AA403">SUMPRODUCT($F323:$BQ323,$F$347:$BQ$347*($F$348:$BQ$348=AA$356))/SUMIFS($F$347:$BQ$347, $F$348:$BQ$348, AA$356)</f>
        <v>1.6658930230268255E-2</v>
      </c>
      <c r="AB403" s="30" cm="1">
        <f t="array" ref="AB403">SUMPRODUCT($F323:$BQ323,$F$347:$BQ$347*($F$348:$BQ$348=AB$356))/SUMIFS($F$347:$BQ$347, $F$348:$BQ$348, AB$356)</f>
        <v>1.8886984359572687E-2</v>
      </c>
      <c r="AC403" s="30" cm="1">
        <f t="array" ref="AC403">SUMPRODUCT($F323:$BQ323,$F$347:$BQ$347*($F$348:$BQ$348=AC$356))/SUMIFS($F$347:$BQ$347, $F$348:$BQ$348, AC$356)</f>
        <v>1.306363394198687E-2</v>
      </c>
      <c r="AD403" s="30" cm="1">
        <f t="array" ref="AD403">SUMPRODUCT($F323:$BQ323,$F$347:$BQ$347*($F$348:$BQ$348=AD$356))/SUMIFS($F$347:$BQ$347, $F$348:$BQ$348, AD$356)</f>
        <v>1.888482618182186E-2</v>
      </c>
      <c r="AE403" s="30" cm="1">
        <f t="array" ref="AE403">SUMPRODUCT($F323:$BQ323,$F$347:$BQ$347*($F$348:$BQ$348=AE$356))/SUMIFS($F$347:$BQ$347, $F$348:$BQ$348, AE$356)</f>
        <v>1.9695543397271163E-2</v>
      </c>
      <c r="AF403" s="30" cm="1">
        <f t="array" ref="AF403">SUMPRODUCT($F323:$BQ323,$F$347:$BQ$347*($F$348:$BQ$348=AF$356))/SUMIFS($F$347:$BQ$347, $F$348:$BQ$348, AF$356)</f>
        <v>2.1013630625901603E-2</v>
      </c>
      <c r="AG403" s="30" cm="1">
        <f t="array" ref="AG403">SUMPRODUCT($F323:$BQ323,$F$347:$BQ$347*($F$348:$BQ$348=AG$356))/SUMIFS($F$347:$BQ$347, $F$348:$BQ$348, AG$356)</f>
        <v>1.5650974082554312E-2</v>
      </c>
      <c r="AH403" s="30" cm="1">
        <f t="array" ref="AH403">SUMPRODUCT($F323:$BQ323,$F$347:$BQ$347*($F$348:$BQ$348=AH$356))/SUMIFS($F$347:$BQ$347, $F$348:$BQ$348, AH$356)</f>
        <v>1.0399041222462387E-2</v>
      </c>
      <c r="AI403" s="30" cm="1">
        <f t="array" ref="AI403">SUMPRODUCT($F323:$BQ323,$F$347:$BQ$347*($F$348:$BQ$348=AI$356))/SUMIFS($F$347:$BQ$347, $F$348:$BQ$348, AI$356)</f>
        <v>0.12193792449659412</v>
      </c>
      <c r="AJ403" s="30" cm="1">
        <f t="array" ref="AJ403">SUMPRODUCT($F323:$BQ323,$F$347:$BQ$347*($F$348:$BQ$348=AJ$356))/SUMIFS($F$347:$BQ$347, $F$348:$BQ$348, AJ$356)</f>
        <v>1.4120870301100796E-2</v>
      </c>
      <c r="AK403" s="30" cm="1">
        <f t="array" ref="AK403">SUMPRODUCT($F323:$BQ323,$F$347:$BQ$347*($F$348:$BQ$348=AK$356))/SUMIFS($F$347:$BQ$347, $F$348:$BQ$348, AK$356)</f>
        <v>6.4539363510958325E-3</v>
      </c>
      <c r="AL403" s="30" cm="1">
        <f t="array" ref="AL403">SUMPRODUCT($F323:$BQ323,$F$347:$BQ$347*($F$348:$BQ$348=AL$356))/SUMIFS($F$347:$BQ$347, $F$348:$BQ$348, AL$356)</f>
        <v>7.6290199242576035E-3</v>
      </c>
      <c r="AM403" s="30" cm="1">
        <f t="array" ref="AM403">SUMPRODUCT($F323:$BQ323,$F$347:$BQ$347*($F$348:$BQ$348=AM$356))/SUMIFS($F$347:$BQ$347, $F$348:$BQ$348, AM$356)</f>
        <v>1.475941878431305E-2</v>
      </c>
      <c r="AN403" s="30" cm="1">
        <f t="array" ref="AN403">SUMPRODUCT($F323:$BQ323,$F$347:$BQ$347*($F$348:$BQ$348=AN$356))/SUMIFS($F$347:$BQ$347, $F$348:$BQ$348, AN$356)</f>
        <v>0</v>
      </c>
      <c r="AO403" s="30"/>
      <c r="AP403" s="30"/>
      <c r="AQ403" s="30"/>
    </row>
    <row r="404" spans="1:43" x14ac:dyDescent="0.35">
      <c r="A404" t="str">
        <v>ISIC 73</v>
      </c>
      <c r="C404">
        <v>122099.17</v>
      </c>
      <c r="D404" t="str">
        <v>ISIC 69T82</v>
      </c>
      <c r="E404" s="30" cm="1">
        <f t="array" ref="E404">SUMPRODUCT($F324:$BQ324,$F$347:$BQ$347*($F$348:$BQ$348=E$356))/SUMIFS($F$347:$BQ$347, $F$348:$BQ$348, E$356)</f>
        <v>8.0500459877230941E-4</v>
      </c>
      <c r="F404" s="30" cm="1">
        <f t="array" ref="F404">SUMPRODUCT($F324:$BQ324,$F$347:$BQ$347*($F$348:$BQ$348=F$356))/SUMIFS($F$347:$BQ$347, $F$348:$BQ$348, F$356)</f>
        <v>1.5000917447694742E-3</v>
      </c>
      <c r="G404" s="30" cm="1">
        <f t="array" ref="G404">SUMPRODUCT($F324:$BQ324,$F$347:$BQ$347*($F$348:$BQ$348=G$356))/SUMIFS($F$347:$BQ$347, $F$348:$BQ$348, G$356)</f>
        <v>1.1704515373900757E-3</v>
      </c>
      <c r="H404" s="30" cm="1">
        <f t="array" ref="H404">SUMPRODUCT($F324:$BQ324,$F$347:$BQ$347*($F$348:$BQ$348=H$356))/SUMIFS($F$347:$BQ$347, $F$348:$BQ$348, H$356)</f>
        <v>1.6950812761332536E-3</v>
      </c>
      <c r="I404" s="30" cm="1">
        <f t="array" ref="I404">SUMPRODUCT($F324:$BQ324,$F$347:$BQ$347*($F$348:$BQ$348=I$356))/SUMIFS($F$347:$BQ$347, $F$348:$BQ$348, I$356)</f>
        <v>9.7454952577650925E-4</v>
      </c>
      <c r="J404" s="30" cm="1">
        <f t="array" ref="J404">SUMPRODUCT($F324:$BQ324,$F$347:$BQ$347*($F$348:$BQ$348=J$356))/SUMIFS($F$347:$BQ$347, $F$348:$BQ$348, J$356)</f>
        <v>1.2221660049799067E-3</v>
      </c>
      <c r="K404" s="30" cm="1">
        <f t="array" ref="K404">SUMPRODUCT($F324:$BQ324,$F$347:$BQ$347*($F$348:$BQ$348=K$356))/SUMIFS($F$347:$BQ$347, $F$348:$BQ$348, K$356)</f>
        <v>1.1528812954773025E-3</v>
      </c>
      <c r="L404" s="30" cm="1">
        <f t="array" ref="L404">SUMPRODUCT($F324:$BQ324,$F$347:$BQ$347*($F$348:$BQ$348=L$356))/SUMIFS($F$347:$BQ$347, $F$348:$BQ$348, L$356)</f>
        <v>1.4948234325452077E-3</v>
      </c>
      <c r="M404" s="30" cm="1">
        <f t="array" ref="M404">SUMPRODUCT($F324:$BQ324,$F$347:$BQ$347*($F$348:$BQ$348=M$356))/SUMIFS($F$347:$BQ$347, $F$348:$BQ$348, M$356)</f>
        <v>7.5883194281421177E-3</v>
      </c>
      <c r="N404" s="30" cm="1">
        <f t="array" ref="N404">SUMPRODUCT($F324:$BQ324,$F$347:$BQ$347*($F$348:$BQ$348=N$356))/SUMIFS($F$347:$BQ$347, $F$348:$BQ$348, N$356)</f>
        <v>1.4915276385002228E-3</v>
      </c>
      <c r="O404" s="30" cm="1">
        <f t="array" ref="O404">SUMPRODUCT($F324:$BQ324,$F$347:$BQ$347*($F$348:$BQ$348=O$356))/SUMIFS($F$347:$BQ$347, $F$348:$BQ$348, O$356)</f>
        <v>1.413325453319209E-3</v>
      </c>
      <c r="P404" s="30" cm="1">
        <f t="array" ref="P404">SUMPRODUCT($F324:$BQ324,$F$347:$BQ$347*($F$348:$BQ$348=P$356))/SUMIFS($F$347:$BQ$347, $F$348:$BQ$348, P$356)</f>
        <v>1.2037968263168175E-3</v>
      </c>
      <c r="Q404" s="30" cm="1">
        <f t="array" ref="Q404">SUMPRODUCT($F324:$BQ324,$F$347:$BQ$347*($F$348:$BQ$348=Q$356))/SUMIFS($F$347:$BQ$347, $F$348:$BQ$348, Q$356)</f>
        <v>1.3702697528621122E-3</v>
      </c>
      <c r="R404" s="30" cm="1">
        <f t="array" ref="R404">SUMPRODUCT($F324:$BQ324,$F$347:$BQ$347*($F$348:$BQ$348=R$356))/SUMIFS($F$347:$BQ$347, $F$348:$BQ$348, R$356)</f>
        <v>3.8062835242499015E-3</v>
      </c>
      <c r="S404" s="30" cm="1">
        <f t="array" ref="S404">SUMPRODUCT($F324:$BQ324,$F$347:$BQ$347*($F$348:$BQ$348=S$356))/SUMIFS($F$347:$BQ$347, $F$348:$BQ$348, S$356)</f>
        <v>1.8832763494923534E-3</v>
      </c>
      <c r="T404" s="30" cm="1">
        <f t="array" ref="T404">SUMPRODUCT($F324:$BQ324,$F$347:$BQ$347*($F$348:$BQ$348=T$356))/SUMIFS($F$347:$BQ$347, $F$348:$BQ$348, T$356)</f>
        <v>2.5696311424346424E-3</v>
      </c>
      <c r="U404" s="30" cm="1">
        <f t="array" ref="U404">SUMPRODUCT($F324:$BQ324,$F$347:$BQ$347*($F$348:$BQ$348=U$356))/SUMIFS($F$347:$BQ$347, $F$348:$BQ$348, U$356)</f>
        <v>4.3452976551602704E-3</v>
      </c>
      <c r="V404" s="30" cm="1">
        <f t="array" ref="V404">SUMPRODUCT($F324:$BQ324,$F$347:$BQ$347*($F$348:$BQ$348=V$356))/SUMIFS($F$347:$BQ$347, $F$348:$BQ$348, V$356)</f>
        <v>2.1945127140424094E-3</v>
      </c>
      <c r="W404" s="30" cm="1">
        <f t="array" ref="W404">SUMPRODUCT($F324:$BQ324,$F$347:$BQ$347*($F$348:$BQ$348=W$356))/SUMIFS($F$347:$BQ$347, $F$348:$BQ$348, W$356)</f>
        <v>1.2957276638898257E-3</v>
      </c>
      <c r="X404" s="30" cm="1">
        <f t="array" ref="X404">SUMPRODUCT($F324:$BQ324,$F$347:$BQ$347*($F$348:$BQ$348=X$356))/SUMIFS($F$347:$BQ$347, $F$348:$BQ$348, X$356)</f>
        <v>1.3141184396234394E-3</v>
      </c>
      <c r="Y404" s="30" cm="1">
        <f t="array" ref="Y404">SUMPRODUCT($F324:$BQ324,$F$347:$BQ$347*($F$348:$BQ$348=Y$356))/SUMIFS($F$347:$BQ$347, $F$348:$BQ$348, Y$356)</f>
        <v>1.9147819183219824E-3</v>
      </c>
      <c r="Z404" s="30" cm="1">
        <f t="array" ref="Z404">SUMPRODUCT($F324:$BQ324,$F$347:$BQ$347*($F$348:$BQ$348=Z$356))/SUMIFS($F$347:$BQ$347, $F$348:$BQ$348, Z$356)</f>
        <v>2.1846253130121357E-3</v>
      </c>
      <c r="AA404" s="30" cm="1">
        <f t="array" ref="AA404">SUMPRODUCT($F324:$BQ324,$F$347:$BQ$347*($F$348:$BQ$348=AA$356))/SUMIFS($F$347:$BQ$347, $F$348:$BQ$348, AA$356)</f>
        <v>1.0525826307462242E-3</v>
      </c>
      <c r="AB404" s="30" cm="1">
        <f t="array" ref="AB404">SUMPRODUCT($F324:$BQ324,$F$347:$BQ$347*($F$348:$BQ$348=AB$356))/SUMIFS($F$347:$BQ$347, $F$348:$BQ$348, AB$356)</f>
        <v>9.1043674241025375E-4</v>
      </c>
      <c r="AC404" s="30" cm="1">
        <f t="array" ref="AC404">SUMPRODUCT($F324:$BQ324,$F$347:$BQ$347*($F$348:$BQ$348=AC$356))/SUMIFS($F$347:$BQ$347, $F$348:$BQ$348, AC$356)</f>
        <v>6.9089544844874956E-4</v>
      </c>
      <c r="AD404" s="30" cm="1">
        <f t="array" ref="AD404">SUMPRODUCT($F324:$BQ324,$F$347:$BQ$347*($F$348:$BQ$348=AD$356))/SUMIFS($F$347:$BQ$347, $F$348:$BQ$348, AD$356)</f>
        <v>1.6874331421456641E-3</v>
      </c>
      <c r="AE404" s="30" cm="1">
        <f t="array" ref="AE404">SUMPRODUCT($F324:$BQ324,$F$347:$BQ$347*($F$348:$BQ$348=AE$356))/SUMIFS($F$347:$BQ$347, $F$348:$BQ$348, AE$356)</f>
        <v>1.0428035543842411E-3</v>
      </c>
      <c r="AF404" s="30" cm="1">
        <f t="array" ref="AF404">SUMPRODUCT($F324:$BQ324,$F$347:$BQ$347*($F$348:$BQ$348=AF$356))/SUMIFS($F$347:$BQ$347, $F$348:$BQ$348, AF$356)</f>
        <v>1.7221216197729715E-3</v>
      </c>
      <c r="AG404" s="30" cm="1">
        <f t="array" ref="AG404">SUMPRODUCT($F324:$BQ324,$F$347:$BQ$347*($F$348:$BQ$348=AG$356))/SUMIFS($F$347:$BQ$347, $F$348:$BQ$348, AG$356)</f>
        <v>8.3264937568038586E-4</v>
      </c>
      <c r="AH404" s="30" cm="1">
        <f t="array" ref="AH404">SUMPRODUCT($F324:$BQ324,$F$347:$BQ$347*($F$348:$BQ$348=AH$356))/SUMIFS($F$347:$BQ$347, $F$348:$BQ$348, AH$356)</f>
        <v>5.2082429951028943E-4</v>
      </c>
      <c r="AI404" s="30" cm="1">
        <f t="array" ref="AI404">SUMPRODUCT($F324:$BQ324,$F$347:$BQ$347*($F$348:$BQ$348=AI$356))/SUMIFS($F$347:$BQ$347, $F$348:$BQ$348, AI$356)</f>
        <v>6.1798745079688515E-2</v>
      </c>
      <c r="AJ404" s="30" cm="1">
        <f t="array" ref="AJ404">SUMPRODUCT($F324:$BQ324,$F$347:$BQ$347*($F$348:$BQ$348=AJ$356))/SUMIFS($F$347:$BQ$347, $F$348:$BQ$348, AJ$356)</f>
        <v>1.0017568269443415E-3</v>
      </c>
      <c r="AK404" s="30" cm="1">
        <f t="array" ref="AK404">SUMPRODUCT($F324:$BQ324,$F$347:$BQ$347*($F$348:$BQ$348=AK$356))/SUMIFS($F$347:$BQ$347, $F$348:$BQ$348, AK$356)</f>
        <v>6.7570037901629079E-4</v>
      </c>
      <c r="AL404" s="30" cm="1">
        <f t="array" ref="AL404">SUMPRODUCT($F324:$BQ324,$F$347:$BQ$347*($F$348:$BQ$348=AL$356))/SUMIFS($F$347:$BQ$347, $F$348:$BQ$348, AL$356)</f>
        <v>7.7210047326691747E-4</v>
      </c>
      <c r="AM404" s="30" cm="1">
        <f t="array" ref="AM404">SUMPRODUCT($F324:$BQ324,$F$347:$BQ$347*($F$348:$BQ$348=AM$356))/SUMIFS($F$347:$BQ$347, $F$348:$BQ$348, AM$356)</f>
        <v>9.0833779892764296E-4</v>
      </c>
      <c r="AN404" s="30" cm="1">
        <f t="array" ref="AN404">SUMPRODUCT($F324:$BQ324,$F$347:$BQ$347*($F$348:$BQ$348=AN$356))/SUMIFS($F$347:$BQ$347, $F$348:$BQ$348, AN$356)</f>
        <v>0</v>
      </c>
      <c r="AO404" s="30"/>
      <c r="AP404" s="30"/>
      <c r="AQ404" s="30"/>
    </row>
    <row r="405" spans="1:43" x14ac:dyDescent="0.35">
      <c r="A405" t="str">
        <v>ISIC 74-75</v>
      </c>
      <c r="C405">
        <v>104385.57</v>
      </c>
      <c r="D405" t="str">
        <v>ISIC 69T82</v>
      </c>
      <c r="E405" s="30" cm="1">
        <f t="array" ref="E405">SUMPRODUCT($F325:$BQ325,$F$347:$BQ$347*($F$348:$BQ$348=E$356))/SUMIFS($F$347:$BQ$347, $F$348:$BQ$348, E$356)</f>
        <v>7.4181771256371688E-3</v>
      </c>
      <c r="F405" s="30" cm="1">
        <f t="array" ref="F405">SUMPRODUCT($F325:$BQ325,$F$347:$BQ$347*($F$348:$BQ$348=F$356))/SUMIFS($F$347:$BQ$347, $F$348:$BQ$348, F$356)</f>
        <v>6.5644311862895072E-3</v>
      </c>
      <c r="G405" s="30" cm="1">
        <f t="array" ref="G405">SUMPRODUCT($F325:$BQ325,$F$347:$BQ$347*($F$348:$BQ$348=G$356))/SUMIFS($F$347:$BQ$347, $F$348:$BQ$348, G$356)</f>
        <v>2.4885321478665887E-2</v>
      </c>
      <c r="H405" s="30" cm="1">
        <f t="array" ref="H405">SUMPRODUCT($F325:$BQ325,$F$347:$BQ$347*($F$348:$BQ$348=H$356))/SUMIFS($F$347:$BQ$347, $F$348:$BQ$348, H$356)</f>
        <v>1.5052654675258622E-2</v>
      </c>
      <c r="I405" s="30" cm="1">
        <f t="array" ref="I405">SUMPRODUCT($F325:$BQ325,$F$347:$BQ$347*($F$348:$BQ$348=I$356))/SUMIFS($F$347:$BQ$347, $F$348:$BQ$348, I$356)</f>
        <v>8.5623736391752629E-3</v>
      </c>
      <c r="J405" s="30" cm="1">
        <f t="array" ref="J405">SUMPRODUCT($F325:$BQ325,$F$347:$BQ$347*($F$348:$BQ$348=J$356))/SUMIFS($F$347:$BQ$347, $F$348:$BQ$348, J$356)</f>
        <v>1.2418825073433178E-2</v>
      </c>
      <c r="K405" s="30" cm="1">
        <f t="array" ref="K405">SUMPRODUCT($F325:$BQ325,$F$347:$BQ$347*($F$348:$BQ$348=K$356))/SUMIFS($F$347:$BQ$347, $F$348:$BQ$348, K$356)</f>
        <v>8.2063110680457504E-3</v>
      </c>
      <c r="L405" s="30" cm="1">
        <f t="array" ref="L405">SUMPRODUCT($F325:$BQ325,$F$347:$BQ$347*($F$348:$BQ$348=L$356))/SUMIFS($F$347:$BQ$347, $F$348:$BQ$348, L$356)</f>
        <v>1.7237947450683119E-2</v>
      </c>
      <c r="M405" s="30" cm="1">
        <f t="array" ref="M405">SUMPRODUCT($F325:$BQ325,$F$347:$BQ$347*($F$348:$BQ$348=M$356))/SUMIFS($F$347:$BQ$347, $F$348:$BQ$348, M$356)</f>
        <v>2.2501937943973264E-2</v>
      </c>
      <c r="N405" s="30" cm="1">
        <f t="array" ref="N405">SUMPRODUCT($F325:$BQ325,$F$347:$BQ$347*($F$348:$BQ$348=N$356))/SUMIFS($F$347:$BQ$347, $F$348:$BQ$348, N$356)</f>
        <v>1.1510506250537596E-2</v>
      </c>
      <c r="O405" s="30" cm="1">
        <f t="array" ref="O405">SUMPRODUCT($F325:$BQ325,$F$347:$BQ$347*($F$348:$BQ$348=O$356))/SUMIFS($F$347:$BQ$347, $F$348:$BQ$348, O$356)</f>
        <v>9.6755467988888059E-3</v>
      </c>
      <c r="P405" s="30" cm="1">
        <f t="array" ref="P405">SUMPRODUCT($F325:$BQ325,$F$347:$BQ$347*($F$348:$BQ$348=P$356))/SUMIFS($F$347:$BQ$347, $F$348:$BQ$348, P$356)</f>
        <v>7.1752311432347312E-3</v>
      </c>
      <c r="Q405" s="30" cm="1">
        <f t="array" ref="Q405">SUMPRODUCT($F325:$BQ325,$F$347:$BQ$347*($F$348:$BQ$348=Q$356))/SUMIFS($F$347:$BQ$347, $F$348:$BQ$348, Q$356)</f>
        <v>8.0196614115578529E-3</v>
      </c>
      <c r="R405" s="30" cm="1">
        <f t="array" ref="R405">SUMPRODUCT($F325:$BQ325,$F$347:$BQ$347*($F$348:$BQ$348=R$356))/SUMIFS($F$347:$BQ$347, $F$348:$BQ$348, R$356)</f>
        <v>8.9783223424909544E-3</v>
      </c>
      <c r="S405" s="30" cm="1">
        <f t="array" ref="S405">SUMPRODUCT($F325:$BQ325,$F$347:$BQ$347*($F$348:$BQ$348=S$356))/SUMIFS($F$347:$BQ$347, $F$348:$BQ$348, S$356)</f>
        <v>1.0485033353584652E-2</v>
      </c>
      <c r="T405" s="30" cm="1">
        <f t="array" ref="T405">SUMPRODUCT($F325:$BQ325,$F$347:$BQ$347*($F$348:$BQ$348=T$356))/SUMIFS($F$347:$BQ$347, $F$348:$BQ$348, T$356)</f>
        <v>8.9115703250660233E-3</v>
      </c>
      <c r="U405" s="30" cm="1">
        <f t="array" ref="U405">SUMPRODUCT($F325:$BQ325,$F$347:$BQ$347*($F$348:$BQ$348=U$356))/SUMIFS($F$347:$BQ$347, $F$348:$BQ$348, U$356)</f>
        <v>1.2753313411021292E-2</v>
      </c>
      <c r="V405" s="30" cm="1">
        <f t="array" ref="V405">SUMPRODUCT($F325:$BQ325,$F$347:$BQ$347*($F$348:$BQ$348=V$356))/SUMIFS($F$347:$BQ$347, $F$348:$BQ$348, V$356)</f>
        <v>8.5619543737000207E-3</v>
      </c>
      <c r="W405" s="30" cm="1">
        <f t="array" ref="W405">SUMPRODUCT($F325:$BQ325,$F$347:$BQ$347*($F$348:$BQ$348=W$356))/SUMIFS($F$347:$BQ$347, $F$348:$BQ$348, W$356)</f>
        <v>1.1699893698549964E-2</v>
      </c>
      <c r="X405" s="30" cm="1">
        <f t="array" ref="X405">SUMPRODUCT($F325:$BQ325,$F$347:$BQ$347*($F$348:$BQ$348=X$356))/SUMIFS($F$347:$BQ$347, $F$348:$BQ$348, X$356)</f>
        <v>6.308841594293099E-3</v>
      </c>
      <c r="Y405" s="30" cm="1">
        <f t="array" ref="Y405">SUMPRODUCT($F325:$BQ325,$F$347:$BQ$347*($F$348:$BQ$348=Y$356))/SUMIFS($F$347:$BQ$347, $F$348:$BQ$348, Y$356)</f>
        <v>7.8060390074888792E-3</v>
      </c>
      <c r="Z405" s="30" cm="1">
        <f t="array" ref="Z405">SUMPRODUCT($F325:$BQ325,$F$347:$BQ$347*($F$348:$BQ$348=Z$356))/SUMIFS($F$347:$BQ$347, $F$348:$BQ$348, Z$356)</f>
        <v>6.9396148594602748E-3</v>
      </c>
      <c r="AA405" s="30" cm="1">
        <f t="array" ref="AA405">SUMPRODUCT($F325:$BQ325,$F$347:$BQ$347*($F$348:$BQ$348=AA$356))/SUMIFS($F$347:$BQ$347, $F$348:$BQ$348, AA$356)</f>
        <v>1.8542524832580971E-2</v>
      </c>
      <c r="AB405" s="30" cm="1">
        <f t="array" ref="AB405">SUMPRODUCT($F325:$BQ325,$F$347:$BQ$347*($F$348:$BQ$348=AB$356))/SUMIFS($F$347:$BQ$347, $F$348:$BQ$348, AB$356)</f>
        <v>6.6107505058784202E-3</v>
      </c>
      <c r="AC405" s="30" cm="1">
        <f t="array" ref="AC405">SUMPRODUCT($F325:$BQ325,$F$347:$BQ$347*($F$348:$BQ$348=AC$356))/SUMIFS($F$347:$BQ$347, $F$348:$BQ$348, AC$356)</f>
        <v>1.0388142029824346E-2</v>
      </c>
      <c r="AD405" s="30" cm="1">
        <f t="array" ref="AD405">SUMPRODUCT($F325:$BQ325,$F$347:$BQ$347*($F$348:$BQ$348=AD$356))/SUMIFS($F$347:$BQ$347, $F$348:$BQ$348, AD$356)</f>
        <v>2.2556958777674149E-2</v>
      </c>
      <c r="AE405" s="30" cm="1">
        <f t="array" ref="AE405">SUMPRODUCT($F325:$BQ325,$F$347:$BQ$347*($F$348:$BQ$348=AE$356))/SUMIFS($F$347:$BQ$347, $F$348:$BQ$348, AE$356)</f>
        <v>1.5772939703529543E-2</v>
      </c>
      <c r="AF405" s="30" cm="1">
        <f t="array" ref="AF405">SUMPRODUCT($F325:$BQ325,$F$347:$BQ$347*($F$348:$BQ$348=AF$356))/SUMIFS($F$347:$BQ$347, $F$348:$BQ$348, AF$356)</f>
        <v>9.9859330875345358E-3</v>
      </c>
      <c r="AG405" s="30" cm="1">
        <f t="array" ref="AG405">SUMPRODUCT($F325:$BQ325,$F$347:$BQ$347*($F$348:$BQ$348=AG$356))/SUMIFS($F$347:$BQ$347, $F$348:$BQ$348, AG$356)</f>
        <v>1.1285086502896547E-2</v>
      </c>
      <c r="AH405" s="30" cm="1">
        <f t="array" ref="AH405">SUMPRODUCT($F325:$BQ325,$F$347:$BQ$347*($F$348:$BQ$348=AH$356))/SUMIFS($F$347:$BQ$347, $F$348:$BQ$348, AH$356)</f>
        <v>2.605255199371756E-3</v>
      </c>
      <c r="AI405" s="30" cm="1">
        <f t="array" ref="AI405">SUMPRODUCT($F325:$BQ325,$F$347:$BQ$347*($F$348:$BQ$348=AI$356))/SUMIFS($F$347:$BQ$347, $F$348:$BQ$348, AI$356)</f>
        <v>6.4631785493920443E-2</v>
      </c>
      <c r="AJ405" s="30" cm="1">
        <f t="array" ref="AJ405">SUMPRODUCT($F325:$BQ325,$F$347:$BQ$347*($F$348:$BQ$348=AJ$356))/SUMIFS($F$347:$BQ$347, $F$348:$BQ$348, AJ$356)</f>
        <v>4.5539006698140615E-3</v>
      </c>
      <c r="AK405" s="30" cm="1">
        <f t="array" ref="AK405">SUMPRODUCT($F325:$BQ325,$F$347:$BQ$347*($F$348:$BQ$348=AK$356))/SUMIFS($F$347:$BQ$347, $F$348:$BQ$348, AK$356)</f>
        <v>2.7536674343124159E-3</v>
      </c>
      <c r="AL405" s="30" cm="1">
        <f t="array" ref="AL405">SUMPRODUCT($F325:$BQ325,$F$347:$BQ$347*($F$348:$BQ$348=AL$356))/SUMIFS($F$347:$BQ$347, $F$348:$BQ$348, AL$356)</f>
        <v>4.1836876162991274E-3</v>
      </c>
      <c r="AM405" s="30" cm="1">
        <f t="array" ref="AM405">SUMPRODUCT($F325:$BQ325,$F$347:$BQ$347*($F$348:$BQ$348=AM$356))/SUMIFS($F$347:$BQ$347, $F$348:$BQ$348, AM$356)</f>
        <v>9.7852423062989441E-3</v>
      </c>
      <c r="AN405" s="30" cm="1">
        <f t="array" ref="AN405">SUMPRODUCT($F325:$BQ325,$F$347:$BQ$347*($F$348:$BQ$348=AN$356))/SUMIFS($F$347:$BQ$347, $F$348:$BQ$348, AN$356)</f>
        <v>0</v>
      </c>
      <c r="AO405" s="30"/>
      <c r="AP405" s="30"/>
      <c r="AQ405" s="30"/>
    </row>
    <row r="406" spans="1:43" x14ac:dyDescent="0.35">
      <c r="A406" t="str">
        <v>ISIC 77</v>
      </c>
      <c r="C406">
        <v>219981.52</v>
      </c>
      <c r="D406" t="str">
        <v>ISIC 69T82</v>
      </c>
      <c r="E406" s="30" cm="1">
        <f t="array" ref="E406">SUMPRODUCT($F326:$BQ326,$F$347:$BQ$347*($F$348:$BQ$348=E$356))/SUMIFS($F$347:$BQ$347, $F$348:$BQ$348, E$356)</f>
        <v>1.4395364271242619E-2</v>
      </c>
      <c r="F406" s="30" cm="1">
        <f t="array" ref="F406">SUMPRODUCT($F326:$BQ326,$F$347:$BQ$347*($F$348:$BQ$348=F$356))/SUMIFS($F$347:$BQ$347, $F$348:$BQ$348, F$356)</f>
        <v>7.4012722019672472E-3</v>
      </c>
      <c r="G406" s="30" cm="1">
        <f t="array" ref="G406">SUMPRODUCT($F326:$BQ326,$F$347:$BQ$347*($F$348:$BQ$348=G$356))/SUMIFS($F$347:$BQ$347, $F$348:$BQ$348, G$356)</f>
        <v>1.0373827527430282E-2</v>
      </c>
      <c r="H406" s="30" cm="1">
        <f t="array" ref="H406">SUMPRODUCT($F326:$BQ326,$F$347:$BQ$347*($F$348:$BQ$348=H$356))/SUMIFS($F$347:$BQ$347, $F$348:$BQ$348, H$356)</f>
        <v>1.2727508777791146E-2</v>
      </c>
      <c r="I406" s="30" cm="1">
        <f t="array" ref="I406">SUMPRODUCT($F326:$BQ326,$F$347:$BQ$347*($F$348:$BQ$348=I$356))/SUMIFS($F$347:$BQ$347, $F$348:$BQ$348, I$356)</f>
        <v>6.3860915061813937E-3</v>
      </c>
      <c r="J406" s="30" cm="1">
        <f t="array" ref="J406">SUMPRODUCT($F326:$BQ326,$F$347:$BQ$347*($F$348:$BQ$348=J$356))/SUMIFS($F$347:$BQ$347, $F$348:$BQ$348, J$356)</f>
        <v>8.2211175097806743E-3</v>
      </c>
      <c r="K406" s="30" cm="1">
        <f t="array" ref="K406">SUMPRODUCT($F326:$BQ326,$F$347:$BQ$347*($F$348:$BQ$348=K$356))/SUMIFS($F$347:$BQ$347, $F$348:$BQ$348, K$356)</f>
        <v>4.507382772671157E-3</v>
      </c>
      <c r="L406" s="30" cm="1">
        <f t="array" ref="L406">SUMPRODUCT($F326:$BQ326,$F$347:$BQ$347*($F$348:$BQ$348=L$356))/SUMIFS($F$347:$BQ$347, $F$348:$BQ$348, L$356)</f>
        <v>7.649814690725767E-3</v>
      </c>
      <c r="M406" s="30" cm="1">
        <f t="array" ref="M406">SUMPRODUCT($F326:$BQ326,$F$347:$BQ$347*($F$348:$BQ$348=M$356))/SUMIFS($F$347:$BQ$347, $F$348:$BQ$348, M$356)</f>
        <v>6.5351894272939895E-3</v>
      </c>
      <c r="N406" s="30" cm="1">
        <f t="array" ref="N406">SUMPRODUCT($F326:$BQ326,$F$347:$BQ$347*($F$348:$BQ$348=N$356))/SUMIFS($F$347:$BQ$347, $F$348:$BQ$348, N$356)</f>
        <v>8.1748482030019765E-3</v>
      </c>
      <c r="O406" s="30" cm="1">
        <f t="array" ref="O406">SUMPRODUCT($F326:$BQ326,$F$347:$BQ$347*($F$348:$BQ$348=O$356))/SUMIFS($F$347:$BQ$347, $F$348:$BQ$348, O$356)</f>
        <v>7.1433100273461782E-3</v>
      </c>
      <c r="P406" s="30" cm="1">
        <f t="array" ref="P406">SUMPRODUCT($F326:$BQ326,$F$347:$BQ$347*($F$348:$BQ$348=P$356))/SUMIFS($F$347:$BQ$347, $F$348:$BQ$348, P$356)</f>
        <v>7.220637069054312E-3</v>
      </c>
      <c r="Q406" s="30" cm="1">
        <f t="array" ref="Q406">SUMPRODUCT($F326:$BQ326,$F$347:$BQ$347*($F$348:$BQ$348=Q$356))/SUMIFS($F$347:$BQ$347, $F$348:$BQ$348, Q$356)</f>
        <v>6.5683271079638771E-3</v>
      </c>
      <c r="R406" s="30" cm="1">
        <f t="array" ref="R406">SUMPRODUCT($F326:$BQ326,$F$347:$BQ$347*($F$348:$BQ$348=R$356))/SUMIFS($F$347:$BQ$347, $F$348:$BQ$348, R$356)</f>
        <v>6.5696076135146027E-3</v>
      </c>
      <c r="S406" s="30" cm="1">
        <f t="array" ref="S406">SUMPRODUCT($F326:$BQ326,$F$347:$BQ$347*($F$348:$BQ$348=S$356))/SUMIFS($F$347:$BQ$347, $F$348:$BQ$348, S$356)</f>
        <v>8.6309971083387178E-3</v>
      </c>
      <c r="T406" s="30" cm="1">
        <f t="array" ref="T406">SUMPRODUCT($F326:$BQ326,$F$347:$BQ$347*($F$348:$BQ$348=T$356))/SUMIFS($F$347:$BQ$347, $F$348:$BQ$348, T$356)</f>
        <v>8.1562576156314279E-3</v>
      </c>
      <c r="U406" s="30" cm="1">
        <f t="array" ref="U406">SUMPRODUCT($F326:$BQ326,$F$347:$BQ$347*($F$348:$BQ$348=U$356))/SUMIFS($F$347:$BQ$347, $F$348:$BQ$348, U$356)</f>
        <v>8.3002538893822021E-3</v>
      </c>
      <c r="V406" s="30" cm="1">
        <f t="array" ref="V406">SUMPRODUCT($F326:$BQ326,$F$347:$BQ$347*($F$348:$BQ$348=V$356))/SUMIFS($F$347:$BQ$347, $F$348:$BQ$348, V$356)</f>
        <v>7.9244663741397017E-3</v>
      </c>
      <c r="W406" s="30" cm="1">
        <f t="array" ref="W406">SUMPRODUCT($F326:$BQ326,$F$347:$BQ$347*($F$348:$BQ$348=W$356))/SUMIFS($F$347:$BQ$347, $F$348:$BQ$348, W$356)</f>
        <v>8.4819912624480923E-3</v>
      </c>
      <c r="X406" s="30" cm="1">
        <f t="array" ref="X406">SUMPRODUCT($F326:$BQ326,$F$347:$BQ$347*($F$348:$BQ$348=X$356))/SUMIFS($F$347:$BQ$347, $F$348:$BQ$348, X$356)</f>
        <v>7.1903320459680547E-3</v>
      </c>
      <c r="Y406" s="30" cm="1">
        <f t="array" ref="Y406">SUMPRODUCT($F326:$BQ326,$F$347:$BQ$347*($F$348:$BQ$348=Y$356))/SUMIFS($F$347:$BQ$347, $F$348:$BQ$348, Y$356)</f>
        <v>8.9715204251250465E-3</v>
      </c>
      <c r="Z406" s="30" cm="1">
        <f t="array" ref="Z406">SUMPRODUCT($F326:$BQ326,$F$347:$BQ$347*($F$348:$BQ$348=Z$356))/SUMIFS($F$347:$BQ$347, $F$348:$BQ$348, Z$356)</f>
        <v>7.5572685605255936E-3</v>
      </c>
      <c r="AA406" s="30" cm="1">
        <f t="array" ref="AA406">SUMPRODUCT($F326:$BQ326,$F$347:$BQ$347*($F$348:$BQ$348=AA$356))/SUMIFS($F$347:$BQ$347, $F$348:$BQ$348, AA$356)</f>
        <v>9.2009972336861024E-3</v>
      </c>
      <c r="AB406" s="30" cm="1">
        <f t="array" ref="AB406">SUMPRODUCT($F326:$BQ326,$F$347:$BQ$347*($F$348:$BQ$348=AB$356))/SUMIFS($F$347:$BQ$347, $F$348:$BQ$348, AB$356)</f>
        <v>6.2695537930274603E-3</v>
      </c>
      <c r="AC406" s="30" cm="1">
        <f t="array" ref="AC406">SUMPRODUCT($F326:$BQ326,$F$347:$BQ$347*($F$348:$BQ$348=AC$356))/SUMIFS($F$347:$BQ$347, $F$348:$BQ$348, AC$356)</f>
        <v>6.869554400948186E-3</v>
      </c>
      <c r="AD406" s="30" cm="1">
        <f t="array" ref="AD406">SUMPRODUCT($F326:$BQ326,$F$347:$BQ$347*($F$348:$BQ$348=AD$356))/SUMIFS($F$347:$BQ$347, $F$348:$BQ$348, AD$356)</f>
        <v>1.8902287204762013E-2</v>
      </c>
      <c r="AE406" s="30" cm="1">
        <f t="array" ref="AE406">SUMPRODUCT($F326:$BQ326,$F$347:$BQ$347*($F$348:$BQ$348=AE$356))/SUMIFS($F$347:$BQ$347, $F$348:$BQ$348, AE$356)</f>
        <v>9.8461832356126367E-3</v>
      </c>
      <c r="AF406" s="30" cm="1">
        <f t="array" ref="AF406">SUMPRODUCT($F326:$BQ326,$F$347:$BQ$347*($F$348:$BQ$348=AF$356))/SUMIFS($F$347:$BQ$347, $F$348:$BQ$348, AF$356)</f>
        <v>1.3802432600541439E-2</v>
      </c>
      <c r="AG406" s="30" cm="1">
        <f t="array" ref="AG406">SUMPRODUCT($F326:$BQ326,$F$347:$BQ$347*($F$348:$BQ$348=AG$356))/SUMIFS($F$347:$BQ$347, $F$348:$BQ$348, AG$356)</f>
        <v>1.2747857629294162E-2</v>
      </c>
      <c r="AH406" s="30" cm="1">
        <f t="array" ref="AH406">SUMPRODUCT($F326:$BQ326,$F$347:$BQ$347*($F$348:$BQ$348=AH$356))/SUMIFS($F$347:$BQ$347, $F$348:$BQ$348, AH$356)</f>
        <v>3.2001924541804525E-3</v>
      </c>
      <c r="AI406" s="30" cm="1">
        <f t="array" ref="AI406">SUMPRODUCT($F326:$BQ326,$F$347:$BQ$347*($F$348:$BQ$348=AI$356))/SUMIFS($F$347:$BQ$347, $F$348:$BQ$348, AI$356)</f>
        <v>0.11689954039159905</v>
      </c>
      <c r="AJ406" s="30" cm="1">
        <f t="array" ref="AJ406">SUMPRODUCT($F326:$BQ326,$F$347:$BQ$347*($F$348:$BQ$348=AJ$356))/SUMIFS($F$347:$BQ$347, $F$348:$BQ$348, AJ$356)</f>
        <v>6.0999142380943477E-3</v>
      </c>
      <c r="AK406" s="30" cm="1">
        <f t="array" ref="AK406">SUMPRODUCT($F326:$BQ326,$F$347:$BQ$347*($F$348:$BQ$348=AK$356))/SUMIFS($F$347:$BQ$347, $F$348:$BQ$348, AK$356)</f>
        <v>3.8338565131480666E-3</v>
      </c>
      <c r="AL406" s="30" cm="1">
        <f t="array" ref="AL406">SUMPRODUCT($F326:$BQ326,$F$347:$BQ$347*($F$348:$BQ$348=AL$356))/SUMIFS($F$347:$BQ$347, $F$348:$BQ$348, AL$356)</f>
        <v>4.3031980321378881E-3</v>
      </c>
      <c r="AM406" s="30" cm="1">
        <f t="array" ref="AM406">SUMPRODUCT($F326:$BQ326,$F$347:$BQ$347*($F$348:$BQ$348=AM$356))/SUMIFS($F$347:$BQ$347, $F$348:$BQ$348, AM$356)</f>
        <v>8.9449862058842249E-3</v>
      </c>
      <c r="AN406" s="30" cm="1">
        <f t="array" ref="AN406">SUMPRODUCT($F326:$BQ326,$F$347:$BQ$347*($F$348:$BQ$348=AN$356))/SUMIFS($F$347:$BQ$347, $F$348:$BQ$348, AN$356)</f>
        <v>0</v>
      </c>
      <c r="AO406" s="30"/>
      <c r="AP406" s="30"/>
      <c r="AQ406" s="30"/>
    </row>
    <row r="407" spans="1:43" x14ac:dyDescent="0.35">
      <c r="A407" t="str">
        <v>ISIC 78</v>
      </c>
      <c r="C407">
        <v>140729.76999999999</v>
      </c>
      <c r="D407" t="str">
        <v>ISIC 69T82</v>
      </c>
      <c r="E407" s="30" cm="1">
        <f t="array" ref="E407">SUMPRODUCT($F327:$BQ327,$F$347:$BQ$347*($F$348:$BQ$348=E$356))/SUMIFS($F$347:$BQ$347, $F$348:$BQ$348, E$356)</f>
        <v>1.9115086307879753E-2</v>
      </c>
      <c r="F407" s="30" cm="1">
        <f t="array" ref="F407">SUMPRODUCT($F327:$BQ327,$F$347:$BQ$347*($F$348:$BQ$348=F$356))/SUMIFS($F$347:$BQ$347, $F$348:$BQ$348, F$356)</f>
        <v>2.269904457991535E-2</v>
      </c>
      <c r="G407" s="30" cm="1">
        <f t="array" ref="G407">SUMPRODUCT($F327:$BQ327,$F$347:$BQ$347*($F$348:$BQ$348=G$356))/SUMIFS($F$347:$BQ$347, $F$348:$BQ$348, G$356)</f>
        <v>1.9007797852823839E-2</v>
      </c>
      <c r="H407" s="30" cm="1">
        <f t="array" ref="H407">SUMPRODUCT($F327:$BQ327,$F$347:$BQ$347*($F$348:$BQ$348=H$356))/SUMIFS($F$347:$BQ$347, $F$348:$BQ$348, H$356)</f>
        <v>1.4919506244450341E-2</v>
      </c>
      <c r="I407" s="30" cm="1">
        <f t="array" ref="I407">SUMPRODUCT($F327:$BQ327,$F$347:$BQ$347*($F$348:$BQ$348=I$356))/SUMIFS($F$347:$BQ$347, $F$348:$BQ$348, I$356)</f>
        <v>1.8930330938565443E-2</v>
      </c>
      <c r="J407" s="30" cm="1">
        <f t="array" ref="J407">SUMPRODUCT($F327:$BQ327,$F$347:$BQ$347*($F$348:$BQ$348=J$356))/SUMIFS($F$347:$BQ$347, $F$348:$BQ$348, J$356)</f>
        <v>2.3123799308790407E-2</v>
      </c>
      <c r="K407" s="30" cm="1">
        <f t="array" ref="K407">SUMPRODUCT($F327:$BQ327,$F$347:$BQ$347*($F$348:$BQ$348=K$356))/SUMIFS($F$347:$BQ$347, $F$348:$BQ$348, K$356)</f>
        <v>1.1748854217504849E-2</v>
      </c>
      <c r="L407" s="30" cm="1">
        <f t="array" ref="L407">SUMPRODUCT($F327:$BQ327,$F$347:$BQ$347*($F$348:$BQ$348=L$356))/SUMIFS($F$347:$BQ$347, $F$348:$BQ$348, L$356)</f>
        <v>1.9157594990319163E-2</v>
      </c>
      <c r="M407" s="30" cm="1">
        <f t="array" ref="M407">SUMPRODUCT($F327:$BQ327,$F$347:$BQ$347*($F$348:$BQ$348=M$356))/SUMIFS($F$347:$BQ$347, $F$348:$BQ$348, M$356)</f>
        <v>4.5809142932643994E-2</v>
      </c>
      <c r="N407" s="30" cm="1">
        <f t="array" ref="N407">SUMPRODUCT($F327:$BQ327,$F$347:$BQ$347*($F$348:$BQ$348=N$356))/SUMIFS($F$347:$BQ$347, $F$348:$BQ$348, N$356)</f>
        <v>1.8680608088508608E-2</v>
      </c>
      <c r="O407" s="30" cm="1">
        <f t="array" ref="O407">SUMPRODUCT($F327:$BQ327,$F$347:$BQ$347*($F$348:$BQ$348=O$356))/SUMIFS($F$347:$BQ$347, $F$348:$BQ$348, O$356)</f>
        <v>2.1796423279161269E-2</v>
      </c>
      <c r="P407" s="30" cm="1">
        <f t="array" ref="P407">SUMPRODUCT($F327:$BQ327,$F$347:$BQ$347*($F$348:$BQ$348=P$356))/SUMIFS($F$347:$BQ$347, $F$348:$BQ$348, P$356)</f>
        <v>2.0066798286119628E-2</v>
      </c>
      <c r="Q407" s="30" cm="1">
        <f t="array" ref="Q407">SUMPRODUCT($F327:$BQ327,$F$347:$BQ$347*($F$348:$BQ$348=Q$356))/SUMIFS($F$347:$BQ$347, $F$348:$BQ$348, Q$356)</f>
        <v>1.6677268667312971E-2</v>
      </c>
      <c r="R407" s="30" cm="1">
        <f t="array" ref="R407">SUMPRODUCT($F327:$BQ327,$F$347:$BQ$347*($F$348:$BQ$348=R$356))/SUMIFS($F$347:$BQ$347, $F$348:$BQ$348, R$356)</f>
        <v>1.7804856858301781E-2</v>
      </c>
      <c r="S407" s="30" cm="1">
        <f t="array" ref="S407">SUMPRODUCT($F327:$BQ327,$F$347:$BQ$347*($F$348:$BQ$348=S$356))/SUMIFS($F$347:$BQ$347, $F$348:$BQ$348, S$356)</f>
        <v>1.7151670379591987E-2</v>
      </c>
      <c r="T407" s="30" cm="1">
        <f t="array" ref="T407">SUMPRODUCT($F327:$BQ327,$F$347:$BQ$347*($F$348:$BQ$348=T$356))/SUMIFS($F$347:$BQ$347, $F$348:$BQ$348, T$356)</f>
        <v>1.6317369582046451E-2</v>
      </c>
      <c r="U407" s="30" cm="1">
        <f t="array" ref="U407">SUMPRODUCT($F327:$BQ327,$F$347:$BQ$347*($F$348:$BQ$348=U$356))/SUMIFS($F$347:$BQ$347, $F$348:$BQ$348, U$356)</f>
        <v>1.6515245244413453E-2</v>
      </c>
      <c r="V407" s="30" cm="1">
        <f t="array" ref="V407">SUMPRODUCT($F327:$BQ327,$F$347:$BQ$347*($F$348:$BQ$348=V$356))/SUMIFS($F$347:$BQ$347, $F$348:$BQ$348, V$356)</f>
        <v>1.7811805253712062E-2</v>
      </c>
      <c r="W407" s="30" cm="1">
        <f t="array" ref="W407">SUMPRODUCT($F327:$BQ327,$F$347:$BQ$347*($F$348:$BQ$348=W$356))/SUMIFS($F$347:$BQ$347, $F$348:$BQ$348, W$356)</f>
        <v>1.7259792127456253E-2</v>
      </c>
      <c r="X407" s="30" cm="1">
        <f t="array" ref="X407">SUMPRODUCT($F327:$BQ327,$F$347:$BQ$347*($F$348:$BQ$348=X$356))/SUMIFS($F$347:$BQ$347, $F$348:$BQ$348, X$356)</f>
        <v>1.7738496555089297E-2</v>
      </c>
      <c r="Y407" s="30" cm="1">
        <f t="array" ref="Y407">SUMPRODUCT($F327:$BQ327,$F$347:$BQ$347*($F$348:$BQ$348=Y$356))/SUMIFS($F$347:$BQ$347, $F$348:$BQ$348, Y$356)</f>
        <v>2.6357118740620737E-2</v>
      </c>
      <c r="Z407" s="30" cm="1">
        <f t="array" ref="Z407">SUMPRODUCT($F327:$BQ327,$F$347:$BQ$347*($F$348:$BQ$348=Z$356))/SUMIFS($F$347:$BQ$347, $F$348:$BQ$348, Z$356)</f>
        <v>2.5781503931540183E-2</v>
      </c>
      <c r="AA407" s="30" cm="1">
        <f t="array" ref="AA407">SUMPRODUCT($F327:$BQ327,$F$347:$BQ$347*($F$348:$BQ$348=AA$356))/SUMIFS($F$347:$BQ$347, $F$348:$BQ$348, AA$356)</f>
        <v>2.0447318616980747E-2</v>
      </c>
      <c r="AB407" s="30" cm="1">
        <f t="array" ref="AB407">SUMPRODUCT($F327:$BQ327,$F$347:$BQ$347*($F$348:$BQ$348=AB$356))/SUMIFS($F$347:$BQ$347, $F$348:$BQ$348, AB$356)</f>
        <v>2.7317203996072521E-2</v>
      </c>
      <c r="AC407" s="30" cm="1">
        <f t="array" ref="AC407">SUMPRODUCT($F327:$BQ327,$F$347:$BQ$347*($F$348:$BQ$348=AC$356))/SUMIFS($F$347:$BQ$347, $F$348:$BQ$348, AC$356)</f>
        <v>1.5698077618830009E-2</v>
      </c>
      <c r="AD407" s="30" cm="1">
        <f t="array" ref="AD407">SUMPRODUCT($F327:$BQ327,$F$347:$BQ$347*($F$348:$BQ$348=AD$356))/SUMIFS($F$347:$BQ$347, $F$348:$BQ$348, AD$356)</f>
        <v>3.127307762097991E-2</v>
      </c>
      <c r="AE407" s="30" cm="1">
        <f t="array" ref="AE407">SUMPRODUCT($F327:$BQ327,$F$347:$BQ$347*($F$348:$BQ$348=AE$356))/SUMIFS($F$347:$BQ$347, $F$348:$BQ$348, AE$356)</f>
        <v>2.6551754730384337E-2</v>
      </c>
      <c r="AF407" s="30" cm="1">
        <f t="array" ref="AF407">SUMPRODUCT($F327:$BQ327,$F$347:$BQ$347*($F$348:$BQ$348=AF$356))/SUMIFS($F$347:$BQ$347, $F$348:$BQ$348, AF$356)</f>
        <v>3.3386927540265836E-2</v>
      </c>
      <c r="AG407" s="30" cm="1">
        <f t="array" ref="AG407">SUMPRODUCT($F327:$BQ327,$F$347:$BQ$347*($F$348:$BQ$348=AG$356))/SUMIFS($F$347:$BQ$347, $F$348:$BQ$348, AG$356)</f>
        <v>1.6124816209310926E-2</v>
      </c>
      <c r="AH407" s="30" cm="1">
        <f t="array" ref="AH407">SUMPRODUCT($F327:$BQ327,$F$347:$BQ$347*($F$348:$BQ$348=AH$356))/SUMIFS($F$347:$BQ$347, $F$348:$BQ$348, AH$356)</f>
        <v>4.9627178545901237E-3</v>
      </c>
      <c r="AI407" s="30" cm="1">
        <f t="array" ref="AI407">SUMPRODUCT($F327:$BQ327,$F$347:$BQ$347*($F$348:$BQ$348=AI$356))/SUMIFS($F$347:$BQ$347, $F$348:$BQ$348, AI$356)</f>
        <v>9.6319072475431644E-2</v>
      </c>
      <c r="AJ407" s="30" cm="1">
        <f t="array" ref="AJ407">SUMPRODUCT($F327:$BQ327,$F$347:$BQ$347*($F$348:$BQ$348=AJ$356))/SUMIFS($F$347:$BQ$347, $F$348:$BQ$348, AJ$356)</f>
        <v>9.8851269592534156E-3</v>
      </c>
      <c r="AK407" s="30" cm="1">
        <f t="array" ref="AK407">SUMPRODUCT($F327:$BQ327,$F$347:$BQ$347*($F$348:$BQ$348=AK$356))/SUMIFS($F$347:$BQ$347, $F$348:$BQ$348, AK$356)</f>
        <v>7.3146111912211391E-3</v>
      </c>
      <c r="AL407" s="30" cm="1">
        <f t="array" ref="AL407">SUMPRODUCT($F327:$BQ327,$F$347:$BQ$347*($F$348:$BQ$348=AL$356))/SUMIFS($F$347:$BQ$347, $F$348:$BQ$348, AL$356)</f>
        <v>9.7961269346563649E-3</v>
      </c>
      <c r="AM407" s="30" cm="1">
        <f t="array" ref="AM407">SUMPRODUCT($F327:$BQ327,$F$347:$BQ$347*($F$348:$BQ$348=AM$356))/SUMIFS($F$347:$BQ$347, $F$348:$BQ$348, AM$356)</f>
        <v>1.8625900210878853E-2</v>
      </c>
      <c r="AN407" s="30" cm="1">
        <f t="array" ref="AN407">SUMPRODUCT($F327:$BQ327,$F$347:$BQ$347*($F$348:$BQ$348=AN$356))/SUMIFS($F$347:$BQ$347, $F$348:$BQ$348, AN$356)</f>
        <v>0</v>
      </c>
      <c r="AO407" s="30"/>
      <c r="AP407" s="30"/>
      <c r="AQ407" s="30"/>
    </row>
    <row r="408" spans="1:43" x14ac:dyDescent="0.35">
      <c r="A408" t="str">
        <v>ISIC 79</v>
      </c>
      <c r="C408">
        <v>99168.59</v>
      </c>
      <c r="D408" t="str">
        <v>ISIC 69T82</v>
      </c>
      <c r="E408" s="30" cm="1">
        <f t="array" ref="E408">SUMPRODUCT($F328:$BQ328,$F$347:$BQ$347*($F$348:$BQ$348=E$356))/SUMIFS($F$347:$BQ$347, $F$348:$BQ$348, E$356)</f>
        <v>1.4447407813967549E-2</v>
      </c>
      <c r="F408" s="30" cm="1">
        <f t="array" ref="F408">SUMPRODUCT($F328:$BQ328,$F$347:$BQ$347*($F$348:$BQ$348=F$356))/SUMIFS($F$347:$BQ$347, $F$348:$BQ$348, F$356)</f>
        <v>1.4172640800428146E-2</v>
      </c>
      <c r="G408" s="30" cm="1">
        <f t="array" ref="G408">SUMPRODUCT($F328:$BQ328,$F$347:$BQ$347*($F$348:$BQ$348=G$356))/SUMIFS($F$347:$BQ$347, $F$348:$BQ$348, G$356)</f>
        <v>1.8728483151800167E-2</v>
      </c>
      <c r="H408" s="30" cm="1">
        <f t="array" ref="H408">SUMPRODUCT($F328:$BQ328,$F$347:$BQ$347*($F$348:$BQ$348=H$356))/SUMIFS($F$347:$BQ$347, $F$348:$BQ$348, H$356)</f>
        <v>1.2226995853183155E-2</v>
      </c>
      <c r="I408" s="30" cm="1">
        <f t="array" ref="I408">SUMPRODUCT($F328:$BQ328,$F$347:$BQ$347*($F$348:$BQ$348=I$356))/SUMIFS($F$347:$BQ$347, $F$348:$BQ$348, I$356)</f>
        <v>1.553340256838821E-2</v>
      </c>
      <c r="J408" s="30" cm="1">
        <f t="array" ref="J408">SUMPRODUCT($F328:$BQ328,$F$347:$BQ$347*($F$348:$BQ$348=J$356))/SUMIFS($F$347:$BQ$347, $F$348:$BQ$348, J$356)</f>
        <v>1.5729874966317905E-2</v>
      </c>
      <c r="K408" s="30" cm="1">
        <f t="array" ref="K408">SUMPRODUCT($F328:$BQ328,$F$347:$BQ$347*($F$348:$BQ$348=K$356))/SUMIFS($F$347:$BQ$347, $F$348:$BQ$348, K$356)</f>
        <v>5.8421024104718588E-3</v>
      </c>
      <c r="L408" s="30" cm="1">
        <f t="array" ref="L408">SUMPRODUCT($F328:$BQ328,$F$347:$BQ$347*($F$348:$BQ$348=L$356))/SUMIFS($F$347:$BQ$347, $F$348:$BQ$348, L$356)</f>
        <v>1.3226180350218488E-2</v>
      </c>
      <c r="M408" s="30" cm="1">
        <f t="array" ref="M408">SUMPRODUCT($F328:$BQ328,$F$347:$BQ$347*($F$348:$BQ$348=M$356))/SUMIFS($F$347:$BQ$347, $F$348:$BQ$348, M$356)</f>
        <v>1.4228732093344536E-2</v>
      </c>
      <c r="N408" s="30" cm="1">
        <f t="array" ref="N408">SUMPRODUCT($F328:$BQ328,$F$347:$BQ$347*($F$348:$BQ$348=N$356))/SUMIFS($F$347:$BQ$347, $F$348:$BQ$348, N$356)</f>
        <v>2.0531715284430423E-2</v>
      </c>
      <c r="O408" s="30" cm="1">
        <f t="array" ref="O408">SUMPRODUCT($F328:$BQ328,$F$347:$BQ$347*($F$348:$BQ$348=O$356))/SUMIFS($F$347:$BQ$347, $F$348:$BQ$348, O$356)</f>
        <v>1.888968485139092E-2</v>
      </c>
      <c r="P408" s="30" cm="1">
        <f t="array" ref="P408">SUMPRODUCT($F328:$BQ328,$F$347:$BQ$347*($F$348:$BQ$348=P$356))/SUMIFS($F$347:$BQ$347, $F$348:$BQ$348, P$356)</f>
        <v>1.6001092917337034E-2</v>
      </c>
      <c r="Q408" s="30" cm="1">
        <f t="array" ref="Q408">SUMPRODUCT($F328:$BQ328,$F$347:$BQ$347*($F$348:$BQ$348=Q$356))/SUMIFS($F$347:$BQ$347, $F$348:$BQ$348, Q$356)</f>
        <v>2.1771539179553007E-2</v>
      </c>
      <c r="R408" s="30" cm="1">
        <f t="array" ref="R408">SUMPRODUCT($F328:$BQ328,$F$347:$BQ$347*($F$348:$BQ$348=R$356))/SUMIFS($F$347:$BQ$347, $F$348:$BQ$348, R$356)</f>
        <v>1.2307964388428416E-2</v>
      </c>
      <c r="S408" s="30" cm="1">
        <f t="array" ref="S408">SUMPRODUCT($F328:$BQ328,$F$347:$BQ$347*($F$348:$BQ$348=S$356))/SUMIFS($F$347:$BQ$347, $F$348:$BQ$348, S$356)</f>
        <v>1.8737198224399641E-2</v>
      </c>
      <c r="T408" s="30" cm="1">
        <f t="array" ref="T408">SUMPRODUCT($F328:$BQ328,$F$347:$BQ$347*($F$348:$BQ$348=T$356))/SUMIFS($F$347:$BQ$347, $F$348:$BQ$348, T$356)</f>
        <v>2.0320070442732784E-2</v>
      </c>
      <c r="U408" s="30" cm="1">
        <f t="array" ref="U408">SUMPRODUCT($F328:$BQ328,$F$347:$BQ$347*($F$348:$BQ$348=U$356))/SUMIFS($F$347:$BQ$347, $F$348:$BQ$348, U$356)</f>
        <v>2.0759461102435435E-2</v>
      </c>
      <c r="V408" s="30" cm="1">
        <f t="array" ref="V408">SUMPRODUCT($F328:$BQ328,$F$347:$BQ$347*($F$348:$BQ$348=V$356))/SUMIFS($F$347:$BQ$347, $F$348:$BQ$348, V$356)</f>
        <v>2.832829590289004E-2</v>
      </c>
      <c r="W408" s="30" cm="1">
        <f t="array" ref="W408">SUMPRODUCT($F328:$BQ328,$F$347:$BQ$347*($F$348:$BQ$348=W$356))/SUMIFS($F$347:$BQ$347, $F$348:$BQ$348, W$356)</f>
        <v>2.0996021129721442E-2</v>
      </c>
      <c r="X408" s="30" cm="1">
        <f t="array" ref="X408">SUMPRODUCT($F328:$BQ328,$F$347:$BQ$347*($F$348:$BQ$348=X$356))/SUMIFS($F$347:$BQ$347, $F$348:$BQ$348, X$356)</f>
        <v>1.0273493994079001E-2</v>
      </c>
      <c r="Y408" s="30" cm="1">
        <f t="array" ref="Y408">SUMPRODUCT($F328:$BQ328,$F$347:$BQ$347*($F$348:$BQ$348=Y$356))/SUMIFS($F$347:$BQ$347, $F$348:$BQ$348, Y$356)</f>
        <v>1.5974690420534517E-2</v>
      </c>
      <c r="Z408" s="30" cm="1">
        <f t="array" ref="Z408">SUMPRODUCT($F328:$BQ328,$F$347:$BQ$347*($F$348:$BQ$348=Z$356))/SUMIFS($F$347:$BQ$347, $F$348:$BQ$348, Z$356)</f>
        <v>1.6078402198847642E-2</v>
      </c>
      <c r="AA408" s="30" cm="1">
        <f t="array" ref="AA408">SUMPRODUCT($F328:$BQ328,$F$347:$BQ$347*($F$348:$BQ$348=AA$356))/SUMIFS($F$347:$BQ$347, $F$348:$BQ$348, AA$356)</f>
        <v>1.1188309369528618E-2</v>
      </c>
      <c r="AB408" s="30" cm="1">
        <f t="array" ref="AB408">SUMPRODUCT($F328:$BQ328,$F$347:$BQ$347*($F$348:$BQ$348=AB$356))/SUMIFS($F$347:$BQ$347, $F$348:$BQ$348, AB$356)</f>
        <v>1.8010391398583053E-2</v>
      </c>
      <c r="AC408" s="30" cm="1">
        <f t="array" ref="AC408">SUMPRODUCT($F328:$BQ328,$F$347:$BQ$347*($F$348:$BQ$348=AC$356))/SUMIFS($F$347:$BQ$347, $F$348:$BQ$348, AC$356)</f>
        <v>1.1382012384813891E-2</v>
      </c>
      <c r="AD408" s="30" cm="1">
        <f t="array" ref="AD408">SUMPRODUCT($F328:$BQ328,$F$347:$BQ$347*($F$348:$BQ$348=AD$356))/SUMIFS($F$347:$BQ$347, $F$348:$BQ$348, AD$356)</f>
        <v>9.3936869689553934E-3</v>
      </c>
      <c r="AE408" s="30" cm="1">
        <f t="array" ref="AE408">SUMPRODUCT($F328:$BQ328,$F$347:$BQ$347*($F$348:$BQ$348=AE$356))/SUMIFS($F$347:$BQ$347, $F$348:$BQ$348, AE$356)</f>
        <v>1.2066176059834925E-2</v>
      </c>
      <c r="AF408" s="30" cm="1">
        <f t="array" ref="AF408">SUMPRODUCT($F328:$BQ328,$F$347:$BQ$347*($F$348:$BQ$348=AF$356))/SUMIFS($F$347:$BQ$347, $F$348:$BQ$348, AF$356)</f>
        <v>9.455475716589062E-3</v>
      </c>
      <c r="AG408" s="30" cm="1">
        <f t="array" ref="AG408">SUMPRODUCT($F328:$BQ328,$F$347:$BQ$347*($F$348:$BQ$348=AG$356))/SUMIFS($F$347:$BQ$347, $F$348:$BQ$348, AG$356)</f>
        <v>6.7943826146887277E-3</v>
      </c>
      <c r="AH408" s="30" cm="1">
        <f t="array" ref="AH408">SUMPRODUCT($F328:$BQ328,$F$347:$BQ$347*($F$348:$BQ$348=AH$356))/SUMIFS($F$347:$BQ$347, $F$348:$BQ$348, AH$356)</f>
        <v>2.8971819416680118E-3</v>
      </c>
      <c r="AI408" s="30" cm="1">
        <f t="array" ref="AI408">SUMPRODUCT($F328:$BQ328,$F$347:$BQ$347*($F$348:$BQ$348=AI$356))/SUMIFS($F$347:$BQ$347, $F$348:$BQ$348, AI$356)</f>
        <v>5.8949817680655478E-2</v>
      </c>
      <c r="AJ408" s="30" cm="1">
        <f t="array" ref="AJ408">SUMPRODUCT($F328:$BQ328,$F$347:$BQ$347*($F$348:$BQ$348=AJ$356))/SUMIFS($F$347:$BQ$347, $F$348:$BQ$348, AJ$356)</f>
        <v>6.045108161078794E-3</v>
      </c>
      <c r="AK408" s="30" cm="1">
        <f t="array" ref="AK408">SUMPRODUCT($F328:$BQ328,$F$347:$BQ$347*($F$348:$BQ$348=AK$356))/SUMIFS($F$347:$BQ$347, $F$348:$BQ$348, AK$356)</f>
        <v>5.3775974319392071E-3</v>
      </c>
      <c r="AL408" s="30" cm="1">
        <f t="array" ref="AL408">SUMPRODUCT($F328:$BQ328,$F$347:$BQ$347*($F$348:$BQ$348=AL$356))/SUMIFS($F$347:$BQ$347, $F$348:$BQ$348, AL$356)</f>
        <v>6.9583362500754238E-3</v>
      </c>
      <c r="AM408" s="30" cm="1">
        <f t="array" ref="AM408">SUMPRODUCT($F328:$BQ328,$F$347:$BQ$347*($F$348:$BQ$348=AM$356))/SUMIFS($F$347:$BQ$347, $F$348:$BQ$348, AM$356)</f>
        <v>6.8713829877361885E-3</v>
      </c>
      <c r="AN408" s="30" cm="1">
        <f t="array" ref="AN408">SUMPRODUCT($F328:$BQ328,$F$347:$BQ$347*($F$348:$BQ$348=AN$356))/SUMIFS($F$347:$BQ$347, $F$348:$BQ$348, AN$356)</f>
        <v>0</v>
      </c>
      <c r="AO408" s="30"/>
      <c r="AP408" s="30"/>
      <c r="AQ408" s="30"/>
    </row>
    <row r="409" spans="1:43" x14ac:dyDescent="0.35">
      <c r="A409" t="str">
        <v>ISIC 80-82</v>
      </c>
      <c r="C409">
        <v>374505.66</v>
      </c>
      <c r="D409" t="str">
        <v>ISIC 69T82</v>
      </c>
      <c r="E409" s="30" cm="1">
        <f t="array" ref="E409">SUMPRODUCT($F329:$BQ329,$F$347:$BQ$347*($F$348:$BQ$348=E$356))/SUMIFS($F$347:$BQ$347, $F$348:$BQ$348, E$356)</f>
        <v>4.5913916690906434E-3</v>
      </c>
      <c r="F409" s="30" cm="1">
        <f t="array" ref="F409">SUMPRODUCT($F329:$BQ329,$F$347:$BQ$347*($F$348:$BQ$348=F$356))/SUMIFS($F$347:$BQ$347, $F$348:$BQ$348, F$356)</f>
        <v>4.9068259763958358E-3</v>
      </c>
      <c r="G409" s="30" cm="1">
        <f t="array" ref="G409">SUMPRODUCT($F329:$BQ329,$F$347:$BQ$347*($F$348:$BQ$348=G$356))/SUMIFS($F$347:$BQ$347, $F$348:$BQ$348, G$356)</f>
        <v>6.1938637258262376E-3</v>
      </c>
      <c r="H409" s="30" cm="1">
        <f t="array" ref="H409">SUMPRODUCT($F329:$BQ329,$F$347:$BQ$347*($F$348:$BQ$348=H$356))/SUMIFS($F$347:$BQ$347, $F$348:$BQ$348, H$356)</f>
        <v>4.5607050461282939E-3</v>
      </c>
      <c r="I409" s="30" cm="1">
        <f t="array" ref="I409">SUMPRODUCT($F329:$BQ329,$F$347:$BQ$347*($F$348:$BQ$348=I$356))/SUMIFS($F$347:$BQ$347, $F$348:$BQ$348, I$356)</f>
        <v>5.5048908848511326E-3</v>
      </c>
      <c r="J409" s="30" cm="1">
        <f t="array" ref="J409">SUMPRODUCT($F329:$BQ329,$F$347:$BQ$347*($F$348:$BQ$348=J$356))/SUMIFS($F$347:$BQ$347, $F$348:$BQ$348, J$356)</f>
        <v>5.5765580555485307E-3</v>
      </c>
      <c r="K409" s="30" cm="1">
        <f t="array" ref="K409">SUMPRODUCT($F329:$BQ329,$F$347:$BQ$347*($F$348:$BQ$348=K$356))/SUMIFS($F$347:$BQ$347, $F$348:$BQ$348, K$356)</f>
        <v>2.6895004200852318E-3</v>
      </c>
      <c r="L409" s="30" cm="1">
        <f t="array" ref="L409">SUMPRODUCT($F329:$BQ329,$F$347:$BQ$347*($F$348:$BQ$348=L$356))/SUMIFS($F$347:$BQ$347, $F$348:$BQ$348, L$356)</f>
        <v>4.9103376700237386E-3</v>
      </c>
      <c r="M409" s="30" cm="1">
        <f t="array" ref="M409">SUMPRODUCT($F329:$BQ329,$F$347:$BQ$347*($F$348:$BQ$348=M$356))/SUMIFS($F$347:$BQ$347, $F$348:$BQ$348, M$356)</f>
        <v>5.1861766935397298E-3</v>
      </c>
      <c r="N409" s="30" cm="1">
        <f t="array" ref="N409">SUMPRODUCT($F329:$BQ329,$F$347:$BQ$347*($F$348:$BQ$348=N$356))/SUMIFS($F$347:$BQ$347, $F$348:$BQ$348, N$356)</f>
        <v>6.6793508920482015E-3</v>
      </c>
      <c r="O409" s="30" cm="1">
        <f t="array" ref="O409">SUMPRODUCT($F329:$BQ329,$F$347:$BQ$347*($F$348:$BQ$348=O$356))/SUMIFS($F$347:$BQ$347, $F$348:$BQ$348, O$356)</f>
        <v>7.0944559671098544E-3</v>
      </c>
      <c r="P409" s="30" cm="1">
        <f t="array" ref="P409">SUMPRODUCT($F329:$BQ329,$F$347:$BQ$347*($F$348:$BQ$348=P$356))/SUMIFS($F$347:$BQ$347, $F$348:$BQ$348, P$356)</f>
        <v>5.815332595061529E-3</v>
      </c>
      <c r="Q409" s="30" cm="1">
        <f t="array" ref="Q409">SUMPRODUCT($F329:$BQ329,$F$347:$BQ$347*($F$348:$BQ$348=Q$356))/SUMIFS($F$347:$BQ$347, $F$348:$BQ$348, Q$356)</f>
        <v>6.8339922122777515E-3</v>
      </c>
      <c r="R409" s="30" cm="1">
        <f t="array" ref="R409">SUMPRODUCT($F329:$BQ329,$F$347:$BQ$347*($F$348:$BQ$348=R$356))/SUMIFS($F$347:$BQ$347, $F$348:$BQ$348, R$356)</f>
        <v>4.3115736927242174E-3</v>
      </c>
      <c r="S409" s="30" cm="1">
        <f t="array" ref="S409">SUMPRODUCT($F329:$BQ329,$F$347:$BQ$347*($F$348:$BQ$348=S$356))/SUMIFS($F$347:$BQ$347, $F$348:$BQ$348, S$356)</f>
        <v>6.1697183093950532E-3</v>
      </c>
      <c r="T409" s="30" cm="1">
        <f t="array" ref="T409">SUMPRODUCT($F329:$BQ329,$F$347:$BQ$347*($F$348:$BQ$348=T$356))/SUMIFS($F$347:$BQ$347, $F$348:$BQ$348, T$356)</f>
        <v>6.6308324614821898E-3</v>
      </c>
      <c r="U409" s="30" cm="1">
        <f t="array" ref="U409">SUMPRODUCT($F329:$BQ329,$F$347:$BQ$347*($F$348:$BQ$348=U$356))/SUMIFS($F$347:$BQ$347, $F$348:$BQ$348, U$356)</f>
        <v>6.5734692740130459E-3</v>
      </c>
      <c r="V409" s="30" cm="1">
        <f t="array" ref="V409">SUMPRODUCT($F329:$BQ329,$F$347:$BQ$347*($F$348:$BQ$348=V$356))/SUMIFS($F$347:$BQ$347, $F$348:$BQ$348, V$356)</f>
        <v>8.7303457120915095E-3</v>
      </c>
      <c r="W409" s="30" cm="1">
        <f t="array" ref="W409">SUMPRODUCT($F329:$BQ329,$F$347:$BQ$347*($F$348:$BQ$348=W$356))/SUMIFS($F$347:$BQ$347, $F$348:$BQ$348, W$356)</f>
        <v>6.7729041052631079E-3</v>
      </c>
      <c r="X409" s="30" cm="1">
        <f t="array" ref="X409">SUMPRODUCT($F329:$BQ329,$F$347:$BQ$347*($F$348:$BQ$348=X$356))/SUMIFS($F$347:$BQ$347, $F$348:$BQ$348, X$356)</f>
        <v>3.7148706899192514E-3</v>
      </c>
      <c r="Y409" s="30" cm="1">
        <f t="array" ref="Y409">SUMPRODUCT($F329:$BQ329,$F$347:$BQ$347*($F$348:$BQ$348=Y$356))/SUMIFS($F$347:$BQ$347, $F$348:$BQ$348, Y$356)</f>
        <v>5.8541113914642399E-3</v>
      </c>
      <c r="Z409" s="30" cm="1">
        <f t="array" ref="Z409">SUMPRODUCT($F329:$BQ329,$F$347:$BQ$347*($F$348:$BQ$348=Z$356))/SUMIFS($F$347:$BQ$347, $F$348:$BQ$348, Z$356)</f>
        <v>5.3230023787102284E-3</v>
      </c>
      <c r="AA409" s="30" cm="1">
        <f t="array" ref="AA409">SUMPRODUCT($F329:$BQ329,$F$347:$BQ$347*($F$348:$BQ$348=AA$356))/SUMIFS($F$347:$BQ$347, $F$348:$BQ$348, AA$356)</f>
        <v>4.8580399492000898E-3</v>
      </c>
      <c r="AB409" s="30" cm="1">
        <f t="array" ref="AB409">SUMPRODUCT($F329:$BQ329,$F$347:$BQ$347*($F$348:$BQ$348=AB$356))/SUMIFS($F$347:$BQ$347, $F$348:$BQ$348, AB$356)</f>
        <v>1.3825107698385294E-2</v>
      </c>
      <c r="AC409" s="30" cm="1">
        <f t="array" ref="AC409">SUMPRODUCT($F329:$BQ329,$F$347:$BQ$347*($F$348:$BQ$348=AC$356))/SUMIFS($F$347:$BQ$347, $F$348:$BQ$348, AC$356)</f>
        <v>6.3873339615120022E-3</v>
      </c>
      <c r="AD409" s="30" cm="1">
        <f t="array" ref="AD409">SUMPRODUCT($F329:$BQ329,$F$347:$BQ$347*($F$348:$BQ$348=AD$356))/SUMIFS($F$347:$BQ$347, $F$348:$BQ$348, AD$356)</f>
        <v>4.5462917639992398E-3</v>
      </c>
      <c r="AE409" s="30" cm="1">
        <f t="array" ref="AE409">SUMPRODUCT($F329:$BQ329,$F$347:$BQ$347*($F$348:$BQ$348=AE$356))/SUMIFS($F$347:$BQ$347, $F$348:$BQ$348, AE$356)</f>
        <v>4.4923184315153897E-3</v>
      </c>
      <c r="AF409" s="30" cm="1">
        <f t="array" ref="AF409">SUMPRODUCT($F329:$BQ329,$F$347:$BQ$347*($F$348:$BQ$348=AF$356))/SUMIFS($F$347:$BQ$347, $F$348:$BQ$348, AF$356)</f>
        <v>3.6919113946067921E-3</v>
      </c>
      <c r="AG409" s="30" cm="1">
        <f t="array" ref="AG409">SUMPRODUCT($F329:$BQ329,$F$347:$BQ$347*($F$348:$BQ$348=AG$356))/SUMIFS($F$347:$BQ$347, $F$348:$BQ$348, AG$356)</f>
        <v>2.6260457243655368E-3</v>
      </c>
      <c r="AH409" s="30" cm="1">
        <f t="array" ref="AH409">SUMPRODUCT($F329:$BQ329,$F$347:$BQ$347*($F$348:$BQ$348=AH$356))/SUMIFS($F$347:$BQ$347, $F$348:$BQ$348, AH$356)</f>
        <v>1.1153641750246532E-3</v>
      </c>
      <c r="AI409" s="30" cm="1">
        <f t="array" ref="AI409">SUMPRODUCT($F329:$BQ329,$F$347:$BQ$347*($F$348:$BQ$348=AI$356))/SUMIFS($F$347:$BQ$347, $F$348:$BQ$348, AI$356)</f>
        <v>0.19121516896582766</v>
      </c>
      <c r="AJ409" s="30" cm="1">
        <f t="array" ref="AJ409">SUMPRODUCT($F329:$BQ329,$F$347:$BQ$347*($F$348:$BQ$348=AJ$356))/SUMIFS($F$347:$BQ$347, $F$348:$BQ$348, AJ$356)</f>
        <v>2.5081211440681783E-3</v>
      </c>
      <c r="AK409" s="30" cm="1">
        <f t="array" ref="AK409">SUMPRODUCT($F329:$BQ329,$F$347:$BQ$347*($F$348:$BQ$348=AK$356))/SUMIFS($F$347:$BQ$347, $F$348:$BQ$348, AK$356)</f>
        <v>2.0988604555353591E-3</v>
      </c>
      <c r="AL409" s="30" cm="1">
        <f t="array" ref="AL409">SUMPRODUCT($F329:$BQ329,$F$347:$BQ$347*($F$348:$BQ$348=AL$356))/SUMIFS($F$347:$BQ$347, $F$348:$BQ$348, AL$356)</f>
        <v>2.4203968007334106E-3</v>
      </c>
      <c r="AM409" s="30" cm="1">
        <f t="array" ref="AM409">SUMPRODUCT($F329:$BQ329,$F$347:$BQ$347*($F$348:$BQ$348=AM$356))/SUMIFS($F$347:$BQ$347, $F$348:$BQ$348, AM$356)</f>
        <v>5.5864319830807368E-3</v>
      </c>
      <c r="AN409" s="30" cm="1">
        <f t="array" ref="AN409">SUMPRODUCT($F329:$BQ329,$F$347:$BQ$347*($F$348:$BQ$348=AN$356))/SUMIFS($F$347:$BQ$347, $F$348:$BQ$348, AN$356)</f>
        <v>0</v>
      </c>
      <c r="AO409" s="30"/>
      <c r="AP409" s="30"/>
      <c r="AQ409" s="30"/>
    </row>
    <row r="410" spans="1:43" x14ac:dyDescent="0.35">
      <c r="A410" t="str">
        <v>ISIC 84</v>
      </c>
      <c r="C410">
        <v>1048396.85</v>
      </c>
      <c r="D410" t="str">
        <v>ISIC 84</v>
      </c>
      <c r="E410" s="30" cm="1">
        <f t="array" ref="E410">SUMPRODUCT($F330:$BQ330,$F$347:$BQ$347*($F$348:$BQ$348=E$356))/SUMIFS($F$347:$BQ$347, $F$348:$BQ$348, E$356)</f>
        <v>1.7345780953807999E-2</v>
      </c>
      <c r="F410" s="30" cm="1">
        <f t="array" ref="F410">SUMPRODUCT($F330:$BQ330,$F$347:$BQ$347*($F$348:$BQ$348=F$356))/SUMIFS($F$347:$BQ$347, $F$348:$BQ$348, F$356)</f>
        <v>2.2918414869812137E-2</v>
      </c>
      <c r="G410" s="30" cm="1">
        <f t="array" ref="G410">SUMPRODUCT($F330:$BQ330,$F$347:$BQ$347*($F$348:$BQ$348=G$356))/SUMIFS($F$347:$BQ$347, $F$348:$BQ$348, G$356)</f>
        <v>2.8098600557332671E-2</v>
      </c>
      <c r="H410" s="30" cm="1">
        <f t="array" ref="H410">SUMPRODUCT($F330:$BQ330,$F$347:$BQ$347*($F$348:$BQ$348=H$356))/SUMIFS($F$347:$BQ$347, $F$348:$BQ$348, H$356)</f>
        <v>2.9949115213767096E-2</v>
      </c>
      <c r="I410" s="30" cm="1">
        <f t="array" ref="I410">SUMPRODUCT($F330:$BQ330,$F$347:$BQ$347*($F$348:$BQ$348=I$356))/SUMIFS($F$347:$BQ$347, $F$348:$BQ$348, I$356)</f>
        <v>2.591421187983373E-2</v>
      </c>
      <c r="J410" s="30" cm="1">
        <f t="array" ref="J410">SUMPRODUCT($F330:$BQ330,$F$347:$BQ$347*($F$348:$BQ$348=J$356))/SUMIFS($F$347:$BQ$347, $F$348:$BQ$348, J$356)</f>
        <v>3.3227191561367428E-2</v>
      </c>
      <c r="K410" s="30" cm="1">
        <f t="array" ref="K410">SUMPRODUCT($F330:$BQ330,$F$347:$BQ$347*($F$348:$BQ$348=K$356))/SUMIFS($F$347:$BQ$347, $F$348:$BQ$348, K$356)</f>
        <v>1.8613704937984008E-2</v>
      </c>
      <c r="L410" s="30" cm="1">
        <f t="array" ref="L410">SUMPRODUCT($F330:$BQ330,$F$347:$BQ$347*($F$348:$BQ$348=L$356))/SUMIFS($F$347:$BQ$347, $F$348:$BQ$348, L$356)</f>
        <v>2.8031238278055613E-2</v>
      </c>
      <c r="M410" s="30" cm="1">
        <f t="array" ref="M410">SUMPRODUCT($F330:$BQ330,$F$347:$BQ$347*($F$348:$BQ$348=M$356))/SUMIFS($F$347:$BQ$347, $F$348:$BQ$348, M$356)</f>
        <v>2.0754338412308029E-2</v>
      </c>
      <c r="N410" s="30" cm="1">
        <f t="array" ref="N410">SUMPRODUCT($F330:$BQ330,$F$347:$BQ$347*($F$348:$BQ$348=N$356))/SUMIFS($F$347:$BQ$347, $F$348:$BQ$348, N$356)</f>
        <v>2.5987890056304547E-2</v>
      </c>
      <c r="O410" s="30" cm="1">
        <f t="array" ref="O410">SUMPRODUCT($F330:$BQ330,$F$347:$BQ$347*($F$348:$BQ$348=O$356))/SUMIFS($F$347:$BQ$347, $F$348:$BQ$348, O$356)</f>
        <v>3.0302578096847818E-2</v>
      </c>
      <c r="P410" s="30" cm="1">
        <f t="array" ref="P410">SUMPRODUCT($F330:$BQ330,$F$347:$BQ$347*($F$348:$BQ$348=P$356))/SUMIFS($F$347:$BQ$347, $F$348:$BQ$348, P$356)</f>
        <v>3.2897384703732463E-2</v>
      </c>
      <c r="Q410" s="30" cm="1">
        <f t="array" ref="Q410">SUMPRODUCT($F330:$BQ330,$F$347:$BQ$347*($F$348:$BQ$348=Q$356))/SUMIFS($F$347:$BQ$347, $F$348:$BQ$348, Q$356)</f>
        <v>2.6884367331339497E-2</v>
      </c>
      <c r="R410" s="30" cm="1">
        <f t="array" ref="R410">SUMPRODUCT($F330:$BQ330,$F$347:$BQ$347*($F$348:$BQ$348=R$356))/SUMIFS($F$347:$BQ$347, $F$348:$BQ$348, R$356)</f>
        <v>1.8412110821002078E-2</v>
      </c>
      <c r="S410" s="30" cm="1">
        <f t="array" ref="S410">SUMPRODUCT($F330:$BQ330,$F$347:$BQ$347*($F$348:$BQ$348=S$356))/SUMIFS($F$347:$BQ$347, $F$348:$BQ$348, S$356)</f>
        <v>2.6938729980002664E-2</v>
      </c>
      <c r="T410" s="30" cm="1">
        <f t="array" ref="T410">SUMPRODUCT($F330:$BQ330,$F$347:$BQ$347*($F$348:$BQ$348=T$356))/SUMIFS($F$347:$BQ$347, $F$348:$BQ$348, T$356)</f>
        <v>2.7730572369729964E-2</v>
      </c>
      <c r="U410" s="30" cm="1">
        <f t="array" ref="U410">SUMPRODUCT($F330:$BQ330,$F$347:$BQ$347*($F$348:$BQ$348=U$356))/SUMIFS($F$347:$BQ$347, $F$348:$BQ$348, U$356)</f>
        <v>2.6538667257972093E-2</v>
      </c>
      <c r="V410" s="30" cm="1">
        <f t="array" ref="V410">SUMPRODUCT($F330:$BQ330,$F$347:$BQ$347*($F$348:$BQ$348=V$356))/SUMIFS($F$347:$BQ$347, $F$348:$BQ$348, V$356)</f>
        <v>2.638917567688006E-2</v>
      </c>
      <c r="W410" s="30" cm="1">
        <f t="array" ref="W410">SUMPRODUCT($F330:$BQ330,$F$347:$BQ$347*($F$348:$BQ$348=W$356))/SUMIFS($F$347:$BQ$347, $F$348:$BQ$348, W$356)</f>
        <v>2.5628196842275908E-2</v>
      </c>
      <c r="X410" s="30" cm="1">
        <f t="array" ref="X410">SUMPRODUCT($F330:$BQ330,$F$347:$BQ$347*($F$348:$BQ$348=X$356))/SUMIFS($F$347:$BQ$347, $F$348:$BQ$348, X$356)</f>
        <v>2.5905589547817107E-2</v>
      </c>
      <c r="Y410" s="30" cm="1">
        <f t="array" ref="Y410">SUMPRODUCT($F330:$BQ330,$F$347:$BQ$347*($F$348:$BQ$348=Y$356))/SUMIFS($F$347:$BQ$347, $F$348:$BQ$348, Y$356)</f>
        <v>4.9413182427865965E-2</v>
      </c>
      <c r="Z410" s="30" cm="1">
        <f t="array" ref="Z410">SUMPRODUCT($F330:$BQ330,$F$347:$BQ$347*($F$348:$BQ$348=Z$356))/SUMIFS($F$347:$BQ$347, $F$348:$BQ$348, Z$356)</f>
        <v>2.6128259640008235E-2</v>
      </c>
      <c r="AA410" s="30" cm="1">
        <f t="array" ref="AA410">SUMPRODUCT($F330:$BQ330,$F$347:$BQ$347*($F$348:$BQ$348=AA$356))/SUMIFS($F$347:$BQ$347, $F$348:$BQ$348, AA$356)</f>
        <v>3.1213638741078156E-2</v>
      </c>
      <c r="AB410" s="30" cm="1">
        <f t="array" ref="AB410">SUMPRODUCT($F330:$BQ330,$F$347:$BQ$347*($F$348:$BQ$348=AB$356))/SUMIFS($F$347:$BQ$347, $F$348:$BQ$348, AB$356)</f>
        <v>2.5748048322231449E-2</v>
      </c>
      <c r="AC410" s="30" cm="1">
        <f t="array" ref="AC410">SUMPRODUCT($F330:$BQ330,$F$347:$BQ$347*($F$348:$BQ$348=AC$356))/SUMIFS($F$347:$BQ$347, $F$348:$BQ$348, AC$356)</f>
        <v>2.2853825768779423E-2</v>
      </c>
      <c r="AD410" s="30" cm="1">
        <f t="array" ref="AD410">SUMPRODUCT($F330:$BQ330,$F$347:$BQ$347*($F$348:$BQ$348=AD$356))/SUMIFS($F$347:$BQ$347, $F$348:$BQ$348, AD$356)</f>
        <v>4.2803358907113155E-2</v>
      </c>
      <c r="AE410" s="30" cm="1">
        <f t="array" ref="AE410">SUMPRODUCT($F330:$BQ330,$F$347:$BQ$347*($F$348:$BQ$348=AE$356))/SUMIFS($F$347:$BQ$347, $F$348:$BQ$348, AE$356)</f>
        <v>3.2625625977729319E-2</v>
      </c>
      <c r="AF410" s="30" cm="1">
        <f t="array" ref="AF410">SUMPRODUCT($F330:$BQ330,$F$347:$BQ$347*($F$348:$BQ$348=AF$356))/SUMIFS($F$347:$BQ$347, $F$348:$BQ$348, AF$356)</f>
        <v>2.5432027160735098E-2</v>
      </c>
      <c r="AG410" s="30" cm="1">
        <f t="array" ref="AG410">SUMPRODUCT($F330:$BQ330,$F$347:$BQ$347*($F$348:$BQ$348=AG$356))/SUMIFS($F$347:$BQ$347, $F$348:$BQ$348, AG$356)</f>
        <v>3.2953210545021636E-2</v>
      </c>
      <c r="AH410" s="30" cm="1">
        <f t="array" ref="AH410">SUMPRODUCT($F330:$BQ330,$F$347:$BQ$347*($F$348:$BQ$348=AH$356))/SUMIFS($F$347:$BQ$347, $F$348:$BQ$348, AH$356)</f>
        <v>1.607831729612106E-2</v>
      </c>
      <c r="AI410" s="30" cm="1">
        <f t="array" ref="AI410">SUMPRODUCT($F330:$BQ330,$F$347:$BQ$347*($F$348:$BQ$348=AI$356))/SUMIFS($F$347:$BQ$347, $F$348:$BQ$348, AI$356)</f>
        <v>4.2651353831804219E-2</v>
      </c>
      <c r="AJ410" s="30" cm="1">
        <f t="array" ref="AJ410">SUMPRODUCT($F330:$BQ330,$F$347:$BQ$347*($F$348:$BQ$348=AJ$356))/SUMIFS($F$347:$BQ$347, $F$348:$BQ$348, AJ$356)</f>
        <v>1.0331467045671523</v>
      </c>
      <c r="AK410" s="30" cm="1">
        <f t="array" ref="AK410">SUMPRODUCT($F330:$BQ330,$F$347:$BQ$347*($F$348:$BQ$348=AK$356))/SUMIFS($F$347:$BQ$347, $F$348:$BQ$348, AK$356)</f>
        <v>1.6329537586488304E-2</v>
      </c>
      <c r="AL410" s="30" cm="1">
        <f t="array" ref="AL410">SUMPRODUCT($F330:$BQ330,$F$347:$BQ$347*($F$348:$BQ$348=AL$356))/SUMIFS($F$347:$BQ$347, $F$348:$BQ$348, AL$356)</f>
        <v>2.1308358713221259E-2</v>
      </c>
      <c r="AM410" s="30" cm="1">
        <f t="array" ref="AM410">SUMPRODUCT($F330:$BQ330,$F$347:$BQ$347*($F$348:$BQ$348=AM$356))/SUMIFS($F$347:$BQ$347, $F$348:$BQ$348, AM$356)</f>
        <v>2.7472126399465824E-2</v>
      </c>
      <c r="AN410" s="30" cm="1">
        <f t="array" ref="AN410">SUMPRODUCT($F330:$BQ330,$F$347:$BQ$347*($F$348:$BQ$348=AN$356))/SUMIFS($F$347:$BQ$347, $F$348:$BQ$348, AN$356)</f>
        <v>0</v>
      </c>
      <c r="AO410" s="30"/>
      <c r="AP410" s="30"/>
      <c r="AQ410" s="30"/>
    </row>
    <row r="411" spans="1:43" x14ac:dyDescent="0.35">
      <c r="A411" t="str">
        <v>ISIC 85</v>
      </c>
      <c r="C411">
        <v>681436.89</v>
      </c>
      <c r="D411" t="str">
        <v>ISIC 85</v>
      </c>
      <c r="E411" s="30" cm="1">
        <f t="array" ref="E411">SUMPRODUCT($F331:$BQ331,$F$347:$BQ$347*($F$348:$BQ$348=E$356))/SUMIFS($F$347:$BQ$347, $F$348:$BQ$348, E$356)</f>
        <v>4.8702202788234328E-3</v>
      </c>
      <c r="F411" s="30" cm="1">
        <f t="array" ref="F411">SUMPRODUCT($F331:$BQ331,$F$347:$BQ$347*($F$348:$BQ$348=F$356))/SUMIFS($F$347:$BQ$347, $F$348:$BQ$348, F$356)</f>
        <v>7.3173605626182707E-3</v>
      </c>
      <c r="G411" s="30" cm="1">
        <f t="array" ref="G411">SUMPRODUCT($F331:$BQ331,$F$347:$BQ$347*($F$348:$BQ$348=G$356))/SUMIFS($F$347:$BQ$347, $F$348:$BQ$348, G$356)</f>
        <v>6.4706528233468823E-3</v>
      </c>
      <c r="H411" s="30" cm="1">
        <f t="array" ref="H411">SUMPRODUCT($F331:$BQ331,$F$347:$BQ$347*($F$348:$BQ$348=H$356))/SUMIFS($F$347:$BQ$347, $F$348:$BQ$348, H$356)</f>
        <v>5.4643940187819283E-3</v>
      </c>
      <c r="I411" s="30" cm="1">
        <f t="array" ref="I411">SUMPRODUCT($F331:$BQ331,$F$347:$BQ$347*($F$348:$BQ$348=I$356))/SUMIFS($F$347:$BQ$347, $F$348:$BQ$348, I$356)</f>
        <v>7.4354001689699604E-3</v>
      </c>
      <c r="J411" s="30" cm="1">
        <f t="array" ref="J411">SUMPRODUCT($F331:$BQ331,$F$347:$BQ$347*($F$348:$BQ$348=J$356))/SUMIFS($F$347:$BQ$347, $F$348:$BQ$348, J$356)</f>
        <v>9.188017557428917E-3</v>
      </c>
      <c r="K411" s="30" cm="1">
        <f t="array" ref="K411">SUMPRODUCT($F331:$BQ331,$F$347:$BQ$347*($F$348:$BQ$348=K$356))/SUMIFS($F$347:$BQ$347, $F$348:$BQ$348, K$356)</f>
        <v>4.5858167360489652E-3</v>
      </c>
      <c r="L411" s="30" cm="1">
        <f t="array" ref="L411">SUMPRODUCT($F331:$BQ331,$F$347:$BQ$347*($F$348:$BQ$348=L$356))/SUMIFS($F$347:$BQ$347, $F$348:$BQ$348, L$356)</f>
        <v>8.3054490880494648E-3</v>
      </c>
      <c r="M411" s="30" cm="1">
        <f t="array" ref="M411">SUMPRODUCT($F331:$BQ331,$F$347:$BQ$347*($F$348:$BQ$348=M$356))/SUMIFS($F$347:$BQ$347, $F$348:$BQ$348, M$356)</f>
        <v>5.5355893802450911E-3</v>
      </c>
      <c r="N411" s="30" cm="1">
        <f t="array" ref="N411">SUMPRODUCT($F331:$BQ331,$F$347:$BQ$347*($F$348:$BQ$348=N$356))/SUMIFS($F$347:$BQ$347, $F$348:$BQ$348, N$356)</f>
        <v>7.5625367373764723E-3</v>
      </c>
      <c r="O411" s="30" cm="1">
        <f t="array" ref="O411">SUMPRODUCT($F331:$BQ331,$F$347:$BQ$347*($F$348:$BQ$348=O$356))/SUMIFS($F$347:$BQ$347, $F$348:$BQ$348, O$356)</f>
        <v>9.4465426997645055E-3</v>
      </c>
      <c r="P411" s="30" cm="1">
        <f t="array" ref="P411">SUMPRODUCT($F331:$BQ331,$F$347:$BQ$347*($F$348:$BQ$348=P$356))/SUMIFS($F$347:$BQ$347, $F$348:$BQ$348, P$356)</f>
        <v>9.3484849230244787E-3</v>
      </c>
      <c r="Q411" s="30" cm="1">
        <f t="array" ref="Q411">SUMPRODUCT($F331:$BQ331,$F$347:$BQ$347*($F$348:$BQ$348=Q$356))/SUMIFS($F$347:$BQ$347, $F$348:$BQ$348, Q$356)</f>
        <v>6.3038472759240939E-3</v>
      </c>
      <c r="R411" s="30" cm="1">
        <f t="array" ref="R411">SUMPRODUCT($F331:$BQ331,$F$347:$BQ$347*($F$348:$BQ$348=R$356))/SUMIFS($F$347:$BQ$347, $F$348:$BQ$348, R$356)</f>
        <v>4.4196110910254124E-3</v>
      </c>
      <c r="S411" s="30" cm="1">
        <f t="array" ref="S411">SUMPRODUCT($F331:$BQ331,$F$347:$BQ$347*($F$348:$BQ$348=S$356))/SUMIFS($F$347:$BQ$347, $F$348:$BQ$348, S$356)</f>
        <v>6.9923140651395902E-3</v>
      </c>
      <c r="T411" s="30" cm="1">
        <f t="array" ref="T411">SUMPRODUCT($F331:$BQ331,$F$347:$BQ$347*($F$348:$BQ$348=T$356))/SUMIFS($F$347:$BQ$347, $F$348:$BQ$348, T$356)</f>
        <v>6.1207624211661957E-3</v>
      </c>
      <c r="U411" s="30" cm="1">
        <f t="array" ref="U411">SUMPRODUCT($F331:$BQ331,$F$347:$BQ$347*($F$348:$BQ$348=U$356))/SUMIFS($F$347:$BQ$347, $F$348:$BQ$348, U$356)</f>
        <v>6.4569486069408957E-3</v>
      </c>
      <c r="V411" s="30" cm="1">
        <f t="array" ref="V411">SUMPRODUCT($F331:$BQ331,$F$347:$BQ$347*($F$348:$BQ$348=V$356))/SUMIFS($F$347:$BQ$347, $F$348:$BQ$348, V$356)</f>
        <v>4.58702351783471E-3</v>
      </c>
      <c r="W411" s="30" cm="1">
        <f t="array" ref="W411">SUMPRODUCT($F331:$BQ331,$F$347:$BQ$347*($F$348:$BQ$348=W$356))/SUMIFS($F$347:$BQ$347, $F$348:$BQ$348, W$356)</f>
        <v>5.2868845912762402E-3</v>
      </c>
      <c r="X411" s="30" cm="1">
        <f t="array" ref="X411">SUMPRODUCT($F331:$BQ331,$F$347:$BQ$347*($F$348:$BQ$348=X$356))/SUMIFS($F$347:$BQ$347, $F$348:$BQ$348, X$356)</f>
        <v>2.7370266157121077E-2</v>
      </c>
      <c r="Y411" s="30" cm="1">
        <f t="array" ref="Y411">SUMPRODUCT($F331:$BQ331,$F$347:$BQ$347*($F$348:$BQ$348=Y$356))/SUMIFS($F$347:$BQ$347, $F$348:$BQ$348, Y$356)</f>
        <v>9.1188751918711286E-3</v>
      </c>
      <c r="Z411" s="30" cm="1">
        <f t="array" ref="Z411">SUMPRODUCT($F331:$BQ331,$F$347:$BQ$347*($F$348:$BQ$348=Z$356))/SUMIFS($F$347:$BQ$347, $F$348:$BQ$348, Z$356)</f>
        <v>7.4914717553437914E-3</v>
      </c>
      <c r="AA411" s="30" cm="1">
        <f t="array" ref="AA411">SUMPRODUCT($F331:$BQ331,$F$347:$BQ$347*($F$348:$BQ$348=AA$356))/SUMIFS($F$347:$BQ$347, $F$348:$BQ$348, AA$356)</f>
        <v>4.9932159988721756E-3</v>
      </c>
      <c r="AB411" s="30" cm="1">
        <f t="array" ref="AB411">SUMPRODUCT($F331:$BQ331,$F$347:$BQ$347*($F$348:$BQ$348=AB$356))/SUMIFS($F$347:$BQ$347, $F$348:$BQ$348, AB$356)</f>
        <v>5.1804694253983563E-3</v>
      </c>
      <c r="AC411" s="30" cm="1">
        <f t="array" ref="AC411">SUMPRODUCT($F331:$BQ331,$F$347:$BQ$347*($F$348:$BQ$348=AC$356))/SUMIFS($F$347:$BQ$347, $F$348:$BQ$348, AC$356)</f>
        <v>4.9308533670429236E-3</v>
      </c>
      <c r="AD411" s="30" cm="1">
        <f t="array" ref="AD411">SUMPRODUCT($F331:$BQ331,$F$347:$BQ$347*($F$348:$BQ$348=AD$356))/SUMIFS($F$347:$BQ$347, $F$348:$BQ$348, AD$356)</f>
        <v>5.263205972740638E-3</v>
      </c>
      <c r="AE411" s="30" cm="1">
        <f t="array" ref="AE411">SUMPRODUCT($F331:$BQ331,$F$347:$BQ$347*($F$348:$BQ$348=AE$356))/SUMIFS($F$347:$BQ$347, $F$348:$BQ$348, AE$356)</f>
        <v>4.9745605151253775E-3</v>
      </c>
      <c r="AF411" s="30" cm="1">
        <f t="array" ref="AF411">SUMPRODUCT($F331:$BQ331,$F$347:$BQ$347*($F$348:$BQ$348=AF$356))/SUMIFS($F$347:$BQ$347, $F$348:$BQ$348, AF$356)</f>
        <v>4.4547271401172983E-3</v>
      </c>
      <c r="AG411" s="30" cm="1">
        <f t="array" ref="AG411">SUMPRODUCT($F331:$BQ331,$F$347:$BQ$347*($F$348:$BQ$348=AG$356))/SUMIFS($F$347:$BQ$347, $F$348:$BQ$348, AG$356)</f>
        <v>3.8287747025578648E-3</v>
      </c>
      <c r="AH411" s="30" cm="1">
        <f t="array" ref="AH411">SUMPRODUCT($F331:$BQ331,$F$347:$BQ$347*($F$348:$BQ$348=AH$356))/SUMIFS($F$347:$BQ$347, $F$348:$BQ$348, AH$356)</f>
        <v>3.0832688987928094E-3</v>
      </c>
      <c r="AI411" s="30" cm="1">
        <f t="array" ref="AI411">SUMPRODUCT($F331:$BQ331,$F$347:$BQ$347*($F$348:$BQ$348=AI$356))/SUMIFS($F$347:$BQ$347, $F$348:$BQ$348, AI$356)</f>
        <v>8.1153038136395871E-3</v>
      </c>
      <c r="AJ411" s="30" cm="1">
        <f t="array" ref="AJ411">SUMPRODUCT($F331:$BQ331,$F$347:$BQ$347*($F$348:$BQ$348=AJ$356))/SUMIFS($F$347:$BQ$347, $F$348:$BQ$348, AJ$356)</f>
        <v>1.1238173122742614E-2</v>
      </c>
      <c r="AK411" s="30" cm="1">
        <f t="array" ref="AK411">SUMPRODUCT($F331:$BQ331,$F$347:$BQ$347*($F$348:$BQ$348=AK$356))/SUMIFS($F$347:$BQ$347, $F$348:$BQ$348, AK$356)</f>
        <v>1.0037859918369862</v>
      </c>
      <c r="AL411" s="30" cm="1">
        <f t="array" ref="AL411">SUMPRODUCT($F331:$BQ331,$F$347:$BQ$347*($F$348:$BQ$348=AL$356))/SUMIFS($F$347:$BQ$347, $F$348:$BQ$348, AL$356)</f>
        <v>4.3755515625734818E-3</v>
      </c>
      <c r="AM411" s="30" cm="1">
        <f t="array" ref="AM411">SUMPRODUCT($F331:$BQ331,$F$347:$BQ$347*($F$348:$BQ$348=AM$356))/SUMIFS($F$347:$BQ$347, $F$348:$BQ$348, AM$356)</f>
        <v>5.3369474609448299E-3</v>
      </c>
      <c r="AN411" s="30" cm="1">
        <f t="array" ref="AN411">SUMPRODUCT($F331:$BQ331,$F$347:$BQ$347*($F$348:$BQ$348=AN$356))/SUMIFS($F$347:$BQ$347, $F$348:$BQ$348, AN$356)</f>
        <v>0</v>
      </c>
      <c r="AO411" s="30"/>
      <c r="AP411" s="30"/>
      <c r="AQ411" s="30"/>
    </row>
    <row r="412" spans="1:43" x14ac:dyDescent="0.35">
      <c r="A412" t="str">
        <v>ISIC 86</v>
      </c>
      <c r="C412">
        <v>858714.7</v>
      </c>
      <c r="D412" t="str">
        <v>ISIC 86T88</v>
      </c>
      <c r="E412" s="30" cm="1">
        <f t="array" ref="E412">SUMPRODUCT($F332:$BQ332,$F$347:$BQ$347*($F$348:$BQ$348=E$356))/SUMIFS($F$347:$BQ$347, $F$348:$BQ$348, E$356)</f>
        <v>2.8960821867017828E-3</v>
      </c>
      <c r="F412" s="30" cm="1">
        <f t="array" ref="F412">SUMPRODUCT($F332:$BQ332,$F$347:$BQ$347*($F$348:$BQ$348=F$356))/SUMIFS($F$347:$BQ$347, $F$348:$BQ$348, F$356)</f>
        <v>3.8823650545606425E-3</v>
      </c>
      <c r="G412" s="30" cm="1">
        <f t="array" ref="G412">SUMPRODUCT($F332:$BQ332,$F$347:$BQ$347*($F$348:$BQ$348=G$356))/SUMIFS($F$347:$BQ$347, $F$348:$BQ$348, G$356)</f>
        <v>4.5806227154422804E-3</v>
      </c>
      <c r="H412" s="30" cm="1">
        <f t="array" ref="H412">SUMPRODUCT($F332:$BQ332,$F$347:$BQ$347*($F$348:$BQ$348=H$356))/SUMIFS($F$347:$BQ$347, $F$348:$BQ$348, H$356)</f>
        <v>3.4139399868357055E-3</v>
      </c>
      <c r="I412" s="30" cm="1">
        <f t="array" ref="I412">SUMPRODUCT($F332:$BQ332,$F$347:$BQ$347*($F$348:$BQ$348=I$356))/SUMIFS($F$347:$BQ$347, $F$348:$BQ$348, I$356)</f>
        <v>3.6361517928940866E-3</v>
      </c>
      <c r="J412" s="30" cm="1">
        <f t="array" ref="J412">SUMPRODUCT($F332:$BQ332,$F$347:$BQ$347*($F$348:$BQ$348=J$356))/SUMIFS($F$347:$BQ$347, $F$348:$BQ$348, J$356)</f>
        <v>4.8204398840382993E-3</v>
      </c>
      <c r="K412" s="30" cm="1">
        <f t="array" ref="K412">SUMPRODUCT($F332:$BQ332,$F$347:$BQ$347*($F$348:$BQ$348=K$356))/SUMIFS($F$347:$BQ$347, $F$348:$BQ$348, K$356)</f>
        <v>3.0564679571630951E-3</v>
      </c>
      <c r="L412" s="30" cm="1">
        <f t="array" ref="L412">SUMPRODUCT($F332:$BQ332,$F$347:$BQ$347*($F$348:$BQ$348=L$356))/SUMIFS($F$347:$BQ$347, $F$348:$BQ$348, L$356)</f>
        <v>4.7486194308590897E-3</v>
      </c>
      <c r="M412" s="30" cm="1">
        <f t="array" ref="M412">SUMPRODUCT($F332:$BQ332,$F$347:$BQ$347*($F$348:$BQ$348=M$356))/SUMIFS($F$347:$BQ$347, $F$348:$BQ$348, M$356)</f>
        <v>4.9162162452166076E-3</v>
      </c>
      <c r="N412" s="30" cm="1">
        <f t="array" ref="N412">SUMPRODUCT($F332:$BQ332,$F$347:$BQ$347*($F$348:$BQ$348=N$356))/SUMIFS($F$347:$BQ$347, $F$348:$BQ$348, N$356)</f>
        <v>4.4055239302079191E-3</v>
      </c>
      <c r="O412" s="30" cm="1">
        <f t="array" ref="O412">SUMPRODUCT($F332:$BQ332,$F$347:$BQ$347*($F$348:$BQ$348=O$356))/SUMIFS($F$347:$BQ$347, $F$348:$BQ$348, O$356)</f>
        <v>4.4284106923251241E-3</v>
      </c>
      <c r="P412" s="30" cm="1">
        <f t="array" ref="P412">SUMPRODUCT($F332:$BQ332,$F$347:$BQ$347*($F$348:$BQ$348=P$356))/SUMIFS($F$347:$BQ$347, $F$348:$BQ$348, P$356)</f>
        <v>4.9121786312812769E-3</v>
      </c>
      <c r="Q412" s="30" cm="1">
        <f t="array" ref="Q412">SUMPRODUCT($F332:$BQ332,$F$347:$BQ$347*($F$348:$BQ$348=Q$356))/SUMIFS($F$347:$BQ$347, $F$348:$BQ$348, Q$356)</f>
        <v>4.1711429428061119E-3</v>
      </c>
      <c r="R412" s="30" cm="1">
        <f t="array" ref="R412">SUMPRODUCT($F332:$BQ332,$F$347:$BQ$347*($F$348:$BQ$348=R$356))/SUMIFS($F$347:$BQ$347, $F$348:$BQ$348, R$356)</f>
        <v>3.7520433758638626E-3</v>
      </c>
      <c r="S412" s="30" cm="1">
        <f t="array" ref="S412">SUMPRODUCT($F332:$BQ332,$F$347:$BQ$347*($F$348:$BQ$348=S$356))/SUMIFS($F$347:$BQ$347, $F$348:$BQ$348, S$356)</f>
        <v>5.3032706225201592E-3</v>
      </c>
      <c r="T412" s="30" cm="1">
        <f t="array" ref="T412">SUMPRODUCT($F332:$BQ332,$F$347:$BQ$347*($F$348:$BQ$348=T$356))/SUMIFS($F$347:$BQ$347, $F$348:$BQ$348, T$356)</f>
        <v>5.0124925984380772E-3</v>
      </c>
      <c r="U412" s="30" cm="1">
        <f t="array" ref="U412">SUMPRODUCT($F332:$BQ332,$F$347:$BQ$347*($F$348:$BQ$348=U$356))/SUMIFS($F$347:$BQ$347, $F$348:$BQ$348, U$356)</f>
        <v>6.3236813900603801E-3</v>
      </c>
      <c r="V412" s="30" cm="1">
        <f t="array" ref="V412">SUMPRODUCT($F332:$BQ332,$F$347:$BQ$347*($F$348:$BQ$348=V$356))/SUMIFS($F$347:$BQ$347, $F$348:$BQ$348, V$356)</f>
        <v>6.7210803574943188E-3</v>
      </c>
      <c r="W412" s="30" cm="1">
        <f t="array" ref="W412">SUMPRODUCT($F332:$BQ332,$F$347:$BQ$347*($F$348:$BQ$348=W$356))/SUMIFS($F$347:$BQ$347, $F$348:$BQ$348, W$356)</f>
        <v>4.7255618400519469E-3</v>
      </c>
      <c r="X412" s="30" cm="1">
        <f t="array" ref="X412">SUMPRODUCT($F332:$BQ332,$F$347:$BQ$347*($F$348:$BQ$348=X$356))/SUMIFS($F$347:$BQ$347, $F$348:$BQ$348, X$356)</f>
        <v>5.3015631049899729E-3</v>
      </c>
      <c r="Y412" s="30" cm="1">
        <f t="array" ref="Y412">SUMPRODUCT($F332:$BQ332,$F$347:$BQ$347*($F$348:$BQ$348=Y$356))/SUMIFS($F$347:$BQ$347, $F$348:$BQ$348, Y$356)</f>
        <v>4.7330905417941717E-3</v>
      </c>
      <c r="Z412" s="30" cm="1">
        <f t="array" ref="Z412">SUMPRODUCT($F332:$BQ332,$F$347:$BQ$347*($F$348:$BQ$348=Z$356))/SUMIFS($F$347:$BQ$347, $F$348:$BQ$348, Z$356)</f>
        <v>3.8295947480677145E-3</v>
      </c>
      <c r="AA412" s="30" cm="1">
        <f t="array" ref="AA412">SUMPRODUCT($F332:$BQ332,$F$347:$BQ$347*($F$348:$BQ$348=AA$356))/SUMIFS($F$347:$BQ$347, $F$348:$BQ$348, AA$356)</f>
        <v>4.3987237824256939E-3</v>
      </c>
      <c r="AB412" s="30" cm="1">
        <f t="array" ref="AB412">SUMPRODUCT($F332:$BQ332,$F$347:$BQ$347*($F$348:$BQ$348=AB$356))/SUMIFS($F$347:$BQ$347, $F$348:$BQ$348, AB$356)</f>
        <v>5.7931878888790684E-3</v>
      </c>
      <c r="AC412" s="30" cm="1">
        <f t="array" ref="AC412">SUMPRODUCT($F332:$BQ332,$F$347:$BQ$347*($F$348:$BQ$348=AC$356))/SUMIFS($F$347:$BQ$347, $F$348:$BQ$348, AC$356)</f>
        <v>3.0358129425581818E-3</v>
      </c>
      <c r="AD412" s="30" cm="1">
        <f t="array" ref="AD412">SUMPRODUCT($F332:$BQ332,$F$347:$BQ$347*($F$348:$BQ$348=AD$356))/SUMIFS($F$347:$BQ$347, $F$348:$BQ$348, AD$356)</f>
        <v>4.9896557450336944E-3</v>
      </c>
      <c r="AE412" s="30" cm="1">
        <f t="array" ref="AE412">SUMPRODUCT($F332:$BQ332,$F$347:$BQ$347*($F$348:$BQ$348=AE$356))/SUMIFS($F$347:$BQ$347, $F$348:$BQ$348, AE$356)</f>
        <v>8.0650855856361711E-3</v>
      </c>
      <c r="AF412" s="30" cm="1">
        <f t="array" ref="AF412">SUMPRODUCT($F332:$BQ332,$F$347:$BQ$347*($F$348:$BQ$348=AF$356))/SUMIFS($F$347:$BQ$347, $F$348:$BQ$348, AF$356)</f>
        <v>7.7328778636536633E-3</v>
      </c>
      <c r="AG412" s="30" cm="1">
        <f t="array" ref="AG412">SUMPRODUCT($F332:$BQ332,$F$347:$BQ$347*($F$348:$BQ$348=AG$356))/SUMIFS($F$347:$BQ$347, $F$348:$BQ$348, AG$356)</f>
        <v>5.2477828245160504E-3</v>
      </c>
      <c r="AH412" s="30" cm="1">
        <f t="array" ref="AH412">SUMPRODUCT($F332:$BQ332,$F$347:$BQ$347*($F$348:$BQ$348=AH$356))/SUMIFS($F$347:$BQ$347, $F$348:$BQ$348, AH$356)</f>
        <v>1.6770215546512742E-3</v>
      </c>
      <c r="AI412" s="30" cm="1">
        <f t="array" ref="AI412">SUMPRODUCT($F332:$BQ332,$F$347:$BQ$347*($F$348:$BQ$348=AI$356))/SUMIFS($F$347:$BQ$347, $F$348:$BQ$348, AI$356)</f>
        <v>6.1629791886053265E-3</v>
      </c>
      <c r="AJ412" s="30" cm="1">
        <f t="array" ref="AJ412">SUMPRODUCT($F332:$BQ332,$F$347:$BQ$347*($F$348:$BQ$348=AJ$356))/SUMIFS($F$347:$BQ$347, $F$348:$BQ$348, AJ$356)</f>
        <v>8.5369253446027291E-3</v>
      </c>
      <c r="AK412" s="30" cm="1">
        <f t="array" ref="AK412">SUMPRODUCT($F332:$BQ332,$F$347:$BQ$347*($F$348:$BQ$348=AK$356))/SUMIFS($F$347:$BQ$347, $F$348:$BQ$348, AK$356)</f>
        <v>2.9148355694736866E-2</v>
      </c>
      <c r="AL412" s="30" cm="1">
        <f t="array" ref="AL412">SUMPRODUCT($F332:$BQ332,$F$347:$BQ$347*($F$348:$BQ$348=AL$356))/SUMIFS($F$347:$BQ$347, $F$348:$BQ$348, AL$356)</f>
        <v>0.72250671990718696</v>
      </c>
      <c r="AM412" s="30" cm="1">
        <f t="array" ref="AM412">SUMPRODUCT($F332:$BQ332,$F$347:$BQ$347*($F$348:$BQ$348=AM$356))/SUMIFS($F$347:$BQ$347, $F$348:$BQ$348, AM$356)</f>
        <v>4.8400439934828373E-3</v>
      </c>
      <c r="AN412" s="30" cm="1">
        <f t="array" ref="AN412">SUMPRODUCT($F332:$BQ332,$F$347:$BQ$347*($F$348:$BQ$348=AN$356))/SUMIFS($F$347:$BQ$347, $F$348:$BQ$348, AN$356)</f>
        <v>0</v>
      </c>
      <c r="AO412" s="30"/>
      <c r="AP412" s="30"/>
      <c r="AQ412" s="30"/>
    </row>
    <row r="413" spans="1:43" x14ac:dyDescent="0.35">
      <c r="A413" t="str">
        <v>ISIC 87-88</v>
      </c>
      <c r="C413">
        <v>337982.43</v>
      </c>
      <c r="D413" t="str">
        <v>ISIC 86T88</v>
      </c>
      <c r="E413" s="30" cm="1">
        <f t="array" ref="E413">SUMPRODUCT($F333:$BQ333,$F$347:$BQ$347*($F$348:$BQ$348=E$356))/SUMIFS($F$347:$BQ$347, $F$348:$BQ$348, E$356)</f>
        <v>1.0401090298313867E-3</v>
      </c>
      <c r="F413" s="30" cm="1">
        <f t="array" ref="F413">SUMPRODUCT($F333:$BQ333,$F$347:$BQ$347*($F$348:$BQ$348=F$356))/SUMIFS($F$347:$BQ$347, $F$348:$BQ$348, F$356)</f>
        <v>1.2930508662718136E-3</v>
      </c>
      <c r="G413" s="30" cm="1">
        <f t="array" ref="G413">SUMPRODUCT($F333:$BQ333,$F$347:$BQ$347*($F$348:$BQ$348=G$356))/SUMIFS($F$347:$BQ$347, $F$348:$BQ$348, G$356)</f>
        <v>1.7115369805410559E-3</v>
      </c>
      <c r="H413" s="30" cm="1">
        <f t="array" ref="H413">SUMPRODUCT($F333:$BQ333,$F$347:$BQ$347*($F$348:$BQ$348=H$356))/SUMIFS($F$347:$BQ$347, $F$348:$BQ$348, H$356)</f>
        <v>1.3020807962367664E-3</v>
      </c>
      <c r="I413" s="30" cm="1">
        <f t="array" ref="I413">SUMPRODUCT($F333:$BQ333,$F$347:$BQ$347*($F$348:$BQ$348=I$356))/SUMIFS($F$347:$BQ$347, $F$348:$BQ$348, I$356)</f>
        <v>1.2306290935580404E-3</v>
      </c>
      <c r="J413" s="30" cm="1">
        <f t="array" ref="J413">SUMPRODUCT($F333:$BQ333,$F$347:$BQ$347*($F$348:$BQ$348=J$356))/SUMIFS($F$347:$BQ$347, $F$348:$BQ$348, J$356)</f>
        <v>1.4017521799434181E-3</v>
      </c>
      <c r="K413" s="30" cm="1">
        <f t="array" ref="K413">SUMPRODUCT($F333:$BQ333,$F$347:$BQ$347*($F$348:$BQ$348=K$356))/SUMIFS($F$347:$BQ$347, $F$348:$BQ$348, K$356)</f>
        <v>1.0615884812793161E-3</v>
      </c>
      <c r="L413" s="30" cm="1">
        <f t="array" ref="L413">SUMPRODUCT($F333:$BQ333,$F$347:$BQ$347*($F$348:$BQ$348=L$356))/SUMIFS($F$347:$BQ$347, $F$348:$BQ$348, L$356)</f>
        <v>1.3793976681181598E-3</v>
      </c>
      <c r="M413" s="30" cm="1">
        <f t="array" ref="M413">SUMPRODUCT($F333:$BQ333,$F$347:$BQ$347*($F$348:$BQ$348=M$356))/SUMIFS($F$347:$BQ$347, $F$348:$BQ$348, M$356)</f>
        <v>2.0235360235211618E-3</v>
      </c>
      <c r="N413" s="30" cm="1">
        <f t="array" ref="N413">SUMPRODUCT($F333:$BQ333,$F$347:$BQ$347*($F$348:$BQ$348=N$356))/SUMIFS($F$347:$BQ$347, $F$348:$BQ$348, N$356)</f>
        <v>1.3336990874527556E-3</v>
      </c>
      <c r="O413" s="30" cm="1">
        <f t="array" ref="O413">SUMPRODUCT($F333:$BQ333,$F$347:$BQ$347*($F$348:$BQ$348=O$356))/SUMIFS($F$347:$BQ$347, $F$348:$BQ$348, O$356)</f>
        <v>1.3333589537416772E-3</v>
      </c>
      <c r="P413" s="30" cm="1">
        <f t="array" ref="P413">SUMPRODUCT($F333:$BQ333,$F$347:$BQ$347*($F$348:$BQ$348=P$356))/SUMIFS($F$347:$BQ$347, $F$348:$BQ$348, P$356)</f>
        <v>1.6169008691546594E-3</v>
      </c>
      <c r="Q413" s="30" cm="1">
        <f t="array" ref="Q413">SUMPRODUCT($F333:$BQ333,$F$347:$BQ$347*($F$348:$BQ$348=Q$356))/SUMIFS($F$347:$BQ$347, $F$348:$BQ$348, Q$356)</f>
        <v>1.2764484588200973E-3</v>
      </c>
      <c r="R413" s="30" cm="1">
        <f t="array" ref="R413">SUMPRODUCT($F333:$BQ333,$F$347:$BQ$347*($F$348:$BQ$348=R$356))/SUMIFS($F$347:$BQ$347, $F$348:$BQ$348, R$356)</f>
        <v>8.7839601738393667E-4</v>
      </c>
      <c r="S413" s="30" cm="1">
        <f t="array" ref="S413">SUMPRODUCT($F333:$BQ333,$F$347:$BQ$347*($F$348:$BQ$348=S$356))/SUMIFS($F$347:$BQ$347, $F$348:$BQ$348, S$356)</f>
        <v>1.3283043039483654E-3</v>
      </c>
      <c r="T413" s="30" cm="1">
        <f t="array" ref="T413">SUMPRODUCT($F333:$BQ333,$F$347:$BQ$347*($F$348:$BQ$348=T$356))/SUMIFS($F$347:$BQ$347, $F$348:$BQ$348, T$356)</f>
        <v>1.358113803466673E-3</v>
      </c>
      <c r="U413" s="30" cm="1">
        <f t="array" ref="U413">SUMPRODUCT($F333:$BQ333,$F$347:$BQ$347*($F$348:$BQ$348=U$356))/SUMIFS($F$347:$BQ$347, $F$348:$BQ$348, U$356)</f>
        <v>1.3298684363454803E-3</v>
      </c>
      <c r="V413" s="30" cm="1">
        <f t="array" ref="V413">SUMPRODUCT($F333:$BQ333,$F$347:$BQ$347*($F$348:$BQ$348=V$356))/SUMIFS($F$347:$BQ$347, $F$348:$BQ$348, V$356)</f>
        <v>1.5764892028504681E-3</v>
      </c>
      <c r="W413" s="30" cm="1">
        <f t="array" ref="W413">SUMPRODUCT($F333:$BQ333,$F$347:$BQ$347*($F$348:$BQ$348=W$356))/SUMIFS($F$347:$BQ$347, $F$348:$BQ$348, W$356)</f>
        <v>1.5137445471441451E-3</v>
      </c>
      <c r="X413" s="30" cm="1">
        <f t="array" ref="X413">SUMPRODUCT($F333:$BQ333,$F$347:$BQ$347*($F$348:$BQ$348=X$356))/SUMIFS($F$347:$BQ$347, $F$348:$BQ$348, X$356)</f>
        <v>1.3746504610216382E-3</v>
      </c>
      <c r="Y413" s="30" cm="1">
        <f t="array" ref="Y413">SUMPRODUCT($F333:$BQ333,$F$347:$BQ$347*($F$348:$BQ$348=Y$356))/SUMIFS($F$347:$BQ$347, $F$348:$BQ$348, Y$356)</f>
        <v>2.3202231289557915E-3</v>
      </c>
      <c r="Z413" s="30" cm="1">
        <f t="array" ref="Z413">SUMPRODUCT($F333:$BQ333,$F$347:$BQ$347*($F$348:$BQ$348=Z$356))/SUMIFS($F$347:$BQ$347, $F$348:$BQ$348, Z$356)</f>
        <v>1.1951387671416494E-3</v>
      </c>
      <c r="AA413" s="30" cm="1">
        <f t="array" ref="AA413">SUMPRODUCT($F333:$BQ333,$F$347:$BQ$347*($F$348:$BQ$348=AA$356))/SUMIFS($F$347:$BQ$347, $F$348:$BQ$348, AA$356)</f>
        <v>1.8058226931271858E-3</v>
      </c>
      <c r="AB413" s="30" cm="1">
        <f t="array" ref="AB413">SUMPRODUCT($F333:$BQ333,$F$347:$BQ$347*($F$348:$BQ$348=AB$356))/SUMIFS($F$347:$BQ$347, $F$348:$BQ$348, AB$356)</f>
        <v>1.3241180632702016E-3</v>
      </c>
      <c r="AC413" s="30" cm="1">
        <f t="array" ref="AC413">SUMPRODUCT($F333:$BQ333,$F$347:$BQ$347*($F$348:$BQ$348=AC$356))/SUMIFS($F$347:$BQ$347, $F$348:$BQ$348, AC$356)</f>
        <v>2.1235118488007018E-3</v>
      </c>
      <c r="AD413" s="30" cm="1">
        <f t="array" ref="AD413">SUMPRODUCT($F333:$BQ333,$F$347:$BQ$347*($F$348:$BQ$348=AD$356))/SUMIFS($F$347:$BQ$347, $F$348:$BQ$348, AD$356)</f>
        <v>1.617294769269916E-3</v>
      </c>
      <c r="AE413" s="30" cm="1">
        <f t="array" ref="AE413">SUMPRODUCT($F333:$BQ333,$F$347:$BQ$347*($F$348:$BQ$348=AE$356))/SUMIFS($F$347:$BQ$347, $F$348:$BQ$348, AE$356)</f>
        <v>2.3194625440840343E-3</v>
      </c>
      <c r="AF413" s="30" cm="1">
        <f t="array" ref="AF413">SUMPRODUCT($F333:$BQ333,$F$347:$BQ$347*($F$348:$BQ$348=AF$356))/SUMIFS($F$347:$BQ$347, $F$348:$BQ$348, AF$356)</f>
        <v>1.4940571209890721E-3</v>
      </c>
      <c r="AG413" s="30" cm="1">
        <f t="array" ref="AG413">SUMPRODUCT($F333:$BQ333,$F$347:$BQ$347*($F$348:$BQ$348=AG$356))/SUMIFS($F$347:$BQ$347, $F$348:$BQ$348, AG$356)</f>
        <v>1.4720728135362089E-3</v>
      </c>
      <c r="AH413" s="30" cm="1">
        <f t="array" ref="AH413">SUMPRODUCT($F333:$BQ333,$F$347:$BQ$347*($F$348:$BQ$348=AH$356))/SUMIFS($F$347:$BQ$347, $F$348:$BQ$348, AH$356)</f>
        <v>3.9442805215366713E-4</v>
      </c>
      <c r="AI413" s="30" cm="1">
        <f t="array" ref="AI413">SUMPRODUCT($F333:$BQ333,$F$347:$BQ$347*($F$348:$BQ$348=AI$356))/SUMIFS($F$347:$BQ$347, $F$348:$BQ$348, AI$356)</f>
        <v>2.3584857177264638E-3</v>
      </c>
      <c r="AJ413" s="30" cm="1">
        <f t="array" ref="AJ413">SUMPRODUCT($F333:$BQ333,$F$347:$BQ$347*($F$348:$BQ$348=AJ$356))/SUMIFS($F$347:$BQ$347, $F$348:$BQ$348, AJ$356)</f>
        <v>3.2707468227787507E-3</v>
      </c>
      <c r="AK413" s="30" cm="1">
        <f t="array" ref="AK413">SUMPRODUCT($F333:$BQ333,$F$347:$BQ$347*($F$348:$BQ$348=AK$356))/SUMIFS($F$347:$BQ$347, $F$348:$BQ$348, AK$356)</f>
        <v>3.0520961094237199E-3</v>
      </c>
      <c r="AL413" s="30" cm="1">
        <f t="array" ref="AL413">SUMPRODUCT($F333:$BQ333,$F$347:$BQ$347*($F$348:$BQ$348=AL$356))/SUMIFS($F$347:$BQ$347, $F$348:$BQ$348, AL$356)</f>
        <v>0.32313931502069559</v>
      </c>
      <c r="AM413" s="30" cm="1">
        <f t="array" ref="AM413">SUMPRODUCT($F333:$BQ333,$F$347:$BQ$347*($F$348:$BQ$348=AM$356))/SUMIFS($F$347:$BQ$347, $F$348:$BQ$348, AM$356)</f>
        <v>2.1331217452489064E-3</v>
      </c>
      <c r="AN413" s="30" cm="1">
        <f t="array" ref="AN413">SUMPRODUCT($F333:$BQ333,$F$347:$BQ$347*($F$348:$BQ$348=AN$356))/SUMIFS($F$347:$BQ$347, $F$348:$BQ$348, AN$356)</f>
        <v>0</v>
      </c>
      <c r="AO413" s="30"/>
      <c r="AP413" s="30"/>
      <c r="AQ413" s="30"/>
    </row>
    <row r="414" spans="1:43" x14ac:dyDescent="0.35">
      <c r="A414" t="str">
        <v>ISIC 90-92</v>
      </c>
      <c r="C414">
        <v>157656.92000000001</v>
      </c>
      <c r="D414" t="str">
        <v>ISIC 90T96</v>
      </c>
      <c r="E414" s="30" cm="1">
        <f t="array" ref="E414">SUMPRODUCT($F334:$BQ334,$F$347:$BQ$347*($F$348:$BQ$348=E$356))/SUMIFS($F$347:$BQ$347, $F$348:$BQ$348, E$356)</f>
        <v>2.0068261074170809E-4</v>
      </c>
      <c r="F414" s="30" cm="1">
        <f t="array" ref="F414">SUMPRODUCT($F334:$BQ334,$F$347:$BQ$347*($F$348:$BQ$348=F$356))/SUMIFS($F$347:$BQ$347, $F$348:$BQ$348, F$356)</f>
        <v>1.6280343630140954E-4</v>
      </c>
      <c r="G414" s="30" cm="1">
        <f t="array" ref="G414">SUMPRODUCT($F334:$BQ334,$F$347:$BQ$347*($F$348:$BQ$348=G$356))/SUMIFS($F$347:$BQ$347, $F$348:$BQ$348, G$356)</f>
        <v>2.6334607431973339E-4</v>
      </c>
      <c r="H414" s="30" cm="1">
        <f t="array" ref="H414">SUMPRODUCT($F334:$BQ334,$F$347:$BQ$347*($F$348:$BQ$348=H$356))/SUMIFS($F$347:$BQ$347, $F$348:$BQ$348, H$356)</f>
        <v>1.9205994263797181E-4</v>
      </c>
      <c r="I414" s="30" cm="1">
        <f t="array" ref="I414">SUMPRODUCT($F334:$BQ334,$F$347:$BQ$347*($F$348:$BQ$348=I$356))/SUMIFS($F$347:$BQ$347, $F$348:$BQ$348, I$356)</f>
        <v>1.8405216582218281E-4</v>
      </c>
      <c r="J414" s="30" cm="1">
        <f t="array" ref="J414">SUMPRODUCT($F334:$BQ334,$F$347:$BQ$347*($F$348:$BQ$348=J$356))/SUMIFS($F$347:$BQ$347, $F$348:$BQ$348, J$356)</f>
        <v>2.0066137723415863E-4</v>
      </c>
      <c r="K414" s="30" cm="1">
        <f t="array" ref="K414">SUMPRODUCT($F334:$BQ334,$F$347:$BQ$347*($F$348:$BQ$348=K$356))/SUMIFS($F$347:$BQ$347, $F$348:$BQ$348, K$356)</f>
        <v>1.0601129666729498E-4</v>
      </c>
      <c r="L414" s="30" cm="1">
        <f t="array" ref="L414">SUMPRODUCT($F334:$BQ334,$F$347:$BQ$347*($F$348:$BQ$348=L$356))/SUMIFS($F$347:$BQ$347, $F$348:$BQ$348, L$356)</f>
        <v>1.953879048190564E-4</v>
      </c>
      <c r="M414" s="30" cm="1">
        <f t="array" ref="M414">SUMPRODUCT($F334:$BQ334,$F$347:$BQ$347*($F$348:$BQ$348=M$356))/SUMIFS($F$347:$BQ$347, $F$348:$BQ$348, M$356)</f>
        <v>2.8215024451106835E-4</v>
      </c>
      <c r="N414" s="30" cm="1">
        <f t="array" ref="N414">SUMPRODUCT($F334:$BQ334,$F$347:$BQ$347*($F$348:$BQ$348=N$356))/SUMIFS($F$347:$BQ$347, $F$348:$BQ$348, N$356)</f>
        <v>2.1785560828693827E-4</v>
      </c>
      <c r="O414" s="30" cm="1">
        <f t="array" ref="O414">SUMPRODUCT($F334:$BQ334,$F$347:$BQ$347*($F$348:$BQ$348=O$356))/SUMIFS($F$347:$BQ$347, $F$348:$BQ$348, O$356)</f>
        <v>2.0621943902176236E-4</v>
      </c>
      <c r="P414" s="30" cm="1">
        <f t="array" ref="P414">SUMPRODUCT($F334:$BQ334,$F$347:$BQ$347*($F$348:$BQ$348=P$356))/SUMIFS($F$347:$BQ$347, $F$348:$BQ$348, P$356)</f>
        <v>1.8661782997243516E-4</v>
      </c>
      <c r="Q414" s="30" cm="1">
        <f t="array" ref="Q414">SUMPRODUCT($F334:$BQ334,$F$347:$BQ$347*($F$348:$BQ$348=Q$356))/SUMIFS($F$347:$BQ$347, $F$348:$BQ$348, Q$356)</f>
        <v>2.0950206703144363E-4</v>
      </c>
      <c r="R414" s="30" cm="1">
        <f t="array" ref="R414">SUMPRODUCT($F334:$BQ334,$F$347:$BQ$347*($F$348:$BQ$348=R$356))/SUMIFS($F$347:$BQ$347, $F$348:$BQ$348, R$356)</f>
        <v>1.695710894069796E-4</v>
      </c>
      <c r="S414" s="30" cm="1">
        <f t="array" ref="S414">SUMPRODUCT($F334:$BQ334,$F$347:$BQ$347*($F$348:$BQ$348=S$356))/SUMIFS($F$347:$BQ$347, $F$348:$BQ$348, S$356)</f>
        <v>2.1072456521669628E-4</v>
      </c>
      <c r="T414" s="30" cm="1">
        <f t="array" ref="T414">SUMPRODUCT($F334:$BQ334,$F$347:$BQ$347*($F$348:$BQ$348=T$356))/SUMIFS($F$347:$BQ$347, $F$348:$BQ$348, T$356)</f>
        <v>2.183176538708692E-4</v>
      </c>
      <c r="U414" s="30" cm="1">
        <f t="array" ref="U414">SUMPRODUCT($F334:$BQ334,$F$347:$BQ$347*($F$348:$BQ$348=U$356))/SUMIFS($F$347:$BQ$347, $F$348:$BQ$348, U$356)</f>
        <v>2.5255055311310261E-4</v>
      </c>
      <c r="V414" s="30" cm="1">
        <f t="array" ref="V414">SUMPRODUCT($F334:$BQ334,$F$347:$BQ$347*($F$348:$BQ$348=V$356))/SUMIFS($F$347:$BQ$347, $F$348:$BQ$348, V$356)</f>
        <v>2.8359677053402938E-4</v>
      </c>
      <c r="W414" s="30" cm="1">
        <f t="array" ref="W414">SUMPRODUCT($F334:$BQ334,$F$347:$BQ$347*($F$348:$BQ$348=W$356))/SUMIFS($F$347:$BQ$347, $F$348:$BQ$348, W$356)</f>
        <v>2.3946868627180466E-4</v>
      </c>
      <c r="X414" s="30" cm="1">
        <f t="array" ref="X414">SUMPRODUCT($F334:$BQ334,$F$347:$BQ$347*($F$348:$BQ$348=X$356))/SUMIFS($F$347:$BQ$347, $F$348:$BQ$348, X$356)</f>
        <v>1.5254375150387442E-4</v>
      </c>
      <c r="Y414" s="30" cm="1">
        <f t="array" ref="Y414">SUMPRODUCT($F334:$BQ334,$F$347:$BQ$347*($F$348:$BQ$348=Y$356))/SUMIFS($F$347:$BQ$347, $F$348:$BQ$348, Y$356)</f>
        <v>2.2611388705608005E-4</v>
      </c>
      <c r="Z414" s="30" cm="1">
        <f t="array" ref="Z414">SUMPRODUCT($F334:$BQ334,$F$347:$BQ$347*($F$348:$BQ$348=Z$356))/SUMIFS($F$347:$BQ$347, $F$348:$BQ$348, Z$356)</f>
        <v>1.8160704775933406E-4</v>
      </c>
      <c r="AA414" s="30" cm="1">
        <f t="array" ref="AA414">SUMPRODUCT($F334:$BQ334,$F$347:$BQ$347*($F$348:$BQ$348=AA$356))/SUMIFS($F$347:$BQ$347, $F$348:$BQ$348, AA$356)</f>
        <v>1.889703001242664E-4</v>
      </c>
      <c r="AB414" s="30" cm="1">
        <f t="array" ref="AB414">SUMPRODUCT($F334:$BQ334,$F$347:$BQ$347*($F$348:$BQ$348=AB$356))/SUMIFS($F$347:$BQ$347, $F$348:$BQ$348, AB$356)</f>
        <v>1.9988266212492433E-4</v>
      </c>
      <c r="AC414" s="30" cm="1">
        <f t="array" ref="AC414">SUMPRODUCT($F334:$BQ334,$F$347:$BQ$347*($F$348:$BQ$348=AC$356))/SUMIFS($F$347:$BQ$347, $F$348:$BQ$348, AC$356)</f>
        <v>2.1488728652612846E-4</v>
      </c>
      <c r="AD414" s="30" cm="1">
        <f t="array" ref="AD414">SUMPRODUCT($F334:$BQ334,$F$347:$BQ$347*($F$348:$BQ$348=AD$356))/SUMIFS($F$347:$BQ$347, $F$348:$BQ$348, AD$356)</f>
        <v>2.3911685612021722E-4</v>
      </c>
      <c r="AE414" s="30" cm="1">
        <f t="array" ref="AE414">SUMPRODUCT($F334:$BQ334,$F$347:$BQ$347*($F$348:$BQ$348=AE$356))/SUMIFS($F$347:$BQ$347, $F$348:$BQ$348, AE$356)</f>
        <v>2.0749187713432819E-4</v>
      </c>
      <c r="AF414" s="30" cm="1">
        <f t="array" ref="AF414">SUMPRODUCT($F334:$BQ334,$F$347:$BQ$347*($F$348:$BQ$348=AF$356))/SUMIFS($F$347:$BQ$347, $F$348:$BQ$348, AF$356)</f>
        <v>1.6080149104423733E-4</v>
      </c>
      <c r="AG414" s="30" cm="1">
        <f t="array" ref="AG414">SUMPRODUCT($F334:$BQ334,$F$347:$BQ$347*($F$348:$BQ$348=AG$356))/SUMIFS($F$347:$BQ$347, $F$348:$BQ$348, AG$356)</f>
        <v>1.694902249400714E-4</v>
      </c>
      <c r="AH414" s="30" cm="1">
        <f t="array" ref="AH414">SUMPRODUCT($F334:$BQ334,$F$347:$BQ$347*($F$348:$BQ$348=AH$356))/SUMIFS($F$347:$BQ$347, $F$348:$BQ$348, AH$356)</f>
        <v>6.2406435821183137E-5</v>
      </c>
      <c r="AI414" s="30" cm="1">
        <f t="array" ref="AI414">SUMPRODUCT($F334:$BQ334,$F$347:$BQ$347*($F$348:$BQ$348=AI$356))/SUMIFS($F$347:$BQ$347, $F$348:$BQ$348, AI$356)</f>
        <v>1.547550318051824E-3</v>
      </c>
      <c r="AJ414" s="30" cm="1">
        <f t="array" ref="AJ414">SUMPRODUCT($F334:$BQ334,$F$347:$BQ$347*($F$348:$BQ$348=AJ$356))/SUMIFS($F$347:$BQ$347, $F$348:$BQ$348, AJ$356)</f>
        <v>4.646151016210933E-4</v>
      </c>
      <c r="AK414" s="30" cm="1">
        <f t="array" ref="AK414">SUMPRODUCT($F334:$BQ334,$F$347:$BQ$347*($F$348:$BQ$348=AK$356))/SUMIFS($F$347:$BQ$347, $F$348:$BQ$348, AK$356)</f>
        <v>5.8168419805215948E-4</v>
      </c>
      <c r="AL414" s="30" cm="1">
        <f t="array" ref="AL414">SUMPRODUCT($F334:$BQ334,$F$347:$BQ$347*($F$348:$BQ$348=AL$356))/SUMIFS($F$347:$BQ$347, $F$348:$BQ$348, AL$356)</f>
        <v>5.4067914111161847E-3</v>
      </c>
      <c r="AM414" s="30" cm="1">
        <f t="array" ref="AM414">SUMPRODUCT($F334:$BQ334,$F$347:$BQ$347*($F$348:$BQ$348=AM$356))/SUMIFS($F$347:$BQ$347, $F$348:$BQ$348, AM$356)</f>
        <v>0.28165435040737929</v>
      </c>
      <c r="AN414" s="30" cm="1">
        <f t="array" ref="AN414">SUMPRODUCT($F334:$BQ334,$F$347:$BQ$347*($F$348:$BQ$348=AN$356))/SUMIFS($F$347:$BQ$347, $F$348:$BQ$348, AN$356)</f>
        <v>0</v>
      </c>
      <c r="AO414" s="30"/>
      <c r="AP414" s="30"/>
      <c r="AQ414" s="30"/>
    </row>
    <row r="415" spans="1:43" x14ac:dyDescent="0.35">
      <c r="A415" t="str">
        <v>ISIC 93</v>
      </c>
      <c r="C415">
        <v>112336.34</v>
      </c>
      <c r="D415" t="str">
        <v>ISIC 90T96</v>
      </c>
      <c r="E415" s="30" cm="1">
        <f t="array" ref="E415">SUMPRODUCT($F335:$BQ335,$F$347:$BQ$347*($F$348:$BQ$348=E$356))/SUMIFS($F$347:$BQ$347, $F$348:$BQ$348, E$356)</f>
        <v>5.4754986891176756E-4</v>
      </c>
      <c r="F415" s="30" cm="1">
        <f t="array" ref="F415">SUMPRODUCT($F335:$BQ335,$F$347:$BQ$347*($F$348:$BQ$348=F$356))/SUMIFS($F$347:$BQ$347, $F$348:$BQ$348, F$356)</f>
        <v>7.1277550695774761E-4</v>
      </c>
      <c r="G415" s="30" cm="1">
        <f t="array" ref="G415">SUMPRODUCT($F335:$BQ335,$F$347:$BQ$347*($F$348:$BQ$348=G$356))/SUMIFS($F$347:$BQ$347, $F$348:$BQ$348, G$356)</f>
        <v>1.3697016653929704E-3</v>
      </c>
      <c r="H415" s="30" cm="1">
        <f t="array" ref="H415">SUMPRODUCT($F335:$BQ335,$F$347:$BQ$347*($F$348:$BQ$348=H$356))/SUMIFS($F$347:$BQ$347, $F$348:$BQ$348, H$356)</f>
        <v>3.0629870336518713E-3</v>
      </c>
      <c r="I415" s="30" cm="1">
        <f t="array" ref="I415">SUMPRODUCT($F335:$BQ335,$F$347:$BQ$347*($F$348:$BQ$348=I$356))/SUMIFS($F$347:$BQ$347, $F$348:$BQ$348, I$356)</f>
        <v>9.6579573754361709E-4</v>
      </c>
      <c r="J415" s="30" cm="1">
        <f t="array" ref="J415">SUMPRODUCT($F335:$BQ335,$F$347:$BQ$347*($F$348:$BQ$348=J$356))/SUMIFS($F$347:$BQ$347, $F$348:$BQ$348, J$356)</f>
        <v>2.4271158811671073E-3</v>
      </c>
      <c r="K415" s="30" cm="1">
        <f t="array" ref="K415">SUMPRODUCT($F335:$BQ335,$F$347:$BQ$347*($F$348:$BQ$348=K$356))/SUMIFS($F$347:$BQ$347, $F$348:$BQ$348, K$356)</f>
        <v>5.4672342659216366E-4</v>
      </c>
      <c r="L415" s="30" cm="1">
        <f t="array" ref="L415">SUMPRODUCT($F335:$BQ335,$F$347:$BQ$347*($F$348:$BQ$348=L$356))/SUMIFS($F$347:$BQ$347, $F$348:$BQ$348, L$356)</f>
        <v>8.0690929835595525E-4</v>
      </c>
      <c r="M415" s="30" cm="1">
        <f t="array" ref="M415">SUMPRODUCT($F335:$BQ335,$F$347:$BQ$347*($F$348:$BQ$348=M$356))/SUMIFS($F$347:$BQ$347, $F$348:$BQ$348, M$356)</f>
        <v>1.3475967182518117E-3</v>
      </c>
      <c r="N415" s="30" cm="1">
        <f t="array" ref="N415">SUMPRODUCT($F335:$BQ335,$F$347:$BQ$347*($F$348:$BQ$348=N$356))/SUMIFS($F$347:$BQ$347, $F$348:$BQ$348, N$356)</f>
        <v>2.0377041012993166E-3</v>
      </c>
      <c r="O415" s="30" cm="1">
        <f t="array" ref="O415">SUMPRODUCT($F335:$BQ335,$F$347:$BQ$347*($F$348:$BQ$348=O$356))/SUMIFS($F$347:$BQ$347, $F$348:$BQ$348, O$356)</f>
        <v>1.3372981365146624E-3</v>
      </c>
      <c r="P415" s="30" cm="1">
        <f t="array" ref="P415">SUMPRODUCT($F335:$BQ335,$F$347:$BQ$347*($F$348:$BQ$348=P$356))/SUMIFS($F$347:$BQ$347, $F$348:$BQ$348, P$356)</f>
        <v>8.7416039978919591E-4</v>
      </c>
      <c r="Q415" s="30" cm="1">
        <f t="array" ref="Q415">SUMPRODUCT($F335:$BQ335,$F$347:$BQ$347*($F$348:$BQ$348=Q$356))/SUMIFS($F$347:$BQ$347, $F$348:$BQ$348, Q$356)</f>
        <v>8.9051224923461546E-4</v>
      </c>
      <c r="R415" s="30" cm="1">
        <f t="array" ref="R415">SUMPRODUCT($F335:$BQ335,$F$347:$BQ$347*($F$348:$BQ$348=R$356))/SUMIFS($F$347:$BQ$347, $F$348:$BQ$348, R$356)</f>
        <v>5.9900336264880928E-4</v>
      </c>
      <c r="S415" s="30" cm="1">
        <f t="array" ref="S415">SUMPRODUCT($F335:$BQ335,$F$347:$BQ$347*($F$348:$BQ$348=S$356))/SUMIFS($F$347:$BQ$347, $F$348:$BQ$348, S$356)</f>
        <v>1.51780480290162E-3</v>
      </c>
      <c r="T415" s="30" cm="1">
        <f t="array" ref="T415">SUMPRODUCT($F335:$BQ335,$F$347:$BQ$347*($F$348:$BQ$348=T$356))/SUMIFS($F$347:$BQ$347, $F$348:$BQ$348, T$356)</f>
        <v>8.3920978787828827E-4</v>
      </c>
      <c r="U415" s="30" cm="1">
        <f t="array" ref="U415">SUMPRODUCT($F335:$BQ335,$F$347:$BQ$347*($F$348:$BQ$348=U$356))/SUMIFS($F$347:$BQ$347, $F$348:$BQ$348, U$356)</f>
        <v>9.1543040501994982E-4</v>
      </c>
      <c r="V415" s="30" cm="1">
        <f t="array" ref="V415">SUMPRODUCT($F335:$BQ335,$F$347:$BQ$347*($F$348:$BQ$348=V$356))/SUMIFS($F$347:$BQ$347, $F$348:$BQ$348, V$356)</f>
        <v>8.854759819938333E-4</v>
      </c>
      <c r="W415" s="30" cm="1">
        <f t="array" ref="W415">SUMPRODUCT($F335:$BQ335,$F$347:$BQ$347*($F$348:$BQ$348=W$356))/SUMIFS($F$347:$BQ$347, $F$348:$BQ$348, W$356)</f>
        <v>1.2926022848940989E-3</v>
      </c>
      <c r="X415" s="30" cm="1">
        <f t="array" ref="X415">SUMPRODUCT($F335:$BQ335,$F$347:$BQ$347*($F$348:$BQ$348=X$356))/SUMIFS($F$347:$BQ$347, $F$348:$BQ$348, X$356)</f>
        <v>9.1293698770249015E-4</v>
      </c>
      <c r="Y415" s="30" cm="1">
        <f t="array" ref="Y415">SUMPRODUCT($F335:$BQ335,$F$347:$BQ$347*($F$348:$BQ$348=Y$356))/SUMIFS($F$347:$BQ$347, $F$348:$BQ$348, Y$356)</f>
        <v>8.6445436560151842E-4</v>
      </c>
      <c r="Z415" s="30" cm="1">
        <f t="array" ref="Z415">SUMPRODUCT($F335:$BQ335,$F$347:$BQ$347*($F$348:$BQ$348=Z$356))/SUMIFS($F$347:$BQ$347, $F$348:$BQ$348, Z$356)</f>
        <v>9.2650085393763092E-4</v>
      </c>
      <c r="AA415" s="30" cm="1">
        <f t="array" ref="AA415">SUMPRODUCT($F335:$BQ335,$F$347:$BQ$347*($F$348:$BQ$348=AA$356))/SUMIFS($F$347:$BQ$347, $F$348:$BQ$348, AA$356)</f>
        <v>9.200256347000553E-4</v>
      </c>
      <c r="AB415" s="30" cm="1">
        <f t="array" ref="AB415">SUMPRODUCT($F335:$BQ335,$F$347:$BQ$347*($F$348:$BQ$348=AB$356))/SUMIFS($F$347:$BQ$347, $F$348:$BQ$348, AB$356)</f>
        <v>6.863326580342677E-4</v>
      </c>
      <c r="AC415" s="30" cm="1">
        <f t="array" ref="AC415">SUMPRODUCT($F335:$BQ335,$F$347:$BQ$347*($F$348:$BQ$348=AC$356))/SUMIFS($F$347:$BQ$347, $F$348:$BQ$348, AC$356)</f>
        <v>3.6654314460368592E-3</v>
      </c>
      <c r="AD415" s="30" cm="1">
        <f t="array" ref="AD415">SUMPRODUCT($F335:$BQ335,$F$347:$BQ$347*($F$348:$BQ$348=AD$356))/SUMIFS($F$347:$BQ$347, $F$348:$BQ$348, AD$356)</f>
        <v>2.1945379630397849E-2</v>
      </c>
      <c r="AE415" s="30" cm="1">
        <f t="array" ref="AE415">SUMPRODUCT($F335:$BQ335,$F$347:$BQ$347*($F$348:$BQ$348=AE$356))/SUMIFS($F$347:$BQ$347, $F$348:$BQ$348, AE$356)</f>
        <v>2.0050762813361702E-3</v>
      </c>
      <c r="AF415" s="30" cm="1">
        <f t="array" ref="AF415">SUMPRODUCT($F335:$BQ335,$F$347:$BQ$347*($F$348:$BQ$348=AF$356))/SUMIFS($F$347:$BQ$347, $F$348:$BQ$348, AF$356)</f>
        <v>1.0813728712324535E-3</v>
      </c>
      <c r="AG415" s="30" cm="1">
        <f t="array" ref="AG415">SUMPRODUCT($F335:$BQ335,$F$347:$BQ$347*($F$348:$BQ$348=AG$356))/SUMIFS($F$347:$BQ$347, $F$348:$BQ$348, AG$356)</f>
        <v>1.0572645151607585E-3</v>
      </c>
      <c r="AH415" s="30" cm="1">
        <f t="array" ref="AH415">SUMPRODUCT($F335:$BQ335,$F$347:$BQ$347*($F$348:$BQ$348=AH$356))/SUMIFS($F$347:$BQ$347, $F$348:$BQ$348, AH$356)</f>
        <v>5.2065235557208916E-4</v>
      </c>
      <c r="AI415" s="30" cm="1">
        <f t="array" ref="AI415">SUMPRODUCT($F335:$BQ335,$F$347:$BQ$347*($F$348:$BQ$348=AI$356))/SUMIFS($F$347:$BQ$347, $F$348:$BQ$348, AI$356)</f>
        <v>2.2632948851544462E-3</v>
      </c>
      <c r="AJ415" s="30" cm="1">
        <f t="array" ref="AJ415">SUMPRODUCT($F335:$BQ335,$F$347:$BQ$347*($F$348:$BQ$348=AJ$356))/SUMIFS($F$347:$BQ$347, $F$348:$BQ$348, AJ$356)</f>
        <v>1.5398632567158337E-3</v>
      </c>
      <c r="AK415" s="30" cm="1">
        <f t="array" ref="AK415">SUMPRODUCT($F335:$BQ335,$F$347:$BQ$347*($F$348:$BQ$348=AK$356))/SUMIFS($F$347:$BQ$347, $F$348:$BQ$348, AK$356)</f>
        <v>1.7488550498306204E-3</v>
      </c>
      <c r="AL415" s="30" cm="1">
        <f t="array" ref="AL415">SUMPRODUCT($F335:$BQ335,$F$347:$BQ$347*($F$348:$BQ$348=AL$356))/SUMIFS($F$347:$BQ$347, $F$348:$BQ$348, AL$356)</f>
        <v>1.1331143123719186E-3</v>
      </c>
      <c r="AM415" s="30" cm="1">
        <f t="array" ref="AM415">SUMPRODUCT($F335:$BQ335,$F$347:$BQ$347*($F$348:$BQ$348=AM$356))/SUMIFS($F$347:$BQ$347, $F$348:$BQ$348, AM$356)</f>
        <v>0.23504952749355923</v>
      </c>
      <c r="AN415" s="30" cm="1">
        <f t="array" ref="AN415">SUMPRODUCT($F335:$BQ335,$F$347:$BQ$347*($F$348:$BQ$348=AN$356))/SUMIFS($F$347:$BQ$347, $F$348:$BQ$348, AN$356)</f>
        <v>0</v>
      </c>
      <c r="AO415" s="30"/>
      <c r="AP415" s="30"/>
      <c r="AQ415" s="30"/>
    </row>
    <row r="416" spans="1:43" x14ac:dyDescent="0.35">
      <c r="A416" t="str">
        <v>ISIC 94</v>
      </c>
      <c r="C416">
        <v>120309.74</v>
      </c>
      <c r="D416" t="str">
        <v>ISIC 90T96</v>
      </c>
      <c r="E416" s="30" cm="1">
        <f t="array" ref="E416">SUMPRODUCT($F336:$BQ336,$F$347:$BQ$347*($F$348:$BQ$348=E$356))/SUMIFS($F$347:$BQ$347, $F$348:$BQ$348, E$356)</f>
        <v>8.1795076293789582E-4</v>
      </c>
      <c r="F416" s="30" cm="1">
        <f t="array" ref="F416">SUMPRODUCT($F336:$BQ336,$F$347:$BQ$347*($F$348:$BQ$348=F$356))/SUMIFS($F$347:$BQ$347, $F$348:$BQ$348, F$356)</f>
        <v>9.1247901498931394E-4</v>
      </c>
      <c r="G416" s="30" cm="1">
        <f t="array" ref="G416">SUMPRODUCT($F336:$BQ336,$F$347:$BQ$347*($F$348:$BQ$348=G$356))/SUMIFS($F$347:$BQ$347, $F$348:$BQ$348, G$356)</f>
        <v>2.0077250346812827E-3</v>
      </c>
      <c r="H416" s="30" cm="1">
        <f t="array" ref="H416">SUMPRODUCT($F336:$BQ336,$F$347:$BQ$347*($F$348:$BQ$348=H$356))/SUMIFS($F$347:$BQ$347, $F$348:$BQ$348, H$356)</f>
        <v>2.7219356333776255E-3</v>
      </c>
      <c r="I416" s="30" cm="1">
        <f t="array" ref="I416">SUMPRODUCT($F336:$BQ336,$F$347:$BQ$347*($F$348:$BQ$348=I$356))/SUMIFS($F$347:$BQ$347, $F$348:$BQ$348, I$356)</f>
        <v>1.1796948430295275E-3</v>
      </c>
      <c r="J416" s="30" cm="1">
        <f t="array" ref="J416">SUMPRODUCT($F336:$BQ336,$F$347:$BQ$347*($F$348:$BQ$348=J$356))/SUMIFS($F$347:$BQ$347, $F$348:$BQ$348, J$356)</f>
        <v>2.0935899706555493E-3</v>
      </c>
      <c r="K416" s="30" cm="1">
        <f t="array" ref="K416">SUMPRODUCT($F336:$BQ336,$F$347:$BQ$347*($F$348:$BQ$348=K$356))/SUMIFS($F$347:$BQ$347, $F$348:$BQ$348, K$356)</f>
        <v>8.5655543435400486E-4</v>
      </c>
      <c r="L416" s="30" cm="1">
        <f t="array" ref="L416">SUMPRODUCT($F336:$BQ336,$F$347:$BQ$347*($F$348:$BQ$348=L$356))/SUMIFS($F$347:$BQ$347, $F$348:$BQ$348, L$356)</f>
        <v>1.1421108508341982E-3</v>
      </c>
      <c r="M416" s="30" cm="1">
        <f t="array" ref="M416">SUMPRODUCT($F336:$BQ336,$F$347:$BQ$347*($F$348:$BQ$348=M$356))/SUMIFS($F$347:$BQ$347, $F$348:$BQ$348, M$356)</f>
        <v>1.4641184318849275E-3</v>
      </c>
      <c r="N416" s="30" cm="1">
        <f t="array" ref="N416">SUMPRODUCT($F336:$BQ336,$F$347:$BQ$347*($F$348:$BQ$348=N$356))/SUMIFS($F$347:$BQ$347, $F$348:$BQ$348, N$356)</f>
        <v>2.044674116280894E-3</v>
      </c>
      <c r="O416" s="30" cm="1">
        <f t="array" ref="O416">SUMPRODUCT($F336:$BQ336,$F$347:$BQ$347*($F$348:$BQ$348=O$356))/SUMIFS($F$347:$BQ$347, $F$348:$BQ$348, O$356)</f>
        <v>1.5194079693091158E-3</v>
      </c>
      <c r="P416" s="30" cm="1">
        <f t="array" ref="P416">SUMPRODUCT($F336:$BQ336,$F$347:$BQ$347*($F$348:$BQ$348=P$356))/SUMIFS($F$347:$BQ$347, $F$348:$BQ$348, P$356)</f>
        <v>1.2731512738119255E-3</v>
      </c>
      <c r="Q416" s="30" cm="1">
        <f t="array" ref="Q416">SUMPRODUCT($F336:$BQ336,$F$347:$BQ$347*($F$348:$BQ$348=Q$356))/SUMIFS($F$347:$BQ$347, $F$348:$BQ$348, Q$356)</f>
        <v>1.1424268407227893E-3</v>
      </c>
      <c r="R416" s="30" cm="1">
        <f t="array" ref="R416">SUMPRODUCT($F336:$BQ336,$F$347:$BQ$347*($F$348:$BQ$348=R$356))/SUMIFS($F$347:$BQ$347, $F$348:$BQ$348, R$356)</f>
        <v>8.4436369586826621E-4</v>
      </c>
      <c r="S416" s="30" cm="1">
        <f t="array" ref="S416">SUMPRODUCT($F336:$BQ336,$F$347:$BQ$347*($F$348:$BQ$348=S$356))/SUMIFS($F$347:$BQ$347, $F$348:$BQ$348, S$356)</f>
        <v>1.5263015134838588E-3</v>
      </c>
      <c r="T416" s="30" cm="1">
        <f t="array" ref="T416">SUMPRODUCT($F336:$BQ336,$F$347:$BQ$347*($F$348:$BQ$348=T$356))/SUMIFS($F$347:$BQ$347, $F$348:$BQ$348, T$356)</f>
        <v>1.2011623426898274E-3</v>
      </c>
      <c r="U416" s="30" cm="1">
        <f t="array" ref="U416">SUMPRODUCT($F336:$BQ336,$F$347:$BQ$347*($F$348:$BQ$348=U$356))/SUMIFS($F$347:$BQ$347, $F$348:$BQ$348, U$356)</f>
        <v>1.2061735914404032E-3</v>
      </c>
      <c r="V416" s="30" cm="1">
        <f t="array" ref="V416">SUMPRODUCT($F336:$BQ336,$F$347:$BQ$347*($F$348:$BQ$348=V$356))/SUMIFS($F$347:$BQ$347, $F$348:$BQ$348, V$356)</f>
        <v>1.7365003899521296E-3</v>
      </c>
      <c r="W416" s="30" cm="1">
        <f t="array" ref="W416">SUMPRODUCT($F336:$BQ336,$F$347:$BQ$347*($F$348:$BQ$348=W$356))/SUMIFS($F$347:$BQ$347, $F$348:$BQ$348, W$356)</f>
        <v>1.7233834799381714E-3</v>
      </c>
      <c r="X416" s="30" cm="1">
        <f t="array" ref="X416">SUMPRODUCT($F336:$BQ336,$F$347:$BQ$347*($F$348:$BQ$348=X$356))/SUMIFS($F$347:$BQ$347, $F$348:$BQ$348, X$356)</f>
        <v>1.1666490279582001E-3</v>
      </c>
      <c r="Y416" s="30" cm="1">
        <f t="array" ref="Y416">SUMPRODUCT($F336:$BQ336,$F$347:$BQ$347*($F$348:$BQ$348=Y$356))/SUMIFS($F$347:$BQ$347, $F$348:$BQ$348, Y$356)</f>
        <v>1.3481205720150206E-3</v>
      </c>
      <c r="Z416" s="30" cm="1">
        <f t="array" ref="Z416">SUMPRODUCT($F336:$BQ336,$F$347:$BQ$347*($F$348:$BQ$348=Z$356))/SUMIFS($F$347:$BQ$347, $F$348:$BQ$348, Z$356)</f>
        <v>1.0570714784998699E-3</v>
      </c>
      <c r="AA416" s="30" cm="1">
        <f t="array" ref="AA416">SUMPRODUCT($F336:$BQ336,$F$347:$BQ$347*($F$348:$BQ$348=AA$356))/SUMIFS($F$347:$BQ$347, $F$348:$BQ$348, AA$356)</f>
        <v>1.7233461071114523E-3</v>
      </c>
      <c r="AB416" s="30" cm="1">
        <f t="array" ref="AB416">SUMPRODUCT($F336:$BQ336,$F$347:$BQ$347*($F$348:$BQ$348=AB$356))/SUMIFS($F$347:$BQ$347, $F$348:$BQ$348, AB$356)</f>
        <v>1.1476743665376685E-3</v>
      </c>
      <c r="AC416" s="30" cm="1">
        <f t="array" ref="AC416">SUMPRODUCT($F336:$BQ336,$F$347:$BQ$347*($F$348:$BQ$348=AC$356))/SUMIFS($F$347:$BQ$347, $F$348:$BQ$348, AC$356)</f>
        <v>2.5345403672968701E-3</v>
      </c>
      <c r="AD416" s="30" cm="1">
        <f t="array" ref="AD416">SUMPRODUCT($F336:$BQ336,$F$347:$BQ$347*($F$348:$BQ$348=AD$356))/SUMIFS($F$347:$BQ$347, $F$348:$BQ$348, AD$356)</f>
        <v>5.9306961162950336E-3</v>
      </c>
      <c r="AE416" s="30" cm="1">
        <f t="array" ref="AE416">SUMPRODUCT($F336:$BQ336,$F$347:$BQ$347*($F$348:$BQ$348=AE$356))/SUMIFS($F$347:$BQ$347, $F$348:$BQ$348, AE$356)</f>
        <v>2.4024419324961597E-3</v>
      </c>
      <c r="AF416" s="30" cm="1">
        <f t="array" ref="AF416">SUMPRODUCT($F336:$BQ336,$F$347:$BQ$347*($F$348:$BQ$348=AF$356))/SUMIFS($F$347:$BQ$347, $F$348:$BQ$348, AF$356)</f>
        <v>1.4275327865162081E-3</v>
      </c>
      <c r="AG416" s="30" cm="1">
        <f t="array" ref="AG416">SUMPRODUCT($F336:$BQ336,$F$347:$BQ$347*($F$348:$BQ$348=AG$356))/SUMIFS($F$347:$BQ$347, $F$348:$BQ$348, AG$356)</f>
        <v>1.3902484252422517E-3</v>
      </c>
      <c r="AH416" s="30" cm="1">
        <f t="array" ref="AH416">SUMPRODUCT($F336:$BQ336,$F$347:$BQ$347*($F$348:$BQ$348=AH$356))/SUMIFS($F$347:$BQ$347, $F$348:$BQ$348, AH$356)</f>
        <v>5.4725927201392628E-4</v>
      </c>
      <c r="AI416" s="30" cm="1">
        <f t="array" ref="AI416">SUMPRODUCT($F336:$BQ336,$F$347:$BQ$347*($F$348:$BQ$348=AI$356))/SUMIFS($F$347:$BQ$347, $F$348:$BQ$348, AI$356)</f>
        <v>2.4474156500409387E-3</v>
      </c>
      <c r="AJ416" s="30" cm="1">
        <f t="array" ref="AJ416">SUMPRODUCT($F336:$BQ336,$F$347:$BQ$347*($F$348:$BQ$348=AJ$356))/SUMIFS($F$347:$BQ$347, $F$348:$BQ$348, AJ$356)</f>
        <v>4.2600522931983444E-3</v>
      </c>
      <c r="AK416" s="30" cm="1">
        <f t="array" ref="AK416">SUMPRODUCT($F336:$BQ336,$F$347:$BQ$347*($F$348:$BQ$348=AK$356))/SUMIFS($F$347:$BQ$347, $F$348:$BQ$348, AK$356)</f>
        <v>1.6670793809677126E-3</v>
      </c>
      <c r="AL416" s="30" cm="1">
        <f t="array" ref="AL416">SUMPRODUCT($F336:$BQ336,$F$347:$BQ$347*($F$348:$BQ$348=AL$356))/SUMIFS($F$347:$BQ$347, $F$348:$BQ$348, AL$356)</f>
        <v>1.2656275493756973E-3</v>
      </c>
      <c r="AM416" s="30" cm="1">
        <f t="array" ref="AM416">SUMPRODUCT($F336:$BQ336,$F$347:$BQ$347*($F$348:$BQ$348=AM$356))/SUMIFS($F$347:$BQ$347, $F$348:$BQ$348, AM$356)</f>
        <v>0.23991656552632468</v>
      </c>
      <c r="AN416" s="30" cm="1">
        <f t="array" ref="AN416">SUMPRODUCT($F336:$BQ336,$F$347:$BQ$347*($F$348:$BQ$348=AN$356))/SUMIFS($F$347:$BQ$347, $F$348:$BQ$348, AN$356)</f>
        <v>0</v>
      </c>
      <c r="AO416" s="30"/>
      <c r="AP416" s="30"/>
      <c r="AQ416" s="30"/>
    </row>
    <row r="417" spans="1:403" x14ac:dyDescent="0.35">
      <c r="A417" t="str">
        <v>ISIC 95</v>
      </c>
      <c r="C417">
        <v>25322.62</v>
      </c>
      <c r="D417" t="str">
        <v>ISIC 90T96</v>
      </c>
      <c r="E417" s="30" cm="1">
        <f t="array" ref="E417">SUMPRODUCT($F337:$BQ337,$F$347:$BQ$347*($F$348:$BQ$348=E$356))/SUMIFS($F$347:$BQ$347, $F$348:$BQ$348, E$356)</f>
        <v>2.6806587034535006E-3</v>
      </c>
      <c r="F417" s="30" cm="1">
        <f t="array" ref="F417">SUMPRODUCT($F337:$BQ337,$F$347:$BQ$347*($F$348:$BQ$348=F$356))/SUMIFS($F$347:$BQ$347, $F$348:$BQ$348, F$356)</f>
        <v>1.9409291836844506E-3</v>
      </c>
      <c r="G417" s="30" cm="1">
        <f t="array" ref="G417">SUMPRODUCT($F337:$BQ337,$F$347:$BQ$347*($F$348:$BQ$348=G$356))/SUMIFS($F$347:$BQ$347, $F$348:$BQ$348, G$356)</f>
        <v>2.8184123985484436E-3</v>
      </c>
      <c r="H417" s="30" cm="1">
        <f t="array" ref="H417">SUMPRODUCT($F337:$BQ337,$F$347:$BQ$347*($F$348:$BQ$348=H$356))/SUMIFS($F$347:$BQ$347, $F$348:$BQ$348, H$356)</f>
        <v>2.2012476633914728E-3</v>
      </c>
      <c r="I417" s="30" cm="1">
        <f t="array" ref="I417">SUMPRODUCT($F337:$BQ337,$F$347:$BQ$347*($F$348:$BQ$348=I$356))/SUMIFS($F$347:$BQ$347, $F$348:$BQ$348, I$356)</f>
        <v>2.0786358432193981E-3</v>
      </c>
      <c r="J417" s="30" cm="1">
        <f t="array" ref="J417">SUMPRODUCT($F337:$BQ337,$F$347:$BQ$347*($F$348:$BQ$348=J$356))/SUMIFS($F$347:$BQ$347, $F$348:$BQ$348, J$356)</f>
        <v>2.5168876731676117E-3</v>
      </c>
      <c r="K417" s="30" cm="1">
        <f t="array" ref="K417">SUMPRODUCT($F337:$BQ337,$F$347:$BQ$347*($F$348:$BQ$348=K$356))/SUMIFS($F$347:$BQ$347, $F$348:$BQ$348, K$356)</f>
        <v>2.1267157669046704E-3</v>
      </c>
      <c r="L417" s="30" cm="1">
        <f t="array" ref="L417">SUMPRODUCT($F337:$BQ337,$F$347:$BQ$347*($F$348:$BQ$348=L$356))/SUMIFS($F$347:$BQ$347, $F$348:$BQ$348, L$356)</f>
        <v>2.8271605767804333E-3</v>
      </c>
      <c r="M417" s="30" cm="1">
        <f t="array" ref="M417">SUMPRODUCT($F337:$BQ337,$F$347:$BQ$347*($F$348:$BQ$348=M$356))/SUMIFS($F$347:$BQ$347, $F$348:$BQ$348, M$356)</f>
        <v>1.9097575092602494E-3</v>
      </c>
      <c r="N417" s="30" cm="1">
        <f t="array" ref="N417">SUMPRODUCT($F337:$BQ337,$F$347:$BQ$347*($F$348:$BQ$348=N$356))/SUMIFS($F$347:$BQ$347, $F$348:$BQ$348, N$356)</f>
        <v>2.2138238969564832E-3</v>
      </c>
      <c r="O417" s="30" cm="1">
        <f t="array" ref="O417">SUMPRODUCT($F337:$BQ337,$F$347:$BQ$347*($F$348:$BQ$348=O$356))/SUMIFS($F$347:$BQ$347, $F$348:$BQ$348, O$356)</f>
        <v>2.7195691399466942E-3</v>
      </c>
      <c r="P417" s="30" cm="1">
        <f t="array" ref="P417">SUMPRODUCT($F337:$BQ337,$F$347:$BQ$347*($F$348:$BQ$348=P$356))/SUMIFS($F$347:$BQ$347, $F$348:$BQ$348, P$356)</f>
        <v>3.1605237219521753E-3</v>
      </c>
      <c r="Q417" s="30" cm="1">
        <f t="array" ref="Q417">SUMPRODUCT($F337:$BQ337,$F$347:$BQ$347*($F$348:$BQ$348=Q$356))/SUMIFS($F$347:$BQ$347, $F$348:$BQ$348, Q$356)</f>
        <v>2.0007533847036241E-3</v>
      </c>
      <c r="R417" s="30" cm="1">
        <f t="array" ref="R417">SUMPRODUCT($F337:$BQ337,$F$347:$BQ$347*($F$348:$BQ$348=R$356))/SUMIFS($F$347:$BQ$347, $F$348:$BQ$348, R$356)</f>
        <v>1.3552794903572535E-3</v>
      </c>
      <c r="S417" s="30" cm="1">
        <f t="array" ref="S417">SUMPRODUCT($F337:$BQ337,$F$347:$BQ$347*($F$348:$BQ$348=S$356))/SUMIFS($F$347:$BQ$347, $F$348:$BQ$348, S$356)</f>
        <v>2.0636515396757226E-3</v>
      </c>
      <c r="T417" s="30" cm="1">
        <f t="array" ref="T417">SUMPRODUCT($F337:$BQ337,$F$347:$BQ$347*($F$348:$BQ$348=T$356))/SUMIFS($F$347:$BQ$347, $F$348:$BQ$348, T$356)</f>
        <v>1.9024634727482887E-3</v>
      </c>
      <c r="U417" s="30" cm="1">
        <f t="array" ref="U417">SUMPRODUCT($F337:$BQ337,$F$347:$BQ$347*($F$348:$BQ$348=U$356))/SUMIFS($F$347:$BQ$347, $F$348:$BQ$348, U$356)</f>
        <v>1.811160721682453E-3</v>
      </c>
      <c r="V417" s="30" cm="1">
        <f t="array" ref="V417">SUMPRODUCT($F337:$BQ337,$F$347:$BQ$347*($F$348:$BQ$348=V$356))/SUMIFS($F$347:$BQ$347, $F$348:$BQ$348, V$356)</f>
        <v>1.9035988781890925E-3</v>
      </c>
      <c r="W417" s="30" cm="1">
        <f t="array" ref="W417">SUMPRODUCT($F337:$BQ337,$F$347:$BQ$347*($F$348:$BQ$348=W$356))/SUMIFS($F$347:$BQ$347, $F$348:$BQ$348, W$356)</f>
        <v>2.1307200351561926E-3</v>
      </c>
      <c r="X417" s="30" cm="1">
        <f t="array" ref="X417">SUMPRODUCT($F337:$BQ337,$F$347:$BQ$347*($F$348:$BQ$348=X$356))/SUMIFS($F$347:$BQ$347, $F$348:$BQ$348, X$356)</f>
        <v>3.1080443714940754E-3</v>
      </c>
      <c r="Y417" s="30" cm="1">
        <f t="array" ref="Y417">SUMPRODUCT($F337:$BQ337,$F$347:$BQ$347*($F$348:$BQ$348=Y$356))/SUMIFS($F$347:$BQ$347, $F$348:$BQ$348, Y$356)</f>
        <v>3.5306432234404822E-3</v>
      </c>
      <c r="Z417" s="30" cm="1">
        <f t="array" ref="Z417">SUMPRODUCT($F337:$BQ337,$F$347:$BQ$347*($F$348:$BQ$348=Z$356))/SUMIFS($F$347:$BQ$347, $F$348:$BQ$348, Z$356)</f>
        <v>2.1100952323744051E-3</v>
      </c>
      <c r="AA417" s="30" cm="1">
        <f t="array" ref="AA417">SUMPRODUCT($F337:$BQ337,$F$347:$BQ$347*($F$348:$BQ$348=AA$356))/SUMIFS($F$347:$BQ$347, $F$348:$BQ$348, AA$356)</f>
        <v>2.6334606030395153E-3</v>
      </c>
      <c r="AB417" s="30" cm="1">
        <f t="array" ref="AB417">SUMPRODUCT($F337:$BQ337,$F$347:$BQ$347*($F$348:$BQ$348=AB$356))/SUMIFS($F$347:$BQ$347, $F$348:$BQ$348, AB$356)</f>
        <v>2.3491719824631462E-3</v>
      </c>
      <c r="AC417" s="30" cm="1">
        <f t="array" ref="AC417">SUMPRODUCT($F337:$BQ337,$F$347:$BQ$347*($F$348:$BQ$348=AC$356))/SUMIFS($F$347:$BQ$347, $F$348:$BQ$348, AC$356)</f>
        <v>2.0875989725643103E-3</v>
      </c>
      <c r="AD417" s="30" cm="1">
        <f t="array" ref="AD417">SUMPRODUCT($F337:$BQ337,$F$347:$BQ$347*($F$348:$BQ$348=AD$356))/SUMIFS($F$347:$BQ$347, $F$348:$BQ$348, AD$356)</f>
        <v>2.5043513065950837E-3</v>
      </c>
      <c r="AE417" s="30" cm="1">
        <f t="array" ref="AE417">SUMPRODUCT($F337:$BQ337,$F$347:$BQ$347*($F$348:$BQ$348=AE$356))/SUMIFS($F$347:$BQ$347, $F$348:$BQ$348, AE$356)</f>
        <v>2.2987310830677489E-3</v>
      </c>
      <c r="AF417" s="30" cm="1">
        <f t="array" ref="AF417">SUMPRODUCT($F337:$BQ337,$F$347:$BQ$347*($F$348:$BQ$348=AF$356))/SUMIFS($F$347:$BQ$347, $F$348:$BQ$348, AF$356)</f>
        <v>2.0336190022653198E-3</v>
      </c>
      <c r="AG417" s="30" cm="1">
        <f t="array" ref="AG417">SUMPRODUCT($F337:$BQ337,$F$347:$BQ$347*($F$348:$BQ$348=AG$356))/SUMIFS($F$347:$BQ$347, $F$348:$BQ$348, AG$356)</f>
        <v>2.4819454660288962E-3</v>
      </c>
      <c r="AH417" s="30" cm="1">
        <f t="array" ref="AH417">SUMPRODUCT($F337:$BQ337,$F$347:$BQ$347*($F$348:$BQ$348=AH$356))/SUMIFS($F$347:$BQ$347, $F$348:$BQ$348, AH$356)</f>
        <v>6.8678761555501886E-4</v>
      </c>
      <c r="AI417" s="30" cm="1">
        <f t="array" ref="AI417">SUMPRODUCT($F337:$BQ337,$F$347:$BQ$347*($F$348:$BQ$348=AI$356))/SUMIFS($F$347:$BQ$347, $F$348:$BQ$348, AI$356)</f>
        <v>3.0485794518583208E-3</v>
      </c>
      <c r="AJ417" s="30" cm="1">
        <f t="array" ref="AJ417">SUMPRODUCT($F337:$BQ337,$F$347:$BQ$347*($F$348:$BQ$348=AJ$356))/SUMIFS($F$347:$BQ$347, $F$348:$BQ$348, AJ$356)</f>
        <v>1.1469455623267879E-3</v>
      </c>
      <c r="AK417" s="30" cm="1">
        <f t="array" ref="AK417">SUMPRODUCT($F337:$BQ337,$F$347:$BQ$347*($F$348:$BQ$348=AK$356))/SUMIFS($F$347:$BQ$347, $F$348:$BQ$348, AK$356)</f>
        <v>9.3942360054626961E-4</v>
      </c>
      <c r="AL417" s="30" cm="1">
        <f t="array" ref="AL417">SUMPRODUCT($F337:$BQ337,$F$347:$BQ$347*($F$348:$BQ$348=AL$356))/SUMIFS($F$347:$BQ$347, $F$348:$BQ$348, AL$356)</f>
        <v>2.2923337534074572E-3</v>
      </c>
      <c r="AM417" s="30" cm="1">
        <f t="array" ref="AM417">SUMPRODUCT($F337:$BQ337,$F$347:$BQ$347*($F$348:$BQ$348=AM$356))/SUMIFS($F$347:$BQ$347, $F$348:$BQ$348, AM$356)</f>
        <v>5.0751064731266643E-2</v>
      </c>
      <c r="AN417" s="30" cm="1">
        <f t="array" ref="AN417">SUMPRODUCT($F337:$BQ337,$F$347:$BQ$347*($F$348:$BQ$348=AN$356))/SUMIFS($F$347:$BQ$347, $F$348:$BQ$348, AN$356)</f>
        <v>0</v>
      </c>
      <c r="AO417" s="30"/>
      <c r="AP417" s="30"/>
      <c r="AQ417" s="30"/>
    </row>
    <row r="418" spans="1:403" x14ac:dyDescent="0.35">
      <c r="A418" t="str">
        <v>ISIC 96</v>
      </c>
      <c r="C418">
        <v>146072.09</v>
      </c>
      <c r="D418" t="str">
        <v>ISIC 90T96</v>
      </c>
      <c r="E418" s="30" cm="1">
        <f t="array" ref="E418">SUMPRODUCT($F338:$BQ338,$F$347:$BQ$347*($F$348:$BQ$348=E$356))/SUMIFS($F$347:$BQ$347, $F$348:$BQ$348, E$356)</f>
        <v>9.2125723302301905E-4</v>
      </c>
      <c r="F418" s="30" cm="1">
        <f t="array" ref="F418">SUMPRODUCT($F338:$BQ338,$F$347:$BQ$347*($F$348:$BQ$348=F$356))/SUMIFS($F$347:$BQ$347, $F$348:$BQ$348, F$356)</f>
        <v>9.637886051710239E-4</v>
      </c>
      <c r="G418" s="30" cm="1">
        <f t="array" ref="G418">SUMPRODUCT($F338:$BQ338,$F$347:$BQ$347*($F$348:$BQ$348=G$356))/SUMIFS($F$347:$BQ$347, $F$348:$BQ$348, G$356)</f>
        <v>1.3728960567734949E-3</v>
      </c>
      <c r="H418" s="30" cm="1">
        <f t="array" ref="H418">SUMPRODUCT($F338:$BQ338,$F$347:$BQ$347*($F$348:$BQ$348=H$356))/SUMIFS($F$347:$BQ$347, $F$348:$BQ$348, H$356)</f>
        <v>1.3527537675865826E-3</v>
      </c>
      <c r="I418" s="30" cm="1">
        <f t="array" ref="I418">SUMPRODUCT($F338:$BQ338,$F$347:$BQ$347*($F$348:$BQ$348=I$356))/SUMIFS($F$347:$BQ$347, $F$348:$BQ$348, I$356)</f>
        <v>1.5742219436058328E-3</v>
      </c>
      <c r="J418" s="30" cm="1">
        <f t="array" ref="J418">SUMPRODUCT($F338:$BQ338,$F$347:$BQ$347*($F$348:$BQ$348=J$356))/SUMIFS($F$347:$BQ$347, $F$348:$BQ$348, J$356)</f>
        <v>1.4428007719000857E-3</v>
      </c>
      <c r="K418" s="30" cm="1">
        <f t="array" ref="K418">SUMPRODUCT($F338:$BQ338,$F$347:$BQ$347*($F$348:$BQ$348=K$356))/SUMIFS($F$347:$BQ$347, $F$348:$BQ$348, K$356)</f>
        <v>9.6940929021825423E-4</v>
      </c>
      <c r="L418" s="30" cm="1">
        <f t="array" ref="L418">SUMPRODUCT($F338:$BQ338,$F$347:$BQ$347*($F$348:$BQ$348=L$356))/SUMIFS($F$347:$BQ$347, $F$348:$BQ$348, L$356)</f>
        <v>1.071763056059968E-3</v>
      </c>
      <c r="M418" s="30" cm="1">
        <f t="array" ref="M418">SUMPRODUCT($F338:$BQ338,$F$347:$BQ$347*($F$348:$BQ$348=M$356))/SUMIFS($F$347:$BQ$347, $F$348:$BQ$348, M$356)</f>
        <v>8.759336669888581E-4</v>
      </c>
      <c r="N418" s="30" cm="1">
        <f t="array" ref="N418">SUMPRODUCT($F338:$BQ338,$F$347:$BQ$347*($F$348:$BQ$348=N$356))/SUMIFS($F$347:$BQ$347, $F$348:$BQ$348, N$356)</f>
        <v>1.2391477400680818E-3</v>
      </c>
      <c r="O418" s="30" cm="1">
        <f t="array" ref="O418">SUMPRODUCT($F338:$BQ338,$F$347:$BQ$347*($F$348:$BQ$348=O$356))/SUMIFS($F$347:$BQ$347, $F$348:$BQ$348, O$356)</f>
        <v>1.5189662852818689E-3</v>
      </c>
      <c r="P418" s="30" cm="1">
        <f t="array" ref="P418">SUMPRODUCT($F338:$BQ338,$F$347:$BQ$347*($F$348:$BQ$348=P$356))/SUMIFS($F$347:$BQ$347, $F$348:$BQ$348, P$356)</f>
        <v>1.2928526179699774E-3</v>
      </c>
      <c r="Q418" s="30" cm="1">
        <f t="array" ref="Q418">SUMPRODUCT($F338:$BQ338,$F$347:$BQ$347*($F$348:$BQ$348=Q$356))/SUMIFS($F$347:$BQ$347, $F$348:$BQ$348, Q$356)</f>
        <v>9.8499979937966453E-4</v>
      </c>
      <c r="R418" s="30" cm="1">
        <f t="array" ref="R418">SUMPRODUCT($F338:$BQ338,$F$347:$BQ$347*($F$348:$BQ$348=R$356))/SUMIFS($F$347:$BQ$347, $F$348:$BQ$348, R$356)</f>
        <v>1.3054073692492757E-3</v>
      </c>
      <c r="S418" s="30" cm="1">
        <f t="array" ref="S418">SUMPRODUCT($F338:$BQ338,$F$347:$BQ$347*($F$348:$BQ$348=S$356))/SUMIFS($F$347:$BQ$347, $F$348:$BQ$348, S$356)</f>
        <v>1.6830784286685299E-3</v>
      </c>
      <c r="T418" s="30" cm="1">
        <f t="array" ref="T418">SUMPRODUCT($F338:$BQ338,$F$347:$BQ$347*($F$348:$BQ$348=T$356))/SUMIFS($F$347:$BQ$347, $F$348:$BQ$348, T$356)</f>
        <v>1.3338458006482705E-3</v>
      </c>
      <c r="U418" s="30" cm="1">
        <f t="array" ref="U418">SUMPRODUCT($F338:$BQ338,$F$347:$BQ$347*($F$348:$BQ$348=U$356))/SUMIFS($F$347:$BQ$347, $F$348:$BQ$348, U$356)</f>
        <v>1.6933962388335747E-3</v>
      </c>
      <c r="V418" s="30" cm="1">
        <f t="array" ref="V418">SUMPRODUCT($F338:$BQ338,$F$347:$BQ$347*($F$348:$BQ$348=V$356))/SUMIFS($F$347:$BQ$347, $F$348:$BQ$348, V$356)</f>
        <v>1.5679978054851369E-3</v>
      </c>
      <c r="W418" s="30" cm="1">
        <f t="array" ref="W418">SUMPRODUCT($F338:$BQ338,$F$347:$BQ$347*($F$348:$BQ$348=W$356))/SUMIFS($F$347:$BQ$347, $F$348:$BQ$348, W$356)</f>
        <v>2.4774814944505379E-3</v>
      </c>
      <c r="X418" s="30" cm="1">
        <f t="array" ref="X418">SUMPRODUCT($F338:$BQ338,$F$347:$BQ$347*($F$348:$BQ$348=X$356))/SUMIFS($F$347:$BQ$347, $F$348:$BQ$348, X$356)</f>
        <v>1.0769356476330219E-3</v>
      </c>
      <c r="Y418" s="30" cm="1">
        <f t="array" ref="Y418">SUMPRODUCT($F338:$BQ338,$F$347:$BQ$347*($F$348:$BQ$348=Y$356))/SUMIFS($F$347:$BQ$347, $F$348:$BQ$348, Y$356)</f>
        <v>1.4352833588340851E-3</v>
      </c>
      <c r="Z418" s="30" cm="1">
        <f t="array" ref="Z418">SUMPRODUCT($F338:$BQ338,$F$347:$BQ$347*($F$348:$BQ$348=Z$356))/SUMIFS($F$347:$BQ$347, $F$348:$BQ$348, Z$356)</f>
        <v>9.5221990551428836E-4</v>
      </c>
      <c r="AA418" s="30" cm="1">
        <f t="array" ref="AA418">SUMPRODUCT($F338:$BQ338,$F$347:$BQ$347*($F$348:$BQ$348=AA$356))/SUMIFS($F$347:$BQ$347, $F$348:$BQ$348, AA$356)</f>
        <v>1.3410584782889247E-3</v>
      </c>
      <c r="AB418" s="30" cm="1">
        <f t="array" ref="AB418">SUMPRODUCT($F338:$BQ338,$F$347:$BQ$347*($F$348:$BQ$348=AB$356))/SUMIFS($F$347:$BQ$347, $F$348:$BQ$348, AB$356)</f>
        <v>1.1105349277841584E-3</v>
      </c>
      <c r="AC418" s="30" cm="1">
        <f t="array" ref="AC418">SUMPRODUCT($F338:$BQ338,$F$347:$BQ$347*($F$348:$BQ$348=AC$356))/SUMIFS($F$347:$BQ$347, $F$348:$BQ$348, AC$356)</f>
        <v>1.2583208099981441E-3</v>
      </c>
      <c r="AD418" s="30" cm="1">
        <f t="array" ref="AD418">SUMPRODUCT($F338:$BQ338,$F$347:$BQ$347*($F$348:$BQ$348=AD$356))/SUMIFS($F$347:$BQ$347, $F$348:$BQ$348, AD$356)</f>
        <v>2.4430735931798594E-3</v>
      </c>
      <c r="AE418" s="30" cm="1">
        <f t="array" ref="AE418">SUMPRODUCT($F338:$BQ338,$F$347:$BQ$347*($F$348:$BQ$348=AE$356))/SUMIFS($F$347:$BQ$347, $F$348:$BQ$348, AE$356)</f>
        <v>2.2115639178684199E-3</v>
      </c>
      <c r="AF418" s="30" cm="1">
        <f t="array" ref="AF418">SUMPRODUCT($F338:$BQ338,$F$347:$BQ$347*($F$348:$BQ$348=AF$356))/SUMIFS($F$347:$BQ$347, $F$348:$BQ$348, AF$356)</f>
        <v>1.8792028877997519E-3</v>
      </c>
      <c r="AG418" s="30" cm="1">
        <f t="array" ref="AG418">SUMPRODUCT($F338:$BQ338,$F$347:$BQ$347*($F$348:$BQ$348=AG$356))/SUMIFS($F$347:$BQ$347, $F$348:$BQ$348, AG$356)</f>
        <v>1.6056269635023491E-3</v>
      </c>
      <c r="AH418" s="30" cm="1">
        <f t="array" ref="AH418">SUMPRODUCT($F338:$BQ338,$F$347:$BQ$347*($F$348:$BQ$348=AH$356))/SUMIFS($F$347:$BQ$347, $F$348:$BQ$348, AH$356)</f>
        <v>4.6055858696483282E-4</v>
      </c>
      <c r="AI418" s="30" cm="1">
        <f t="array" ref="AI418">SUMPRODUCT($F338:$BQ338,$F$347:$BQ$347*($F$348:$BQ$348=AI$356))/SUMIFS($F$347:$BQ$347, $F$348:$BQ$348, AI$356)</f>
        <v>1.3328749327893368E-3</v>
      </c>
      <c r="AJ418" s="30" cm="1">
        <f t="array" ref="AJ418">SUMPRODUCT($F338:$BQ338,$F$347:$BQ$347*($F$348:$BQ$348=AJ$356))/SUMIFS($F$347:$BQ$347, $F$348:$BQ$348, AJ$356)</f>
        <v>1.5267758884984694E-3</v>
      </c>
      <c r="AK418" s="30" cm="1">
        <f t="array" ref="AK418">SUMPRODUCT($F338:$BQ338,$F$347:$BQ$347*($F$348:$BQ$348=AK$356))/SUMIFS($F$347:$BQ$347, $F$348:$BQ$348, AK$356)</f>
        <v>9.0806336475254747E-4</v>
      </c>
      <c r="AL418" s="30" cm="1">
        <f t="array" ref="AL418">SUMPRODUCT($F338:$BQ338,$F$347:$BQ$347*($F$348:$BQ$348=AL$356))/SUMIFS($F$347:$BQ$347, $F$348:$BQ$348, AL$356)</f>
        <v>9.2115758716831671E-4</v>
      </c>
      <c r="AM418" s="30" cm="1">
        <f t="array" ref="AM418">SUMPRODUCT($F338:$BQ338,$F$347:$BQ$347*($F$348:$BQ$348=AM$356))/SUMIFS($F$347:$BQ$347, $F$348:$BQ$348, AM$356)</f>
        <v>0.26234627844831987</v>
      </c>
      <c r="AN418" s="30" cm="1">
        <f t="array" ref="AN418">SUMPRODUCT($F338:$BQ338,$F$347:$BQ$347*($F$348:$BQ$348=AN$356))/SUMIFS($F$347:$BQ$347, $F$348:$BQ$348, AN$356)</f>
        <v>0</v>
      </c>
      <c r="AO418" s="30"/>
      <c r="AP418" s="30"/>
      <c r="AQ418" s="30"/>
    </row>
    <row r="419" spans="1:403" x14ac:dyDescent="0.35">
      <c r="A419" t="str">
        <v>ISIC 97-98</v>
      </c>
      <c r="C419">
        <v>44391.38</v>
      </c>
      <c r="D419" t="str">
        <v>ISIC 97T98</v>
      </c>
      <c r="E419" s="30" cm="1">
        <f t="array" ref="E419">SUMPRODUCT($F339:$BQ339,$F$347:$BQ$347*($F$348:$BQ$348=E$356))/SUMIFS($F$347:$BQ$347, $F$348:$BQ$348, E$356)</f>
        <v>1.0130626141451546E-3</v>
      </c>
      <c r="F419" s="30" cm="1">
        <f t="array" ref="F419">SUMPRODUCT($F339:$BQ339,$F$347:$BQ$347*($F$348:$BQ$348=F$356))/SUMIFS($F$347:$BQ$347, $F$348:$BQ$348, F$356)</f>
        <v>1.6041581799548139E-3</v>
      </c>
      <c r="G419" s="30" cm="1">
        <f t="array" ref="G419">SUMPRODUCT($F339:$BQ339,$F$347:$BQ$347*($F$348:$BQ$348=G$356))/SUMIFS($F$347:$BQ$347, $F$348:$BQ$348, G$356)</f>
        <v>1.6730760586750901E-3</v>
      </c>
      <c r="H419" s="30" cm="1">
        <f t="array" ref="H419">SUMPRODUCT($F339:$BQ339,$F$347:$BQ$347*($F$348:$BQ$348=H$356))/SUMIFS($F$347:$BQ$347, $F$348:$BQ$348, H$356)</f>
        <v>1.6586593767951175E-3</v>
      </c>
      <c r="I419" s="30" cm="1">
        <f t="array" ref="I419">SUMPRODUCT($F339:$BQ339,$F$347:$BQ$347*($F$348:$BQ$348=I$356))/SUMIFS($F$347:$BQ$347, $F$348:$BQ$348, I$356)</f>
        <v>1.2660390473602965E-3</v>
      </c>
      <c r="J419" s="30" cm="1">
        <f t="array" ref="J419">SUMPRODUCT($F339:$BQ339,$F$347:$BQ$347*($F$348:$BQ$348=J$356))/SUMIFS($F$347:$BQ$347, $F$348:$BQ$348, J$356)</f>
        <v>1.7848026978438656E-3</v>
      </c>
      <c r="K419" s="30" cm="1">
        <f t="array" ref="K419">SUMPRODUCT($F339:$BQ339,$F$347:$BQ$347*($F$348:$BQ$348=K$356))/SUMIFS($F$347:$BQ$347, $F$348:$BQ$348, K$356)</f>
        <v>1.0225274790913825E-3</v>
      </c>
      <c r="L419" s="30" cm="1">
        <f t="array" ref="L419">SUMPRODUCT($F339:$BQ339,$F$347:$BQ$347*($F$348:$BQ$348=L$356))/SUMIFS($F$347:$BQ$347, $F$348:$BQ$348, L$356)</f>
        <v>1.6770827612269488E-3</v>
      </c>
      <c r="M419" s="30" cm="1">
        <f t="array" ref="M419">SUMPRODUCT($F339:$BQ339,$F$347:$BQ$347*($F$348:$BQ$348=M$356))/SUMIFS($F$347:$BQ$347, $F$348:$BQ$348, M$356)</f>
        <v>1.4013971001382436E-3</v>
      </c>
      <c r="N419" s="30" cm="1">
        <f t="array" ref="N419">SUMPRODUCT($F339:$BQ339,$F$347:$BQ$347*($F$348:$BQ$348=N$356))/SUMIFS($F$347:$BQ$347, $F$348:$BQ$348, N$356)</f>
        <v>1.5587780306343876E-3</v>
      </c>
      <c r="O419" s="30" cm="1">
        <f t="array" ref="O419">SUMPRODUCT($F339:$BQ339,$F$347:$BQ$347*($F$348:$BQ$348=O$356))/SUMIFS($F$347:$BQ$347, $F$348:$BQ$348, O$356)</f>
        <v>1.6403305350277371E-3</v>
      </c>
      <c r="P419" s="30" cm="1">
        <f t="array" ref="P419">SUMPRODUCT($F339:$BQ339,$F$347:$BQ$347*($F$348:$BQ$348=P$356))/SUMIFS($F$347:$BQ$347, $F$348:$BQ$348, P$356)</f>
        <v>1.8973786399728578E-3</v>
      </c>
      <c r="Q419" s="30" cm="1">
        <f t="array" ref="Q419">SUMPRODUCT($F339:$BQ339,$F$347:$BQ$347*($F$348:$BQ$348=Q$356))/SUMIFS($F$347:$BQ$347, $F$348:$BQ$348, Q$356)</f>
        <v>1.3877973299046265E-3</v>
      </c>
      <c r="R419" s="30" cm="1">
        <f t="array" ref="R419">SUMPRODUCT($F339:$BQ339,$F$347:$BQ$347*($F$348:$BQ$348=R$356))/SUMIFS($F$347:$BQ$347, $F$348:$BQ$348, R$356)</f>
        <v>1.2606070123083032E-3</v>
      </c>
      <c r="S419" s="30" cm="1">
        <f t="array" ref="S419">SUMPRODUCT($F339:$BQ339,$F$347:$BQ$347*($F$348:$BQ$348=S$356))/SUMIFS($F$347:$BQ$347, $F$348:$BQ$348, S$356)</f>
        <v>1.5670366732713856E-3</v>
      </c>
      <c r="T419" s="30" cm="1">
        <f t="array" ref="T419">SUMPRODUCT($F339:$BQ339,$F$347:$BQ$347*($F$348:$BQ$348=T$356))/SUMIFS($F$347:$BQ$347, $F$348:$BQ$348, T$356)</f>
        <v>1.4237603207738093E-3</v>
      </c>
      <c r="U419" s="30" cm="1">
        <f t="array" ref="U419">SUMPRODUCT($F339:$BQ339,$F$347:$BQ$347*($F$348:$BQ$348=U$356))/SUMIFS($F$347:$BQ$347, $F$348:$BQ$348, U$356)</f>
        <v>1.3704449183867666E-3</v>
      </c>
      <c r="V419" s="30" cm="1">
        <f t="array" ref="V419">SUMPRODUCT($F339:$BQ339,$F$347:$BQ$347*($F$348:$BQ$348=V$356))/SUMIFS($F$347:$BQ$347, $F$348:$BQ$348, V$356)</f>
        <v>1.4255506131459702E-3</v>
      </c>
      <c r="W419" s="30" cm="1">
        <f t="array" ref="W419">SUMPRODUCT($F339:$BQ339,$F$347:$BQ$347*($F$348:$BQ$348=W$356))/SUMIFS($F$347:$BQ$347, $F$348:$BQ$348, W$356)</f>
        <v>1.9646782670442895E-3</v>
      </c>
      <c r="X419" s="30" cm="1">
        <f t="array" ref="X419">SUMPRODUCT($F339:$BQ339,$F$347:$BQ$347*($F$348:$BQ$348=X$356))/SUMIFS($F$347:$BQ$347, $F$348:$BQ$348, X$356)</f>
        <v>1.5689734515134815E-3</v>
      </c>
      <c r="Y419" s="30" cm="1">
        <f t="array" ref="Y419">SUMPRODUCT($F339:$BQ339,$F$347:$BQ$347*($F$348:$BQ$348=Y$356))/SUMIFS($F$347:$BQ$347, $F$348:$BQ$348, Y$356)</f>
        <v>4.2834204469199676E-3</v>
      </c>
      <c r="Z419" s="30" cm="1">
        <f t="array" ref="Z419">SUMPRODUCT($F339:$BQ339,$F$347:$BQ$347*($F$348:$BQ$348=Z$356))/SUMIFS($F$347:$BQ$347, $F$348:$BQ$348, Z$356)</f>
        <v>1.338527578404441E-3</v>
      </c>
      <c r="AA419" s="30" cm="1">
        <f t="array" ref="AA419">SUMPRODUCT($F339:$BQ339,$F$347:$BQ$347*($F$348:$BQ$348=AA$356))/SUMIFS($F$347:$BQ$347, $F$348:$BQ$348, AA$356)</f>
        <v>1.4364532538402302E-3</v>
      </c>
      <c r="AB419" s="30" cm="1">
        <f t="array" ref="AB419">SUMPRODUCT($F339:$BQ339,$F$347:$BQ$347*($F$348:$BQ$348=AB$356))/SUMIFS($F$347:$BQ$347, $F$348:$BQ$348, AB$356)</f>
        <v>1.9632120879397941E-3</v>
      </c>
      <c r="AC419" s="30" cm="1">
        <f t="array" ref="AC419">SUMPRODUCT($F339:$BQ339,$F$347:$BQ$347*($F$348:$BQ$348=AC$356))/SUMIFS($F$347:$BQ$347, $F$348:$BQ$348, AC$356)</f>
        <v>4.2705325000278668E-3</v>
      </c>
      <c r="AD419" s="30" cm="1">
        <f t="array" ref="AD419">SUMPRODUCT($F339:$BQ339,$F$347:$BQ$347*($F$348:$BQ$348=AD$356))/SUMIFS($F$347:$BQ$347, $F$348:$BQ$348, AD$356)</f>
        <v>2.0515118974851268E-3</v>
      </c>
      <c r="AE419" s="30" cm="1">
        <f t="array" ref="AE419">SUMPRODUCT($F339:$BQ339,$F$347:$BQ$347*($F$348:$BQ$348=AE$356))/SUMIFS($F$347:$BQ$347, $F$348:$BQ$348, AE$356)</f>
        <v>2.1550348638865414E-3</v>
      </c>
      <c r="AF419" s="30" cm="1">
        <f t="array" ref="AF419">SUMPRODUCT($F339:$BQ339,$F$347:$BQ$347*($F$348:$BQ$348=AF$356))/SUMIFS($F$347:$BQ$347, $F$348:$BQ$348, AF$356)</f>
        <v>1.7835494291385976E-3</v>
      </c>
      <c r="AG419" s="30" cm="1">
        <f t="array" ref="AG419">SUMPRODUCT($F339:$BQ339,$F$347:$BQ$347*($F$348:$BQ$348=AG$356))/SUMIFS($F$347:$BQ$347, $F$348:$BQ$348, AG$356)</f>
        <v>1.1174849390766944E-3</v>
      </c>
      <c r="AH419" s="30" cm="1">
        <f t="array" ref="AH419">SUMPRODUCT($F339:$BQ339,$F$347:$BQ$347*($F$348:$BQ$348=AH$356))/SUMIFS($F$347:$BQ$347, $F$348:$BQ$348, AH$356)</f>
        <v>4.5782399715032991E-4</v>
      </c>
      <c r="AI419" s="30" cm="1">
        <f t="array" ref="AI419">SUMPRODUCT($F339:$BQ339,$F$347:$BQ$347*($F$348:$BQ$348=AI$356))/SUMIFS($F$347:$BQ$347, $F$348:$BQ$348, AI$356)</f>
        <v>3.8254111469795855E-3</v>
      </c>
      <c r="AJ419" s="30" cm="1">
        <f t="array" ref="AJ419">SUMPRODUCT($F339:$BQ339,$F$347:$BQ$347*($F$348:$BQ$348=AJ$356))/SUMIFS($F$347:$BQ$347, $F$348:$BQ$348, AJ$356)</f>
        <v>1.5425723627717337E-3</v>
      </c>
      <c r="AK419" s="30" cm="1">
        <f t="array" ref="AK419">SUMPRODUCT($F339:$BQ339,$F$347:$BQ$347*($F$348:$BQ$348=AK$356))/SUMIFS($F$347:$BQ$347, $F$348:$BQ$348, AK$356)</f>
        <v>1.2284790474340048E-3</v>
      </c>
      <c r="AL419" s="30" cm="1">
        <f t="array" ref="AL419">SUMPRODUCT($F339:$BQ339,$F$347:$BQ$347*($F$348:$BQ$348=AL$356))/SUMIFS($F$347:$BQ$347, $F$348:$BQ$348, AL$356)</f>
        <v>4.6864136260336602E-3</v>
      </c>
      <c r="AM419" s="30" cm="1">
        <f t="array" ref="AM419">SUMPRODUCT($F339:$BQ339,$F$347:$BQ$347*($F$348:$BQ$348=AM$356))/SUMIFS($F$347:$BQ$347, $F$348:$BQ$348, AM$356)</f>
        <v>1.7380608374810324E-2</v>
      </c>
      <c r="AN419" s="30" cm="1">
        <f t="array" ref="AN419">SUMPRODUCT($F339:$BQ339,$F$347:$BQ$347*($F$348:$BQ$348=AN$356))/SUMIFS($F$347:$BQ$347, $F$348:$BQ$348, AN$356)</f>
        <v>1</v>
      </c>
      <c r="AO419" s="30"/>
      <c r="AP419" s="30"/>
      <c r="AQ419" s="30"/>
    </row>
    <row r="420" spans="1:403" x14ac:dyDescent="0.35">
      <c r="A420" t="str">
        <v>ISIC 99</v>
      </c>
      <c r="C420">
        <v>0</v>
      </c>
      <c r="D420" t="str">
        <v>ISIC 97T98</v>
      </c>
      <c r="E420" s="30" cm="1">
        <f t="array" ref="E420">SUMPRODUCT($F340:$BQ340,$F$347:$BQ$347*($F$348:$BQ$348=E$356))/SUMIFS($F$347:$BQ$347, $F$348:$BQ$348, E$356)</f>
        <v>0</v>
      </c>
      <c r="F420" s="30" cm="1">
        <f t="array" ref="F420">SUMPRODUCT($F340:$BQ340,$F$347:$BQ$347*($F$348:$BQ$348=F$356))/SUMIFS($F$347:$BQ$347, $F$348:$BQ$348, F$356)</f>
        <v>0</v>
      </c>
      <c r="G420" s="30" cm="1">
        <f t="array" ref="G420">SUMPRODUCT($F340:$BQ340,$F$347:$BQ$347*($F$348:$BQ$348=G$356))/SUMIFS($F$347:$BQ$347, $F$348:$BQ$348, G$356)</f>
        <v>0</v>
      </c>
      <c r="H420" s="30" cm="1">
        <f t="array" ref="H420">SUMPRODUCT($F340:$BQ340,$F$347:$BQ$347*($F$348:$BQ$348=H$356))/SUMIFS($F$347:$BQ$347, $F$348:$BQ$348, H$356)</f>
        <v>0</v>
      </c>
      <c r="I420" s="30" cm="1">
        <f t="array" ref="I420">SUMPRODUCT($F340:$BQ340,$F$347:$BQ$347*($F$348:$BQ$348=I$356))/SUMIFS($F$347:$BQ$347, $F$348:$BQ$348, I$356)</f>
        <v>0</v>
      </c>
      <c r="J420" s="30" cm="1">
        <f t="array" ref="J420">SUMPRODUCT($F340:$BQ340,$F$347:$BQ$347*($F$348:$BQ$348=J$356))/SUMIFS($F$347:$BQ$347, $F$348:$BQ$348, J$356)</f>
        <v>0</v>
      </c>
      <c r="K420" s="30" cm="1">
        <f t="array" ref="K420">SUMPRODUCT($F340:$BQ340,$F$347:$BQ$347*($F$348:$BQ$348=K$356))/SUMIFS($F$347:$BQ$347, $F$348:$BQ$348, K$356)</f>
        <v>0</v>
      </c>
      <c r="L420" s="30" cm="1">
        <f t="array" ref="L420">SUMPRODUCT($F340:$BQ340,$F$347:$BQ$347*($F$348:$BQ$348=L$356))/SUMIFS($F$347:$BQ$347, $F$348:$BQ$348, L$356)</f>
        <v>0</v>
      </c>
      <c r="M420" s="30" cm="1">
        <f t="array" ref="M420">SUMPRODUCT($F340:$BQ340,$F$347:$BQ$347*($F$348:$BQ$348=M$356))/SUMIFS($F$347:$BQ$347, $F$348:$BQ$348, M$356)</f>
        <v>0</v>
      </c>
      <c r="N420" s="30" cm="1">
        <f t="array" ref="N420">SUMPRODUCT($F340:$BQ340,$F$347:$BQ$347*($F$348:$BQ$348=N$356))/SUMIFS($F$347:$BQ$347, $F$348:$BQ$348, N$356)</f>
        <v>0</v>
      </c>
      <c r="O420" s="30" cm="1">
        <f t="array" ref="O420">SUMPRODUCT($F340:$BQ340,$F$347:$BQ$347*($F$348:$BQ$348=O$356))/SUMIFS($F$347:$BQ$347, $F$348:$BQ$348, O$356)</f>
        <v>0</v>
      </c>
      <c r="P420" s="30" cm="1">
        <f t="array" ref="P420">SUMPRODUCT($F340:$BQ340,$F$347:$BQ$347*($F$348:$BQ$348=P$356))/SUMIFS($F$347:$BQ$347, $F$348:$BQ$348, P$356)</f>
        <v>0</v>
      </c>
      <c r="Q420" s="30" cm="1">
        <f t="array" ref="Q420">SUMPRODUCT($F340:$BQ340,$F$347:$BQ$347*($F$348:$BQ$348=Q$356))/SUMIFS($F$347:$BQ$347, $F$348:$BQ$348, Q$356)</f>
        <v>0</v>
      </c>
      <c r="R420" s="30" cm="1">
        <f t="array" ref="R420">SUMPRODUCT($F340:$BQ340,$F$347:$BQ$347*($F$348:$BQ$348=R$356))/SUMIFS($F$347:$BQ$347, $F$348:$BQ$348, R$356)</f>
        <v>0</v>
      </c>
      <c r="S420" s="30" cm="1">
        <f t="array" ref="S420">SUMPRODUCT($F340:$BQ340,$F$347:$BQ$347*($F$348:$BQ$348=S$356))/SUMIFS($F$347:$BQ$347, $F$348:$BQ$348, S$356)</f>
        <v>0</v>
      </c>
      <c r="T420" s="30" cm="1">
        <f t="array" ref="T420">SUMPRODUCT($F340:$BQ340,$F$347:$BQ$347*($F$348:$BQ$348=T$356))/SUMIFS($F$347:$BQ$347, $F$348:$BQ$348, T$356)</f>
        <v>0</v>
      </c>
      <c r="U420" s="30" cm="1">
        <f t="array" ref="U420">SUMPRODUCT($F340:$BQ340,$F$347:$BQ$347*($F$348:$BQ$348=U$356))/SUMIFS($F$347:$BQ$347, $F$348:$BQ$348, U$356)</f>
        <v>0</v>
      </c>
      <c r="V420" s="30" cm="1">
        <f t="array" ref="V420">SUMPRODUCT($F340:$BQ340,$F$347:$BQ$347*($F$348:$BQ$348=V$356))/SUMIFS($F$347:$BQ$347, $F$348:$BQ$348, V$356)</f>
        <v>0</v>
      </c>
      <c r="W420" s="30" cm="1">
        <f t="array" ref="W420">SUMPRODUCT($F340:$BQ340,$F$347:$BQ$347*($F$348:$BQ$348=W$356))/SUMIFS($F$347:$BQ$347, $F$348:$BQ$348, W$356)</f>
        <v>0</v>
      </c>
      <c r="X420" s="30" cm="1">
        <f t="array" ref="X420">SUMPRODUCT($F340:$BQ340,$F$347:$BQ$347*($F$348:$BQ$348=X$356))/SUMIFS($F$347:$BQ$347, $F$348:$BQ$348, X$356)</f>
        <v>0</v>
      </c>
      <c r="Y420" s="30" cm="1">
        <f t="array" ref="Y420">SUMPRODUCT($F340:$BQ340,$F$347:$BQ$347*($F$348:$BQ$348=Y$356))/SUMIFS($F$347:$BQ$347, $F$348:$BQ$348, Y$356)</f>
        <v>0</v>
      </c>
      <c r="Z420" s="30" cm="1">
        <f t="array" ref="Z420">SUMPRODUCT($F340:$BQ340,$F$347:$BQ$347*($F$348:$BQ$348=Z$356))/SUMIFS($F$347:$BQ$347, $F$348:$BQ$348, Z$356)</f>
        <v>0</v>
      </c>
      <c r="AA420" s="30" cm="1">
        <f t="array" ref="AA420">SUMPRODUCT($F340:$BQ340,$F$347:$BQ$347*($F$348:$BQ$348=AA$356))/SUMIFS($F$347:$BQ$347, $F$348:$BQ$348, AA$356)</f>
        <v>0</v>
      </c>
      <c r="AB420" s="30" cm="1">
        <f t="array" ref="AB420">SUMPRODUCT($F340:$BQ340,$F$347:$BQ$347*($F$348:$BQ$348=AB$356))/SUMIFS($F$347:$BQ$347, $F$348:$BQ$348, AB$356)</f>
        <v>0</v>
      </c>
      <c r="AC420" s="30" cm="1">
        <f t="array" ref="AC420">SUMPRODUCT($F340:$BQ340,$F$347:$BQ$347*($F$348:$BQ$348=AC$356))/SUMIFS($F$347:$BQ$347, $F$348:$BQ$348, AC$356)</f>
        <v>0</v>
      </c>
      <c r="AD420" s="30" cm="1">
        <f t="array" ref="AD420">SUMPRODUCT($F340:$BQ340,$F$347:$BQ$347*($F$348:$BQ$348=AD$356))/SUMIFS($F$347:$BQ$347, $F$348:$BQ$348, AD$356)</f>
        <v>0</v>
      </c>
      <c r="AE420" s="30" cm="1">
        <f t="array" ref="AE420">SUMPRODUCT($F340:$BQ340,$F$347:$BQ$347*($F$348:$BQ$348=AE$356))/SUMIFS($F$347:$BQ$347, $F$348:$BQ$348, AE$356)</f>
        <v>0</v>
      </c>
      <c r="AF420" s="30" cm="1">
        <f t="array" ref="AF420">SUMPRODUCT($F340:$BQ340,$F$347:$BQ$347*($F$348:$BQ$348=AF$356))/SUMIFS($F$347:$BQ$347, $F$348:$BQ$348, AF$356)</f>
        <v>0</v>
      </c>
      <c r="AG420" s="30" cm="1">
        <f t="array" ref="AG420">SUMPRODUCT($F340:$BQ340,$F$347:$BQ$347*($F$348:$BQ$348=AG$356))/SUMIFS($F$347:$BQ$347, $F$348:$BQ$348, AG$356)</f>
        <v>0</v>
      </c>
      <c r="AH420" s="30" cm="1">
        <f t="array" ref="AH420">SUMPRODUCT($F340:$BQ340,$F$347:$BQ$347*($F$348:$BQ$348=AH$356))/SUMIFS($F$347:$BQ$347, $F$348:$BQ$348, AH$356)</f>
        <v>0</v>
      </c>
      <c r="AI420" s="30" cm="1">
        <f t="array" ref="AI420">SUMPRODUCT($F340:$BQ340,$F$347:$BQ$347*($F$348:$BQ$348=AI$356))/SUMIFS($F$347:$BQ$347, $F$348:$BQ$348, AI$356)</f>
        <v>0</v>
      </c>
      <c r="AJ420" s="30" cm="1">
        <f t="array" ref="AJ420">SUMPRODUCT($F340:$BQ340,$F$347:$BQ$347*($F$348:$BQ$348=AJ$356))/SUMIFS($F$347:$BQ$347, $F$348:$BQ$348, AJ$356)</f>
        <v>0</v>
      </c>
      <c r="AK420" s="30" cm="1">
        <f t="array" ref="AK420">SUMPRODUCT($F340:$BQ340,$F$347:$BQ$347*($F$348:$BQ$348=AK$356))/SUMIFS($F$347:$BQ$347, $F$348:$BQ$348, AK$356)</f>
        <v>0</v>
      </c>
      <c r="AL420" s="30" cm="1">
        <f t="array" ref="AL420">SUMPRODUCT($F340:$BQ340,$F$347:$BQ$347*($F$348:$BQ$348=AL$356))/SUMIFS($F$347:$BQ$347, $F$348:$BQ$348, AL$356)</f>
        <v>0</v>
      </c>
      <c r="AM420" s="30" cm="1">
        <f t="array" ref="AM420">SUMPRODUCT($F340:$BQ340,$F$347:$BQ$347*($F$348:$BQ$348=AM$356))/SUMIFS($F$347:$BQ$347, $F$348:$BQ$348, AM$356)</f>
        <v>0</v>
      </c>
      <c r="AN420" s="30" cm="1">
        <f t="array" ref="AN420">SUMPRODUCT($F340:$BQ340,$F$347:$BQ$347*($F$348:$BQ$348=AN$356))/SUMIFS($F$347:$BQ$347, $F$348:$BQ$348, AN$356)</f>
        <v>0</v>
      </c>
      <c r="AO420" s="30"/>
      <c r="AP420" s="30"/>
      <c r="AQ420" s="30"/>
    </row>
    <row r="422" spans="1:403" s="9" customFormat="1" ht="13" x14ac:dyDescent="0.3">
      <c r="A422" s="16" t="s">
        <v>61</v>
      </c>
      <c r="B422" s="16"/>
      <c r="C422" s="11"/>
      <c r="D422" s="11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</row>
    <row r="423" spans="1:403" x14ac:dyDescent="0.35">
      <c r="A423" s="1"/>
      <c r="B423" s="1"/>
      <c r="C423" s="1"/>
      <c r="D423" s="1" t="s">
        <v>165</v>
      </c>
      <c r="E423" s="14" t="str">
        <f>E356</f>
        <v>ISIC 01T03</v>
      </c>
      <c r="F423" s="14" t="str">
        <f t="shared" ref="F423:AN423" si="58">F356</f>
        <v>ISIC 05T09</v>
      </c>
      <c r="G423" s="14" t="str">
        <f t="shared" si="58"/>
        <v>ISIC 10T12</v>
      </c>
      <c r="H423" s="14" t="str">
        <f t="shared" si="58"/>
        <v>ISIC 13T15</v>
      </c>
      <c r="I423" s="14" t="str">
        <f t="shared" si="58"/>
        <v>ISIC 16</v>
      </c>
      <c r="J423" s="14" t="str">
        <f t="shared" si="58"/>
        <v>ISIC 17T18</v>
      </c>
      <c r="K423" s="14" t="str">
        <f t="shared" si="58"/>
        <v>ISIC 19</v>
      </c>
      <c r="L423" s="14" t="str">
        <f t="shared" si="58"/>
        <v>ISIC 20</v>
      </c>
      <c r="M423" s="14" t="str">
        <f t="shared" si="58"/>
        <v>ISIC 21</v>
      </c>
      <c r="N423" s="14" t="str">
        <f t="shared" si="58"/>
        <v>ISIC 22</v>
      </c>
      <c r="O423" s="14" t="str">
        <f t="shared" si="58"/>
        <v>ISIC 23</v>
      </c>
      <c r="P423" s="14" t="str">
        <f t="shared" si="58"/>
        <v>ISIC 24</v>
      </c>
      <c r="Q423" s="14" t="str">
        <f t="shared" si="58"/>
        <v>ISIC 25</v>
      </c>
      <c r="R423" s="14" t="str">
        <f t="shared" si="58"/>
        <v>ISIC 26</v>
      </c>
      <c r="S423" s="14" t="str">
        <f t="shared" si="58"/>
        <v>ISIC 27</v>
      </c>
      <c r="T423" s="14" t="str">
        <f t="shared" si="58"/>
        <v>ISIC 28</v>
      </c>
      <c r="U423" s="14" t="str">
        <f t="shared" si="58"/>
        <v>ISIC 29</v>
      </c>
      <c r="V423" s="14" t="str">
        <f t="shared" si="58"/>
        <v>ISIC 30</v>
      </c>
      <c r="W423" s="14" t="str">
        <f t="shared" si="58"/>
        <v>ISIC 31T33</v>
      </c>
      <c r="X423" s="14" t="str">
        <f t="shared" si="58"/>
        <v>ISIC 35</v>
      </c>
      <c r="Y423" s="14" t="str">
        <f t="shared" si="58"/>
        <v>ISIC 36T39</v>
      </c>
      <c r="Z423" s="14" t="str">
        <f t="shared" si="58"/>
        <v>ISIC 41T43</v>
      </c>
      <c r="AA423" s="14" t="str">
        <f t="shared" si="58"/>
        <v>ISIC 45T47</v>
      </c>
      <c r="AB423" s="14" t="str">
        <f t="shared" si="58"/>
        <v>ISIC 49T53</v>
      </c>
      <c r="AC423" s="14" t="str">
        <f t="shared" si="58"/>
        <v>ISIC 55T56</v>
      </c>
      <c r="AD423" s="14" t="str">
        <f t="shared" si="58"/>
        <v>ISIC 58T60</v>
      </c>
      <c r="AE423" s="14" t="str">
        <f t="shared" si="58"/>
        <v>ISIC 61</v>
      </c>
      <c r="AF423" s="14" t="str">
        <f t="shared" si="58"/>
        <v>ISIC 62T63</v>
      </c>
      <c r="AG423" s="14" t="str">
        <f t="shared" si="58"/>
        <v>ISIC 64T66</v>
      </c>
      <c r="AH423" s="14" t="str">
        <f t="shared" si="58"/>
        <v>ISIC 68</v>
      </c>
      <c r="AI423" s="14" t="str">
        <f t="shared" si="58"/>
        <v>ISIC 69T82</v>
      </c>
      <c r="AJ423" s="14" t="str">
        <f t="shared" si="58"/>
        <v>ISIC 84</v>
      </c>
      <c r="AK423" s="14" t="str">
        <f t="shared" si="58"/>
        <v>ISIC 85</v>
      </c>
      <c r="AL423" s="14" t="str">
        <f t="shared" si="58"/>
        <v>ISIC 86T88</v>
      </c>
      <c r="AM423" s="14" t="str">
        <f t="shared" si="58"/>
        <v>ISIC 90T96</v>
      </c>
      <c r="AN423" s="14" t="str">
        <f t="shared" si="58"/>
        <v>ISIC 97T98</v>
      </c>
      <c r="AO423" s="14"/>
      <c r="AP423" s="14"/>
      <c r="AQ423" s="14"/>
      <c r="AR423" s="14"/>
      <c r="AS423" s="14"/>
      <c r="AT423" s="14"/>
    </row>
    <row r="424" spans="1:403" x14ac:dyDescent="0.35">
      <c r="D424" s="14" t="str" cm="1">
        <f t="array" ref="D424:D459">_xlfn.UNIQUE(_xlfn.ANCHORARRAY(D357))</f>
        <v>ISIC 01T03</v>
      </c>
      <c r="E424" s="30">
        <f>SUMPRODUCT(E$357:E$420,$C$357:$C$420*($D$357:$D$420=$D424))/SUMIFS($C$357:$C$420, $D$357:$D$420, $D424)</f>
        <v>0.90579089272316404</v>
      </c>
      <c r="F424" s="30" cm="1">
        <f t="array" ref="F424">SUMPRODUCT(F$357:F$420,$C$357:$C$420*($D$357:$D$420=$D424))/SUMIFS($C$357:$C$420, $D$357:$D$420, $D424)</f>
        <v>1.9774740076146367E-3</v>
      </c>
      <c r="G424" s="30" cm="1">
        <f t="array" ref="G424">SUMPRODUCT(G$357:G$420,$C$357:$C$420*($D$357:$D$420=$D424))/SUMIFS($C$357:$C$420, $D$357:$D$420, $D424)</f>
        <v>0.24033520111214599</v>
      </c>
      <c r="H424" s="30" cm="1">
        <f t="array" ref="H424">SUMPRODUCT(H$357:H$420,$C$357:$C$420*($D$357:$D$420=$D424))/SUMIFS($C$357:$C$420, $D$357:$D$420, $D424)</f>
        <v>1.4972331040556607E-2</v>
      </c>
      <c r="I424" s="30" cm="1">
        <f t="array" ref="I424">SUMPRODUCT(I$357:I$420,$C$357:$C$420*($D$357:$D$420=$D424))/SUMIFS($C$357:$C$420, $D$357:$D$420, $D424)</f>
        <v>2.5563950315044146E-2</v>
      </c>
      <c r="J424" s="30" cm="1">
        <f t="array" ref="J424">SUMPRODUCT(J$357:J$420,$C$357:$C$420*($D$357:$D$420=$D424))/SUMIFS($C$357:$C$420, $D$357:$D$420, $D424)</f>
        <v>8.4850917142518349E-3</v>
      </c>
      <c r="K424" s="30" cm="1">
        <f t="array" ref="K424">SUMPRODUCT(K$357:K$420,$C$357:$C$420*($D$357:$D$420=$D424))/SUMIFS($C$357:$C$420, $D$357:$D$420, $D424)</f>
        <v>2.3040331406234578E-3</v>
      </c>
      <c r="L424" s="30" cm="1">
        <f t="array" ref="L424">SUMPRODUCT(L$357:L$420,$C$357:$C$420*($D$357:$D$420=$D424))/SUMIFS($C$357:$C$420, $D$357:$D$420, $D424)</f>
        <v>1.0251577881950153E-2</v>
      </c>
      <c r="M424" s="30" cm="1">
        <f t="array" ref="M424">SUMPRODUCT(M$357:M$420,$C$357:$C$420*($D$357:$D$420=$D424))/SUMIFS($C$357:$C$420, $D$357:$D$420, $D424)</f>
        <v>4.9756364409202815E-3</v>
      </c>
      <c r="N424" s="30" cm="1">
        <f t="array" ref="N424">SUMPRODUCT(N$357:N$420,$C$357:$C$420*($D$357:$D$420=$D424))/SUMIFS($C$357:$C$420, $D$357:$D$420, $D424)</f>
        <v>9.0918075813295664E-3</v>
      </c>
      <c r="O424" s="30" cm="1">
        <f t="array" ref="O424">SUMPRODUCT(O$357:O$420,$C$357:$C$420*($D$357:$D$420=$D424))/SUMIFS($C$357:$C$420, $D$357:$D$420, $D424)</f>
        <v>2.3965863563325711E-3</v>
      </c>
      <c r="P424" s="30" cm="1">
        <f t="array" ref="P424">SUMPRODUCT(P$357:P$420,$C$357:$C$420*($D$357:$D$420=$D424))/SUMIFS($C$357:$C$420, $D$357:$D$420, $D424)</f>
        <v>2.4165374317121156E-3</v>
      </c>
      <c r="Q424" s="30" cm="1">
        <f t="array" ref="Q424">SUMPRODUCT(Q$357:Q$420,$C$357:$C$420*($D$357:$D$420=$D424))/SUMIFS($C$357:$C$420, $D$357:$D$420, $D424)</f>
        <v>2.0331347094300909E-3</v>
      </c>
      <c r="R424" s="30" cm="1">
        <f t="array" ref="R424">SUMPRODUCT(R$357:R$420,$C$357:$C$420*($D$357:$D$420=$D424))/SUMIFS($C$357:$C$420, $D$357:$D$420, $D424)</f>
        <v>1.8789742226037582E-3</v>
      </c>
      <c r="S424" s="30" cm="1">
        <f t="array" ref="S424">SUMPRODUCT(S$357:S$420,$C$357:$C$420*($D$357:$D$420=$D424))/SUMIFS($C$357:$C$420, $D$357:$D$420, $D424)</f>
        <v>2.1187822648881765E-3</v>
      </c>
      <c r="T424" s="30" cm="1">
        <f t="array" ref="T424">SUMPRODUCT(T$357:T$420,$C$357:$C$420*($D$357:$D$420=$D424))/SUMIFS($C$357:$C$420, $D$357:$D$420, $D424)</f>
        <v>2.0243059305572919E-3</v>
      </c>
      <c r="U424" s="30" cm="1">
        <f t="array" ref="U424">SUMPRODUCT(U$357:U$420,$C$357:$C$420*($D$357:$D$420=$D424))/SUMIFS($C$357:$C$420, $D$357:$D$420, $D424)</f>
        <v>2.1786150280514519E-3</v>
      </c>
      <c r="V424" s="30" cm="1">
        <f t="array" ref="V424">SUMPRODUCT(V$357:V$420,$C$357:$C$420*($D$357:$D$420=$D424))/SUMIFS($C$357:$C$420, $D$357:$D$420, $D424)</f>
        <v>2.0318274502598458E-3</v>
      </c>
      <c r="W424" s="30" cm="1">
        <f t="array" ref="W424">SUMPRODUCT(W$357:W$420,$C$357:$C$420*($D$357:$D$420=$D424))/SUMIFS($C$357:$C$420, $D$357:$D$420, $D424)</f>
        <v>3.6673803483095496E-3</v>
      </c>
      <c r="X424" s="30" cm="1">
        <f t="array" ref="X424">SUMPRODUCT(X$357:X$420,$C$357:$C$420*($D$357:$D$420=$D424))/SUMIFS($C$357:$C$420, $D$357:$D$420, $D424)</f>
        <v>2.9335612938048124E-3</v>
      </c>
      <c r="Y424" s="30" cm="1">
        <f t="array" ref="Y424">SUMPRODUCT(Y$357:Y$420,$C$357:$C$420*($D$357:$D$420=$D424))/SUMIFS($C$357:$C$420, $D$357:$D$420, $D424)</f>
        <v>2.6102454388466437E-3</v>
      </c>
      <c r="Z424" s="30" cm="1">
        <f t="array" ref="Z424">SUMPRODUCT(Z$357:Z$420,$C$357:$C$420*($D$357:$D$420=$D424))/SUMIFS($C$357:$C$420, $D$357:$D$420, $D424)</f>
        <v>2.722463341754897E-3</v>
      </c>
      <c r="AA424" s="30" cm="1">
        <f t="array" ref="AA424">SUMPRODUCT(AA$357:AA$420,$C$357:$C$420*($D$357:$D$420=$D424))/SUMIFS($C$357:$C$420, $D$357:$D$420, $D424)</f>
        <v>4.8530803234710018E-3</v>
      </c>
      <c r="AB424" s="30" cm="1">
        <f t="array" ref="AB424">SUMPRODUCT(AB$357:AB$420,$C$357:$C$420*($D$357:$D$420=$D424))/SUMIFS($C$357:$C$420, $D$357:$D$420, $D424)</f>
        <v>2.1187215121075552E-3</v>
      </c>
      <c r="AC424" s="30" cm="1">
        <f t="array" ref="AC424">SUMPRODUCT(AC$357:AC$420,$C$357:$C$420*($D$357:$D$420=$D424))/SUMIFS($C$357:$C$420, $D$357:$D$420, $D424)</f>
        <v>5.2575557164398157E-2</v>
      </c>
      <c r="AD424" s="30" cm="1">
        <f t="array" ref="AD424">SUMPRODUCT(AD$357:AD$420,$C$357:$C$420*($D$357:$D$420=$D424))/SUMIFS($C$357:$C$420, $D$357:$D$420, $D424)</f>
        <v>2.5216413367532935E-3</v>
      </c>
      <c r="AE424" s="30" cm="1">
        <f t="array" ref="AE424">SUMPRODUCT(AE$357:AE$420,$C$357:$C$420*($D$357:$D$420=$D424))/SUMIFS($C$357:$C$420, $D$357:$D$420, $D424)</f>
        <v>1.5286867036107248E-3</v>
      </c>
      <c r="AF424" s="30" cm="1">
        <f t="array" ref="AF424">SUMPRODUCT(AF$357:AF$420,$C$357:$C$420*($D$357:$D$420=$D424))/SUMIFS($C$357:$C$420, $D$357:$D$420, $D424)</f>
        <v>1.4029959208822389E-3</v>
      </c>
      <c r="AG424" s="30" cm="1">
        <f t="array" ref="AG424">SUMPRODUCT(AG$357:AG$420,$C$357:$C$420*($D$357:$D$420=$D424))/SUMIFS($C$357:$C$420, $D$357:$D$420, $D424)</f>
        <v>1.0365898914380324E-3</v>
      </c>
      <c r="AH424" s="30" cm="1">
        <f t="array" ref="AH424">SUMPRODUCT(AH$357:AH$420,$C$357:$C$420*($D$357:$D$420=$D424))/SUMIFS($C$357:$C$420, $D$357:$D$420, $D424)</f>
        <v>5.8628060548172184E-4</v>
      </c>
      <c r="AI424" s="30" cm="1">
        <f t="array" ref="AI424">SUMPRODUCT(AI$357:AI$420,$C$357:$C$420*($D$357:$D$420=$D424))/SUMIFS($C$357:$C$420, $D$357:$D$420, $D424)</f>
        <v>3.0498029707349593E-3</v>
      </c>
      <c r="AJ424" s="30" cm="1">
        <f t="array" ref="AJ424">SUMPRODUCT(AJ$357:AJ$420,$C$357:$C$420*($D$357:$D$420=$D424))/SUMIFS($C$357:$C$420, $D$357:$D$420, $D424)</f>
        <v>2.6186626311477485E-3</v>
      </c>
      <c r="AK424" s="30" cm="1">
        <f t="array" ref="AK424">SUMPRODUCT(AK$357:AK$420,$C$357:$C$420*($D$357:$D$420=$D424))/SUMIFS($C$357:$C$420, $D$357:$D$420, $D424)</f>
        <v>2.5242752700692915E-3</v>
      </c>
      <c r="AL424" s="30" cm="1">
        <f t="array" ref="AL424">SUMPRODUCT(AL$357:AL$420,$C$357:$C$420*($D$357:$D$420=$D424))/SUMIFS($C$357:$C$420, $D$357:$D$420, $D424)</f>
        <v>5.1534773915360831E-3</v>
      </c>
      <c r="AM424" s="30" cm="1">
        <f t="array" ref="AM424">SUMPRODUCT(AM$357:AM$420,$C$357:$C$420*($D$357:$D$420=$D424))/SUMIFS($C$357:$C$420, $D$357:$D$420, $D424)</f>
        <v>3.958203245815352E-3</v>
      </c>
      <c r="AN424" s="30" cm="1">
        <f t="array" ref="AN424">SUMPRODUCT(AN$357:AN$420,$C$357:$C$420*($D$357:$D$420=$D424))/SUMIFS($C$357:$C$420, $D$357:$D$420, $D424)</f>
        <v>0</v>
      </c>
      <c r="AO424" s="30"/>
      <c r="AP424" s="30"/>
      <c r="AQ424" s="30"/>
      <c r="AR424" s="30"/>
      <c r="AS424" s="30"/>
      <c r="AT424" s="30"/>
    </row>
    <row r="425" spans="1:403" x14ac:dyDescent="0.35">
      <c r="D425" s="14" t="str">
        <v>ISIC 05T09</v>
      </c>
      <c r="E425" s="30" cm="1">
        <f t="array" ref="E425">SUMPRODUCT(E$357:E$420,$C$357:$C$420*($D$357:$D$420=$D425))/SUMIFS($C$357:$C$420, $D$357:$D$420, $D425)</f>
        <v>6.6198694780428323E-3</v>
      </c>
      <c r="F425" s="30" cm="1">
        <f t="array" ref="F425">SUMPRODUCT(F$357:F$420,$C$357:$C$420*($D$357:$D$420=$D425))/SUMIFS($C$357:$C$420, $D$357:$D$420, $D425)</f>
        <v>1.0544389730915407</v>
      </c>
      <c r="G425" s="30" cm="1">
        <f t="array" ref="G425">SUMPRODUCT(G$357:G$420,$C$357:$C$420*($D$357:$D$420=$D425))/SUMIFS($C$357:$C$420, $D$357:$D$420, $D425)</f>
        <v>5.8403449012532976E-3</v>
      </c>
      <c r="H425" s="30" cm="1">
        <f t="array" ref="H425">SUMPRODUCT(H$357:H$420,$C$357:$C$420*($D$357:$D$420=$D425))/SUMIFS($C$357:$C$420, $D$357:$D$420, $D425)</f>
        <v>3.2442671686756948E-3</v>
      </c>
      <c r="I425" s="30" cm="1">
        <f t="array" ref="I425">SUMPRODUCT(I$357:I$420,$C$357:$C$420*($D$357:$D$420=$D425))/SUMIFS($C$357:$C$420, $D$357:$D$420, $D425)</f>
        <v>4.600902707263081E-3</v>
      </c>
      <c r="J425" s="30" cm="1">
        <f t="array" ref="J425">SUMPRODUCT(J$357:J$420,$C$357:$C$420*($D$357:$D$420=$D425))/SUMIFS($C$357:$C$420, $D$357:$D$420, $D425)</f>
        <v>7.6881815306134469E-3</v>
      </c>
      <c r="K425" s="30" cm="1">
        <f t="array" ref="K425">SUMPRODUCT(K$357:K$420,$C$357:$C$420*($D$357:$D$420=$D425))/SUMIFS($C$357:$C$420, $D$357:$D$420, $D425)</f>
        <v>7.2687669183084502E-2</v>
      </c>
      <c r="L425" s="30" cm="1">
        <f t="array" ref="L425">SUMPRODUCT(L$357:L$420,$C$357:$C$420*($D$357:$D$420=$D425))/SUMIFS($C$357:$C$420, $D$357:$D$420, $D425)</f>
        <v>1.5756104140402342E-2</v>
      </c>
      <c r="M425" s="30" cm="1">
        <f t="array" ref="M425">SUMPRODUCT(M$357:M$420,$C$357:$C$420*($D$357:$D$420=$D425))/SUMIFS($C$357:$C$420, $D$357:$D$420, $D425)</f>
        <v>2.6313400847958082E-3</v>
      </c>
      <c r="N425" s="30" cm="1">
        <f t="array" ref="N425">SUMPRODUCT(N$357:N$420,$C$357:$C$420*($D$357:$D$420=$D425))/SUMIFS($C$357:$C$420, $D$357:$D$420, $D425)</f>
        <v>6.272644187301106E-3</v>
      </c>
      <c r="O425" s="30" cm="1">
        <f t="array" ref="O425">SUMPRODUCT(O$357:O$420,$C$357:$C$420*($D$357:$D$420=$D425))/SUMIFS($C$357:$C$420, $D$357:$D$420, $D425)</f>
        <v>5.3996315522686952E-2</v>
      </c>
      <c r="P425" s="30" cm="1">
        <f t="array" ref="P425">SUMPRODUCT(P$357:P$420,$C$357:$C$420*($D$357:$D$420=$D425))/SUMIFS($C$357:$C$420, $D$357:$D$420, $D425)</f>
        <v>2.510367075621887E-2</v>
      </c>
      <c r="Q425" s="30" cm="1">
        <f t="array" ref="Q425">SUMPRODUCT(Q$357:Q$420,$C$357:$C$420*($D$357:$D$420=$D425))/SUMIFS($C$357:$C$420, $D$357:$D$420, $D425)</f>
        <v>6.6050823028420379E-3</v>
      </c>
      <c r="R425" s="30" cm="1">
        <f t="array" ref="R425">SUMPRODUCT(R$357:R$420,$C$357:$C$420*($D$357:$D$420=$D425))/SUMIFS($C$357:$C$420, $D$357:$D$420, $D425)</f>
        <v>1.8997710601152136E-3</v>
      </c>
      <c r="S425" s="30" cm="1">
        <f t="array" ref="S425">SUMPRODUCT(S$357:S$420,$C$357:$C$420*($D$357:$D$420=$D425))/SUMIFS($C$357:$C$420, $D$357:$D$420, $D425)</f>
        <v>4.8789073464335459E-3</v>
      </c>
      <c r="T425" s="30" cm="1">
        <f t="array" ref="T425">SUMPRODUCT(T$357:T$420,$C$357:$C$420*($D$357:$D$420=$D425))/SUMIFS($C$357:$C$420, $D$357:$D$420, $D425)</f>
        <v>4.1465574597461651E-3</v>
      </c>
      <c r="U425" s="30" cm="1">
        <f t="array" ref="U425">SUMPRODUCT(U$357:U$420,$C$357:$C$420*($D$357:$D$420=$D425))/SUMIFS($C$357:$C$420, $D$357:$D$420, $D425)</f>
        <v>4.2529392536358526E-3</v>
      </c>
      <c r="V425" s="30" cm="1">
        <f t="array" ref="V425">SUMPRODUCT(V$357:V$420,$C$357:$C$420*($D$357:$D$420=$D425))/SUMIFS($C$357:$C$420, $D$357:$D$420, $D425)</f>
        <v>3.4122204883302201E-3</v>
      </c>
      <c r="W425" s="30" cm="1">
        <f t="array" ref="W425">SUMPRODUCT(W$357:W$420,$C$357:$C$420*($D$357:$D$420=$D425))/SUMIFS($C$357:$C$420, $D$357:$D$420, $D425)</f>
        <v>4.0694479982095804E-3</v>
      </c>
      <c r="X425" s="30" cm="1">
        <f t="array" ref="X425">SUMPRODUCT(X$357:X$420,$C$357:$C$420*($D$357:$D$420=$D425))/SUMIFS($C$357:$C$420, $D$357:$D$420, $D425)</f>
        <v>3.3061827194138672E-2</v>
      </c>
      <c r="Y425" s="30" cm="1">
        <f t="array" ref="Y425">SUMPRODUCT(Y$357:Y$420,$C$357:$C$420*($D$357:$D$420=$D425))/SUMIFS($C$357:$C$420, $D$357:$D$420, $D425)</f>
        <v>5.2599906851223633E-3</v>
      </c>
      <c r="Z425" s="30" cm="1">
        <f t="array" ref="Z425">SUMPRODUCT(Z$357:Z$420,$C$357:$C$420*($D$357:$D$420=$D425))/SUMIFS($C$357:$C$420, $D$357:$D$420, $D425)</f>
        <v>1.3103809627791016E-2</v>
      </c>
      <c r="AA425" s="30" cm="1">
        <f t="array" ref="AA425">SUMPRODUCT(AA$357:AA$420,$C$357:$C$420*($D$357:$D$420=$D425))/SUMIFS($C$357:$C$420, $D$357:$D$420, $D425)</f>
        <v>2.1860845778934779E-3</v>
      </c>
      <c r="AB425" s="30" cm="1">
        <f t="array" ref="AB425">SUMPRODUCT(AB$357:AB$420,$C$357:$C$420*($D$357:$D$420=$D425))/SUMIFS($C$357:$C$420, $D$357:$D$420, $D425)</f>
        <v>4.8417757170573245E-3</v>
      </c>
      <c r="AC425" s="30" cm="1">
        <f t="array" ref="AC425">SUMPRODUCT(AC$357:AC$420,$C$357:$C$420*($D$357:$D$420=$D425))/SUMIFS($C$357:$C$420, $D$357:$D$420, $D425)</f>
        <v>3.1169694947031823E-3</v>
      </c>
      <c r="AD425" s="30" cm="1">
        <f t="array" ref="AD425">SUMPRODUCT(AD$357:AD$420,$C$357:$C$420*($D$357:$D$420=$D425))/SUMIFS($C$357:$C$420, $D$357:$D$420, $D425)</f>
        <v>1.8155170494810282E-3</v>
      </c>
      <c r="AE425" s="30" cm="1">
        <f t="array" ref="AE425">SUMPRODUCT(AE$357:AE$420,$C$357:$C$420*($D$357:$D$420=$D425))/SUMIFS($C$357:$C$420, $D$357:$D$420, $D425)</f>
        <v>1.7121333354358174E-3</v>
      </c>
      <c r="AF425" s="30" cm="1">
        <f t="array" ref="AF425">SUMPRODUCT(AF$357:AF$420,$C$357:$C$420*($D$357:$D$420=$D425))/SUMIFS($C$357:$C$420, $D$357:$D$420, $D425)</f>
        <v>8.9930121425583283E-4</v>
      </c>
      <c r="AG425" s="30" cm="1">
        <f t="array" ref="AG425">SUMPRODUCT(AG$357:AG$420,$C$357:$C$420*($D$357:$D$420=$D425))/SUMIFS($C$357:$C$420, $D$357:$D$420, $D425)</f>
        <v>8.97699746183627E-4</v>
      </c>
      <c r="AH425" s="30" cm="1">
        <f t="array" ref="AH425">SUMPRODUCT(AH$357:AH$420,$C$357:$C$420*($D$357:$D$420=$D425))/SUMIFS($C$357:$C$420, $D$357:$D$420, $D425)</f>
        <v>1.3880962916320641E-3</v>
      </c>
      <c r="AI425" s="30" cm="1">
        <f t="array" ref="AI425">SUMPRODUCT(AI$357:AI$420,$C$357:$C$420*($D$357:$D$420=$D425))/SUMIFS($C$357:$C$420, $D$357:$D$420, $D425)</f>
        <v>1.6405340447660061E-3</v>
      </c>
      <c r="AJ425" s="30" cm="1">
        <f t="array" ref="AJ425">SUMPRODUCT(AJ$357:AJ$420,$C$357:$C$420*($D$357:$D$420=$D425))/SUMIFS($C$357:$C$420, $D$357:$D$420, $D425)</f>
        <v>2.0571366549019033E-3</v>
      </c>
      <c r="AK425" s="30" cm="1">
        <f t="array" ref="AK425">SUMPRODUCT(AK$357:AK$420,$C$357:$C$420*($D$357:$D$420=$D425))/SUMIFS($C$357:$C$420, $D$357:$D$420, $D425)</f>
        <v>1.169488361457959E-3</v>
      </c>
      <c r="AL425" s="30" cm="1">
        <f t="array" ref="AL425">SUMPRODUCT(AL$357:AL$420,$C$357:$C$420*($D$357:$D$420=$D425))/SUMIFS($C$357:$C$420, $D$357:$D$420, $D425)</f>
        <v>1.4184556363339277E-3</v>
      </c>
      <c r="AM425" s="30" cm="1">
        <f t="array" ref="AM425">SUMPRODUCT(AM$357:AM$420,$C$357:$C$420*($D$357:$D$420=$D425))/SUMIFS($C$357:$C$420, $D$357:$D$420, $D425)</f>
        <v>2.0944316870612346E-3</v>
      </c>
      <c r="AN425" s="30" cm="1">
        <f t="array" ref="AN425">SUMPRODUCT(AN$357:AN$420,$C$357:$C$420*($D$357:$D$420=$D425))/SUMIFS($C$357:$C$420, $D$357:$D$420, $D425)</f>
        <v>0</v>
      </c>
      <c r="AO425" s="30"/>
      <c r="AP425" s="30"/>
      <c r="AQ425" s="30"/>
      <c r="AR425" s="30"/>
      <c r="AS425" s="30"/>
      <c r="AT425" s="30"/>
    </row>
    <row r="426" spans="1:403" x14ac:dyDescent="0.35">
      <c r="D426" s="14" t="str">
        <v>ISIC 10T12</v>
      </c>
      <c r="E426" s="30" cm="1">
        <f t="array" ref="E426">SUMPRODUCT(E$357:E$420,$C$357:$C$420*($D$357:$D$420=$D426))/SUMIFS($C$357:$C$420, $D$357:$D$420, $D426)</f>
        <v>0.14313625024618962</v>
      </c>
      <c r="F426" s="30" cm="1">
        <f t="array" ref="F426">SUMPRODUCT(F$357:F$420,$C$357:$C$420*($D$357:$D$420=$D426))/SUMIFS($C$357:$C$420, $D$357:$D$420, $D426)</f>
        <v>6.0186465451966048E-3</v>
      </c>
      <c r="G426" s="30" cm="1">
        <f t="array" ref="G426">SUMPRODUCT(G$357:G$420,$C$357:$C$420*($D$357:$D$420=$D426))/SUMIFS($C$357:$C$420, $D$357:$D$420, $D426)</f>
        <v>1.2982144036466001</v>
      </c>
      <c r="H426" s="30" cm="1">
        <f t="array" ref="H426">SUMPRODUCT(H$357:H$420,$C$357:$C$420*($D$357:$D$420=$D426))/SUMIFS($C$357:$C$420, $D$357:$D$420, $D426)</f>
        <v>2.403280944441975E-2</v>
      </c>
      <c r="I426" s="30" cm="1">
        <f t="array" ref="I426">SUMPRODUCT(I$357:I$420,$C$357:$C$420*($D$357:$D$420=$D426))/SUMIFS($C$357:$C$420, $D$357:$D$420, $D426)</f>
        <v>7.5449579117692197E-3</v>
      </c>
      <c r="J426" s="30" cm="1">
        <f t="array" ref="J426">SUMPRODUCT(J$357:J$420,$C$357:$C$420*($D$357:$D$420=$D426))/SUMIFS($C$357:$C$420, $D$357:$D$420, $D426)</f>
        <v>1.1650903109558788E-2</v>
      </c>
      <c r="K426" s="30" cm="1">
        <f t="array" ref="K426">SUMPRODUCT(K$357:K$420,$C$357:$C$420*($D$357:$D$420=$D426))/SUMIFS($C$357:$C$420, $D$357:$D$420, $D426)</f>
        <v>8.5432289403532136E-3</v>
      </c>
      <c r="L426" s="30" cm="1">
        <f t="array" ref="L426">SUMPRODUCT(L$357:L$420,$C$357:$C$420*($D$357:$D$420=$D426))/SUMIFS($C$357:$C$420, $D$357:$D$420, $D426)</f>
        <v>3.4517627905154065E-2</v>
      </c>
      <c r="M426" s="30" cm="1">
        <f t="array" ref="M426">SUMPRODUCT(M$357:M$420,$C$357:$C$420*($D$357:$D$420=$D426))/SUMIFS($C$357:$C$420, $D$357:$D$420, $D426)</f>
        <v>1.8279331644977793E-2</v>
      </c>
      <c r="N426" s="30" cm="1">
        <f t="array" ref="N426">SUMPRODUCT(N$357:N$420,$C$357:$C$420*($D$357:$D$420=$D426))/SUMIFS($C$357:$C$420, $D$357:$D$420, $D426)</f>
        <v>1.268939115269521E-2</v>
      </c>
      <c r="O426" s="30" cm="1">
        <f t="array" ref="O426">SUMPRODUCT(O$357:O$420,$C$357:$C$420*($D$357:$D$420=$D426))/SUMIFS($C$357:$C$420, $D$357:$D$420, $D426)</f>
        <v>6.6137368651950816E-3</v>
      </c>
      <c r="P426" s="30" cm="1">
        <f t="array" ref="P426">SUMPRODUCT(P$357:P$420,$C$357:$C$420*($D$357:$D$420=$D426))/SUMIFS($C$357:$C$420, $D$357:$D$420, $D426)</f>
        <v>7.6990378234369312E-3</v>
      </c>
      <c r="Q426" s="30" cm="1">
        <f t="array" ref="Q426">SUMPRODUCT(Q$357:Q$420,$C$357:$C$420*($D$357:$D$420=$D426))/SUMIFS($C$357:$C$420, $D$357:$D$420, $D426)</f>
        <v>5.8670714812259954E-3</v>
      </c>
      <c r="R426" s="30" cm="1">
        <f t="array" ref="R426">SUMPRODUCT(R$357:R$420,$C$357:$C$420*($D$357:$D$420=$D426))/SUMIFS($C$357:$C$420, $D$357:$D$420, $D426)</f>
        <v>4.1722688222574997E-3</v>
      </c>
      <c r="S426" s="30" cm="1">
        <f t="array" ref="S426">SUMPRODUCT(S$357:S$420,$C$357:$C$420*($D$357:$D$420=$D426))/SUMIFS($C$357:$C$420, $D$357:$D$420, $D426)</f>
        <v>5.9083575242027016E-3</v>
      </c>
      <c r="T426" s="30" cm="1">
        <f t="array" ref="T426">SUMPRODUCT(T$357:T$420,$C$357:$C$420*($D$357:$D$420=$D426))/SUMIFS($C$357:$C$420, $D$357:$D$420, $D426)</f>
        <v>5.78801504736758E-3</v>
      </c>
      <c r="U426" s="30" cm="1">
        <f t="array" ref="U426">SUMPRODUCT(U$357:U$420,$C$357:$C$420*($D$357:$D$420=$D426))/SUMIFS($C$357:$C$420, $D$357:$D$420, $D426)</f>
        <v>5.5565648274580231E-3</v>
      </c>
      <c r="V426" s="30" cm="1">
        <f t="array" ref="V426">SUMPRODUCT(V$357:V$420,$C$357:$C$420*($D$357:$D$420=$D426))/SUMIFS($C$357:$C$420, $D$357:$D$420, $D426)</f>
        <v>5.5126843830776793E-3</v>
      </c>
      <c r="W426" s="30" cm="1">
        <f t="array" ref="W426">SUMPRODUCT(W$357:W$420,$C$357:$C$420*($D$357:$D$420=$D426))/SUMIFS($C$357:$C$420, $D$357:$D$420, $D426)</f>
        <v>7.683637151355868E-3</v>
      </c>
      <c r="X426" s="30" cm="1">
        <f t="array" ref="X426">SUMPRODUCT(X$357:X$420,$C$357:$C$420*($D$357:$D$420=$D426))/SUMIFS($C$357:$C$420, $D$357:$D$420, $D426)</f>
        <v>6.7992893626128148E-3</v>
      </c>
      <c r="Y426" s="30" cm="1">
        <f t="array" ref="Y426">SUMPRODUCT(Y$357:Y$420,$C$357:$C$420*($D$357:$D$420=$D426))/SUMIFS($C$357:$C$420, $D$357:$D$420, $D426)</f>
        <v>9.120286490962675E-3</v>
      </c>
      <c r="Z426" s="30" cm="1">
        <f t="array" ref="Z426">SUMPRODUCT(Z$357:Z$420,$C$357:$C$420*($D$357:$D$420=$D426))/SUMIFS($C$357:$C$420, $D$357:$D$420, $D426)</f>
        <v>6.1092005858813594E-3</v>
      </c>
      <c r="AA426" s="30" cm="1">
        <f t="array" ref="AA426">SUMPRODUCT(AA$357:AA$420,$C$357:$C$420*($D$357:$D$420=$D426))/SUMIFS($C$357:$C$420, $D$357:$D$420, $D426)</f>
        <v>1.0986585268519011E-2</v>
      </c>
      <c r="AB426" s="30" cm="1">
        <f t="array" ref="AB426">SUMPRODUCT(AB$357:AB$420,$C$357:$C$420*($D$357:$D$420=$D426))/SUMIFS($C$357:$C$420, $D$357:$D$420, $D426)</f>
        <v>7.7269900152186037E-3</v>
      </c>
      <c r="AC426" s="30" cm="1">
        <f t="array" ref="AC426">SUMPRODUCT(AC$357:AC$420,$C$357:$C$420*($D$357:$D$420=$D426))/SUMIFS($C$357:$C$420, $D$357:$D$420, $D426)</f>
        <v>0.21212538636117018</v>
      </c>
      <c r="AD426" s="30" cm="1">
        <f t="array" ref="AD426">SUMPRODUCT(AD$357:AD$420,$C$357:$C$420*($D$357:$D$420=$D426))/SUMIFS($C$357:$C$420, $D$357:$D$420, $D426)</f>
        <v>8.4882958532190109E-3</v>
      </c>
      <c r="AE426" s="30" cm="1">
        <f t="array" ref="AE426">SUMPRODUCT(AE$357:AE$420,$C$357:$C$420*($D$357:$D$420=$D426))/SUMIFS($C$357:$C$420, $D$357:$D$420, $D426)</f>
        <v>5.3380927909315113E-3</v>
      </c>
      <c r="AF426" s="30" cm="1">
        <f t="array" ref="AF426">SUMPRODUCT(AF$357:AF$420,$C$357:$C$420*($D$357:$D$420=$D426))/SUMIFS($C$357:$C$420, $D$357:$D$420, $D426)</f>
        <v>5.0539412603717486E-3</v>
      </c>
      <c r="AG426" s="30" cm="1">
        <f t="array" ref="AG426">SUMPRODUCT(AG$357:AG$420,$C$357:$C$420*($D$357:$D$420=$D426))/SUMIFS($C$357:$C$420, $D$357:$D$420, $D426)</f>
        <v>3.6112471464472221E-3</v>
      </c>
      <c r="AH426" s="30" cm="1">
        <f t="array" ref="AH426">SUMPRODUCT(AH$357:AH$420,$C$357:$C$420*($D$357:$D$420=$D426))/SUMIFS($C$357:$C$420, $D$357:$D$420, $D426)</f>
        <v>1.7509334159259153E-3</v>
      </c>
      <c r="AI426" s="30" cm="1">
        <f t="array" ref="AI426">SUMPRODUCT(AI$357:AI$420,$C$357:$C$420*($D$357:$D$420=$D426))/SUMIFS($C$357:$C$420, $D$357:$D$420, $D426)</f>
        <v>8.5298322412822678E-3</v>
      </c>
      <c r="AJ426" s="30" cm="1">
        <f t="array" ref="AJ426">SUMPRODUCT(AJ$357:AJ$420,$C$357:$C$420*($D$357:$D$420=$D426))/SUMIFS($C$357:$C$420, $D$357:$D$420, $D426)</f>
        <v>8.5761332959414429E-3</v>
      </c>
      <c r="AK426" s="30" cm="1">
        <f t="array" ref="AK426">SUMPRODUCT(AK$357:AK$420,$C$357:$C$420*($D$357:$D$420=$D426))/SUMIFS($C$357:$C$420, $D$357:$D$420, $D426)</f>
        <v>1.08869583954538E-2</v>
      </c>
      <c r="AL426" s="30" cm="1">
        <f t="array" ref="AL426">SUMPRODUCT(AL$357:AL$420,$C$357:$C$420*($D$357:$D$420=$D426))/SUMIFS($C$357:$C$420, $D$357:$D$420, $D426)</f>
        <v>2.0565333942177303E-2</v>
      </c>
      <c r="AM426" s="30" cm="1">
        <f t="array" ref="AM426">SUMPRODUCT(AM$357:AM$420,$C$357:$C$420*($D$357:$D$420=$D426))/SUMIFS($C$357:$C$420, $D$357:$D$420, $D426)</f>
        <v>1.3109950252736313E-2</v>
      </c>
      <c r="AN426" s="30" cm="1">
        <f t="array" ref="AN426">SUMPRODUCT(AN$357:AN$420,$C$357:$C$420*($D$357:$D$420=$D426))/SUMIFS($C$357:$C$420, $D$357:$D$420, $D426)</f>
        <v>0</v>
      </c>
      <c r="AO426" s="30"/>
      <c r="AP426" s="30"/>
      <c r="AQ426" s="30"/>
      <c r="AR426" s="30"/>
      <c r="AS426" s="30"/>
      <c r="AT426" s="30"/>
    </row>
    <row r="427" spans="1:403" x14ac:dyDescent="0.35">
      <c r="D427" s="14" t="str">
        <v>ISIC 13T15</v>
      </c>
      <c r="E427" s="30" cm="1">
        <f t="array" ref="E427">SUMPRODUCT(E$357:E$420,$C$357:$C$420*($D$357:$D$420=$D427))/SUMIFS($C$357:$C$420, $D$357:$D$420, $D427)</f>
        <v>3.3144879824489001E-3</v>
      </c>
      <c r="F427" s="30" cm="1">
        <f t="array" ref="F427">SUMPRODUCT(F$357:F$420,$C$357:$C$420*($D$357:$D$420=$D427))/SUMIFS($C$357:$C$420, $D$357:$D$420, $D427)</f>
        <v>2.1582008918908579E-3</v>
      </c>
      <c r="G427" s="30" cm="1">
        <f t="array" ref="G427">SUMPRODUCT(G$357:G$420,$C$357:$C$420*($D$357:$D$420=$D427))/SUMIFS($C$357:$C$420, $D$357:$D$420, $D427)</f>
        <v>2.8091936644754501E-3</v>
      </c>
      <c r="H427" s="30" cm="1">
        <f t="array" ref="H427">SUMPRODUCT(H$357:H$420,$C$357:$C$420*($D$357:$D$420=$D427))/SUMIFS($C$357:$C$420, $D$357:$D$420, $D427)</f>
        <v>1.2816770485909057</v>
      </c>
      <c r="I427" s="30" cm="1">
        <f t="array" ref="I427">SUMPRODUCT(I$357:I$420,$C$357:$C$420*($D$357:$D$420=$D427))/SUMIFS($C$357:$C$420, $D$357:$D$420, $D427)</f>
        <v>5.5826300085561461E-3</v>
      </c>
      <c r="J427" s="30" cm="1">
        <f t="array" ref="J427">SUMPRODUCT(J$357:J$420,$C$357:$C$420*($D$357:$D$420=$D427))/SUMIFS($C$357:$C$420, $D$357:$D$420, $D427)</f>
        <v>9.5909678947465257E-3</v>
      </c>
      <c r="K427" s="30" cm="1">
        <f t="array" ref="K427">SUMPRODUCT(K$357:K$420,$C$357:$C$420*($D$357:$D$420=$D427))/SUMIFS($C$357:$C$420, $D$357:$D$420, $D427)</f>
        <v>1.3690132654246706E-3</v>
      </c>
      <c r="L427" s="30" cm="1">
        <f t="array" ref="L427">SUMPRODUCT(L$357:L$420,$C$357:$C$420*($D$357:$D$420=$D427))/SUMIFS($C$357:$C$420, $D$357:$D$420, $D427)</f>
        <v>3.2861896119055507E-3</v>
      </c>
      <c r="M427" s="30" cm="1">
        <f t="array" ref="M427">SUMPRODUCT(M$357:M$420,$C$357:$C$420*($D$357:$D$420=$D427))/SUMIFS($C$357:$C$420, $D$357:$D$420, $D427)</f>
        <v>2.6774180384214318E-3</v>
      </c>
      <c r="N427" s="30" cm="1">
        <f t="array" ref="N427">SUMPRODUCT(N$357:N$420,$C$357:$C$420*($D$357:$D$420=$D427))/SUMIFS($C$357:$C$420, $D$357:$D$420, $D427)</f>
        <v>1.1206730515871831E-2</v>
      </c>
      <c r="O427" s="30" cm="1">
        <f t="array" ref="O427">SUMPRODUCT(O$357:O$420,$C$357:$C$420*($D$357:$D$420=$D427))/SUMIFS($C$357:$C$420, $D$357:$D$420, $D427)</f>
        <v>3.3628357129966715E-3</v>
      </c>
      <c r="P427" s="30" cm="1">
        <f t="array" ref="P427">SUMPRODUCT(P$357:P$420,$C$357:$C$420*($D$357:$D$420=$D427))/SUMIFS($C$357:$C$420, $D$357:$D$420, $D427)</f>
        <v>2.656837380466542E-3</v>
      </c>
      <c r="Q427" s="30" cm="1">
        <f t="array" ref="Q427">SUMPRODUCT(Q$357:Q$420,$C$357:$C$420*($D$357:$D$420=$D427))/SUMIFS($C$357:$C$420, $D$357:$D$420, $D427)</f>
        <v>3.55662096235016E-3</v>
      </c>
      <c r="R427" s="30" cm="1">
        <f t="array" ref="R427">SUMPRODUCT(R$357:R$420,$C$357:$C$420*($D$357:$D$420=$D427))/SUMIFS($C$357:$C$420, $D$357:$D$420, $D427)</f>
        <v>1.8596804427248211E-3</v>
      </c>
      <c r="S427" s="30" cm="1">
        <f t="array" ref="S427">SUMPRODUCT(S$357:S$420,$C$357:$C$420*($D$357:$D$420=$D427))/SUMIFS($C$357:$C$420, $D$357:$D$420, $D427)</f>
        <v>2.8068530441274398E-3</v>
      </c>
      <c r="T427" s="30" cm="1">
        <f t="array" ref="T427">SUMPRODUCT(T$357:T$420,$C$357:$C$420*($D$357:$D$420=$D427))/SUMIFS($C$357:$C$420, $D$357:$D$420, $D427)</f>
        <v>3.2137653934453604E-3</v>
      </c>
      <c r="U427" s="30" cm="1">
        <f t="array" ref="U427">SUMPRODUCT(U$357:U$420,$C$357:$C$420*($D$357:$D$420=$D427))/SUMIFS($C$357:$C$420, $D$357:$D$420, $D427)</f>
        <v>8.7173466492202374E-3</v>
      </c>
      <c r="V427" s="30" cm="1">
        <f t="array" ref="V427">SUMPRODUCT(V$357:V$420,$C$357:$C$420*($D$357:$D$420=$D427))/SUMIFS($C$357:$C$420, $D$357:$D$420, $D427)</f>
        <v>5.1953446721828417E-3</v>
      </c>
      <c r="W427" s="30" cm="1">
        <f t="array" ref="W427">SUMPRODUCT(W$357:W$420,$C$357:$C$420*($D$357:$D$420=$D427))/SUMIFS($C$357:$C$420, $D$357:$D$420, $D427)</f>
        <v>1.1424170131388956E-2</v>
      </c>
      <c r="X427" s="30" cm="1">
        <f t="array" ref="X427">SUMPRODUCT(X$357:X$420,$C$357:$C$420*($D$357:$D$420=$D427))/SUMIFS($C$357:$C$420, $D$357:$D$420, $D427)</f>
        <v>1.418370050029999E-3</v>
      </c>
      <c r="Y427" s="30" cm="1">
        <f t="array" ref="Y427">SUMPRODUCT(Y$357:Y$420,$C$357:$C$420*($D$357:$D$420=$D427))/SUMIFS($C$357:$C$420, $D$357:$D$420, $D427)</f>
        <v>2.4690481920163587E-3</v>
      </c>
      <c r="Z427" s="30" cm="1">
        <f t="array" ref="Z427">SUMPRODUCT(Z$357:Z$420,$C$357:$C$420*($D$357:$D$420=$D427))/SUMIFS($C$357:$C$420, $D$357:$D$420, $D427)</f>
        <v>3.4006878479365191E-3</v>
      </c>
      <c r="AA427" s="30" cm="1">
        <f t="array" ref="AA427">SUMPRODUCT(AA$357:AA$420,$C$357:$C$420*($D$357:$D$420=$D427))/SUMIFS($C$357:$C$420, $D$357:$D$420, $D427)</f>
        <v>2.6702334905234428E-3</v>
      </c>
      <c r="AB427" s="30" cm="1">
        <f t="array" ref="AB427">SUMPRODUCT(AB$357:AB$420,$C$357:$C$420*($D$357:$D$420=$D427))/SUMIFS($C$357:$C$420, $D$357:$D$420, $D427)</f>
        <v>1.4945851025691096E-3</v>
      </c>
      <c r="AC427" s="30" cm="1">
        <f t="array" ref="AC427">SUMPRODUCT(AC$357:AC$420,$C$357:$C$420*($D$357:$D$420=$D427))/SUMIFS($C$357:$C$420, $D$357:$D$420, $D427)</f>
        <v>3.1974878579999642E-3</v>
      </c>
      <c r="AD427" s="30" cm="1">
        <f t="array" ref="AD427">SUMPRODUCT(AD$357:AD$420,$C$357:$C$420*($D$357:$D$420=$D427))/SUMIFS($C$357:$C$420, $D$357:$D$420, $D427)</f>
        <v>3.8541047713841581E-3</v>
      </c>
      <c r="AE427" s="30" cm="1">
        <f t="array" ref="AE427">SUMPRODUCT(AE$357:AE$420,$C$357:$C$420*($D$357:$D$420=$D427))/SUMIFS($C$357:$C$420, $D$357:$D$420, $D427)</f>
        <v>1.6344152070339589E-3</v>
      </c>
      <c r="AF427" s="30" cm="1">
        <f t="array" ref="AF427">SUMPRODUCT(AF$357:AF$420,$C$357:$C$420*($D$357:$D$420=$D427))/SUMIFS($C$357:$C$420, $D$357:$D$420, $D427)</f>
        <v>9.1262486781501213E-4</v>
      </c>
      <c r="AG427" s="30" cm="1">
        <f t="array" ref="AG427">SUMPRODUCT(AG$357:AG$420,$C$357:$C$420*($D$357:$D$420=$D427))/SUMIFS($C$357:$C$420, $D$357:$D$420, $D427)</f>
        <v>7.6742770432156114E-4</v>
      </c>
      <c r="AH427" s="30" cm="1">
        <f t="array" ref="AH427">SUMPRODUCT(AH$357:AH$420,$C$357:$C$420*($D$357:$D$420=$D427))/SUMIFS($C$357:$C$420, $D$357:$D$420, $D427)</f>
        <v>6.5626792159831284E-4</v>
      </c>
      <c r="AI427" s="30" cm="1">
        <f t="array" ref="AI427">SUMPRODUCT(AI$357:AI$420,$C$357:$C$420*($D$357:$D$420=$D427))/SUMIFS($C$357:$C$420, $D$357:$D$420, $D427)</f>
        <v>2.1330061436158573E-3</v>
      </c>
      <c r="AJ427" s="30" cm="1">
        <f t="array" ref="AJ427">SUMPRODUCT(AJ$357:AJ$420,$C$357:$C$420*($D$357:$D$420=$D427))/SUMIFS($C$357:$C$420, $D$357:$D$420, $D427)</f>
        <v>1.691420238999616E-3</v>
      </c>
      <c r="AK427" s="30" cm="1">
        <f t="array" ref="AK427">SUMPRODUCT(AK$357:AK$420,$C$357:$C$420*($D$357:$D$420=$D427))/SUMIFS($C$357:$C$420, $D$357:$D$420, $D427)</f>
        <v>8.5293960156019005E-4</v>
      </c>
      <c r="AL427" s="30" cm="1">
        <f t="array" ref="AL427">SUMPRODUCT(AL$357:AL$420,$C$357:$C$420*($D$357:$D$420=$D427))/SUMIFS($C$357:$C$420, $D$357:$D$420, $D427)</f>
        <v>2.4378303312085647E-3</v>
      </c>
      <c r="AM427" s="30" cm="1">
        <f t="array" ref="AM427">SUMPRODUCT(AM$357:AM$420,$C$357:$C$420*($D$357:$D$420=$D427))/SUMIFS($C$357:$C$420, $D$357:$D$420, $D427)</f>
        <v>3.9794318133665766E-3</v>
      </c>
      <c r="AN427" s="30" cm="1">
        <f t="array" ref="AN427">SUMPRODUCT(AN$357:AN$420,$C$357:$C$420*($D$357:$D$420=$D427))/SUMIFS($C$357:$C$420, $D$357:$D$420, $D427)</f>
        <v>0</v>
      </c>
      <c r="AO427" s="30"/>
      <c r="AP427" s="30"/>
      <c r="AQ427" s="30"/>
      <c r="AR427" s="30"/>
      <c r="AS427" s="30"/>
      <c r="AT427" s="30"/>
    </row>
    <row r="428" spans="1:403" x14ac:dyDescent="0.35">
      <c r="D428" s="14" t="str">
        <v>ISIC 16</v>
      </c>
      <c r="E428" s="30" cm="1">
        <f t="array" ref="E428">SUMPRODUCT(E$357:E$420,$C$357:$C$420*($D$357:$D$420=$D428))/SUMIFS($C$357:$C$420, $D$357:$D$420, $D428)</f>
        <v>6.1114349683920807E-3</v>
      </c>
      <c r="F428" s="30" cm="1">
        <f t="array" ref="F428">SUMPRODUCT(F$357:F$420,$C$357:$C$420*($D$357:$D$420=$D428))/SUMIFS($C$357:$C$420, $D$357:$D$420, $D428)</f>
        <v>5.5414290508753565E-3</v>
      </c>
      <c r="G428" s="30" cm="1">
        <f t="array" ref="G428">SUMPRODUCT(G$357:G$420,$C$357:$C$420*($D$357:$D$420=$D428))/SUMIFS($C$357:$C$420, $D$357:$D$420, $D428)</f>
        <v>6.2506828142756231E-3</v>
      </c>
      <c r="H428" s="30" cm="1">
        <f t="array" ref="H428">SUMPRODUCT(H$357:H$420,$C$357:$C$420*($D$357:$D$420=$D428))/SUMIFS($C$357:$C$420, $D$357:$D$420, $D428)</f>
        <v>3.2278133195106809E-3</v>
      </c>
      <c r="I428" s="30" cm="1">
        <f t="array" ref="I428">SUMPRODUCT(I$357:I$420,$C$357:$C$420*($D$357:$D$420=$D428))/SUMIFS($C$357:$C$420, $D$357:$D$420, $D428)</f>
        <v>1.2703081504822069</v>
      </c>
      <c r="J428" s="30" cm="1">
        <f t="array" ref="J428">SUMPRODUCT(J$357:J$420,$C$357:$C$420*($D$357:$D$420=$D428))/SUMIFS($C$357:$C$420, $D$357:$D$420, $D428)</f>
        <v>2.6120433508102635E-2</v>
      </c>
      <c r="K428" s="30" cm="1">
        <f t="array" ref="K428">SUMPRODUCT(K$357:K$420,$C$357:$C$420*($D$357:$D$420=$D428))/SUMIFS($C$357:$C$420, $D$357:$D$420, $D428)</f>
        <v>1.8674987125388821E-3</v>
      </c>
      <c r="L428" s="30" cm="1">
        <f t="array" ref="L428">SUMPRODUCT(L$357:L$420,$C$357:$C$420*($D$357:$D$420=$D428))/SUMIFS($C$357:$C$420, $D$357:$D$420, $D428)</f>
        <v>4.6005273132319587E-3</v>
      </c>
      <c r="M428" s="30" cm="1">
        <f t="array" ref="M428">SUMPRODUCT(M$357:M$420,$C$357:$C$420*($D$357:$D$420=$D428))/SUMIFS($C$357:$C$420, $D$357:$D$420, $D428)</f>
        <v>2.7482663671411444E-3</v>
      </c>
      <c r="N428" s="30" cm="1">
        <f t="array" ref="N428">SUMPRODUCT(N$357:N$420,$C$357:$C$420*($D$357:$D$420=$D428))/SUMIFS($C$357:$C$420, $D$357:$D$420, $D428)</f>
        <v>5.2442365804049422E-3</v>
      </c>
      <c r="O428" s="30" cm="1">
        <f t="array" ref="O428">SUMPRODUCT(O$357:O$420,$C$357:$C$420*($D$357:$D$420=$D428))/SUMIFS($C$357:$C$420, $D$357:$D$420, $D428)</f>
        <v>1.061372337545447E-2</v>
      </c>
      <c r="P428" s="30" cm="1">
        <f t="array" ref="P428">SUMPRODUCT(P$357:P$420,$C$357:$C$420*($D$357:$D$420=$D428))/SUMIFS($C$357:$C$420, $D$357:$D$420, $D428)</f>
        <v>5.8784240602999518E-3</v>
      </c>
      <c r="Q428" s="30" cm="1">
        <f t="array" ref="Q428">SUMPRODUCT(Q$357:Q$420,$C$357:$C$420*($D$357:$D$420=$D428))/SUMIFS($C$357:$C$420, $D$357:$D$420, $D428)</f>
        <v>6.6098924380722165E-3</v>
      </c>
      <c r="R428" s="30" cm="1">
        <f t="array" ref="R428">SUMPRODUCT(R$357:R$420,$C$357:$C$420*($D$357:$D$420=$D428))/SUMIFS($C$357:$C$420, $D$357:$D$420, $D428)</f>
        <v>2.879198762771997E-3</v>
      </c>
      <c r="S428" s="30" cm="1">
        <f t="array" ref="S428">SUMPRODUCT(S$357:S$420,$C$357:$C$420*($D$357:$D$420=$D428))/SUMIFS($C$357:$C$420, $D$357:$D$420, $D428)</f>
        <v>4.8736225027030695E-3</v>
      </c>
      <c r="T428" s="30" cm="1">
        <f t="array" ref="T428">SUMPRODUCT(T$357:T$420,$C$357:$C$420*($D$357:$D$420=$D428))/SUMIFS($C$357:$C$420, $D$357:$D$420, $D428)</f>
        <v>4.762719534917902E-3</v>
      </c>
      <c r="U428" s="30" cm="1">
        <f t="array" ref="U428">SUMPRODUCT(U$357:U$420,$C$357:$C$420*($D$357:$D$420=$D428))/SUMIFS($C$357:$C$420, $D$357:$D$420, $D428)</f>
        <v>5.694324499487367E-3</v>
      </c>
      <c r="V428" s="30" cm="1">
        <f t="array" ref="V428">SUMPRODUCT(V$357:V$420,$C$357:$C$420*($D$357:$D$420=$D428))/SUMIFS($C$357:$C$420, $D$357:$D$420, $D428)</f>
        <v>9.3023308876732224E-3</v>
      </c>
      <c r="W428" s="30" cm="1">
        <f t="array" ref="W428">SUMPRODUCT(W$357:W$420,$C$357:$C$420*($D$357:$D$420=$D428))/SUMIFS($C$357:$C$420, $D$357:$D$420, $D428)</f>
        <v>4.9565099907426149E-2</v>
      </c>
      <c r="X428" s="30" cm="1">
        <f t="array" ref="X428">SUMPRODUCT(X$357:X$420,$C$357:$C$420*($D$357:$D$420=$D428))/SUMIFS($C$357:$C$420, $D$357:$D$420, $D428)</f>
        <v>6.9652907452998269E-3</v>
      </c>
      <c r="Y428" s="30" cm="1">
        <f t="array" ref="Y428">SUMPRODUCT(Y$357:Y$420,$C$357:$C$420*($D$357:$D$420=$D428))/SUMIFS($C$357:$C$420, $D$357:$D$420, $D428)</f>
        <v>4.2777856277217176E-3</v>
      </c>
      <c r="Z428" s="30" cm="1">
        <f t="array" ref="Z428">SUMPRODUCT(Z$357:Z$420,$C$357:$C$420*($D$357:$D$420=$D428))/SUMIFS($C$357:$C$420, $D$357:$D$420, $D428)</f>
        <v>2.8134741251848772E-2</v>
      </c>
      <c r="AA428" s="30" cm="1">
        <f t="array" ref="AA428">SUMPRODUCT(AA$357:AA$420,$C$357:$C$420*($D$357:$D$420=$D428))/SUMIFS($C$357:$C$420, $D$357:$D$420, $D428)</f>
        <v>2.6124266077910342E-3</v>
      </c>
      <c r="AB428" s="30" cm="1">
        <f t="array" ref="AB428">SUMPRODUCT(AB$357:AB$420,$C$357:$C$420*($D$357:$D$420=$D428))/SUMIFS($C$357:$C$420, $D$357:$D$420, $D428)</f>
        <v>2.4634032596375383E-3</v>
      </c>
      <c r="AC428" s="30" cm="1">
        <f t="array" ref="AC428">SUMPRODUCT(AC$357:AC$420,$C$357:$C$420*($D$357:$D$420=$D428))/SUMIFS($C$357:$C$420, $D$357:$D$420, $D428)</f>
        <v>3.2695537219944704E-3</v>
      </c>
      <c r="AD428" s="30" cm="1">
        <f t="array" ref="AD428">SUMPRODUCT(AD$357:AD$420,$C$357:$C$420*($D$357:$D$420=$D428))/SUMIFS($C$357:$C$420, $D$357:$D$420, $D428)</f>
        <v>4.257498972347E-3</v>
      </c>
      <c r="AE428" s="30" cm="1">
        <f t="array" ref="AE428">SUMPRODUCT(AE$357:AE$420,$C$357:$C$420*($D$357:$D$420=$D428))/SUMIFS($C$357:$C$420, $D$357:$D$420, $D428)</f>
        <v>2.4867234095934101E-3</v>
      </c>
      <c r="AF428" s="30" cm="1">
        <f t="array" ref="AF428">SUMPRODUCT(AF$357:AF$420,$C$357:$C$420*($D$357:$D$420=$D428))/SUMIFS($C$357:$C$420, $D$357:$D$420, $D428)</f>
        <v>1.1493873387081208E-3</v>
      </c>
      <c r="AG428" s="30" cm="1">
        <f t="array" ref="AG428">SUMPRODUCT(AG$357:AG$420,$C$357:$C$420*($D$357:$D$420=$D428))/SUMIFS($C$357:$C$420, $D$357:$D$420, $D428)</f>
        <v>1.0923168206115404E-3</v>
      </c>
      <c r="AH428" s="30" cm="1">
        <f t="array" ref="AH428">SUMPRODUCT(AH$357:AH$420,$C$357:$C$420*($D$357:$D$420=$D428))/SUMIFS($C$357:$C$420, $D$357:$D$420, $D428)</f>
        <v>3.232754898280359E-3</v>
      </c>
      <c r="AI428" s="30" cm="1">
        <f t="array" ref="AI428">SUMPRODUCT(AI$357:AI$420,$C$357:$C$420*($D$357:$D$420=$D428))/SUMIFS($C$357:$C$420, $D$357:$D$420, $D428)</f>
        <v>2.5658670515538492E-3</v>
      </c>
      <c r="AJ428" s="30" cm="1">
        <f t="array" ref="AJ428">SUMPRODUCT(AJ$357:AJ$420,$C$357:$C$420*($D$357:$D$420=$D428))/SUMIFS($C$357:$C$420, $D$357:$D$420, $D428)</f>
        <v>1.7095677446475582E-3</v>
      </c>
      <c r="AK428" s="30" cm="1">
        <f t="array" ref="AK428">SUMPRODUCT(AK$357:AK$420,$C$357:$C$420*($D$357:$D$420=$D428))/SUMIFS($C$357:$C$420, $D$357:$D$420, $D428)</f>
        <v>1.3348908056663128E-3</v>
      </c>
      <c r="AL428" s="30" cm="1">
        <f t="array" ref="AL428">SUMPRODUCT(AL$357:AL$420,$C$357:$C$420*($D$357:$D$420=$D428))/SUMIFS($C$357:$C$420, $D$357:$D$420, $D428)</f>
        <v>2.0584721405191293E-3</v>
      </c>
      <c r="AM428" s="30" cm="1">
        <f t="array" ref="AM428">SUMPRODUCT(AM$357:AM$420,$C$357:$C$420*($D$357:$D$420=$D428))/SUMIFS($C$357:$C$420, $D$357:$D$420, $D428)</f>
        <v>5.1889042865541236E-3</v>
      </c>
      <c r="AN428" s="30" cm="1">
        <f t="array" ref="AN428">SUMPRODUCT(AN$357:AN$420,$C$357:$C$420*($D$357:$D$420=$D428))/SUMIFS($C$357:$C$420, $D$357:$D$420, $D428)</f>
        <v>0</v>
      </c>
      <c r="AO428" s="30"/>
      <c r="AP428" s="30"/>
      <c r="AQ428" s="30"/>
      <c r="AR428" s="30"/>
      <c r="AS428" s="30"/>
      <c r="AT428" s="30"/>
    </row>
    <row r="429" spans="1:403" x14ac:dyDescent="0.35">
      <c r="D429" s="14" t="str">
        <v>ISIC 17T18</v>
      </c>
      <c r="E429" s="30" cm="1">
        <f t="array" ref="E429">SUMPRODUCT(E$357:E$420,$C$357:$C$420*($D$357:$D$420=$D429))/SUMIFS($C$357:$C$420, $D$357:$D$420, $D429)</f>
        <v>5.7792106070819957E-3</v>
      </c>
      <c r="F429" s="30" cm="1">
        <f t="array" ref="F429">SUMPRODUCT(F$357:F$420,$C$357:$C$420*($D$357:$D$420=$D429))/SUMIFS($C$357:$C$420, $D$357:$D$420, $D429)</f>
        <v>4.697513028041808E-3</v>
      </c>
      <c r="G429" s="30" cm="1">
        <f t="array" ref="G429">SUMPRODUCT(G$357:G$420,$C$357:$C$420*($D$357:$D$420=$D429))/SUMIFS($C$357:$C$420, $D$357:$D$420, $D429)</f>
        <v>1.9199304225056057E-2</v>
      </c>
      <c r="H429" s="30" cm="1">
        <f t="array" ref="H429">SUMPRODUCT(H$357:H$420,$C$357:$C$420*($D$357:$D$420=$D429))/SUMIFS($C$357:$C$420, $D$357:$D$420, $D429)</f>
        <v>9.5426403414369688E-3</v>
      </c>
      <c r="I429" s="30" cm="1">
        <f t="array" ref="I429">SUMPRODUCT(I$357:I$420,$C$357:$C$420*($D$357:$D$420=$D429))/SUMIFS($C$357:$C$420, $D$357:$D$420, $D429)</f>
        <v>1.359840337447466E-2</v>
      </c>
      <c r="J429" s="30" cm="1">
        <f t="array" ref="J429">SUMPRODUCT(J$357:J$420,$C$357:$C$420*($D$357:$D$420=$D429))/SUMIFS($C$357:$C$420, $D$357:$D$420, $D429)</f>
        <v>0.77217724465048843</v>
      </c>
      <c r="K429" s="30" cm="1">
        <f t="array" ref="K429">SUMPRODUCT(K$357:K$420,$C$357:$C$420*($D$357:$D$420=$D429))/SUMIFS($C$357:$C$420, $D$357:$D$420, $D429)</f>
        <v>3.5841959102780891E-3</v>
      </c>
      <c r="L429" s="30" cm="1">
        <f t="array" ref="L429">SUMPRODUCT(L$357:L$420,$C$357:$C$420*($D$357:$D$420=$D429))/SUMIFS($C$357:$C$420, $D$357:$D$420, $D429)</f>
        <v>1.3551843633994313E-2</v>
      </c>
      <c r="M429" s="30" cm="1">
        <f t="array" ref="M429">SUMPRODUCT(M$357:M$420,$C$357:$C$420*($D$357:$D$420=$D429))/SUMIFS($C$357:$C$420, $D$357:$D$420, $D429)</f>
        <v>1.1247158616260095E-2</v>
      </c>
      <c r="N429" s="30" cm="1">
        <f t="array" ref="N429">SUMPRODUCT(N$357:N$420,$C$357:$C$420*($D$357:$D$420=$D429))/SUMIFS($C$357:$C$420, $D$357:$D$420, $D429)</f>
        <v>1.4592467803577871E-2</v>
      </c>
      <c r="O429" s="30" cm="1">
        <f t="array" ref="O429">SUMPRODUCT(O$357:O$420,$C$357:$C$420*($D$357:$D$420=$D429))/SUMIFS($C$357:$C$420, $D$357:$D$420, $D429)</f>
        <v>1.1339165431483045E-2</v>
      </c>
      <c r="P429" s="30" cm="1">
        <f t="array" ref="P429">SUMPRODUCT(P$357:P$420,$C$357:$C$420*($D$357:$D$420=$D429))/SUMIFS($C$357:$C$420, $D$357:$D$420, $D429)</f>
        <v>6.3838911173011732E-3</v>
      </c>
      <c r="Q429" s="30" cm="1">
        <f t="array" ref="Q429">SUMPRODUCT(Q$357:Q$420,$C$357:$C$420*($D$357:$D$420=$D429))/SUMIFS($C$357:$C$420, $D$357:$D$420, $D429)</f>
        <v>6.648440890988404E-3</v>
      </c>
      <c r="R429" s="30" cm="1">
        <f t="array" ref="R429">SUMPRODUCT(R$357:R$420,$C$357:$C$420*($D$357:$D$420=$D429))/SUMIFS($C$357:$C$420, $D$357:$D$420, $D429)</f>
        <v>5.632543202897751E-3</v>
      </c>
      <c r="S429" s="30" cm="1">
        <f t="array" ref="S429">SUMPRODUCT(S$357:S$420,$C$357:$C$420*($D$357:$D$420=$D429))/SUMIFS($C$357:$C$420, $D$357:$D$420, $D429)</f>
        <v>9.6525491584718275E-3</v>
      </c>
      <c r="T429" s="30" cm="1">
        <f t="array" ref="T429">SUMPRODUCT(T$357:T$420,$C$357:$C$420*($D$357:$D$420=$D429))/SUMIFS($C$357:$C$420, $D$357:$D$420, $D429)</f>
        <v>6.5903373033050511E-3</v>
      </c>
      <c r="U429" s="30" cm="1">
        <f t="array" ref="U429">SUMPRODUCT(U$357:U$420,$C$357:$C$420*($D$357:$D$420=$D429))/SUMIFS($C$357:$C$420, $D$357:$D$420, $D429)</f>
        <v>6.3739466062981819E-3</v>
      </c>
      <c r="V429" s="30" cm="1">
        <f t="array" ref="V429">SUMPRODUCT(V$357:V$420,$C$357:$C$420*($D$357:$D$420=$D429))/SUMIFS($C$357:$C$420, $D$357:$D$420, $D429)</f>
        <v>5.5823447517177769E-3</v>
      </c>
      <c r="W429" s="30" cm="1">
        <f t="array" ref="W429">SUMPRODUCT(W$357:W$420,$C$357:$C$420*($D$357:$D$420=$D429))/SUMIFS($C$357:$C$420, $D$357:$D$420, $D429)</f>
        <v>9.7140183526730241E-3</v>
      </c>
      <c r="X429" s="30" cm="1">
        <f t="array" ref="X429">SUMPRODUCT(X$357:X$420,$C$357:$C$420*($D$357:$D$420=$D429))/SUMIFS($C$357:$C$420, $D$357:$D$420, $D429)</f>
        <v>3.8361726670124384E-3</v>
      </c>
      <c r="Y429" s="30" cm="1">
        <f t="array" ref="Y429">SUMPRODUCT(Y$357:Y$420,$C$357:$C$420*($D$357:$D$420=$D429))/SUMIFS($C$357:$C$420, $D$357:$D$420, $D429)</f>
        <v>8.9671256792594189E-3</v>
      </c>
      <c r="Z429" s="30" cm="1">
        <f t="array" ref="Z429">SUMPRODUCT(Z$357:Z$420,$C$357:$C$420*($D$357:$D$420=$D429))/SUMIFS($C$357:$C$420, $D$357:$D$420, $D429)</f>
        <v>5.1825026108195732E-3</v>
      </c>
      <c r="AA429" s="30" cm="1">
        <f t="array" ref="AA429">SUMPRODUCT(AA$357:AA$420,$C$357:$C$420*($D$357:$D$420=$D429))/SUMIFS($C$357:$C$420, $D$357:$D$420, $D429)</f>
        <v>6.5185204851441313E-3</v>
      </c>
      <c r="AB429" s="30" cm="1">
        <f t="array" ref="AB429">SUMPRODUCT(AB$357:AB$420,$C$357:$C$420*($D$357:$D$420=$D429))/SUMIFS($C$357:$C$420, $D$357:$D$420, $D429)</f>
        <v>4.5010429842170683E-3</v>
      </c>
      <c r="AC429" s="30" cm="1">
        <f t="array" ref="AC429">SUMPRODUCT(AC$357:AC$420,$C$357:$C$420*($D$357:$D$420=$D429))/SUMIFS($C$357:$C$420, $D$357:$D$420, $D429)</f>
        <v>7.5839488229006114E-3</v>
      </c>
      <c r="AD429" s="30" cm="1">
        <f t="array" ref="AD429">SUMPRODUCT(AD$357:AD$420,$C$357:$C$420*($D$357:$D$420=$D429))/SUMIFS($C$357:$C$420, $D$357:$D$420, $D429)</f>
        <v>4.1869179903222649E-2</v>
      </c>
      <c r="AE429" s="30" cm="1">
        <f t="array" ref="AE429">SUMPRODUCT(AE$357:AE$420,$C$357:$C$420*($D$357:$D$420=$D429))/SUMIFS($C$357:$C$420, $D$357:$D$420, $D429)</f>
        <v>6.8323010352668257E-3</v>
      </c>
      <c r="AF429" s="30" cm="1">
        <f t="array" ref="AF429">SUMPRODUCT(AF$357:AF$420,$C$357:$C$420*($D$357:$D$420=$D429))/SUMIFS($C$357:$C$420, $D$357:$D$420, $D429)</f>
        <v>5.3353636269052752E-3</v>
      </c>
      <c r="AG429" s="30" cm="1">
        <f t="array" ref="AG429">SUMPRODUCT(AG$357:AG$420,$C$357:$C$420*($D$357:$D$420=$D429))/SUMIFS($C$357:$C$420, $D$357:$D$420, $D429)</f>
        <v>6.352630766962122E-3</v>
      </c>
      <c r="AH429" s="30" cm="1">
        <f t="array" ref="AH429">SUMPRODUCT(AH$357:AH$420,$C$357:$C$420*($D$357:$D$420=$D429))/SUMIFS($C$357:$C$420, $D$357:$D$420, $D429)</f>
        <v>1.807722712567679E-3</v>
      </c>
      <c r="AI429" s="30" cm="1">
        <f t="array" ref="AI429">SUMPRODUCT(AI$357:AI$420,$C$357:$C$420*($D$357:$D$420=$D429))/SUMIFS($C$357:$C$420, $D$357:$D$420, $D429)</f>
        <v>1.0552934067227179E-2</v>
      </c>
      <c r="AJ429" s="30" cm="1">
        <f t="array" ref="AJ429">SUMPRODUCT(AJ$357:AJ$420,$C$357:$C$420*($D$357:$D$420=$D429))/SUMIFS($C$357:$C$420, $D$357:$D$420, $D429)</f>
        <v>4.1852708881344848E-3</v>
      </c>
      <c r="AK429" s="30" cm="1">
        <f t="array" ref="AK429">SUMPRODUCT(AK$357:AK$420,$C$357:$C$420*($D$357:$D$420=$D429))/SUMIFS($C$357:$C$420, $D$357:$D$420, $D429)</f>
        <v>3.8862291113845762E-3</v>
      </c>
      <c r="AL429" s="30" cm="1">
        <f t="array" ref="AL429">SUMPRODUCT(AL$357:AL$420,$C$357:$C$420*($D$357:$D$420=$D429))/SUMIFS($C$357:$C$420, $D$357:$D$420, $D429)</f>
        <v>3.8188065445191291E-3</v>
      </c>
      <c r="AM429" s="30" cm="1">
        <f t="array" ref="AM429">SUMPRODUCT(AM$357:AM$420,$C$357:$C$420*($D$357:$D$420=$D429))/SUMIFS($C$357:$C$420, $D$357:$D$420, $D429)</f>
        <v>7.1721555018783873E-3</v>
      </c>
      <c r="AN429" s="30" cm="1">
        <f t="array" ref="AN429">SUMPRODUCT(AN$357:AN$420,$C$357:$C$420*($D$357:$D$420=$D429))/SUMIFS($C$357:$C$420, $D$357:$D$420, $D429)</f>
        <v>0</v>
      </c>
      <c r="AO429" s="30"/>
      <c r="AP429" s="30"/>
      <c r="AQ429" s="30"/>
      <c r="AR429" s="30"/>
      <c r="AS429" s="30"/>
      <c r="AT429" s="30"/>
    </row>
    <row r="430" spans="1:403" x14ac:dyDescent="0.35">
      <c r="D430" s="14" t="str">
        <v>ISIC 19</v>
      </c>
      <c r="E430" s="30" cm="1">
        <f t="array" ref="E430">SUMPRODUCT(E$357:E$420,$C$357:$C$420*($D$357:$D$420=$D430))/SUMIFS($C$357:$C$420, $D$357:$D$420, $D430)</f>
        <v>2.853509136335141E-2</v>
      </c>
      <c r="F430" s="30" cm="1">
        <f t="array" ref="F430">SUMPRODUCT(F$357:F$420,$C$357:$C$420*($D$357:$D$420=$D430))/SUMIFS($C$357:$C$420, $D$357:$D$420, $D430)</f>
        <v>1.8599725482238878E-2</v>
      </c>
      <c r="G430" s="30" cm="1">
        <f t="array" ref="G430">SUMPRODUCT(G$357:G$420,$C$357:$C$420*($D$357:$D$420=$D430))/SUMIFS($C$357:$C$420, $D$357:$D$420, $D430)</f>
        <v>1.5155316880128689E-2</v>
      </c>
      <c r="H430" s="30" cm="1">
        <f t="array" ref="H430">SUMPRODUCT(H$357:H$420,$C$357:$C$420*($D$357:$D$420=$D430))/SUMIFS($C$357:$C$420, $D$357:$D$420, $D430)</f>
        <v>8.875134678616222E-3</v>
      </c>
      <c r="I430" s="30" cm="1">
        <f t="array" ref="I430">SUMPRODUCT(I$357:I$420,$C$357:$C$420*($D$357:$D$420=$D430))/SUMIFS($C$357:$C$420, $D$357:$D$420, $D430)</f>
        <v>1.4581047683236694E-2</v>
      </c>
      <c r="J430" s="30" cm="1">
        <f t="array" ref="J430">SUMPRODUCT(J$357:J$420,$C$357:$C$420*($D$357:$D$420=$D430))/SUMIFS($C$357:$C$420, $D$357:$D$420, $D430)</f>
        <v>1.284422453146784E-2</v>
      </c>
      <c r="K430" s="30" cm="1">
        <f t="array" ref="K430">SUMPRODUCT(K$357:K$420,$C$357:$C$420*($D$357:$D$420=$D430))/SUMIFS($C$357:$C$420, $D$357:$D$420, $D430)</f>
        <v>1.1205546036933456</v>
      </c>
      <c r="L430" s="30" cm="1">
        <f t="array" ref="L430">SUMPRODUCT(L$357:L$420,$C$357:$C$420*($D$357:$D$420=$D430))/SUMIFS($C$357:$C$420, $D$357:$D$420, $D430)</f>
        <v>5.0262115116438147E-2</v>
      </c>
      <c r="M430" s="30" cm="1">
        <f t="array" ref="M430">SUMPRODUCT(M$357:M$420,$C$357:$C$420*($D$357:$D$420=$D430))/SUMIFS($C$357:$C$420, $D$357:$D$420, $D430)</f>
        <v>7.0232625138532375E-3</v>
      </c>
      <c r="N430" s="30" cm="1">
        <f t="array" ref="N430">SUMPRODUCT(N$357:N$420,$C$357:$C$420*($D$357:$D$420=$D430))/SUMIFS($C$357:$C$420, $D$357:$D$420, $D430)</f>
        <v>1.6500014664451213E-2</v>
      </c>
      <c r="O430" s="30" cm="1">
        <f t="array" ref="O430">SUMPRODUCT(O$357:O$420,$C$357:$C$420*($D$357:$D$420=$D430))/SUMIFS($C$357:$C$420, $D$357:$D$420, $D430)</f>
        <v>2.2800950674570757E-2</v>
      </c>
      <c r="P430" s="30" cm="1">
        <f t="array" ref="P430">SUMPRODUCT(P$357:P$420,$C$357:$C$420*($D$357:$D$420=$D430))/SUMIFS($C$357:$C$420, $D$357:$D$420, $D430)</f>
        <v>2.4987996993525937E-2</v>
      </c>
      <c r="Q430" s="30" cm="1">
        <f t="array" ref="Q430">SUMPRODUCT(Q$357:Q$420,$C$357:$C$420*($D$357:$D$420=$D430))/SUMIFS($C$357:$C$420, $D$357:$D$420, $D430)</f>
        <v>1.0007509330133311E-2</v>
      </c>
      <c r="R430" s="30" cm="1">
        <f t="array" ref="R430">SUMPRODUCT(R$357:R$420,$C$357:$C$420*($D$357:$D$420=$D430))/SUMIFS($C$357:$C$420, $D$357:$D$420, $D430)</f>
        <v>4.7891908300896728E-3</v>
      </c>
      <c r="S430" s="30" cm="1">
        <f t="array" ref="S430">SUMPRODUCT(S$357:S$420,$C$357:$C$420*($D$357:$D$420=$D430))/SUMIFS($C$357:$C$420, $D$357:$D$420, $D430)</f>
        <v>9.1903128446475541E-3</v>
      </c>
      <c r="T430" s="30" cm="1">
        <f t="array" ref="T430">SUMPRODUCT(T$357:T$420,$C$357:$C$420*($D$357:$D$420=$D430))/SUMIFS($C$357:$C$420, $D$357:$D$420, $D430)</f>
        <v>8.3200982837490813E-3</v>
      </c>
      <c r="U430" s="30" cm="1">
        <f t="array" ref="U430">SUMPRODUCT(U$357:U$420,$C$357:$C$420*($D$357:$D$420=$D430))/SUMIFS($C$357:$C$420, $D$357:$D$420, $D430)</f>
        <v>8.7721400837980565E-3</v>
      </c>
      <c r="V430" s="30" cm="1">
        <f t="array" ref="V430">SUMPRODUCT(V$357:V$420,$C$357:$C$420*($D$357:$D$420=$D430))/SUMIFS($C$357:$C$420, $D$357:$D$420, $D430)</f>
        <v>6.9640956988413624E-3</v>
      </c>
      <c r="W430" s="30" cm="1">
        <f t="array" ref="W430">SUMPRODUCT(W$357:W$420,$C$357:$C$420*($D$357:$D$420=$D430))/SUMIFS($C$357:$C$420, $D$357:$D$420, $D430)</f>
        <v>9.0457709260440972E-3</v>
      </c>
      <c r="X430" s="30" cm="1">
        <f t="array" ref="X430">SUMPRODUCT(X$357:X$420,$C$357:$C$420*($D$357:$D$420=$D430))/SUMIFS($C$357:$C$420, $D$357:$D$420, $D430)</f>
        <v>2.4469581680547667E-2</v>
      </c>
      <c r="Y430" s="30" cm="1">
        <f t="array" ref="Y430">SUMPRODUCT(Y$357:Y$420,$C$357:$C$420*($D$357:$D$420=$D430))/SUMIFS($C$357:$C$420, $D$357:$D$420, $D430)</f>
        <v>1.2386749448986512E-2</v>
      </c>
      <c r="Z430" s="30" cm="1">
        <f t="array" ref="Z430">SUMPRODUCT(Z$357:Z$420,$C$357:$C$420*($D$357:$D$420=$D430))/SUMIFS($C$357:$C$420, $D$357:$D$420, $D430)</f>
        <v>1.3573688979234401E-2</v>
      </c>
      <c r="AA430" s="30" cm="1">
        <f t="array" ref="AA430">SUMPRODUCT(AA$357:AA$420,$C$357:$C$420*($D$357:$D$420=$D430))/SUMIFS($C$357:$C$420, $D$357:$D$420, $D430)</f>
        <v>9.6845081233094005E-3</v>
      </c>
      <c r="AB430" s="30" cm="1">
        <f t="array" ref="AB430">SUMPRODUCT(AB$357:AB$420,$C$357:$C$420*($D$357:$D$420=$D430))/SUMIFS($C$357:$C$420, $D$357:$D$420, $D430)</f>
        <v>4.3195750942741341E-2</v>
      </c>
      <c r="AC430" s="30" cm="1">
        <f t="array" ref="AC430">SUMPRODUCT(AC$357:AC$420,$C$357:$C$420*($D$357:$D$420=$D430))/SUMIFS($C$357:$C$420, $D$357:$D$420, $D430)</f>
        <v>7.2476056154246217E-3</v>
      </c>
      <c r="AD430" s="30" cm="1">
        <f t="array" ref="AD430">SUMPRODUCT(AD$357:AD$420,$C$357:$C$420*($D$357:$D$420=$D430))/SUMIFS($C$357:$C$420, $D$357:$D$420, $D430)</f>
        <v>5.9026572966735819E-3</v>
      </c>
      <c r="AE430" s="30" cm="1">
        <f t="array" ref="AE430">SUMPRODUCT(AE$357:AE$420,$C$357:$C$420*($D$357:$D$420=$D430))/SUMIFS($C$357:$C$420, $D$357:$D$420, $D430)</f>
        <v>4.4627109027189429E-3</v>
      </c>
      <c r="AF430" s="30" cm="1">
        <f t="array" ref="AF430">SUMPRODUCT(AF$357:AF$420,$C$357:$C$420*($D$357:$D$420=$D430))/SUMIFS($C$357:$C$420, $D$357:$D$420, $D430)</f>
        <v>3.2485950648430215E-3</v>
      </c>
      <c r="AG430" s="30" cm="1">
        <f t="array" ref="AG430">SUMPRODUCT(AG$357:AG$420,$C$357:$C$420*($D$357:$D$420=$D430))/SUMIFS($C$357:$C$420, $D$357:$D$420, $D430)</f>
        <v>3.3639035371484474E-3</v>
      </c>
      <c r="AH430" s="30" cm="1">
        <f t="array" ref="AH430">SUMPRODUCT(AH$357:AH$420,$C$357:$C$420*($D$357:$D$420=$D430))/SUMIFS($C$357:$C$420, $D$357:$D$420, $D430)</f>
        <v>2.0954441515057842E-3</v>
      </c>
      <c r="AI430" s="30" cm="1">
        <f t="array" ref="AI430">SUMPRODUCT(AI$357:AI$420,$C$357:$C$420*($D$357:$D$420=$D430))/SUMIFS($C$357:$C$420, $D$357:$D$420, $D430)</f>
        <v>5.5586558437303183E-3</v>
      </c>
      <c r="AJ430" s="30" cm="1">
        <f t="array" ref="AJ430">SUMPRODUCT(AJ$357:AJ$420,$C$357:$C$420*($D$357:$D$420=$D430))/SUMIFS($C$357:$C$420, $D$357:$D$420, $D430)</f>
        <v>5.4107201678172409E-3</v>
      </c>
      <c r="AK430" s="30" cm="1">
        <f t="array" ref="AK430">SUMPRODUCT(AK$357:AK$420,$C$357:$C$420*($D$357:$D$420=$D430))/SUMIFS($C$357:$C$420, $D$357:$D$420, $D430)</f>
        <v>3.3862209693451381E-3</v>
      </c>
      <c r="AL430" s="30" cm="1">
        <f t="array" ref="AL430">SUMPRODUCT(AL$357:AL$420,$C$357:$C$420*($D$357:$D$420=$D430))/SUMIFS($C$357:$C$420, $D$357:$D$420, $D430)</f>
        <v>3.6677926165643239E-3</v>
      </c>
      <c r="AM430" s="30" cm="1">
        <f t="array" ref="AM430">SUMPRODUCT(AM$357:AM$420,$C$357:$C$420*($D$357:$D$420=$D430))/SUMIFS($C$357:$C$420, $D$357:$D$420, $D430)</f>
        <v>5.9697228707915832E-3</v>
      </c>
      <c r="AN430" s="30" cm="1">
        <f t="array" ref="AN430">SUMPRODUCT(AN$357:AN$420,$C$357:$C$420*($D$357:$D$420=$D430))/SUMIFS($C$357:$C$420, $D$357:$D$420, $D430)</f>
        <v>0</v>
      </c>
      <c r="AO430" s="30"/>
      <c r="AP430" s="30"/>
      <c r="AQ430" s="30"/>
      <c r="AR430" s="30"/>
      <c r="AS430" s="30"/>
      <c r="AT430" s="30"/>
    </row>
    <row r="431" spans="1:403" x14ac:dyDescent="0.35">
      <c r="D431" s="14" t="str">
        <v>ISIC 20</v>
      </c>
      <c r="E431" s="30" cm="1">
        <f t="array" ref="E431">SUMPRODUCT(E$357:E$420,$C$357:$C$420*($D$357:$D$420=$D431))/SUMIFS($C$357:$C$420, $D$357:$D$420, $D431)</f>
        <v>6.4337969755587088E-2</v>
      </c>
      <c r="F431" s="30" cm="1">
        <f t="array" ref="F431">SUMPRODUCT(F$357:F$420,$C$357:$C$420*($D$357:$D$420=$D431))/SUMIFS($C$357:$C$420, $D$357:$D$420, $D431)</f>
        <v>2.6012639065122682E-2</v>
      </c>
      <c r="G431" s="30" cm="1">
        <f t="array" ref="G431">SUMPRODUCT(G$357:G$420,$C$357:$C$420*($D$357:$D$420=$D431))/SUMIFS($C$357:$C$420, $D$357:$D$420, $D431)</f>
        <v>3.930311591849181E-2</v>
      </c>
      <c r="H431" s="30" cm="1">
        <f t="array" ref="H431">SUMPRODUCT(H$357:H$420,$C$357:$C$420*($D$357:$D$420=$D431))/SUMIFS($C$357:$C$420, $D$357:$D$420, $D431)</f>
        <v>7.0828255324357436E-2</v>
      </c>
      <c r="I431" s="30" cm="1">
        <f t="array" ref="I431">SUMPRODUCT(I$357:I$420,$C$357:$C$420*($D$357:$D$420=$D431))/SUMIFS($C$357:$C$420, $D$357:$D$420, $D431)</f>
        <v>5.5554723812540556E-2</v>
      </c>
      <c r="J431" s="30" cm="1">
        <f t="array" ref="J431">SUMPRODUCT(J$357:J$420,$C$357:$C$420*($D$357:$D$420=$D431))/SUMIFS($C$357:$C$420, $D$357:$D$420, $D431)</f>
        <v>7.9904605574121199E-2</v>
      </c>
      <c r="K431" s="30" cm="1">
        <f t="array" ref="K431">SUMPRODUCT(K$357:K$420,$C$357:$C$420*($D$357:$D$420=$D431))/SUMIFS($C$357:$C$420, $D$357:$D$420, $D431)</f>
        <v>8.0182970139461629E-2</v>
      </c>
      <c r="L431" s="30" cm="1">
        <f t="array" ref="L431">SUMPRODUCT(L$357:L$420,$C$357:$C$420*($D$357:$D$420=$D431))/SUMIFS($C$357:$C$420, $D$357:$D$420, $D431)</f>
        <v>1.3262182440953869</v>
      </c>
      <c r="M431" s="30" cm="1">
        <f t="array" ref="M431">SUMPRODUCT(M$357:M$420,$C$357:$C$420*($D$357:$D$420=$D431))/SUMIFS($C$357:$C$420, $D$357:$D$420, $D431)</f>
        <v>6.8545250555260645E-2</v>
      </c>
      <c r="N431" s="30" cm="1">
        <f t="array" ref="N431">SUMPRODUCT(N$357:N$420,$C$357:$C$420*($D$357:$D$420=$D431))/SUMIFS($C$357:$C$420, $D$357:$D$420, $D431)</f>
        <v>0.26256788369894257</v>
      </c>
      <c r="O431" s="30" cm="1">
        <f t="array" ref="O431">SUMPRODUCT(O$357:O$420,$C$357:$C$420*($D$357:$D$420=$D431))/SUMIFS($C$357:$C$420, $D$357:$D$420, $D431)</f>
        <v>4.7441549047636221E-2</v>
      </c>
      <c r="P431" s="30" cm="1">
        <f t="array" ref="P431">SUMPRODUCT(P$357:P$420,$C$357:$C$420*($D$357:$D$420=$D431))/SUMIFS($C$357:$C$420, $D$357:$D$420, $D431)</f>
        <v>4.667703059384954E-2</v>
      </c>
      <c r="Q431" s="30" cm="1">
        <f t="array" ref="Q431">SUMPRODUCT(Q$357:Q$420,$C$357:$C$420*($D$357:$D$420=$D431))/SUMIFS($C$357:$C$420, $D$357:$D$420, $D431)</f>
        <v>3.4257480666989318E-2</v>
      </c>
      <c r="R431" s="30" cm="1">
        <f t="array" ref="R431">SUMPRODUCT(R$357:R$420,$C$357:$C$420*($D$357:$D$420=$D431))/SUMIFS($C$357:$C$420, $D$357:$D$420, $D431)</f>
        <v>1.8628433970776785E-2</v>
      </c>
      <c r="S431" s="30" cm="1">
        <f t="array" ref="S431">SUMPRODUCT(S$357:S$420,$C$357:$C$420*($D$357:$D$420=$D431))/SUMIFS($C$357:$C$420, $D$357:$D$420, $D431)</f>
        <v>3.9635915640784884E-2</v>
      </c>
      <c r="T431" s="30" cm="1">
        <f t="array" ref="T431">SUMPRODUCT(T$357:T$420,$C$357:$C$420*($D$357:$D$420=$D431))/SUMIFS($C$357:$C$420, $D$357:$D$420, $D431)</f>
        <v>2.6691281571579611E-2</v>
      </c>
      <c r="U431" s="30" cm="1">
        <f t="array" ref="U431">SUMPRODUCT(U$357:U$420,$C$357:$C$420*($D$357:$D$420=$D431))/SUMIFS($C$357:$C$420, $D$357:$D$420, $D431)</f>
        <v>4.1594972796771934E-2</v>
      </c>
      <c r="V431" s="30" cm="1">
        <f t="array" ref="V431">SUMPRODUCT(V$357:V$420,$C$357:$C$420*($D$357:$D$420=$D431))/SUMIFS($C$357:$C$420, $D$357:$D$420, $D431)</f>
        <v>2.9305347308545796E-2</v>
      </c>
      <c r="W431" s="30" cm="1">
        <f t="array" ref="W431">SUMPRODUCT(W$357:W$420,$C$357:$C$420*($D$357:$D$420=$D431))/SUMIFS($C$357:$C$420, $D$357:$D$420, $D431)</f>
        <v>3.7437479381804653E-2</v>
      </c>
      <c r="X431" s="30" cm="1">
        <f t="array" ref="X431">SUMPRODUCT(X$357:X$420,$C$357:$C$420*($D$357:$D$420=$D431))/SUMIFS($C$357:$C$420, $D$357:$D$420, $D431)</f>
        <v>2.5357186931921065E-2</v>
      </c>
      <c r="Y431" s="30" cm="1">
        <f t="array" ref="Y431">SUMPRODUCT(Y$357:Y$420,$C$357:$C$420*($D$357:$D$420=$D431))/SUMIFS($C$357:$C$420, $D$357:$D$420, $D431)</f>
        <v>2.2154845327844435E-2</v>
      </c>
      <c r="Z431" s="30" cm="1">
        <f t="array" ref="Z431">SUMPRODUCT(Z$357:Z$420,$C$357:$C$420*($D$357:$D$420=$D431))/SUMIFS($C$357:$C$420, $D$357:$D$420, $D431)</f>
        <v>2.9903385594889934E-2</v>
      </c>
      <c r="AA431" s="30" cm="1">
        <f t="array" ref="AA431">SUMPRODUCT(AA$357:AA$420,$C$357:$C$420*($D$357:$D$420=$D431))/SUMIFS($C$357:$C$420, $D$357:$D$420, $D431)</f>
        <v>9.4443919450430212E-3</v>
      </c>
      <c r="AB431" s="30" cm="1">
        <f t="array" ref="AB431">SUMPRODUCT(AB$357:AB$420,$C$357:$C$420*($D$357:$D$420=$D431))/SUMIFS($C$357:$C$420, $D$357:$D$420, $D431)</f>
        <v>1.0536617756165812E-2</v>
      </c>
      <c r="AC431" s="30" cm="1">
        <f t="array" ref="AC431">SUMPRODUCT(AC$357:AC$420,$C$357:$C$420*($D$357:$D$420=$D431))/SUMIFS($C$357:$C$420, $D$357:$D$420, $D431)</f>
        <v>1.5728897793749117E-2</v>
      </c>
      <c r="AD431" s="30" cm="1">
        <f t="array" ref="AD431">SUMPRODUCT(AD$357:AD$420,$C$357:$C$420*($D$357:$D$420=$D431))/SUMIFS($C$357:$C$420, $D$357:$D$420, $D431)</f>
        <v>1.397090031848224E-2</v>
      </c>
      <c r="AE431" s="30" cm="1">
        <f t="array" ref="AE431">SUMPRODUCT(AE$357:AE$420,$C$357:$C$420*($D$357:$D$420=$D431))/SUMIFS($C$357:$C$420, $D$357:$D$420, $D431)</f>
        <v>6.7219957251357272E-3</v>
      </c>
      <c r="AF431" s="30" cm="1">
        <f t="array" ref="AF431">SUMPRODUCT(AF$357:AF$420,$C$357:$C$420*($D$357:$D$420=$D431))/SUMIFS($C$357:$C$420, $D$357:$D$420, $D431)</f>
        <v>4.4858952289119989E-3</v>
      </c>
      <c r="AG431" s="30" cm="1">
        <f t="array" ref="AG431">SUMPRODUCT(AG$357:AG$420,$C$357:$C$420*($D$357:$D$420=$D431))/SUMIFS($C$357:$C$420, $D$357:$D$420, $D431)</f>
        <v>3.5643004139762889E-3</v>
      </c>
      <c r="AH431" s="30" cm="1">
        <f t="array" ref="AH431">SUMPRODUCT(AH$357:AH$420,$C$357:$C$420*($D$357:$D$420=$D431))/SUMIFS($C$357:$C$420, $D$357:$D$420, $D431)</f>
        <v>4.5752675769113894E-3</v>
      </c>
      <c r="AI431" s="30" cm="1">
        <f t="array" ref="AI431">SUMPRODUCT(AI$357:AI$420,$C$357:$C$420*($D$357:$D$420=$D431))/SUMIFS($C$357:$C$420, $D$357:$D$420, $D431)</f>
        <v>9.59312338512322E-3</v>
      </c>
      <c r="AJ431" s="30" cm="1">
        <f t="array" ref="AJ431">SUMPRODUCT(AJ$357:AJ$420,$C$357:$C$420*($D$357:$D$420=$D431))/SUMIFS($C$357:$C$420, $D$357:$D$420, $D431)</f>
        <v>5.4955391837660864E-3</v>
      </c>
      <c r="AK431" s="30" cm="1">
        <f t="array" ref="AK431">SUMPRODUCT(AK$357:AK$420,$C$357:$C$420*($D$357:$D$420=$D431))/SUMIFS($C$357:$C$420, $D$357:$D$420, $D431)</f>
        <v>4.0852579058662571E-3</v>
      </c>
      <c r="AL431" s="30" cm="1">
        <f t="array" ref="AL431">SUMPRODUCT(AL$357:AL$420,$C$357:$C$420*($D$357:$D$420=$D431))/SUMIFS($C$357:$C$420, $D$357:$D$420, $D431)</f>
        <v>1.3104851374184419E-2</v>
      </c>
      <c r="AM431" s="30" cm="1">
        <f t="array" ref="AM431">SUMPRODUCT(AM$357:AM$420,$C$357:$C$420*($D$357:$D$420=$D431))/SUMIFS($C$357:$C$420, $D$357:$D$420, $D431)</f>
        <v>1.2208328828938518E-2</v>
      </c>
      <c r="AN431" s="30" cm="1">
        <f t="array" ref="AN431">SUMPRODUCT(AN$357:AN$420,$C$357:$C$420*($D$357:$D$420=$D431))/SUMIFS($C$357:$C$420, $D$357:$D$420, $D431)</f>
        <v>0</v>
      </c>
      <c r="AO431" s="30"/>
      <c r="AP431" s="30"/>
      <c r="AQ431" s="30"/>
      <c r="AR431" s="30"/>
      <c r="AS431" s="30"/>
      <c r="AT431" s="30"/>
    </row>
    <row r="432" spans="1:403" x14ac:dyDescent="0.35">
      <c r="D432" s="14" t="str">
        <v>ISIC 21</v>
      </c>
      <c r="E432" s="30" cm="1">
        <f t="array" ref="E432">SUMPRODUCT(E$357:E$420,$C$357:$C$420*($D$357:$D$420=$D432))/SUMIFS($C$357:$C$420, $D$357:$D$420, $D432)</f>
        <v>3.1941715375002331E-3</v>
      </c>
      <c r="F432" s="30" cm="1">
        <f t="array" ref="F432">SUMPRODUCT(F$357:F$420,$C$357:$C$420*($D$357:$D$420=$D432))/SUMIFS($C$357:$C$420, $D$357:$D$420, $D432)</f>
        <v>3.3417751482266666E-4</v>
      </c>
      <c r="G432" s="30" cm="1">
        <f t="array" ref="G432">SUMPRODUCT(G$357:G$420,$C$357:$C$420*($D$357:$D$420=$D432))/SUMIFS($C$357:$C$420, $D$357:$D$420, $D432)</f>
        <v>2.5567449820269182E-3</v>
      </c>
      <c r="H432" s="30" cm="1">
        <f t="array" ref="H432">SUMPRODUCT(H$357:H$420,$C$357:$C$420*($D$357:$D$420=$D432))/SUMIFS($C$357:$C$420, $D$357:$D$420, $D432)</f>
        <v>5.957673109930156E-4</v>
      </c>
      <c r="I432" s="30" cm="1">
        <f t="array" ref="I432">SUMPRODUCT(I$357:I$420,$C$357:$C$420*($D$357:$D$420=$D432))/SUMIFS($C$357:$C$420, $D$357:$D$420, $D432)</f>
        <v>4.2089764039281814E-4</v>
      </c>
      <c r="J432" s="30" cm="1">
        <f t="array" ref="J432">SUMPRODUCT(J$357:J$420,$C$357:$C$420*($D$357:$D$420=$D432))/SUMIFS($C$357:$C$420, $D$357:$D$420, $D432)</f>
        <v>5.5960045224023815E-4</v>
      </c>
      <c r="K432" s="30" cm="1">
        <f t="array" ref="K432">SUMPRODUCT(K$357:K$420,$C$357:$C$420*($D$357:$D$420=$D432))/SUMIFS($C$357:$C$420, $D$357:$D$420, $D432)</f>
        <v>4.2987603566607262E-4</v>
      </c>
      <c r="L432" s="30" cm="1">
        <f t="array" ref="L432">SUMPRODUCT(L$357:L$420,$C$357:$C$420*($D$357:$D$420=$D432))/SUMIFS($C$357:$C$420, $D$357:$D$420, $D432)</f>
        <v>3.1951929894283473E-3</v>
      </c>
      <c r="M432" s="30" cm="1">
        <f t="array" ref="M432">SUMPRODUCT(M$357:M$420,$C$357:$C$420*($D$357:$D$420=$D432))/SUMIFS($C$357:$C$420, $D$357:$D$420, $D432)</f>
        <v>1.0651046204205572</v>
      </c>
      <c r="N432" s="30" cm="1">
        <f t="array" ref="N432">SUMPRODUCT(N$357:N$420,$C$357:$C$420*($D$357:$D$420=$D432))/SUMIFS($C$357:$C$420, $D$357:$D$420, $D432)</f>
        <v>1.6345234971418992E-3</v>
      </c>
      <c r="O432" s="30" cm="1">
        <f t="array" ref="O432">SUMPRODUCT(O$357:O$420,$C$357:$C$420*($D$357:$D$420=$D432))/SUMIFS($C$357:$C$420, $D$357:$D$420, $D432)</f>
        <v>7.1101199337418749E-4</v>
      </c>
      <c r="P432" s="30" cm="1">
        <f t="array" ref="P432">SUMPRODUCT(P$357:P$420,$C$357:$C$420*($D$357:$D$420=$D432))/SUMIFS($C$357:$C$420, $D$357:$D$420, $D432)</f>
        <v>4.3278153409939235E-4</v>
      </c>
      <c r="Q432" s="30" cm="1">
        <f t="array" ref="Q432">SUMPRODUCT(Q$357:Q$420,$C$357:$C$420*($D$357:$D$420=$D432))/SUMIFS($C$357:$C$420, $D$357:$D$420, $D432)</f>
        <v>3.7478766448051251E-4</v>
      </c>
      <c r="R432" s="30" cm="1">
        <f t="array" ref="R432">SUMPRODUCT(R$357:R$420,$C$357:$C$420*($D$357:$D$420=$D432))/SUMIFS($C$357:$C$420, $D$357:$D$420, $D432)</f>
        <v>3.257993276881251E-4</v>
      </c>
      <c r="S432" s="30" cm="1">
        <f t="array" ref="S432">SUMPRODUCT(S$357:S$420,$C$357:$C$420*($D$357:$D$420=$D432))/SUMIFS($C$357:$C$420, $D$357:$D$420, $D432)</f>
        <v>4.6872957786449489E-4</v>
      </c>
      <c r="T432" s="30" cm="1">
        <f t="array" ref="T432">SUMPRODUCT(T$357:T$420,$C$357:$C$420*($D$357:$D$420=$D432))/SUMIFS($C$357:$C$420, $D$357:$D$420, $D432)</f>
        <v>4.0516401856755126E-4</v>
      </c>
      <c r="U432" s="30" cm="1">
        <f t="array" ref="U432">SUMPRODUCT(U$357:U$420,$C$357:$C$420*($D$357:$D$420=$D432))/SUMIFS($C$357:$C$420, $D$357:$D$420, $D432)</f>
        <v>5.8422085489843805E-4</v>
      </c>
      <c r="V432" s="30" cm="1">
        <f t="array" ref="V432">SUMPRODUCT(V$357:V$420,$C$357:$C$420*($D$357:$D$420=$D432))/SUMIFS($C$357:$C$420, $D$357:$D$420, $D432)</f>
        <v>4.6955461747182547E-4</v>
      </c>
      <c r="W432" s="30" cm="1">
        <f t="array" ref="W432">SUMPRODUCT(W$357:W$420,$C$357:$C$420*($D$357:$D$420=$D432))/SUMIFS($C$357:$C$420, $D$357:$D$420, $D432)</f>
        <v>5.5652137414376808E-4</v>
      </c>
      <c r="X432" s="30" cm="1">
        <f t="array" ref="X432">SUMPRODUCT(X$357:X$420,$C$357:$C$420*($D$357:$D$420=$D432))/SUMIFS($C$357:$C$420, $D$357:$D$420, $D432)</f>
        <v>3.7511776436595221E-4</v>
      </c>
      <c r="Y432" s="30" cm="1">
        <f t="array" ref="Y432">SUMPRODUCT(Y$357:Y$420,$C$357:$C$420*($D$357:$D$420=$D432))/SUMIFS($C$357:$C$420, $D$357:$D$420, $D432)</f>
        <v>4.8771719852691965E-4</v>
      </c>
      <c r="Z432" s="30" cm="1">
        <f t="array" ref="Z432">SUMPRODUCT(Z$357:Z$420,$C$357:$C$420*($D$357:$D$420=$D432))/SUMIFS($C$357:$C$420, $D$357:$D$420, $D432)</f>
        <v>4.1382228403129485E-4</v>
      </c>
      <c r="AA432" s="30" cm="1">
        <f t="array" ref="AA432">SUMPRODUCT(AA$357:AA$420,$C$357:$C$420*($D$357:$D$420=$D432))/SUMIFS($C$357:$C$420, $D$357:$D$420, $D432)</f>
        <v>4.9673909219801751E-4</v>
      </c>
      <c r="AB432" s="30" cm="1">
        <f t="array" ref="AB432">SUMPRODUCT(AB$357:AB$420,$C$357:$C$420*($D$357:$D$420=$D432))/SUMIFS($C$357:$C$420, $D$357:$D$420, $D432)</f>
        <v>3.5147537408336402E-4</v>
      </c>
      <c r="AC432" s="30" cm="1">
        <f t="array" ref="AC432">SUMPRODUCT(AC$357:AC$420,$C$357:$C$420*($D$357:$D$420=$D432))/SUMIFS($C$357:$C$420, $D$357:$D$420, $D432)</f>
        <v>6.624317431250282E-4</v>
      </c>
      <c r="AD432" s="30" cm="1">
        <f t="array" ref="AD432">SUMPRODUCT(AD$357:AD$420,$C$357:$C$420*($D$357:$D$420=$D432))/SUMIFS($C$357:$C$420, $D$357:$D$420, $D432)</f>
        <v>4.245098193507532E-4</v>
      </c>
      <c r="AE432" s="30" cm="1">
        <f t="array" ref="AE432">SUMPRODUCT(AE$357:AE$420,$C$357:$C$420*($D$357:$D$420=$D432))/SUMIFS($C$357:$C$420, $D$357:$D$420, $D432)</f>
        <v>4.5342212018543353E-4</v>
      </c>
      <c r="AF432" s="30" cm="1">
        <f t="array" ref="AF432">SUMPRODUCT(AF$357:AF$420,$C$357:$C$420*($D$357:$D$420=$D432))/SUMIFS($C$357:$C$420, $D$357:$D$420, $D432)</f>
        <v>4.1187137600765271E-4</v>
      </c>
      <c r="AG432" s="30" cm="1">
        <f t="array" ref="AG432">SUMPRODUCT(AG$357:AG$420,$C$357:$C$420*($D$357:$D$420=$D432))/SUMIFS($C$357:$C$420, $D$357:$D$420, $D432)</f>
        <v>3.1634906608995843E-4</v>
      </c>
      <c r="AH432" s="30" cm="1">
        <f t="array" ref="AH432">SUMPRODUCT(AH$357:AH$420,$C$357:$C$420*($D$357:$D$420=$D432))/SUMIFS($C$357:$C$420, $D$357:$D$420, $D432)</f>
        <v>1.2214496559531494E-4</v>
      </c>
      <c r="AI432" s="30" cm="1">
        <f t="array" ref="AI432">SUMPRODUCT(AI$357:AI$420,$C$357:$C$420*($D$357:$D$420=$D432))/SUMIFS($C$357:$C$420, $D$357:$D$420, $D432)</f>
        <v>9.3615875837274891E-4</v>
      </c>
      <c r="AJ432" s="30" cm="1">
        <f t="array" ref="AJ432">SUMPRODUCT(AJ$357:AJ$420,$C$357:$C$420*($D$357:$D$420=$D432))/SUMIFS($C$357:$C$420, $D$357:$D$420, $D432)</f>
        <v>6.9671731259748448E-4</v>
      </c>
      <c r="AK432" s="30" cm="1">
        <f t="array" ref="AK432">SUMPRODUCT(AK$357:AK$420,$C$357:$C$420*($D$357:$D$420=$D432))/SUMIFS($C$357:$C$420, $D$357:$D$420, $D432)</f>
        <v>1.3601179807995886E-3</v>
      </c>
      <c r="AL432" s="30" cm="1">
        <f t="array" ref="AL432">SUMPRODUCT(AL$357:AL$420,$C$357:$C$420*($D$357:$D$420=$D432))/SUMIFS($C$357:$C$420, $D$357:$D$420, $D432)</f>
        <v>2.4191016454509766E-2</v>
      </c>
      <c r="AM432" s="30" cm="1">
        <f t="array" ref="AM432">SUMPRODUCT(AM$357:AM$420,$C$357:$C$420*($D$357:$D$420=$D432))/SUMIFS($C$357:$C$420, $D$357:$D$420, $D432)</f>
        <v>4.261643479256851E-4</v>
      </c>
      <c r="AN432" s="30" cm="1">
        <f t="array" ref="AN432">SUMPRODUCT(AN$357:AN$420,$C$357:$C$420*($D$357:$D$420=$D432))/SUMIFS($C$357:$C$420, $D$357:$D$420, $D432)</f>
        <v>0</v>
      </c>
      <c r="AO432" s="30"/>
      <c r="AP432" s="30"/>
      <c r="AQ432" s="30"/>
      <c r="AR432" s="30"/>
      <c r="AS432" s="30"/>
      <c r="AT432" s="30"/>
    </row>
    <row r="433" spans="4:46" x14ac:dyDescent="0.35">
      <c r="D433" s="14" t="str">
        <v>ISIC 22</v>
      </c>
      <c r="E433" s="30" cm="1">
        <f t="array" ref="E433">SUMPRODUCT(E$357:E$420,$C$357:$C$420*($D$357:$D$420=$D433))/SUMIFS($C$357:$C$420, $D$357:$D$420, $D433)</f>
        <v>1.205386421372771E-2</v>
      </c>
      <c r="F433" s="30" cm="1">
        <f t="array" ref="F433">SUMPRODUCT(F$357:F$420,$C$357:$C$420*($D$357:$D$420=$D433))/SUMIFS($C$357:$C$420, $D$357:$D$420, $D433)</f>
        <v>1.0673599309197604E-2</v>
      </c>
      <c r="G433" s="30" cm="1">
        <f t="array" ref="G433">SUMPRODUCT(G$357:G$420,$C$357:$C$420*($D$357:$D$420=$D433))/SUMIFS($C$357:$C$420, $D$357:$D$420, $D433)</f>
        <v>2.4504369947819786E-2</v>
      </c>
      <c r="H433" s="30" cm="1">
        <f t="array" ref="H433">SUMPRODUCT(H$357:H$420,$C$357:$C$420*($D$357:$D$420=$D433))/SUMIFS($C$357:$C$420, $D$357:$D$420, $D433)</f>
        <v>2.3078439759721646E-2</v>
      </c>
      <c r="I433" s="30" cm="1">
        <f t="array" ref="I433">SUMPRODUCT(I$357:I$420,$C$357:$C$420*($D$357:$D$420=$D433))/SUMIFS($C$357:$C$420, $D$357:$D$420, $D433)</f>
        <v>1.8485218340630931E-2</v>
      </c>
      <c r="J433" s="30" cm="1">
        <f t="array" ref="J433">SUMPRODUCT(J$357:J$420,$C$357:$C$420*($D$357:$D$420=$D433))/SUMIFS($C$357:$C$420, $D$357:$D$420, $D433)</f>
        <v>2.6462160034282912E-2</v>
      </c>
      <c r="K433" s="30" cm="1">
        <f t="array" ref="K433">SUMPRODUCT(K$357:K$420,$C$357:$C$420*($D$357:$D$420=$D433))/SUMIFS($C$357:$C$420, $D$357:$D$420, $D433)</f>
        <v>1.166709561613612E-2</v>
      </c>
      <c r="L433" s="30" cm="1">
        <f t="array" ref="L433">SUMPRODUCT(L$357:L$420,$C$357:$C$420*($D$357:$D$420=$D433))/SUMIFS($C$357:$C$420, $D$357:$D$420, $D433)</f>
        <v>2.6121787590194494E-2</v>
      </c>
      <c r="M433" s="30" cm="1">
        <f t="array" ref="M433">SUMPRODUCT(M$357:M$420,$C$357:$C$420*($D$357:$D$420=$D433))/SUMIFS($C$357:$C$420, $D$357:$D$420, $D433)</f>
        <v>1.6898273446568354E-2</v>
      </c>
      <c r="N433" s="30" cm="1">
        <f t="array" ref="N433">SUMPRODUCT(N$357:N$420,$C$357:$C$420*($D$357:$D$420=$D433))/SUMIFS($C$357:$C$420, $D$357:$D$420, $D433)</f>
        <v>1.1524581071233178</v>
      </c>
      <c r="O433" s="30" cm="1">
        <f t="array" ref="O433">SUMPRODUCT(O$357:O$420,$C$357:$C$420*($D$357:$D$420=$D433))/SUMIFS($C$357:$C$420, $D$357:$D$420, $D433)</f>
        <v>2.2073805793880383E-2</v>
      </c>
      <c r="P433" s="30" cm="1">
        <f t="array" ref="P433">SUMPRODUCT(P$357:P$420,$C$357:$C$420*($D$357:$D$420=$D433))/SUMIFS($C$357:$C$420, $D$357:$D$420, $D433)</f>
        <v>1.3575953771810444E-2</v>
      </c>
      <c r="Q433" s="30" cm="1">
        <f t="array" ref="Q433">SUMPRODUCT(Q$357:Q$420,$C$357:$C$420*($D$357:$D$420=$D433))/SUMIFS($C$357:$C$420, $D$357:$D$420, $D433)</f>
        <v>2.3333171653759175E-2</v>
      </c>
      <c r="R433" s="30" cm="1">
        <f t="array" ref="R433">SUMPRODUCT(R$357:R$420,$C$357:$C$420*($D$357:$D$420=$D433))/SUMIFS($C$357:$C$420, $D$357:$D$420, $D433)</f>
        <v>1.6896613160483468E-2</v>
      </c>
      <c r="S433" s="30" cm="1">
        <f t="array" ref="S433">SUMPRODUCT(S$357:S$420,$C$357:$C$420*($D$357:$D$420=$D433))/SUMIFS($C$357:$C$420, $D$357:$D$420, $D433)</f>
        <v>3.9279701419271985E-2</v>
      </c>
      <c r="T433" s="30" cm="1">
        <f t="array" ref="T433">SUMPRODUCT(T$357:T$420,$C$357:$C$420*($D$357:$D$420=$D433))/SUMIFS($C$357:$C$420, $D$357:$D$420, $D433)</f>
        <v>3.3247149965527287E-2</v>
      </c>
      <c r="U433" s="30" cm="1">
        <f t="array" ref="U433">SUMPRODUCT(U$357:U$420,$C$357:$C$420*($D$357:$D$420=$D433))/SUMIFS($C$357:$C$420, $D$357:$D$420, $D433)</f>
        <v>6.817011023408677E-2</v>
      </c>
      <c r="V433" s="30" cm="1">
        <f t="array" ref="V433">SUMPRODUCT(V$357:V$420,$C$357:$C$420*($D$357:$D$420=$D433))/SUMIFS($C$357:$C$420, $D$357:$D$420, $D433)</f>
        <v>3.0238517458089479E-2</v>
      </c>
      <c r="W433" s="30" cm="1">
        <f t="array" ref="W433">SUMPRODUCT(W$357:W$420,$C$357:$C$420*($D$357:$D$420=$D433))/SUMIFS($C$357:$C$420, $D$357:$D$420, $D433)</f>
        <v>2.9615043969690988E-2</v>
      </c>
      <c r="X433" s="30" cm="1">
        <f t="array" ref="X433">SUMPRODUCT(X$357:X$420,$C$357:$C$420*($D$357:$D$420=$D433))/SUMIFS($C$357:$C$420, $D$357:$D$420, $D433)</f>
        <v>8.2018032104185651E-3</v>
      </c>
      <c r="Y433" s="30" cm="1">
        <f t="array" ref="Y433">SUMPRODUCT(Y$357:Y$420,$C$357:$C$420*($D$357:$D$420=$D433))/SUMIFS($C$357:$C$420, $D$357:$D$420, $D433)</f>
        <v>1.1819014870135282E-2</v>
      </c>
      <c r="Z433" s="30" cm="1">
        <f t="array" ref="Z433">SUMPRODUCT(Z$357:Z$420,$C$357:$C$420*($D$357:$D$420=$D433))/SUMIFS($C$357:$C$420, $D$357:$D$420, $D433)</f>
        <v>3.5517782450752419E-2</v>
      </c>
      <c r="AA433" s="30" cm="1">
        <f t="array" ref="AA433">SUMPRODUCT(AA$357:AA$420,$C$357:$C$420*($D$357:$D$420=$D433))/SUMIFS($C$357:$C$420, $D$357:$D$420, $D433)</f>
        <v>9.6184462116190271E-3</v>
      </c>
      <c r="AB433" s="30" cm="1">
        <f t="array" ref="AB433">SUMPRODUCT(AB$357:AB$420,$C$357:$C$420*($D$357:$D$420=$D433))/SUMIFS($C$357:$C$420, $D$357:$D$420, $D433)</f>
        <v>9.4258732850619753E-3</v>
      </c>
      <c r="AC433" s="30" cm="1">
        <f t="array" ref="AC433">SUMPRODUCT(AC$357:AC$420,$C$357:$C$420*($D$357:$D$420=$D433))/SUMIFS($C$357:$C$420, $D$357:$D$420, $D433)</f>
        <v>7.9533561873645839E-3</v>
      </c>
      <c r="AD433" s="30" cm="1">
        <f t="array" ref="AD433">SUMPRODUCT(AD$357:AD$420,$C$357:$C$420*($D$357:$D$420=$D433))/SUMIFS($C$357:$C$420, $D$357:$D$420, $D433)</f>
        <v>7.3810691222281283E-3</v>
      </c>
      <c r="AE433" s="30" cm="1">
        <f t="array" ref="AE433">SUMPRODUCT(AE$357:AE$420,$C$357:$C$420*($D$357:$D$420=$D433))/SUMIFS($C$357:$C$420, $D$357:$D$420, $D433)</f>
        <v>7.7443126350926319E-3</v>
      </c>
      <c r="AF433" s="30" cm="1">
        <f t="array" ref="AF433">SUMPRODUCT(AF$357:AF$420,$C$357:$C$420*($D$357:$D$420=$D433))/SUMIFS($C$357:$C$420, $D$357:$D$420, $D433)</f>
        <v>3.5257498253645834E-3</v>
      </c>
      <c r="AG433" s="30" cm="1">
        <f t="array" ref="AG433">SUMPRODUCT(AG$357:AG$420,$C$357:$C$420*($D$357:$D$420=$D433))/SUMIFS($C$357:$C$420, $D$357:$D$420, $D433)</f>
        <v>2.9266807268217821E-3</v>
      </c>
      <c r="AH433" s="30" cm="1">
        <f t="array" ref="AH433">SUMPRODUCT(AH$357:AH$420,$C$357:$C$420*($D$357:$D$420=$D433))/SUMIFS($C$357:$C$420, $D$357:$D$420, $D433)</f>
        <v>3.5510920301584071E-3</v>
      </c>
      <c r="AI433" s="30" cm="1">
        <f t="array" ref="AI433">SUMPRODUCT(AI$357:AI$420,$C$357:$C$420*($D$357:$D$420=$D433))/SUMIFS($C$357:$C$420, $D$357:$D$420, $D433)</f>
        <v>6.6795609600465832E-3</v>
      </c>
      <c r="AJ433" s="30" cm="1">
        <f t="array" ref="AJ433">SUMPRODUCT(AJ$357:AJ$420,$C$357:$C$420*($D$357:$D$420=$D433))/SUMIFS($C$357:$C$420, $D$357:$D$420, $D433)</f>
        <v>3.4855261938842906E-3</v>
      </c>
      <c r="AK433" s="30" cm="1">
        <f t="array" ref="AK433">SUMPRODUCT(AK$357:AK$420,$C$357:$C$420*($D$357:$D$420=$D433))/SUMIFS($C$357:$C$420, $D$357:$D$420, $D433)</f>
        <v>2.1559158446719075E-3</v>
      </c>
      <c r="AL433" s="30" cm="1">
        <f t="array" ref="AL433">SUMPRODUCT(AL$357:AL$420,$C$357:$C$420*($D$357:$D$420=$D433))/SUMIFS($C$357:$C$420, $D$357:$D$420, $D433)</f>
        <v>4.9668461253354708E-3</v>
      </c>
      <c r="AM433" s="30" cm="1">
        <f t="array" ref="AM433">SUMPRODUCT(AM$357:AM$420,$C$357:$C$420*($D$357:$D$420=$D433))/SUMIFS($C$357:$C$420, $D$357:$D$420, $D433)</f>
        <v>5.7129405396807598E-3</v>
      </c>
      <c r="AN433" s="30" cm="1">
        <f t="array" ref="AN433">SUMPRODUCT(AN$357:AN$420,$C$357:$C$420*($D$357:$D$420=$D433))/SUMIFS($C$357:$C$420, $D$357:$D$420, $D433)</f>
        <v>0</v>
      </c>
      <c r="AO433" s="30"/>
      <c r="AP433" s="30"/>
      <c r="AQ433" s="30"/>
      <c r="AR433" s="30"/>
      <c r="AS433" s="30"/>
      <c r="AT433" s="30"/>
    </row>
    <row r="434" spans="4:46" x14ac:dyDescent="0.35">
      <c r="D434" s="14" t="str">
        <v>ISIC 23</v>
      </c>
      <c r="E434" s="30" cm="1">
        <f t="array" ref="E434">SUMPRODUCT(E$357:E$420,$C$357:$C$420*($D$357:$D$420=$D434))/SUMIFS($C$357:$C$420, $D$357:$D$420, $D434)</f>
        <v>7.7031635392837694E-3</v>
      </c>
      <c r="F434" s="30" cm="1">
        <f t="array" ref="F434">SUMPRODUCT(F$357:F$420,$C$357:$C$420*($D$357:$D$420=$D434))/SUMIFS($C$357:$C$420, $D$357:$D$420, $D434)</f>
        <v>1.0969984035234897E-2</v>
      </c>
      <c r="G434" s="30" cm="1">
        <f t="array" ref="G434">SUMPRODUCT(G$357:G$420,$C$357:$C$420*($D$357:$D$420=$D434))/SUMIFS($C$357:$C$420, $D$357:$D$420, $D434)</f>
        <v>1.0128064282974284E-2</v>
      </c>
      <c r="H434" s="30" cm="1">
        <f t="array" ref="H434">SUMPRODUCT(H$357:H$420,$C$357:$C$420*($D$357:$D$420=$D434))/SUMIFS($C$357:$C$420, $D$357:$D$420, $D434)</f>
        <v>5.1617434707339959E-3</v>
      </c>
      <c r="I434" s="30" cm="1">
        <f t="array" ref="I434">SUMPRODUCT(I$357:I$420,$C$357:$C$420*($D$357:$D$420=$D434))/SUMIFS($C$357:$C$420, $D$357:$D$420, $D434)</f>
        <v>2.1294175498259998E-2</v>
      </c>
      <c r="J434" s="30" cm="1">
        <f t="array" ref="J434">SUMPRODUCT(J$357:J$420,$C$357:$C$420*($D$357:$D$420=$D434))/SUMIFS($C$357:$C$420, $D$357:$D$420, $D434)</f>
        <v>5.0336966923132907E-3</v>
      </c>
      <c r="K434" s="30" cm="1">
        <f t="array" ref="K434">SUMPRODUCT(K$357:K$420,$C$357:$C$420*($D$357:$D$420=$D434))/SUMIFS($C$357:$C$420, $D$357:$D$420, $D434)</f>
        <v>3.475096850355497E-3</v>
      </c>
      <c r="L434" s="30" cm="1">
        <f t="array" ref="L434">SUMPRODUCT(L$357:L$420,$C$357:$C$420*($D$357:$D$420=$D434))/SUMIFS($C$357:$C$420, $D$357:$D$420, $D434)</f>
        <v>9.5805013485121097E-3</v>
      </c>
      <c r="M434" s="30" cm="1">
        <f t="array" ref="M434">SUMPRODUCT(M$357:M$420,$C$357:$C$420*($D$357:$D$420=$D434))/SUMIFS($C$357:$C$420, $D$357:$D$420, $D434)</f>
        <v>5.848538104506318E-3</v>
      </c>
      <c r="N434" s="30" cm="1">
        <f t="array" ref="N434">SUMPRODUCT(N$357:N$420,$C$357:$C$420*($D$357:$D$420=$D434))/SUMIFS($C$357:$C$420, $D$357:$D$420, $D434)</f>
        <v>1.0766897100514414E-2</v>
      </c>
      <c r="O434" s="30" cm="1">
        <f t="array" ref="O434">SUMPRODUCT(O$357:O$420,$C$357:$C$420*($D$357:$D$420=$D434))/SUMIFS($C$357:$C$420, $D$357:$D$420, $D434)</f>
        <v>1.1483103957989631</v>
      </c>
      <c r="P434" s="30" cm="1">
        <f t="array" ref="P434">SUMPRODUCT(P$357:P$420,$C$357:$C$420*($D$357:$D$420=$D434))/SUMIFS($C$357:$C$420, $D$357:$D$420, $D434)</f>
        <v>1.4170939485475357E-2</v>
      </c>
      <c r="Q434" s="30" cm="1">
        <f t="array" ref="Q434">SUMPRODUCT(Q$357:Q$420,$C$357:$C$420*($D$357:$D$420=$D434))/SUMIFS($C$357:$C$420, $D$357:$D$420, $D434)</f>
        <v>1.1855462491158814E-2</v>
      </c>
      <c r="R434" s="30" cm="1">
        <f t="array" ref="R434">SUMPRODUCT(R$357:R$420,$C$357:$C$420*($D$357:$D$420=$D434))/SUMIFS($C$357:$C$420, $D$357:$D$420, $D434)</f>
        <v>6.7982577574990499E-3</v>
      </c>
      <c r="S434" s="30" cm="1">
        <f t="array" ref="S434">SUMPRODUCT(S$357:S$420,$C$357:$C$420*($D$357:$D$420=$D434))/SUMIFS($C$357:$C$420, $D$357:$D$420, $D434)</f>
        <v>1.2492486489942296E-2</v>
      </c>
      <c r="T434" s="30" cm="1">
        <f t="array" ref="T434">SUMPRODUCT(T$357:T$420,$C$357:$C$420*($D$357:$D$420=$D434))/SUMIFS($C$357:$C$420, $D$357:$D$420, $D434)</f>
        <v>8.2133741216971687E-3</v>
      </c>
      <c r="U434" s="30" cm="1">
        <f t="array" ref="U434">SUMPRODUCT(U$357:U$420,$C$357:$C$420*($D$357:$D$420=$D434))/SUMIFS($C$357:$C$420, $D$357:$D$420, $D434)</f>
        <v>1.2533229960973518E-2</v>
      </c>
      <c r="V434" s="30" cm="1">
        <f t="array" ref="V434">SUMPRODUCT(V$357:V$420,$C$357:$C$420*($D$357:$D$420=$D434))/SUMIFS($C$357:$C$420, $D$357:$D$420, $D434)</f>
        <v>9.0746346109128982E-3</v>
      </c>
      <c r="W434" s="30" cm="1">
        <f t="array" ref="W434">SUMPRODUCT(W$357:W$420,$C$357:$C$420*($D$357:$D$420=$D434))/SUMIFS($C$357:$C$420, $D$357:$D$420, $D434)</f>
        <v>1.0858772592114012E-2</v>
      </c>
      <c r="X434" s="30" cm="1">
        <f t="array" ref="X434">SUMPRODUCT(X$357:X$420,$C$357:$C$420*($D$357:$D$420=$D434))/SUMIFS($C$357:$C$420, $D$357:$D$420, $D434)</f>
        <v>9.4210220876555003E-3</v>
      </c>
      <c r="Y434" s="30" cm="1">
        <f t="array" ref="Y434">SUMPRODUCT(Y$357:Y$420,$C$357:$C$420*($D$357:$D$420=$D434))/SUMIFS($C$357:$C$420, $D$357:$D$420, $D434)</f>
        <v>8.8766204105421749E-3</v>
      </c>
      <c r="Z434" s="30" cm="1">
        <f t="array" ref="Z434">SUMPRODUCT(Z$357:Z$420,$C$357:$C$420*($D$357:$D$420=$D434))/SUMIFS($C$357:$C$420, $D$357:$D$420, $D434)</f>
        <v>7.1886431721992217E-2</v>
      </c>
      <c r="AA434" s="30" cm="1">
        <f t="array" ref="AA434">SUMPRODUCT(AA$357:AA$420,$C$357:$C$420*($D$357:$D$420=$D434))/SUMIFS($C$357:$C$420, $D$357:$D$420, $D434)</f>
        <v>3.9137083876141215E-3</v>
      </c>
      <c r="AB434" s="30" cm="1">
        <f t="array" ref="AB434">SUMPRODUCT(AB$357:AB$420,$C$357:$C$420*($D$357:$D$420=$D434))/SUMIFS($C$357:$C$420, $D$357:$D$420, $D434)</f>
        <v>3.7800933025603951E-3</v>
      </c>
      <c r="AC434" s="30" cm="1">
        <f t="array" ref="AC434">SUMPRODUCT(AC$357:AC$420,$C$357:$C$420*($D$357:$D$420=$D434))/SUMIFS($C$357:$C$420, $D$357:$D$420, $D434)</f>
        <v>5.2868846119779479E-3</v>
      </c>
      <c r="AD434" s="30" cm="1">
        <f t="array" ref="AD434">SUMPRODUCT(AD$357:AD$420,$C$357:$C$420*($D$357:$D$420=$D434))/SUMIFS($C$357:$C$420, $D$357:$D$420, $D434)</f>
        <v>2.5483676688009683E-3</v>
      </c>
      <c r="AE434" s="30" cm="1">
        <f t="array" ref="AE434">SUMPRODUCT(AE$357:AE$420,$C$357:$C$420*($D$357:$D$420=$D434))/SUMIFS($C$357:$C$420, $D$357:$D$420, $D434)</f>
        <v>4.0374853418637556E-3</v>
      </c>
      <c r="AF434" s="30" cm="1">
        <f t="array" ref="AF434">SUMPRODUCT(AF$357:AF$420,$C$357:$C$420*($D$357:$D$420=$D434))/SUMIFS($C$357:$C$420, $D$357:$D$420, $D434)</f>
        <v>1.6822021623885276E-3</v>
      </c>
      <c r="AG434" s="30" cm="1">
        <f t="array" ref="AG434">SUMPRODUCT(AG$357:AG$420,$C$357:$C$420*($D$357:$D$420=$D434))/SUMIFS($C$357:$C$420, $D$357:$D$420, $D434)</f>
        <v>1.6496696562036406E-3</v>
      </c>
      <c r="AH434" s="30" cm="1">
        <f t="array" ref="AH434">SUMPRODUCT(AH$357:AH$420,$C$357:$C$420*($D$357:$D$420=$D434))/SUMIFS($C$357:$C$420, $D$357:$D$420, $D434)</f>
        <v>6.0421136073891841E-3</v>
      </c>
      <c r="AI434" s="30" cm="1">
        <f t="array" ref="AI434">SUMPRODUCT(AI$357:AI$420,$C$357:$C$420*($D$357:$D$420=$D434))/SUMIFS($C$357:$C$420, $D$357:$D$420, $D434)</f>
        <v>3.5570705216092947E-3</v>
      </c>
      <c r="AJ434" s="30" cm="1">
        <f t="array" ref="AJ434">SUMPRODUCT(AJ$357:AJ$420,$C$357:$C$420*($D$357:$D$420=$D434))/SUMIFS($C$357:$C$420, $D$357:$D$420, $D434)</f>
        <v>3.2443172455406681E-3</v>
      </c>
      <c r="AK434" s="30" cm="1">
        <f t="array" ref="AK434">SUMPRODUCT(AK$357:AK$420,$C$357:$C$420*($D$357:$D$420=$D434))/SUMIFS($C$357:$C$420, $D$357:$D$420, $D434)</f>
        <v>2.003949715644761E-3</v>
      </c>
      <c r="AL434" s="30" cm="1">
        <f t="array" ref="AL434">SUMPRODUCT(AL$357:AL$420,$C$357:$C$420*($D$357:$D$420=$D434))/SUMIFS($C$357:$C$420, $D$357:$D$420, $D434)</f>
        <v>2.7227314306883287E-3</v>
      </c>
      <c r="AM434" s="30" cm="1">
        <f t="array" ref="AM434">SUMPRODUCT(AM$357:AM$420,$C$357:$C$420*($D$357:$D$420=$D434))/SUMIFS($C$357:$C$420, $D$357:$D$420, $D434)</f>
        <v>3.9189225393173851E-3</v>
      </c>
      <c r="AN434" s="30" cm="1">
        <f t="array" ref="AN434">SUMPRODUCT(AN$357:AN$420,$C$357:$C$420*($D$357:$D$420=$D434))/SUMIFS($C$357:$C$420, $D$357:$D$420, $D434)</f>
        <v>0</v>
      </c>
      <c r="AO434" s="30"/>
      <c r="AP434" s="30"/>
      <c r="AQ434" s="30"/>
      <c r="AR434" s="30"/>
      <c r="AS434" s="30"/>
      <c r="AT434" s="30"/>
    </row>
    <row r="435" spans="4:46" x14ac:dyDescent="0.35">
      <c r="D435" s="14" t="str">
        <v>ISIC 24</v>
      </c>
      <c r="E435" s="30" cm="1">
        <f t="array" ref="E435">SUMPRODUCT(E$357:E$420,$C$357:$C$420*($D$357:$D$420=$D435))/SUMIFS($C$357:$C$420, $D$357:$D$420, $D435)</f>
        <v>7.5968981540257066E-3</v>
      </c>
      <c r="F435" s="30" cm="1">
        <f t="array" ref="F435">SUMPRODUCT(F$357:F$420,$C$357:$C$420*($D$357:$D$420=$D435))/SUMIFS($C$357:$C$420, $D$357:$D$420, $D435)</f>
        <v>2.0790993234610877E-2</v>
      </c>
      <c r="G435" s="30" cm="1">
        <f t="array" ref="G435">SUMPRODUCT(G$357:G$420,$C$357:$C$420*($D$357:$D$420=$D435))/SUMIFS($C$357:$C$420, $D$357:$D$420, $D435)</f>
        <v>8.6725078400041716E-3</v>
      </c>
      <c r="H435" s="30" cm="1">
        <f t="array" ref="H435">SUMPRODUCT(H$357:H$420,$C$357:$C$420*($D$357:$D$420=$D435))/SUMIFS($C$357:$C$420, $D$357:$D$420, $D435)</f>
        <v>7.6211328215335305E-3</v>
      </c>
      <c r="I435" s="30" cm="1">
        <f t="array" ref="I435">SUMPRODUCT(I$357:I$420,$C$357:$C$420*($D$357:$D$420=$D435))/SUMIFS($C$357:$C$420, $D$357:$D$420, $D435)</f>
        <v>1.4350900390971734E-2</v>
      </c>
      <c r="J435" s="30" cm="1">
        <f t="array" ref="J435">SUMPRODUCT(J$357:J$420,$C$357:$C$420*($D$357:$D$420=$D435))/SUMIFS($C$357:$C$420, $D$357:$D$420, $D435)</f>
        <v>1.193323188946965E-2</v>
      </c>
      <c r="K435" s="30" cm="1">
        <f t="array" ref="K435">SUMPRODUCT(K$357:K$420,$C$357:$C$420*($D$357:$D$420=$D435))/SUMIFS($C$357:$C$420, $D$357:$D$420, $D435)</f>
        <v>8.9360226853304817E-3</v>
      </c>
      <c r="L435" s="30" cm="1">
        <f t="array" ref="L435">SUMPRODUCT(L$357:L$420,$C$357:$C$420*($D$357:$D$420=$D435))/SUMIFS($C$357:$C$420, $D$357:$D$420, $D435)</f>
        <v>2.0828354962624238E-2</v>
      </c>
      <c r="M435" s="30" cm="1">
        <f t="array" ref="M435">SUMPRODUCT(M$357:M$420,$C$357:$C$420*($D$357:$D$420=$D435))/SUMIFS($C$357:$C$420, $D$357:$D$420, $D435)</f>
        <v>7.0248384274370756E-3</v>
      </c>
      <c r="N435" s="30" cm="1">
        <f t="array" ref="N435">SUMPRODUCT(N$357:N$420,$C$357:$C$420*($D$357:$D$420=$D435))/SUMIFS($C$357:$C$420, $D$357:$D$420, $D435)</f>
        <v>2.1863314900520795E-2</v>
      </c>
      <c r="O435" s="30" cm="1">
        <f t="array" ref="O435">SUMPRODUCT(O$357:O$420,$C$357:$C$420*($D$357:$D$420=$D435))/SUMIFS($C$357:$C$420, $D$357:$D$420, $D435)</f>
        <v>2.7017326097702389E-2</v>
      </c>
      <c r="P435" s="30" cm="1">
        <f t="array" ref="P435">SUMPRODUCT(P$357:P$420,$C$357:$C$420*($D$357:$D$420=$D435))/SUMIFS($C$357:$C$420, $D$357:$D$420, $D435)</f>
        <v>1.3547451732553004</v>
      </c>
      <c r="Q435" s="30" cm="1">
        <f t="array" ref="Q435">SUMPRODUCT(Q$357:Q$420,$C$357:$C$420*($D$357:$D$420=$D435))/SUMIFS($C$357:$C$420, $D$357:$D$420, $D435)</f>
        <v>0.19843342658280722</v>
      </c>
      <c r="R435" s="30" cm="1">
        <f t="array" ref="R435">SUMPRODUCT(R$357:R$420,$C$357:$C$420*($D$357:$D$420=$D435))/SUMIFS($C$357:$C$420, $D$357:$D$420, $D435)</f>
        <v>2.3007146890814303E-2</v>
      </c>
      <c r="S435" s="30" cm="1">
        <f t="array" ref="S435">SUMPRODUCT(S$357:S$420,$C$357:$C$420*($D$357:$D$420=$D435))/SUMIFS($C$357:$C$420, $D$357:$D$420, $D435)</f>
        <v>0.11698694039245845</v>
      </c>
      <c r="T435" s="30" cm="1">
        <f t="array" ref="T435">SUMPRODUCT(T$357:T$420,$C$357:$C$420*($D$357:$D$420=$D435))/SUMIFS($C$357:$C$420, $D$357:$D$420, $D435)</f>
        <v>0.10043704593031892</v>
      </c>
      <c r="U435" s="30" cm="1">
        <f t="array" ref="U435">SUMPRODUCT(U$357:U$420,$C$357:$C$420*($D$357:$D$420=$D435))/SUMIFS($C$357:$C$420, $D$357:$D$420, $D435)</f>
        <v>9.1254718877304089E-2</v>
      </c>
      <c r="V435" s="30" cm="1">
        <f t="array" ref="V435">SUMPRODUCT(V$357:V$420,$C$357:$C$420*($D$357:$D$420=$D435))/SUMIFS($C$357:$C$420, $D$357:$D$420, $D435)</f>
        <v>6.0005407221791041E-2</v>
      </c>
      <c r="W435" s="30" cm="1">
        <f t="array" ref="W435">SUMPRODUCT(W$357:W$420,$C$357:$C$420*($D$357:$D$420=$D435))/SUMIFS($C$357:$C$420, $D$357:$D$420, $D435)</f>
        <v>5.435333314027125E-2</v>
      </c>
      <c r="X435" s="30" cm="1">
        <f t="array" ref="X435">SUMPRODUCT(X$357:X$420,$C$357:$C$420*($D$357:$D$420=$D435))/SUMIFS($C$357:$C$420, $D$357:$D$420, $D435)</f>
        <v>1.1125612992809206E-2</v>
      </c>
      <c r="Y435" s="30" cm="1">
        <f t="array" ref="Y435">SUMPRODUCT(Y$357:Y$420,$C$357:$C$420*($D$357:$D$420=$D435))/SUMIFS($C$357:$C$420, $D$357:$D$420, $D435)</f>
        <v>2.6858973235214155E-2</v>
      </c>
      <c r="Z435" s="30" cm="1">
        <f t="array" ref="Z435">SUMPRODUCT(Z$357:Z$420,$C$357:$C$420*($D$357:$D$420=$D435))/SUMIFS($C$357:$C$420, $D$357:$D$420, $D435)</f>
        <v>3.5346776938472074E-2</v>
      </c>
      <c r="AA435" s="30" cm="1">
        <f t="array" ref="AA435">SUMPRODUCT(AA$357:AA$420,$C$357:$C$420*($D$357:$D$420=$D435))/SUMIFS($C$357:$C$420, $D$357:$D$420, $D435)</f>
        <v>5.5937350691556654E-3</v>
      </c>
      <c r="AB435" s="30" cm="1">
        <f t="array" ref="AB435">SUMPRODUCT(AB$357:AB$420,$C$357:$C$420*($D$357:$D$420=$D435))/SUMIFS($C$357:$C$420, $D$357:$D$420, $D435)</f>
        <v>6.3764781735746795E-3</v>
      </c>
      <c r="AC435" s="30" cm="1">
        <f t="array" ref="AC435">SUMPRODUCT(AC$357:AC$420,$C$357:$C$420*($D$357:$D$420=$D435))/SUMIFS($C$357:$C$420, $D$357:$D$420, $D435)</f>
        <v>4.334275794121361E-3</v>
      </c>
      <c r="AD435" s="30" cm="1">
        <f t="array" ref="AD435">SUMPRODUCT(AD$357:AD$420,$C$357:$C$420*($D$357:$D$420=$D435))/SUMIFS($C$357:$C$420, $D$357:$D$420, $D435)</f>
        <v>3.9650672521282281E-3</v>
      </c>
      <c r="AE435" s="30" cm="1">
        <f t="array" ref="AE435">SUMPRODUCT(AE$357:AE$420,$C$357:$C$420*($D$357:$D$420=$D435))/SUMIFS($C$357:$C$420, $D$357:$D$420, $D435)</f>
        <v>6.1412110260546295E-3</v>
      </c>
      <c r="AF435" s="30" cm="1">
        <f t="array" ref="AF435">SUMPRODUCT(AF$357:AF$420,$C$357:$C$420*($D$357:$D$420=$D435))/SUMIFS($C$357:$C$420, $D$357:$D$420, $D435)</f>
        <v>2.6512234507795568E-3</v>
      </c>
      <c r="AG435" s="30" cm="1">
        <f t="array" ref="AG435">SUMPRODUCT(AG$357:AG$420,$C$357:$C$420*($D$357:$D$420=$D435))/SUMIFS($C$357:$C$420, $D$357:$D$420, $D435)</f>
        <v>1.936553590964416E-3</v>
      </c>
      <c r="AH435" s="30" cm="1">
        <f t="array" ref="AH435">SUMPRODUCT(AH$357:AH$420,$C$357:$C$420*($D$357:$D$420=$D435))/SUMIFS($C$357:$C$420, $D$357:$D$420, $D435)</f>
        <v>3.6391527015904963E-3</v>
      </c>
      <c r="AI435" s="30" cm="1">
        <f t="array" ref="AI435">SUMPRODUCT(AI$357:AI$420,$C$357:$C$420*($D$357:$D$420=$D435))/SUMIFS($C$357:$C$420, $D$357:$D$420, $D435)</f>
        <v>4.9582927796222023E-3</v>
      </c>
      <c r="AJ435" s="30" cm="1">
        <f t="array" ref="AJ435">SUMPRODUCT(AJ$357:AJ$420,$C$357:$C$420*($D$357:$D$420=$D435))/SUMIFS($C$357:$C$420, $D$357:$D$420, $D435)</f>
        <v>3.6450427595552514E-3</v>
      </c>
      <c r="AK435" s="30" cm="1">
        <f t="array" ref="AK435">SUMPRODUCT(AK$357:AK$420,$C$357:$C$420*($D$357:$D$420=$D435))/SUMIFS($C$357:$C$420, $D$357:$D$420, $D435)</f>
        <v>1.700758441557743E-3</v>
      </c>
      <c r="AL435" s="30" cm="1">
        <f t="array" ref="AL435">SUMPRODUCT(AL$357:AL$420,$C$357:$C$420*($D$357:$D$420=$D435))/SUMIFS($C$357:$C$420, $D$357:$D$420, $D435)</f>
        <v>3.7899956733370124E-3</v>
      </c>
      <c r="AM435" s="30" cm="1">
        <f t="array" ref="AM435">SUMPRODUCT(AM$357:AM$420,$C$357:$C$420*($D$357:$D$420=$D435))/SUMIFS($C$357:$C$420, $D$357:$D$420, $D435)</f>
        <v>4.1560951079026237E-3</v>
      </c>
      <c r="AN435" s="30" cm="1">
        <f t="array" ref="AN435">SUMPRODUCT(AN$357:AN$420,$C$357:$C$420*($D$357:$D$420=$D435))/SUMIFS($C$357:$C$420, $D$357:$D$420, $D435)</f>
        <v>0</v>
      </c>
      <c r="AO435" s="30"/>
      <c r="AP435" s="30"/>
      <c r="AQ435" s="30"/>
      <c r="AR435" s="30"/>
      <c r="AS435" s="30"/>
      <c r="AT435" s="30"/>
    </row>
    <row r="436" spans="4:46" x14ac:dyDescent="0.35">
      <c r="D436" s="14" t="str">
        <v>ISIC 25</v>
      </c>
      <c r="E436" s="30" cm="1">
        <f t="array" ref="E436">SUMPRODUCT(E$357:E$420,$C$357:$C$420*($D$357:$D$420=$D436))/SUMIFS($C$357:$C$420, $D$357:$D$420, $D436)</f>
        <v>1.4693082366612577E-2</v>
      </c>
      <c r="F436" s="30" cm="1">
        <f t="array" ref="F436">SUMPRODUCT(F$357:F$420,$C$357:$C$420*($D$357:$D$420=$D436))/SUMIFS($C$357:$C$420, $D$357:$D$420, $D436)</f>
        <v>2.3981425401282588E-2</v>
      </c>
      <c r="G436" s="30" cm="1">
        <f t="array" ref="G436">SUMPRODUCT(G$357:G$420,$C$357:$C$420*($D$357:$D$420=$D436))/SUMIFS($C$357:$C$420, $D$357:$D$420, $D436)</f>
        <v>1.8431821073181594E-2</v>
      </c>
      <c r="H436" s="30" cm="1">
        <f t="array" ref="H436">SUMPRODUCT(H$357:H$420,$C$357:$C$420*($D$357:$D$420=$D436))/SUMIFS($C$357:$C$420, $D$357:$D$420, $D436)</f>
        <v>1.2946380348325294E-2</v>
      </c>
      <c r="I436" s="30" cm="1">
        <f t="array" ref="I436">SUMPRODUCT(I$357:I$420,$C$357:$C$420*($D$357:$D$420=$D436))/SUMIFS($C$357:$C$420, $D$357:$D$420, $D436)</f>
        <v>2.7180689653813008E-2</v>
      </c>
      <c r="J436" s="30" cm="1">
        <f t="array" ref="J436">SUMPRODUCT(J$357:J$420,$C$357:$C$420*($D$357:$D$420=$D436))/SUMIFS($C$357:$C$420, $D$357:$D$420, $D436)</f>
        <v>1.6782936262177316E-2</v>
      </c>
      <c r="K436" s="30" cm="1">
        <f t="array" ref="K436">SUMPRODUCT(K$357:K$420,$C$357:$C$420*($D$357:$D$420=$D436))/SUMIFS($C$357:$C$420, $D$357:$D$420, $D436)</f>
        <v>1.4217440921114653E-2</v>
      </c>
      <c r="L436" s="30" cm="1">
        <f t="array" ref="L436">SUMPRODUCT(L$357:L$420,$C$357:$C$420*($D$357:$D$420=$D436))/SUMIFS($C$357:$C$420, $D$357:$D$420, $D436)</f>
        <v>1.8849722611500804E-2</v>
      </c>
      <c r="M436" s="30" cm="1">
        <f t="array" ref="M436">SUMPRODUCT(M$357:M$420,$C$357:$C$420*($D$357:$D$420=$D436))/SUMIFS($C$357:$C$420, $D$357:$D$420, $D436)</f>
        <v>7.6161496396028559E-3</v>
      </c>
      <c r="N436" s="30" cm="1">
        <f t="array" ref="N436">SUMPRODUCT(N$357:N$420,$C$357:$C$420*($D$357:$D$420=$D436))/SUMIFS($C$357:$C$420, $D$357:$D$420, $D436)</f>
        <v>2.7803851696002347E-2</v>
      </c>
      <c r="O436" s="30" cm="1">
        <f t="array" ref="O436">SUMPRODUCT(O$357:O$420,$C$357:$C$420*($D$357:$D$420=$D436))/SUMIFS($C$357:$C$420, $D$357:$D$420, $D436)</f>
        <v>2.4129488037395074E-2</v>
      </c>
      <c r="P436" s="30" cm="1">
        <f t="array" ref="P436">SUMPRODUCT(P$357:P$420,$C$357:$C$420*($D$357:$D$420=$D436))/SUMIFS($C$357:$C$420, $D$357:$D$420, $D436)</f>
        <v>5.442302496243713E-2</v>
      </c>
      <c r="Q436" s="30" cm="1">
        <f t="array" ref="Q436">SUMPRODUCT(Q$357:Q$420,$C$357:$C$420*($D$357:$D$420=$D436))/SUMIFS($C$357:$C$420, $D$357:$D$420, $D436)</f>
        <v>1.2235827381952313</v>
      </c>
      <c r="R436" s="30" cm="1">
        <f t="array" ref="R436">SUMPRODUCT(R$357:R$420,$C$357:$C$420*($D$357:$D$420=$D436))/SUMIFS($C$357:$C$420, $D$357:$D$420, $D436)</f>
        <v>2.5543394013034872E-2</v>
      </c>
      <c r="S436" s="30" cm="1">
        <f t="array" ref="S436">SUMPRODUCT(S$357:S$420,$C$357:$C$420*($D$357:$D$420=$D436))/SUMIFS($C$357:$C$420, $D$357:$D$420, $D436)</f>
        <v>6.8690484761766535E-2</v>
      </c>
      <c r="T436" s="30" cm="1">
        <f t="array" ref="T436">SUMPRODUCT(T$357:T$420,$C$357:$C$420*($D$357:$D$420=$D436))/SUMIFS($C$357:$C$420, $D$357:$D$420, $D436)</f>
        <v>0.1402371016514605</v>
      </c>
      <c r="U436" s="30" cm="1">
        <f t="array" ref="U436">SUMPRODUCT(U$357:U$420,$C$357:$C$420*($D$357:$D$420=$D436))/SUMIFS($C$357:$C$420, $D$357:$D$420, $D436)</f>
        <v>0.10244415250445861</v>
      </c>
      <c r="V436" s="30" cm="1">
        <f t="array" ref="V436">SUMPRODUCT(V$357:V$420,$C$357:$C$420*($D$357:$D$420=$D436))/SUMIFS($C$357:$C$420, $D$357:$D$420, $D436)</f>
        <v>8.67690781036978E-2</v>
      </c>
      <c r="W436" s="30" cm="1">
        <f t="array" ref="W436">SUMPRODUCT(W$357:W$420,$C$357:$C$420*($D$357:$D$420=$D436))/SUMIFS($C$357:$C$420, $D$357:$D$420, $D436)</f>
        <v>6.4607560119310792E-2</v>
      </c>
      <c r="X436" s="30" cm="1">
        <f t="array" ref="X436">SUMPRODUCT(X$357:X$420,$C$357:$C$420*($D$357:$D$420=$D436))/SUMIFS($C$357:$C$420, $D$357:$D$420, $D436)</f>
        <v>1.8339132628180932E-2</v>
      </c>
      <c r="Y436" s="30" cm="1">
        <f t="array" ref="Y436">SUMPRODUCT(Y$357:Y$420,$C$357:$C$420*($D$357:$D$420=$D436))/SUMIFS($C$357:$C$420, $D$357:$D$420, $D436)</f>
        <v>2.8415810176416749E-2</v>
      </c>
      <c r="Z436" s="30" cm="1">
        <f t="array" ref="Z436">SUMPRODUCT(Z$357:Z$420,$C$357:$C$420*($D$357:$D$420=$D436))/SUMIFS($C$357:$C$420, $D$357:$D$420, $D436)</f>
        <v>6.0691586258032608E-2</v>
      </c>
      <c r="AA436" s="30" cm="1">
        <f t="array" ref="AA436">SUMPRODUCT(AA$357:AA$420,$C$357:$C$420*($D$357:$D$420=$D436))/SUMIFS($C$357:$C$420, $D$357:$D$420, $D436)</f>
        <v>8.2201689753073088E-3</v>
      </c>
      <c r="AB436" s="30" cm="1">
        <f t="array" ref="AB436">SUMPRODUCT(AB$357:AB$420,$C$357:$C$420*($D$357:$D$420=$D436))/SUMIFS($C$357:$C$420, $D$357:$D$420, $D436)</f>
        <v>1.040106126280178E-2</v>
      </c>
      <c r="AC436" s="30" cm="1">
        <f t="array" ref="AC436">SUMPRODUCT(AC$357:AC$420,$C$357:$C$420*($D$357:$D$420=$D436))/SUMIFS($C$357:$C$420, $D$357:$D$420, $D436)</f>
        <v>8.1191692167805578E-3</v>
      </c>
      <c r="AD436" s="30" cm="1">
        <f t="array" ref="AD436">SUMPRODUCT(AD$357:AD$420,$C$357:$C$420*($D$357:$D$420=$D436))/SUMIFS($C$357:$C$420, $D$357:$D$420, $D436)</f>
        <v>5.8298596710737918E-3</v>
      </c>
      <c r="AE436" s="30" cm="1">
        <f t="array" ref="AE436">SUMPRODUCT(AE$357:AE$420,$C$357:$C$420*($D$357:$D$420=$D436))/SUMIFS($C$357:$C$420, $D$357:$D$420, $D436)</f>
        <v>8.9822338969107341E-3</v>
      </c>
      <c r="AF436" s="30" cm="1">
        <f t="array" ref="AF436">SUMPRODUCT(AF$357:AF$420,$C$357:$C$420*($D$357:$D$420=$D436))/SUMIFS($C$357:$C$420, $D$357:$D$420, $D436)</f>
        <v>4.3600230098124557E-3</v>
      </c>
      <c r="AG436" s="30" cm="1">
        <f t="array" ref="AG436">SUMPRODUCT(AG$357:AG$420,$C$357:$C$420*($D$357:$D$420=$D436))/SUMIFS($C$357:$C$420, $D$357:$D$420, $D436)</f>
        <v>3.0321398603487437E-3</v>
      </c>
      <c r="AH436" s="30" cm="1">
        <f t="array" ref="AH436">SUMPRODUCT(AH$357:AH$420,$C$357:$C$420*($D$357:$D$420=$D436))/SUMIFS($C$357:$C$420, $D$357:$D$420, $D436)</f>
        <v>5.7730353233079752E-3</v>
      </c>
      <c r="AI436" s="30" cm="1">
        <f t="array" ref="AI436">SUMPRODUCT(AI$357:AI$420,$C$357:$C$420*($D$357:$D$420=$D436))/SUMIFS($C$357:$C$420, $D$357:$D$420, $D436)</f>
        <v>7.4885025894846644E-3</v>
      </c>
      <c r="AJ436" s="30" cm="1">
        <f t="array" ref="AJ436">SUMPRODUCT(AJ$357:AJ$420,$C$357:$C$420*($D$357:$D$420=$D436))/SUMIFS($C$357:$C$420, $D$357:$D$420, $D436)</f>
        <v>6.9839334165444321E-3</v>
      </c>
      <c r="AK436" s="30" cm="1">
        <f t="array" ref="AK436">SUMPRODUCT(AK$357:AK$420,$C$357:$C$420*($D$357:$D$420=$D436))/SUMIFS($C$357:$C$420, $D$357:$D$420, $D436)</f>
        <v>2.9092365242264018E-3</v>
      </c>
      <c r="AL436" s="30" cm="1">
        <f t="array" ref="AL436">SUMPRODUCT(AL$357:AL$420,$C$357:$C$420*($D$357:$D$420=$D436))/SUMIFS($C$357:$C$420, $D$357:$D$420, $D436)</f>
        <v>4.1559949614878109E-3</v>
      </c>
      <c r="AM436" s="30" cm="1">
        <f t="array" ref="AM436">SUMPRODUCT(AM$357:AM$420,$C$357:$C$420*($D$357:$D$420=$D436))/SUMIFS($C$357:$C$420, $D$357:$D$420, $D436)</f>
        <v>6.4079868239336315E-3</v>
      </c>
      <c r="AN436" s="30" cm="1">
        <f t="array" ref="AN436">SUMPRODUCT(AN$357:AN$420,$C$357:$C$420*($D$357:$D$420=$D436))/SUMIFS($C$357:$C$420, $D$357:$D$420, $D436)</f>
        <v>0</v>
      </c>
      <c r="AO436" s="30"/>
      <c r="AP436" s="30"/>
      <c r="AQ436" s="30"/>
      <c r="AR436" s="30"/>
      <c r="AS436" s="30"/>
      <c r="AT436" s="30"/>
    </row>
    <row r="437" spans="4:46" x14ac:dyDescent="0.35">
      <c r="D437" s="14" t="str">
        <v>ISIC 26</v>
      </c>
      <c r="E437" s="30" cm="1">
        <f t="array" ref="E437">SUMPRODUCT(E$357:E$420,$C$357:$C$420*($D$357:$D$420=$D437))/SUMIFS($C$357:$C$420, $D$357:$D$420, $D437)</f>
        <v>2.1055154702230836E-3</v>
      </c>
      <c r="F437" s="30" cm="1">
        <f t="array" ref="F437">SUMPRODUCT(F$357:F$420,$C$357:$C$420*($D$357:$D$420=$D437))/SUMIFS($C$357:$C$420, $D$357:$D$420, $D437)</f>
        <v>3.2259255022321345E-3</v>
      </c>
      <c r="G437" s="30" cm="1">
        <f t="array" ref="G437">SUMPRODUCT(G$357:G$420,$C$357:$C$420*($D$357:$D$420=$D437))/SUMIFS($C$357:$C$420, $D$357:$D$420, $D437)</f>
        <v>2.6577480321606801E-3</v>
      </c>
      <c r="H437" s="30" cm="1">
        <f t="array" ref="H437">SUMPRODUCT(H$357:H$420,$C$357:$C$420*($D$357:$D$420=$D437))/SUMIFS($C$357:$C$420, $D$357:$D$420, $D437)</f>
        <v>2.1703529825899373E-3</v>
      </c>
      <c r="I437" s="30" cm="1">
        <f t="array" ref="I437">SUMPRODUCT(I$357:I$420,$C$357:$C$420*($D$357:$D$420=$D437))/SUMIFS($C$357:$C$420, $D$357:$D$420, $D437)</f>
        <v>2.9662991855927191E-3</v>
      </c>
      <c r="J437" s="30" cm="1">
        <f t="array" ref="J437">SUMPRODUCT(J$357:J$420,$C$357:$C$420*($D$357:$D$420=$D437))/SUMIFS($C$357:$C$420, $D$357:$D$420, $D437)</f>
        <v>4.345247686920288E-3</v>
      </c>
      <c r="K437" s="30" cm="1">
        <f t="array" ref="K437">SUMPRODUCT(K$357:K$420,$C$357:$C$420*($D$357:$D$420=$D437))/SUMIFS($C$357:$C$420, $D$357:$D$420, $D437)</f>
        <v>2.4079474452658777E-3</v>
      </c>
      <c r="L437" s="30" cm="1">
        <f t="array" ref="L437">SUMPRODUCT(L$357:L$420,$C$357:$C$420*($D$357:$D$420=$D437))/SUMIFS($C$357:$C$420, $D$357:$D$420, $D437)</f>
        <v>3.4257279759035818E-3</v>
      </c>
      <c r="M437" s="30" cm="1">
        <f t="array" ref="M437">SUMPRODUCT(M$357:M$420,$C$357:$C$420*($D$357:$D$420=$D437))/SUMIFS($C$357:$C$420, $D$357:$D$420, $D437)</f>
        <v>3.3647210476953765E-3</v>
      </c>
      <c r="N437" s="30" cm="1">
        <f t="array" ref="N437">SUMPRODUCT(N$357:N$420,$C$357:$C$420*($D$357:$D$420=$D437))/SUMIFS($C$357:$C$420, $D$357:$D$420, $D437)</f>
        <v>3.6027998542392881E-3</v>
      </c>
      <c r="O437" s="30" cm="1">
        <f t="array" ref="O437">SUMPRODUCT(O$357:O$420,$C$357:$C$420*($D$357:$D$420=$D437))/SUMIFS($C$357:$C$420, $D$357:$D$420, $D437)</f>
        <v>3.8397759630634585E-3</v>
      </c>
      <c r="P437" s="30" cm="1">
        <f t="array" ref="P437">SUMPRODUCT(P$357:P$420,$C$357:$C$420*($D$357:$D$420=$D437))/SUMIFS($C$357:$C$420, $D$357:$D$420, $D437)</f>
        <v>4.0454028765289805E-3</v>
      </c>
      <c r="Q437" s="30" cm="1">
        <f t="array" ref="Q437">SUMPRODUCT(Q$357:Q$420,$C$357:$C$420*($D$357:$D$420=$D437))/SUMIFS($C$357:$C$420, $D$357:$D$420, $D437)</f>
        <v>4.8414916982717484E-3</v>
      </c>
      <c r="R437" s="30" cm="1">
        <f t="array" ref="R437">SUMPRODUCT(R$357:R$420,$C$357:$C$420*($D$357:$D$420=$D437))/SUMIFS($C$357:$C$420, $D$357:$D$420, $D437)</f>
        <v>1.0986458196721267</v>
      </c>
      <c r="S437" s="30" cm="1">
        <f t="array" ref="S437">SUMPRODUCT(S$357:S$420,$C$357:$C$420*($D$357:$D$420=$D437))/SUMIFS($C$357:$C$420, $D$357:$D$420, $D437)</f>
        <v>2.6238173675047639E-2</v>
      </c>
      <c r="T437" s="30" cm="1">
        <f t="array" ref="T437">SUMPRODUCT(T$357:T$420,$C$357:$C$420*($D$357:$D$420=$D437))/SUMIFS($C$357:$C$420, $D$357:$D$420, $D437)</f>
        <v>1.1183453060265381E-2</v>
      </c>
      <c r="U437" s="30" cm="1">
        <f t="array" ref="U437">SUMPRODUCT(U$357:U$420,$C$357:$C$420*($D$357:$D$420=$D437))/SUMIFS($C$357:$C$420, $D$357:$D$420, $D437)</f>
        <v>1.2243362512838404E-2</v>
      </c>
      <c r="V437" s="30" cm="1">
        <f t="array" ref="V437">SUMPRODUCT(V$357:V$420,$C$357:$C$420*($D$357:$D$420=$D437))/SUMIFS($C$357:$C$420, $D$357:$D$420, $D437)</f>
        <v>2.7010052697205092E-2</v>
      </c>
      <c r="W437" s="30" cm="1">
        <f t="array" ref="W437">SUMPRODUCT(W$357:W$420,$C$357:$C$420*($D$357:$D$420=$D437))/SUMIFS($C$357:$C$420, $D$357:$D$420, $D437)</f>
        <v>1.4281803227442862E-2</v>
      </c>
      <c r="X437" s="30" cm="1">
        <f t="array" ref="X437">SUMPRODUCT(X$357:X$420,$C$357:$C$420*($D$357:$D$420=$D437))/SUMIFS($C$357:$C$420, $D$357:$D$420, $D437)</f>
        <v>6.4300018013191884E-3</v>
      </c>
      <c r="Y437" s="30" cm="1">
        <f t="array" ref="Y437">SUMPRODUCT(Y$357:Y$420,$C$357:$C$420*($D$357:$D$420=$D437))/SUMIFS($C$357:$C$420, $D$357:$D$420, $D437)</f>
        <v>3.7616727397997173E-3</v>
      </c>
      <c r="Z437" s="30" cm="1">
        <f t="array" ref="Z437">SUMPRODUCT(Z$357:Z$420,$C$357:$C$420*($D$357:$D$420=$D437))/SUMIFS($C$357:$C$420, $D$357:$D$420, $D437)</f>
        <v>5.8227733070611168E-3</v>
      </c>
      <c r="AA437" s="30" cm="1">
        <f t="array" ref="AA437">SUMPRODUCT(AA$357:AA$420,$C$357:$C$420*($D$357:$D$420=$D437))/SUMIFS($C$357:$C$420, $D$357:$D$420, $D437)</f>
        <v>2.8832419904770501E-3</v>
      </c>
      <c r="AB437" s="30" cm="1">
        <f t="array" ref="AB437">SUMPRODUCT(AB$357:AB$420,$C$357:$C$420*($D$357:$D$420=$D437))/SUMIFS($C$357:$C$420, $D$357:$D$420, $D437)</f>
        <v>2.9432690381420118E-3</v>
      </c>
      <c r="AC437" s="30" cm="1">
        <f t="array" ref="AC437">SUMPRODUCT(AC$357:AC$420,$C$357:$C$420*($D$357:$D$420=$D437))/SUMIFS($C$357:$C$420, $D$357:$D$420, $D437)</f>
        <v>2.2191736894492395E-3</v>
      </c>
      <c r="AD437" s="30" cm="1">
        <f t="array" ref="AD437">SUMPRODUCT(AD$357:AD$420,$C$357:$C$420*($D$357:$D$420=$D437))/SUMIFS($C$357:$C$420, $D$357:$D$420, $D437)</f>
        <v>5.4868674181709921E-3</v>
      </c>
      <c r="AE437" s="30" cm="1">
        <f t="array" ref="AE437">SUMPRODUCT(AE$357:AE$420,$C$357:$C$420*($D$357:$D$420=$D437))/SUMIFS($C$357:$C$420, $D$357:$D$420, $D437)</f>
        <v>2.5247037608505898E-2</v>
      </c>
      <c r="AF437" s="30" cm="1">
        <f t="array" ref="AF437">SUMPRODUCT(AF$357:AF$420,$C$357:$C$420*($D$357:$D$420=$D437))/SUMIFS($C$357:$C$420, $D$357:$D$420, $D437)</f>
        <v>8.7776283339162584E-3</v>
      </c>
      <c r="AG437" s="30" cm="1">
        <f t="array" ref="AG437">SUMPRODUCT(AG$357:AG$420,$C$357:$C$420*($D$357:$D$420=$D437))/SUMIFS($C$357:$C$420, $D$357:$D$420, $D437)</f>
        <v>2.6131357310079273E-3</v>
      </c>
      <c r="AH437" s="30" cm="1">
        <f t="array" ref="AH437">SUMPRODUCT(AH$357:AH$420,$C$357:$C$420*($D$357:$D$420=$D437))/SUMIFS($C$357:$C$420, $D$357:$D$420, $D437)</f>
        <v>1.1040544091918331E-3</v>
      </c>
      <c r="AI437" s="30" cm="1">
        <f t="array" ref="AI437">SUMPRODUCT(AI$357:AI$420,$C$357:$C$420*($D$357:$D$420=$D437))/SUMIFS($C$357:$C$420, $D$357:$D$420, $D437)</f>
        <v>5.0267929775406296E-3</v>
      </c>
      <c r="AJ437" s="30" cm="1">
        <f t="array" ref="AJ437">SUMPRODUCT(AJ$357:AJ$420,$C$357:$C$420*($D$357:$D$420=$D437))/SUMIFS($C$357:$C$420, $D$357:$D$420, $D437)</f>
        <v>2.9362371190956218E-3</v>
      </c>
      <c r="AK437" s="30" cm="1">
        <f t="array" ref="AK437">SUMPRODUCT(AK$357:AK$420,$C$357:$C$420*($D$357:$D$420=$D437))/SUMIFS($C$357:$C$420, $D$357:$D$420, $D437)</f>
        <v>1.5282241278211952E-3</v>
      </c>
      <c r="AL437" s="30" cm="1">
        <f t="array" ref="AL437">SUMPRODUCT(AL$357:AL$420,$C$357:$C$420*($D$357:$D$420=$D437))/SUMIFS($C$357:$C$420, $D$357:$D$420, $D437)</f>
        <v>3.5965459539365218E-3</v>
      </c>
      <c r="AM437" s="30" cm="1">
        <f t="array" ref="AM437">SUMPRODUCT(AM$357:AM$420,$C$357:$C$420*($D$357:$D$420=$D437))/SUMIFS($C$357:$C$420, $D$357:$D$420, $D437)</f>
        <v>4.5975982053222302E-3</v>
      </c>
      <c r="AN437" s="30" cm="1">
        <f t="array" ref="AN437">SUMPRODUCT(AN$357:AN$420,$C$357:$C$420*($D$357:$D$420=$D437))/SUMIFS($C$357:$C$420, $D$357:$D$420, $D437)</f>
        <v>0</v>
      </c>
      <c r="AO437" s="30"/>
      <c r="AP437" s="30"/>
      <c r="AQ437" s="30"/>
      <c r="AR437" s="30"/>
      <c r="AS437" s="30"/>
      <c r="AT437" s="30"/>
    </row>
    <row r="438" spans="4:46" x14ac:dyDescent="0.35">
      <c r="D438" s="14" t="str">
        <v>ISIC 27</v>
      </c>
      <c r="E438" s="30" cm="1">
        <f t="array" ref="E438">SUMPRODUCT(E$357:E$420,$C$357:$C$420*($D$357:$D$420=$D438))/SUMIFS($C$357:$C$420, $D$357:$D$420, $D438)</f>
        <v>3.7210577964686999E-3</v>
      </c>
      <c r="F438" s="30" cm="1">
        <f t="array" ref="F438">SUMPRODUCT(F$357:F$420,$C$357:$C$420*($D$357:$D$420=$D438))/SUMIFS($C$357:$C$420, $D$357:$D$420, $D438)</f>
        <v>6.4244087260578071E-3</v>
      </c>
      <c r="G438" s="30" cm="1">
        <f t="array" ref="G438">SUMPRODUCT(G$357:G$420,$C$357:$C$420*($D$357:$D$420=$D438))/SUMIFS($C$357:$C$420, $D$357:$D$420, $D438)</f>
        <v>3.9798681230520001E-3</v>
      </c>
      <c r="H438" s="30" cm="1">
        <f t="array" ref="H438">SUMPRODUCT(H$357:H$420,$C$357:$C$420*($D$357:$D$420=$D438))/SUMIFS($C$357:$C$420, $D$357:$D$420, $D438)</f>
        <v>3.2602552529198449E-3</v>
      </c>
      <c r="I438" s="30" cm="1">
        <f t="array" ref="I438">SUMPRODUCT(I$357:I$420,$C$357:$C$420*($D$357:$D$420=$D438))/SUMIFS($C$357:$C$420, $D$357:$D$420, $D438)</f>
        <v>4.6052529110569129E-3</v>
      </c>
      <c r="J438" s="30" cm="1">
        <f t="array" ref="J438">SUMPRODUCT(J$357:J$420,$C$357:$C$420*($D$357:$D$420=$D438))/SUMIFS($C$357:$C$420, $D$357:$D$420, $D438)</f>
        <v>5.061927859232632E-3</v>
      </c>
      <c r="K438" s="30" cm="1">
        <f t="array" ref="K438">SUMPRODUCT(K$357:K$420,$C$357:$C$420*($D$357:$D$420=$D438))/SUMIFS($C$357:$C$420, $D$357:$D$420, $D438)</f>
        <v>3.8692264312892768E-3</v>
      </c>
      <c r="L438" s="30" cm="1">
        <f t="array" ref="L438">SUMPRODUCT(L$357:L$420,$C$357:$C$420*($D$357:$D$420=$D438))/SUMIFS($C$357:$C$420, $D$357:$D$420, $D438)</f>
        <v>5.0886706135579302E-3</v>
      </c>
      <c r="M438" s="30" cm="1">
        <f t="array" ref="M438">SUMPRODUCT(M$357:M$420,$C$357:$C$420*($D$357:$D$420=$D438))/SUMIFS($C$357:$C$420, $D$357:$D$420, $D438)</f>
        <v>2.2562448568483151E-3</v>
      </c>
      <c r="N438" s="30" cm="1">
        <f t="array" ref="N438">SUMPRODUCT(N$357:N$420,$C$357:$C$420*($D$357:$D$420=$D438))/SUMIFS($C$357:$C$420, $D$357:$D$420, $D438)</f>
        <v>5.8092646149434206E-3</v>
      </c>
      <c r="O438" s="30" cm="1">
        <f t="array" ref="O438">SUMPRODUCT(O$357:O$420,$C$357:$C$420*($D$357:$D$420=$D438))/SUMIFS($C$357:$C$420, $D$357:$D$420, $D438)</f>
        <v>6.3531816686504027E-3</v>
      </c>
      <c r="P438" s="30" cm="1">
        <f t="array" ref="P438">SUMPRODUCT(P$357:P$420,$C$357:$C$420*($D$357:$D$420=$D438))/SUMIFS($C$357:$C$420, $D$357:$D$420, $D438)</f>
        <v>9.3626680780699439E-3</v>
      </c>
      <c r="Q438" s="30" cm="1">
        <f t="array" ref="Q438">SUMPRODUCT(Q$357:Q$420,$C$357:$C$420*($D$357:$D$420=$D438))/SUMIFS($C$357:$C$420, $D$357:$D$420, $D438)</f>
        <v>1.1715968684820674E-2</v>
      </c>
      <c r="R438" s="30" cm="1">
        <f t="array" ref="R438">SUMPRODUCT(R$357:R$420,$C$357:$C$420*($D$357:$D$420=$D438))/SUMIFS($C$357:$C$420, $D$357:$D$420, $D438)</f>
        <v>2.2330940989378628E-2</v>
      </c>
      <c r="S438" s="30" cm="1">
        <f t="array" ref="S438">SUMPRODUCT(S$357:S$420,$C$357:$C$420*($D$357:$D$420=$D438))/SUMIFS($C$357:$C$420, $D$357:$D$420, $D438)</f>
        <v>1.1469698948411418</v>
      </c>
      <c r="T438" s="30" cm="1">
        <f t="array" ref="T438">SUMPRODUCT(T$357:T$420,$C$357:$C$420*($D$357:$D$420=$D438))/SUMIFS($C$357:$C$420, $D$357:$D$420, $D438)</f>
        <v>2.9244037043707864E-2</v>
      </c>
      <c r="U438" s="30" cm="1">
        <f t="array" ref="U438">SUMPRODUCT(U$357:U$420,$C$357:$C$420*($D$357:$D$420=$D438))/SUMIFS($C$357:$C$420, $D$357:$D$420, $D438)</f>
        <v>2.991690557634925E-2</v>
      </c>
      <c r="V438" s="30" cm="1">
        <f t="array" ref="V438">SUMPRODUCT(V$357:V$420,$C$357:$C$420*($D$357:$D$420=$D438))/SUMIFS($C$357:$C$420, $D$357:$D$420, $D438)</f>
        <v>2.3380713501308253E-2</v>
      </c>
      <c r="W438" s="30" cm="1">
        <f t="array" ref="W438">SUMPRODUCT(W$357:W$420,$C$357:$C$420*($D$357:$D$420=$D438))/SUMIFS($C$357:$C$420, $D$357:$D$420, $D438)</f>
        <v>1.8723217211977221E-2</v>
      </c>
      <c r="X438" s="30" cm="1">
        <f t="array" ref="X438">SUMPRODUCT(X$357:X$420,$C$357:$C$420*($D$357:$D$420=$D438))/SUMIFS($C$357:$C$420, $D$357:$D$420, $D438)</f>
        <v>1.7681649444326427E-2</v>
      </c>
      <c r="Y438" s="30" cm="1">
        <f t="array" ref="Y438">SUMPRODUCT(Y$357:Y$420,$C$357:$C$420*($D$357:$D$420=$D438))/SUMIFS($C$357:$C$420, $D$357:$D$420, $D438)</f>
        <v>6.1810313397688407E-3</v>
      </c>
      <c r="Z438" s="30" cm="1">
        <f t="array" ref="Z438">SUMPRODUCT(Z$357:Z$420,$C$357:$C$420*($D$357:$D$420=$D438))/SUMIFS($C$357:$C$420, $D$357:$D$420, $D438)</f>
        <v>2.4249888699080058E-2</v>
      </c>
      <c r="AA438" s="30" cm="1">
        <f t="array" ref="AA438">SUMPRODUCT(AA$357:AA$420,$C$357:$C$420*($D$357:$D$420=$D438))/SUMIFS($C$357:$C$420, $D$357:$D$420, $D438)</f>
        <v>3.5489300762360761E-3</v>
      </c>
      <c r="AB438" s="30" cm="1">
        <f t="array" ref="AB438">SUMPRODUCT(AB$357:AB$420,$C$357:$C$420*($D$357:$D$420=$D438))/SUMIFS($C$357:$C$420, $D$357:$D$420, $D438)</f>
        <v>4.3923271678219791E-3</v>
      </c>
      <c r="AC438" s="30" cm="1">
        <f t="array" ref="AC438">SUMPRODUCT(AC$357:AC$420,$C$357:$C$420*($D$357:$D$420=$D438))/SUMIFS($C$357:$C$420, $D$357:$D$420, $D438)</f>
        <v>4.2026577197420327E-3</v>
      </c>
      <c r="AD438" s="30" cm="1">
        <f t="array" ref="AD438">SUMPRODUCT(AD$357:AD$420,$C$357:$C$420*($D$357:$D$420=$D438))/SUMIFS($C$357:$C$420, $D$357:$D$420, $D438)</f>
        <v>2.9967031191214834E-3</v>
      </c>
      <c r="AE438" s="30" cm="1">
        <f t="array" ref="AE438">SUMPRODUCT(AE$357:AE$420,$C$357:$C$420*($D$357:$D$420=$D438))/SUMIFS($C$357:$C$420, $D$357:$D$420, $D438)</f>
        <v>1.1510287030499866E-2</v>
      </c>
      <c r="AF438" s="30" cm="1">
        <f t="array" ref="AF438">SUMPRODUCT(AF$357:AF$420,$C$357:$C$420*($D$357:$D$420=$D438))/SUMIFS($C$357:$C$420, $D$357:$D$420, $D438)</f>
        <v>3.5025772780279576E-3</v>
      </c>
      <c r="AG438" s="30" cm="1">
        <f t="array" ref="AG438">SUMPRODUCT(AG$357:AG$420,$C$357:$C$420*($D$357:$D$420=$D438))/SUMIFS($C$357:$C$420, $D$357:$D$420, $D438)</f>
        <v>1.5888339902732458E-3</v>
      </c>
      <c r="AH438" s="30" cm="1">
        <f t="array" ref="AH438">SUMPRODUCT(AH$357:AH$420,$C$357:$C$420*($D$357:$D$420=$D438))/SUMIFS($C$357:$C$420, $D$357:$D$420, $D438)</f>
        <v>2.4540857060184858E-3</v>
      </c>
      <c r="AI438" s="30" cm="1">
        <f t="array" ref="AI438">SUMPRODUCT(AI$357:AI$420,$C$357:$C$420*($D$357:$D$420=$D438))/SUMIFS($C$357:$C$420, $D$357:$D$420, $D438)</f>
        <v>3.9304499005738134E-3</v>
      </c>
      <c r="AJ438" s="30" cm="1">
        <f t="array" ref="AJ438">SUMPRODUCT(AJ$357:AJ$420,$C$357:$C$420*($D$357:$D$420=$D438))/SUMIFS($C$357:$C$420, $D$357:$D$420, $D438)</f>
        <v>2.3008235129509604E-3</v>
      </c>
      <c r="AK438" s="30" cm="1">
        <f t="array" ref="AK438">SUMPRODUCT(AK$357:AK$420,$C$357:$C$420*($D$357:$D$420=$D438))/SUMIFS($C$357:$C$420, $D$357:$D$420, $D438)</f>
        <v>1.322606844354459E-3</v>
      </c>
      <c r="AL438" s="30" cm="1">
        <f t="array" ref="AL438">SUMPRODUCT(AL$357:AL$420,$C$357:$C$420*($D$357:$D$420=$D438))/SUMIFS($C$357:$C$420, $D$357:$D$420, $D438)</f>
        <v>1.7564806390893196E-3</v>
      </c>
      <c r="AM438" s="30" cm="1">
        <f t="array" ref="AM438">SUMPRODUCT(AM$357:AM$420,$C$357:$C$420*($D$357:$D$420=$D438))/SUMIFS($C$357:$C$420, $D$357:$D$420, $D438)</f>
        <v>4.1099422481529393E-3</v>
      </c>
      <c r="AN438" s="30" cm="1">
        <f t="array" ref="AN438">SUMPRODUCT(AN$357:AN$420,$C$357:$C$420*($D$357:$D$420=$D438))/SUMIFS($C$357:$C$420, $D$357:$D$420, $D438)</f>
        <v>0</v>
      </c>
      <c r="AO438" s="30"/>
      <c r="AP438" s="30"/>
      <c r="AQ438" s="30"/>
      <c r="AR438" s="30"/>
      <c r="AS438" s="30"/>
      <c r="AT438" s="30"/>
    </row>
    <row r="439" spans="4:46" x14ac:dyDescent="0.35">
      <c r="D439" s="14" t="str">
        <v>ISIC 28</v>
      </c>
      <c r="E439" s="30" cm="1">
        <f t="array" ref="E439">SUMPRODUCT(E$357:E$420,$C$357:$C$420*($D$357:$D$420=$D439))/SUMIFS($C$357:$C$420, $D$357:$D$420, $D439)</f>
        <v>1.1332243758328572E-2</v>
      </c>
      <c r="F439" s="30" cm="1">
        <f t="array" ref="F439">SUMPRODUCT(F$357:F$420,$C$357:$C$420*($D$357:$D$420=$D439))/SUMIFS($C$357:$C$420, $D$357:$D$420, $D439)</f>
        <v>2.0962216042336963E-2</v>
      </c>
      <c r="G439" s="30" cm="1">
        <f t="array" ref="G439">SUMPRODUCT(G$357:G$420,$C$357:$C$420*($D$357:$D$420=$D439))/SUMIFS($C$357:$C$420, $D$357:$D$420, $D439)</f>
        <v>9.1331016951906215E-3</v>
      </c>
      <c r="H439" s="30" cm="1">
        <f t="array" ref="H439">SUMPRODUCT(H$357:H$420,$C$357:$C$420*($D$357:$D$420=$D439))/SUMIFS($C$357:$C$420, $D$357:$D$420, $D439)</f>
        <v>8.1391512416710173E-3</v>
      </c>
      <c r="I439" s="30" cm="1">
        <f t="array" ref="I439">SUMPRODUCT(I$357:I$420,$C$357:$C$420*($D$357:$D$420=$D439))/SUMIFS($C$357:$C$420, $D$357:$D$420, $D439)</f>
        <v>1.0642729378933735E-2</v>
      </c>
      <c r="J439" s="30" cm="1">
        <f t="array" ref="J439">SUMPRODUCT(J$357:J$420,$C$357:$C$420*($D$357:$D$420=$D439))/SUMIFS($C$357:$C$420, $D$357:$D$420, $D439)</f>
        <v>1.1917400970158505E-2</v>
      </c>
      <c r="K439" s="30" cm="1">
        <f t="array" ref="K439">SUMPRODUCT(K$357:K$420,$C$357:$C$420*($D$357:$D$420=$D439))/SUMIFS($C$357:$C$420, $D$357:$D$420, $D439)</f>
        <v>8.6286839624162125E-3</v>
      </c>
      <c r="L439" s="30" cm="1">
        <f t="array" ref="L439">SUMPRODUCT(L$357:L$420,$C$357:$C$420*($D$357:$D$420=$D439))/SUMIFS($C$357:$C$420, $D$357:$D$420, $D439)</f>
        <v>9.5794819752843558E-3</v>
      </c>
      <c r="M439" s="30" cm="1">
        <f t="array" ref="M439">SUMPRODUCT(M$357:M$420,$C$357:$C$420*($D$357:$D$420=$D439))/SUMIFS($C$357:$C$420, $D$357:$D$420, $D439)</f>
        <v>6.0824086778414862E-3</v>
      </c>
      <c r="N439" s="30" cm="1">
        <f t="array" ref="N439">SUMPRODUCT(N$357:N$420,$C$357:$C$420*($D$357:$D$420=$D439))/SUMIFS($C$357:$C$420, $D$357:$D$420, $D439)</f>
        <v>1.2554935853349715E-2</v>
      </c>
      <c r="O439" s="30" cm="1">
        <f t="array" ref="O439">SUMPRODUCT(O$357:O$420,$C$357:$C$420*($D$357:$D$420=$D439))/SUMIFS($C$357:$C$420, $D$357:$D$420, $D439)</f>
        <v>1.3394102828425273E-2</v>
      </c>
      <c r="P439" s="30" cm="1">
        <f t="array" ref="P439">SUMPRODUCT(P$357:P$420,$C$357:$C$420*($D$357:$D$420=$D439))/SUMIFS($C$357:$C$420, $D$357:$D$420, $D439)</f>
        <v>1.7350337239487004E-2</v>
      </c>
      <c r="Q439" s="30" cm="1">
        <f t="array" ref="Q439">SUMPRODUCT(Q$357:Q$420,$C$357:$C$420*($D$357:$D$420=$D439))/SUMIFS($C$357:$C$420, $D$357:$D$420, $D439)</f>
        <v>2.12947669738844E-2</v>
      </c>
      <c r="R439" s="30" cm="1">
        <f t="array" ref="R439">SUMPRODUCT(R$357:R$420,$C$357:$C$420*($D$357:$D$420=$D439))/SUMIFS($C$357:$C$420, $D$357:$D$420, $D439)</f>
        <v>9.4971963316487964E-3</v>
      </c>
      <c r="S439" s="30" cm="1">
        <f t="array" ref="S439">SUMPRODUCT(S$357:S$420,$C$357:$C$420*($D$357:$D$420=$D439))/SUMIFS($C$357:$C$420, $D$357:$D$420, $D439)</f>
        <v>2.4183563071201227E-2</v>
      </c>
      <c r="T439" s="30" cm="1">
        <f t="array" ref="T439">SUMPRODUCT(T$357:T$420,$C$357:$C$420*($D$357:$D$420=$D439))/SUMIFS($C$357:$C$420, $D$357:$D$420, $D439)</f>
        <v>1.1655805406239059</v>
      </c>
      <c r="U439" s="30" cm="1">
        <f t="array" ref="U439">SUMPRODUCT(U$357:U$420,$C$357:$C$420*($D$357:$D$420=$D439))/SUMIFS($C$357:$C$420, $D$357:$D$420, $D439)</f>
        <v>6.070786364715524E-2</v>
      </c>
      <c r="V439" s="30" cm="1">
        <f t="array" ref="V439">SUMPRODUCT(V$357:V$420,$C$357:$C$420*($D$357:$D$420=$D439))/SUMIFS($C$357:$C$420, $D$357:$D$420, $D439)</f>
        <v>5.1172874467728585E-2</v>
      </c>
      <c r="W439" s="30" cm="1">
        <f t="array" ref="W439">SUMPRODUCT(W$357:W$420,$C$357:$C$420*($D$357:$D$420=$D439))/SUMIFS($C$357:$C$420, $D$357:$D$420, $D439)</f>
        <v>3.4067762688312485E-2</v>
      </c>
      <c r="X439" s="30" cm="1">
        <f t="array" ref="X439">SUMPRODUCT(X$357:X$420,$C$357:$C$420*($D$357:$D$420=$D439))/SUMIFS($C$357:$C$420, $D$357:$D$420, $D439)</f>
        <v>1.0735059533181485E-2</v>
      </c>
      <c r="Y439" s="30" cm="1">
        <f t="array" ref="Y439">SUMPRODUCT(Y$357:Y$420,$C$357:$C$420*($D$357:$D$420=$D439))/SUMIFS($C$357:$C$420, $D$357:$D$420, $D439)</f>
        <v>1.3741000674540991E-2</v>
      </c>
      <c r="Z439" s="30" cm="1">
        <f t="array" ref="Z439">SUMPRODUCT(Z$357:Z$420,$C$357:$C$420*($D$357:$D$420=$D439))/SUMIFS($C$357:$C$420, $D$357:$D$420, $D439)</f>
        <v>1.8522735073884512E-2</v>
      </c>
      <c r="AA439" s="30" cm="1">
        <f t="array" ref="AA439">SUMPRODUCT(AA$357:AA$420,$C$357:$C$420*($D$357:$D$420=$D439))/SUMIFS($C$357:$C$420, $D$357:$D$420, $D439)</f>
        <v>4.8673444038595855E-3</v>
      </c>
      <c r="AB439" s="30" cm="1">
        <f t="array" ref="AB439">SUMPRODUCT(AB$357:AB$420,$C$357:$C$420*($D$357:$D$420=$D439))/SUMIFS($C$357:$C$420, $D$357:$D$420, $D439)</f>
        <v>5.7150513661576342E-3</v>
      </c>
      <c r="AC439" s="30" cm="1">
        <f t="array" ref="AC439">SUMPRODUCT(AC$357:AC$420,$C$357:$C$420*($D$357:$D$420=$D439))/SUMIFS($C$357:$C$420, $D$357:$D$420, $D439)</f>
        <v>4.5050176500145665E-3</v>
      </c>
      <c r="AD439" s="30" cm="1">
        <f t="array" ref="AD439">SUMPRODUCT(AD$357:AD$420,$C$357:$C$420*($D$357:$D$420=$D439))/SUMIFS($C$357:$C$420, $D$357:$D$420, $D439)</f>
        <v>3.8642235627273569E-3</v>
      </c>
      <c r="AE439" s="30" cm="1">
        <f t="array" ref="AE439">SUMPRODUCT(AE$357:AE$420,$C$357:$C$420*($D$357:$D$420=$D439))/SUMIFS($C$357:$C$420, $D$357:$D$420, $D439)</f>
        <v>5.2608931658414864E-3</v>
      </c>
      <c r="AF439" s="30" cm="1">
        <f t="array" ref="AF439">SUMPRODUCT(AF$357:AF$420,$C$357:$C$420*($D$357:$D$420=$D439))/SUMIFS($C$357:$C$420, $D$357:$D$420, $D439)</f>
        <v>2.4449789335246577E-3</v>
      </c>
      <c r="AG439" s="30" cm="1">
        <f t="array" ref="AG439">SUMPRODUCT(AG$357:AG$420,$C$357:$C$420*($D$357:$D$420=$D439))/SUMIFS($C$357:$C$420, $D$357:$D$420, $D439)</f>
        <v>1.7488650520927098E-3</v>
      </c>
      <c r="AH439" s="30" cm="1">
        <f t="array" ref="AH439">SUMPRODUCT(AH$357:AH$420,$C$357:$C$420*($D$357:$D$420=$D439))/SUMIFS($C$357:$C$420, $D$357:$D$420, $D439)</f>
        <v>1.9746712831356541E-3</v>
      </c>
      <c r="AI439" s="30" cm="1">
        <f t="array" ref="AI439">SUMPRODUCT(AI$357:AI$420,$C$357:$C$420*($D$357:$D$420=$D439))/SUMIFS($C$357:$C$420, $D$357:$D$420, $D439)</f>
        <v>4.4450102048006921E-3</v>
      </c>
      <c r="AJ439" s="30" cm="1">
        <f t="array" ref="AJ439">SUMPRODUCT(AJ$357:AJ$420,$C$357:$C$420*($D$357:$D$420=$D439))/SUMIFS($C$357:$C$420, $D$357:$D$420, $D439)</f>
        <v>2.6125083301345451E-3</v>
      </c>
      <c r="AK439" s="30" cm="1">
        <f t="array" ref="AK439">SUMPRODUCT(AK$357:AK$420,$C$357:$C$420*($D$357:$D$420=$D439))/SUMIFS($C$357:$C$420, $D$357:$D$420, $D439)</f>
        <v>1.3158962539229105E-3</v>
      </c>
      <c r="AL439" s="30" cm="1">
        <f t="array" ref="AL439">SUMPRODUCT(AL$357:AL$420,$C$357:$C$420*($D$357:$D$420=$D439))/SUMIFS($C$357:$C$420, $D$357:$D$420, $D439)</f>
        <v>2.3549028669862374E-3</v>
      </c>
      <c r="AM439" s="30" cm="1">
        <f t="array" ref="AM439">SUMPRODUCT(AM$357:AM$420,$C$357:$C$420*($D$357:$D$420=$D439))/SUMIFS($C$357:$C$420, $D$357:$D$420, $D439)</f>
        <v>3.6946939763056004E-3</v>
      </c>
      <c r="AN439" s="30" cm="1">
        <f t="array" ref="AN439">SUMPRODUCT(AN$357:AN$420,$C$357:$C$420*($D$357:$D$420=$D439))/SUMIFS($C$357:$C$420, $D$357:$D$420, $D439)</f>
        <v>0</v>
      </c>
      <c r="AO439" s="30"/>
      <c r="AP439" s="30"/>
      <c r="AQ439" s="30"/>
      <c r="AR439" s="30"/>
      <c r="AS439" s="30"/>
      <c r="AT439" s="30"/>
    </row>
    <row r="440" spans="4:46" x14ac:dyDescent="0.35">
      <c r="D440" s="14" t="str">
        <v>ISIC 29</v>
      </c>
      <c r="E440" s="30" cm="1">
        <f t="array" ref="E440">SUMPRODUCT(E$357:E$420,$C$357:$C$420*($D$357:$D$420=$D440))/SUMIFS($C$357:$C$420, $D$357:$D$420, $D440)</f>
        <v>5.0141484581547602E-3</v>
      </c>
      <c r="F440" s="30" cm="1">
        <f t="array" ref="F440">SUMPRODUCT(F$357:F$420,$C$357:$C$420*($D$357:$D$420=$D440))/SUMIFS($C$357:$C$420, $D$357:$D$420, $D440)</f>
        <v>5.1093179587323127E-3</v>
      </c>
      <c r="G440" s="30" cm="1">
        <f t="array" ref="G440">SUMPRODUCT(G$357:G$420,$C$357:$C$420*($D$357:$D$420=$D440))/SUMIFS($C$357:$C$420, $D$357:$D$420, $D440)</f>
        <v>4.0629618517482834E-3</v>
      </c>
      <c r="H440" s="30" cm="1">
        <f t="array" ref="H440">SUMPRODUCT(H$357:H$420,$C$357:$C$420*($D$357:$D$420=$D440))/SUMIFS($C$357:$C$420, $D$357:$D$420, $D440)</f>
        <v>2.6489178675071058E-3</v>
      </c>
      <c r="I440" s="30" cm="1">
        <f t="array" ref="I440">SUMPRODUCT(I$357:I$420,$C$357:$C$420*($D$357:$D$420=$D440))/SUMIFS($C$357:$C$420, $D$357:$D$420, $D440)</f>
        <v>5.8023494938519281E-3</v>
      </c>
      <c r="J440" s="30" cm="1">
        <f t="array" ref="J440">SUMPRODUCT(J$357:J$420,$C$357:$C$420*($D$357:$D$420=$D440))/SUMIFS($C$357:$C$420, $D$357:$D$420, $D440)</f>
        <v>3.8407076343566168E-3</v>
      </c>
      <c r="K440" s="30" cm="1">
        <f t="array" ref="K440">SUMPRODUCT(K$357:K$420,$C$357:$C$420*($D$357:$D$420=$D440))/SUMIFS($C$357:$C$420, $D$357:$D$420, $D440)</f>
        <v>3.7225832675618466E-3</v>
      </c>
      <c r="L440" s="30" cm="1">
        <f t="array" ref="L440">SUMPRODUCT(L$357:L$420,$C$357:$C$420*($D$357:$D$420=$D440))/SUMIFS($C$357:$C$420, $D$357:$D$420, $D440)</f>
        <v>5.6957210873721893E-3</v>
      </c>
      <c r="M440" s="30" cm="1">
        <f t="array" ref="M440">SUMPRODUCT(M$357:M$420,$C$357:$C$420*($D$357:$D$420=$D440))/SUMIFS($C$357:$C$420, $D$357:$D$420, $D440)</f>
        <v>1.698488196105731E-3</v>
      </c>
      <c r="N440" s="30" cm="1">
        <f t="array" ref="N440">SUMPRODUCT(N$357:N$420,$C$357:$C$420*($D$357:$D$420=$D440))/SUMIFS($C$357:$C$420, $D$357:$D$420, $D440)</f>
        <v>6.2871065577791638E-3</v>
      </c>
      <c r="O440" s="30" cm="1">
        <f t="array" ref="O440">SUMPRODUCT(O$357:O$420,$C$357:$C$420*($D$357:$D$420=$D440))/SUMIFS($C$357:$C$420, $D$357:$D$420, $D440)</f>
        <v>8.8118965816568456E-3</v>
      </c>
      <c r="P440" s="30" cm="1">
        <f t="array" ref="P440">SUMPRODUCT(P$357:P$420,$C$357:$C$420*($D$357:$D$420=$D440))/SUMIFS($C$357:$C$420, $D$357:$D$420, $D440)</f>
        <v>5.5380230743265098E-3</v>
      </c>
      <c r="Q440" s="30" cm="1">
        <f t="array" ref="Q440">SUMPRODUCT(Q$357:Q$420,$C$357:$C$420*($D$357:$D$420=$D440))/SUMIFS($C$357:$C$420, $D$357:$D$420, $D440)</f>
        <v>8.0358696817308464E-3</v>
      </c>
      <c r="R440" s="30" cm="1">
        <f t="array" ref="R440">SUMPRODUCT(R$357:R$420,$C$357:$C$420*($D$357:$D$420=$D440))/SUMIFS($C$357:$C$420, $D$357:$D$420, $D440)</f>
        <v>3.4159886400916958E-3</v>
      </c>
      <c r="S440" s="30" cm="1">
        <f t="array" ref="S440">SUMPRODUCT(S$357:S$420,$C$357:$C$420*($D$357:$D$420=$D440))/SUMIFS($C$357:$C$420, $D$357:$D$420, $D440)</f>
        <v>1.5131886123980993E-2</v>
      </c>
      <c r="T440" s="30" cm="1">
        <f t="array" ref="T440">SUMPRODUCT(T$357:T$420,$C$357:$C$420*($D$357:$D$420=$D440))/SUMIFS($C$357:$C$420, $D$357:$D$420, $D440)</f>
        <v>3.6171724430035579E-2</v>
      </c>
      <c r="U440" s="30" cm="1">
        <f t="array" ref="U440">SUMPRODUCT(U$357:U$420,$C$357:$C$420*($D$357:$D$420=$D440))/SUMIFS($C$357:$C$420, $D$357:$D$420, $D440)</f>
        <v>1.3725014393178732</v>
      </c>
      <c r="V440" s="30" cm="1">
        <f t="array" ref="V440">SUMPRODUCT(V$357:V$420,$C$357:$C$420*($D$357:$D$420=$D440))/SUMIFS($C$357:$C$420, $D$357:$D$420, $D440)</f>
        <v>1.6076439079349206E-2</v>
      </c>
      <c r="W440" s="30" cm="1">
        <f t="array" ref="W440">SUMPRODUCT(W$357:W$420,$C$357:$C$420*($D$357:$D$420=$D440))/SUMIFS($C$357:$C$420, $D$357:$D$420, $D440)</f>
        <v>1.2899637893945036E-2</v>
      </c>
      <c r="X440" s="30" cm="1">
        <f t="array" ref="X440">SUMPRODUCT(X$357:X$420,$C$357:$C$420*($D$357:$D$420=$D440))/SUMIFS($C$357:$C$420, $D$357:$D$420, $D440)</f>
        <v>3.5737292375355076E-3</v>
      </c>
      <c r="Y440" s="30" cm="1">
        <f t="array" ref="Y440">SUMPRODUCT(Y$357:Y$420,$C$357:$C$420*($D$357:$D$420=$D440))/SUMIFS($C$357:$C$420, $D$357:$D$420, $D440)</f>
        <v>9.8978778375817898E-3</v>
      </c>
      <c r="Z440" s="30" cm="1">
        <f t="array" ref="Z440">SUMPRODUCT(Z$357:Z$420,$C$357:$C$420*($D$357:$D$420=$D440))/SUMIFS($C$357:$C$420, $D$357:$D$420, $D440)</f>
        <v>5.7686942385021273E-3</v>
      </c>
      <c r="AA440" s="30" cm="1">
        <f t="array" ref="AA440">SUMPRODUCT(AA$357:AA$420,$C$357:$C$420*($D$357:$D$420=$D440))/SUMIFS($C$357:$C$420, $D$357:$D$420, $D440)</f>
        <v>1.1923786704670238E-2</v>
      </c>
      <c r="AB440" s="30" cm="1">
        <f t="array" ref="AB440">SUMPRODUCT(AB$357:AB$420,$C$357:$C$420*($D$357:$D$420=$D440))/SUMIFS($C$357:$C$420, $D$357:$D$420, $D440)</f>
        <v>1.1823344721029668E-2</v>
      </c>
      <c r="AC440" s="30" cm="1">
        <f t="array" ref="AC440">SUMPRODUCT(AC$357:AC$420,$C$357:$C$420*($D$357:$D$420=$D440))/SUMIFS($C$357:$C$420, $D$357:$D$420, $D440)</f>
        <v>1.9300272834197392E-3</v>
      </c>
      <c r="AD440" s="30" cm="1">
        <f t="array" ref="AD440">SUMPRODUCT(AD$357:AD$420,$C$357:$C$420*($D$357:$D$420=$D440))/SUMIFS($C$357:$C$420, $D$357:$D$420, $D440)</f>
        <v>2.2400157755583208E-3</v>
      </c>
      <c r="AE440" s="30" cm="1">
        <f t="array" ref="AE440">SUMPRODUCT(AE$357:AE$420,$C$357:$C$420*($D$357:$D$420=$D440))/SUMIFS($C$357:$C$420, $D$357:$D$420, $D440)</f>
        <v>2.2308222453285326E-3</v>
      </c>
      <c r="AF440" s="30" cm="1">
        <f t="array" ref="AF440">SUMPRODUCT(AF$357:AF$420,$C$357:$C$420*($D$357:$D$420=$D440))/SUMIFS($C$357:$C$420, $D$357:$D$420, $D440)</f>
        <v>1.2058520702563928E-3</v>
      </c>
      <c r="AG440" s="30" cm="1">
        <f t="array" ref="AG440">SUMPRODUCT(AG$357:AG$420,$C$357:$C$420*($D$357:$D$420=$D440))/SUMIFS($C$357:$C$420, $D$357:$D$420, $D440)</f>
        <v>1.0201911391992365E-3</v>
      </c>
      <c r="AH440" s="30" cm="1">
        <f t="array" ref="AH440">SUMPRODUCT(AH$357:AH$420,$C$357:$C$420*($D$357:$D$420=$D440))/SUMIFS($C$357:$C$420, $D$357:$D$420, $D440)</f>
        <v>7.7497187466110033E-4</v>
      </c>
      <c r="AI440" s="30" cm="1">
        <f t="array" ref="AI440">SUMPRODUCT(AI$357:AI$420,$C$357:$C$420*($D$357:$D$420=$D440))/SUMIFS($C$357:$C$420, $D$357:$D$420, $D440)</f>
        <v>2.5460829549482128E-3</v>
      </c>
      <c r="AJ440" s="30" cm="1">
        <f t="array" ref="AJ440">SUMPRODUCT(AJ$357:AJ$420,$C$357:$C$420*($D$357:$D$420=$D440))/SUMIFS($C$357:$C$420, $D$357:$D$420, $D440)</f>
        <v>1.8360687603656946E-3</v>
      </c>
      <c r="AK440" s="30" cm="1">
        <f t="array" ref="AK440">SUMPRODUCT(AK$357:AK$420,$C$357:$C$420*($D$357:$D$420=$D440))/SUMIFS($C$357:$C$420, $D$357:$D$420, $D440)</f>
        <v>9.0855580166078627E-4</v>
      </c>
      <c r="AL440" s="30" cm="1">
        <f t="array" ref="AL440">SUMPRODUCT(AL$357:AL$420,$C$357:$C$420*($D$357:$D$420=$D440))/SUMIFS($C$357:$C$420, $D$357:$D$420, $D440)</f>
        <v>1.2255769764781097E-3</v>
      </c>
      <c r="AM440" s="30" cm="1">
        <f t="array" ref="AM440">SUMPRODUCT(AM$357:AM$420,$C$357:$C$420*($D$357:$D$420=$D440))/SUMIFS($C$357:$C$420, $D$357:$D$420, $D440)</f>
        <v>2.0907068015760984E-3</v>
      </c>
      <c r="AN440" s="30" cm="1">
        <f t="array" ref="AN440">SUMPRODUCT(AN$357:AN$420,$C$357:$C$420*($D$357:$D$420=$D440))/SUMIFS($C$357:$C$420, $D$357:$D$420, $D440)</f>
        <v>0</v>
      </c>
      <c r="AO440" s="30"/>
      <c r="AP440" s="30"/>
      <c r="AQ440" s="30"/>
      <c r="AR440" s="30"/>
      <c r="AS440" s="30"/>
      <c r="AT440" s="30"/>
    </row>
    <row r="441" spans="4:46" x14ac:dyDescent="0.35">
      <c r="D441" s="14" t="str">
        <v>ISIC 30</v>
      </c>
      <c r="E441" s="30" cm="1">
        <f t="array" ref="E441">SUMPRODUCT(E$357:E$420,$C$357:$C$420*($D$357:$D$420=$D441))/SUMIFS($C$357:$C$420, $D$357:$D$420, $D441)</f>
        <v>1.5943762867232495E-3</v>
      </c>
      <c r="F441" s="30" cm="1">
        <f t="array" ref="F441">SUMPRODUCT(F$357:F$420,$C$357:$C$420*($D$357:$D$420=$D441))/SUMIFS($C$357:$C$420, $D$357:$D$420, $D441)</f>
        <v>1.9686324659594543E-3</v>
      </c>
      <c r="G441" s="30" cm="1">
        <f t="array" ref="G441">SUMPRODUCT(G$357:G$420,$C$357:$C$420*($D$357:$D$420=$D441))/SUMIFS($C$357:$C$420, $D$357:$D$420, $D441)</f>
        <v>1.1942719466150411E-3</v>
      </c>
      <c r="H441" s="30" cm="1">
        <f t="array" ref="H441">SUMPRODUCT(H$357:H$420,$C$357:$C$420*($D$357:$D$420=$D441))/SUMIFS($C$357:$C$420, $D$357:$D$420, $D441)</f>
        <v>8.8752519171639418E-4</v>
      </c>
      <c r="I441" s="30" cm="1">
        <f t="array" ref="I441">SUMPRODUCT(I$357:I$420,$C$357:$C$420*($D$357:$D$420=$D441))/SUMIFS($C$357:$C$420, $D$357:$D$420, $D441)</f>
        <v>1.4475211206684021E-3</v>
      </c>
      <c r="J441" s="30" cm="1">
        <f t="array" ref="J441">SUMPRODUCT(J$357:J$420,$C$357:$C$420*($D$357:$D$420=$D441))/SUMIFS($C$357:$C$420, $D$357:$D$420, $D441)</f>
        <v>1.3386411606030103E-3</v>
      </c>
      <c r="K441" s="30" cm="1">
        <f t="array" ref="K441">SUMPRODUCT(K$357:K$420,$C$357:$C$420*($D$357:$D$420=$D441))/SUMIFS($C$357:$C$420, $D$357:$D$420, $D441)</f>
        <v>8.4534219945473648E-4</v>
      </c>
      <c r="L441" s="30" cm="1">
        <f t="array" ref="L441">SUMPRODUCT(L$357:L$420,$C$357:$C$420*($D$357:$D$420=$D441))/SUMIFS($C$357:$C$420, $D$357:$D$420, $D441)</f>
        <v>1.1037855486569759E-3</v>
      </c>
      <c r="M441" s="30" cm="1">
        <f t="array" ref="M441">SUMPRODUCT(M$357:M$420,$C$357:$C$420*($D$357:$D$420=$D441))/SUMIFS($C$357:$C$420, $D$357:$D$420, $D441)</f>
        <v>5.9334091960922192E-4</v>
      </c>
      <c r="N441" s="30" cm="1">
        <f t="array" ref="N441">SUMPRODUCT(N$357:N$420,$C$357:$C$420*($D$357:$D$420=$D441))/SUMIFS($C$357:$C$420, $D$357:$D$420, $D441)</f>
        <v>1.4569948118783999E-3</v>
      </c>
      <c r="O441" s="30" cm="1">
        <f t="array" ref="O441">SUMPRODUCT(O$357:O$420,$C$357:$C$420*($D$357:$D$420=$D441))/SUMIFS($C$357:$C$420, $D$357:$D$420, $D441)</f>
        <v>1.4168778146403179E-3</v>
      </c>
      <c r="P441" s="30" cm="1">
        <f t="array" ref="P441">SUMPRODUCT(P$357:P$420,$C$357:$C$420*($D$357:$D$420=$D441))/SUMIFS($C$357:$C$420, $D$357:$D$420, $D441)</f>
        <v>1.6249178108850805E-3</v>
      </c>
      <c r="Q441" s="30" cm="1">
        <f t="array" ref="Q441">SUMPRODUCT(Q$357:Q$420,$C$357:$C$420*($D$357:$D$420=$D441))/SUMIFS($C$357:$C$420, $D$357:$D$420, $D441)</f>
        <v>1.4485360093683228E-3</v>
      </c>
      <c r="R441" s="30" cm="1">
        <f t="array" ref="R441">SUMPRODUCT(R$357:R$420,$C$357:$C$420*($D$357:$D$420=$D441))/SUMIFS($C$357:$C$420, $D$357:$D$420, $D441)</f>
        <v>8.2198828428104126E-4</v>
      </c>
      <c r="S441" s="30" cm="1">
        <f t="array" ref="S441">SUMPRODUCT(S$357:S$420,$C$357:$C$420*($D$357:$D$420=$D441))/SUMIFS($C$357:$C$420, $D$357:$D$420, $D441)</f>
        <v>2.5664381830216728E-3</v>
      </c>
      <c r="T441" s="30" cm="1">
        <f t="array" ref="T441">SUMPRODUCT(T$357:T$420,$C$357:$C$420*($D$357:$D$420=$D441))/SUMIFS($C$357:$C$420, $D$357:$D$420, $D441)</f>
        <v>1.7361344883419633E-3</v>
      </c>
      <c r="U441" s="30" cm="1">
        <f t="array" ref="U441">SUMPRODUCT(U$357:U$420,$C$357:$C$420*($D$357:$D$420=$D441))/SUMIFS($C$357:$C$420, $D$357:$D$420, $D441)</f>
        <v>2.6153483356591771E-3</v>
      </c>
      <c r="V441" s="30" cm="1">
        <f t="array" ref="V441">SUMPRODUCT(V$357:V$420,$C$357:$C$420*($D$357:$D$420=$D441))/SUMIFS($C$357:$C$420, $D$357:$D$420, $D441)</f>
        <v>1.1922733620375843</v>
      </c>
      <c r="W441" s="30" cm="1">
        <f t="array" ref="W441">SUMPRODUCT(W$357:W$420,$C$357:$C$420*($D$357:$D$420=$D441))/SUMIFS($C$357:$C$420, $D$357:$D$420, $D441)</f>
        <v>1.3231338767872199E-2</v>
      </c>
      <c r="X441" s="30" cm="1">
        <f t="array" ref="X441">SUMPRODUCT(X$357:X$420,$C$357:$C$420*($D$357:$D$420=$D441))/SUMIFS($C$357:$C$420, $D$357:$D$420, $D441)</f>
        <v>1.3165280507806702E-3</v>
      </c>
      <c r="Y441" s="30" cm="1">
        <f t="array" ref="Y441">SUMPRODUCT(Y$357:Y$420,$C$357:$C$420*($D$357:$D$420=$D441))/SUMIFS($C$357:$C$420, $D$357:$D$420, $D441)</f>
        <v>1.1593743785923481E-3</v>
      </c>
      <c r="Z441" s="30" cm="1">
        <f t="array" ref="Z441">SUMPRODUCT(Z$357:Z$420,$C$357:$C$420*($D$357:$D$420=$D441))/SUMIFS($C$357:$C$420, $D$357:$D$420, $D441)</f>
        <v>1.1263399291610893E-3</v>
      </c>
      <c r="AA441" s="30" cm="1">
        <f t="array" ref="AA441">SUMPRODUCT(AA$357:AA$420,$C$357:$C$420*($D$357:$D$420=$D441))/SUMIFS($C$357:$C$420, $D$357:$D$420, $D441)</f>
        <v>1.1956497393821397E-3</v>
      </c>
      <c r="AB441" s="30" cm="1">
        <f t="array" ref="AB441">SUMPRODUCT(AB$357:AB$420,$C$357:$C$420*($D$357:$D$420=$D441))/SUMIFS($C$357:$C$420, $D$357:$D$420, $D441)</f>
        <v>5.1764376852257337E-3</v>
      </c>
      <c r="AC441" s="30" cm="1">
        <f t="array" ref="AC441">SUMPRODUCT(AC$357:AC$420,$C$357:$C$420*($D$357:$D$420=$D441))/SUMIFS($C$357:$C$420, $D$357:$D$420, $D441)</f>
        <v>7.6125853444444259E-4</v>
      </c>
      <c r="AD441" s="30" cm="1">
        <f t="array" ref="AD441">SUMPRODUCT(AD$357:AD$420,$C$357:$C$420*($D$357:$D$420=$D441))/SUMIFS($C$357:$C$420, $D$357:$D$420, $D441)</f>
        <v>8.1594105952734436E-4</v>
      </c>
      <c r="AE441" s="30" cm="1">
        <f t="array" ref="AE441">SUMPRODUCT(AE$357:AE$420,$C$357:$C$420*($D$357:$D$420=$D441))/SUMIFS($C$357:$C$420, $D$357:$D$420, $D441)</f>
        <v>8.0935027094149094E-4</v>
      </c>
      <c r="AF441" s="30" cm="1">
        <f t="array" ref="AF441">SUMPRODUCT(AF$357:AF$420,$C$357:$C$420*($D$357:$D$420=$D441))/SUMIFS($C$357:$C$420, $D$357:$D$420, $D441)</f>
        <v>6.8206000745209673E-4</v>
      </c>
      <c r="AG441" s="30" cm="1">
        <f t="array" ref="AG441">SUMPRODUCT(AG$357:AG$420,$C$357:$C$420*($D$357:$D$420=$D441))/SUMIFS($C$357:$C$420, $D$357:$D$420, $D441)</f>
        <v>5.0570443522986121E-4</v>
      </c>
      <c r="AH441" s="30" cm="1">
        <f t="array" ref="AH441">SUMPRODUCT(AH$357:AH$420,$C$357:$C$420*($D$357:$D$420=$D441))/SUMIFS($C$357:$C$420, $D$357:$D$420, $D441)</f>
        <v>3.0559524661455823E-4</v>
      </c>
      <c r="AI441" s="30" cm="1">
        <f t="array" ref="AI441">SUMPRODUCT(AI$357:AI$420,$C$357:$C$420*($D$357:$D$420=$D441))/SUMIFS($C$357:$C$420, $D$357:$D$420, $D441)</f>
        <v>1.4737995032223521E-3</v>
      </c>
      <c r="AJ441" s="30" cm="1">
        <f t="array" ref="AJ441">SUMPRODUCT(AJ$357:AJ$420,$C$357:$C$420*($D$357:$D$420=$D441))/SUMIFS($C$357:$C$420, $D$357:$D$420, $D441)</f>
        <v>5.2598396085533974E-3</v>
      </c>
      <c r="AK441" s="30" cm="1">
        <f t="array" ref="AK441">SUMPRODUCT(AK$357:AK$420,$C$357:$C$420*($D$357:$D$420=$D441))/SUMIFS($C$357:$C$420, $D$357:$D$420, $D441)</f>
        <v>3.7120102788396942E-4</v>
      </c>
      <c r="AL441" s="30" cm="1">
        <f t="array" ref="AL441">SUMPRODUCT(AL$357:AL$420,$C$357:$C$420*($D$357:$D$420=$D441))/SUMIFS($C$357:$C$420, $D$357:$D$420, $D441)</f>
        <v>5.7278058667755859E-4</v>
      </c>
      <c r="AM441" s="30" cm="1">
        <f t="array" ref="AM441">SUMPRODUCT(AM$357:AM$420,$C$357:$C$420*($D$357:$D$420=$D441))/SUMIFS($C$357:$C$420, $D$357:$D$420, $D441)</f>
        <v>1.1032446305310746E-3</v>
      </c>
      <c r="AN441" s="30" cm="1">
        <f t="array" ref="AN441">SUMPRODUCT(AN$357:AN$420,$C$357:$C$420*($D$357:$D$420=$D441))/SUMIFS($C$357:$C$420, $D$357:$D$420, $D441)</f>
        <v>0</v>
      </c>
      <c r="AO441" s="30"/>
      <c r="AP441" s="30"/>
      <c r="AQ441" s="30"/>
      <c r="AR441" s="30"/>
      <c r="AS441" s="30"/>
      <c r="AT441" s="30"/>
    </row>
    <row r="442" spans="4:46" x14ac:dyDescent="0.35">
      <c r="D442" s="14" t="str">
        <v>ISIC 31T33</v>
      </c>
      <c r="E442" s="30" cm="1">
        <f t="array" ref="E442">SUMPRODUCT(E$357:E$420,$C$357:$C$420*($D$357:$D$420=$D442))/SUMIFS($C$357:$C$420, $D$357:$D$420, $D442)</f>
        <v>1.3193671925513782E-2</v>
      </c>
      <c r="F442" s="30" cm="1">
        <f t="array" ref="F442">SUMPRODUCT(F$357:F$420,$C$357:$C$420*($D$357:$D$420=$D442))/SUMIFS($C$357:$C$420, $D$357:$D$420, $D442)</f>
        <v>1.9301463398438787E-2</v>
      </c>
      <c r="G442" s="30" cm="1">
        <f t="array" ref="G442">SUMPRODUCT(G$357:G$420,$C$357:$C$420*($D$357:$D$420=$D442))/SUMIFS($C$357:$C$420, $D$357:$D$420, $D442)</f>
        <v>8.8525688254510286E-3</v>
      </c>
      <c r="H442" s="30" cm="1">
        <f t="array" ref="H442">SUMPRODUCT(H$357:H$420,$C$357:$C$420*($D$357:$D$420=$D442))/SUMIFS($C$357:$C$420, $D$357:$D$420, $D442)</f>
        <v>7.4904707666283675E-3</v>
      </c>
      <c r="I442" s="30" cm="1">
        <f t="array" ref="I442">SUMPRODUCT(I$357:I$420,$C$357:$C$420*($D$357:$D$420=$D442))/SUMIFS($C$357:$C$420, $D$357:$D$420, $D442)</f>
        <v>1.3053714771961504E-2</v>
      </c>
      <c r="J442" s="30" cm="1">
        <f t="array" ref="J442">SUMPRODUCT(J$357:J$420,$C$357:$C$420*($D$357:$D$420=$D442))/SUMIFS($C$357:$C$420, $D$357:$D$420, $D442)</f>
        <v>1.2473646508832851E-2</v>
      </c>
      <c r="K442" s="30" cm="1">
        <f t="array" ref="K442">SUMPRODUCT(K$357:K$420,$C$357:$C$420*($D$357:$D$420=$D442))/SUMIFS($C$357:$C$420, $D$357:$D$420, $D442)</f>
        <v>6.4268604837519894E-3</v>
      </c>
      <c r="L442" s="30" cm="1">
        <f t="array" ref="L442">SUMPRODUCT(L$357:L$420,$C$357:$C$420*($D$357:$D$420=$D442))/SUMIFS($C$357:$C$420, $D$357:$D$420, $D442)</f>
        <v>9.5878353339197524E-3</v>
      </c>
      <c r="M442" s="30" cm="1">
        <f t="array" ref="M442">SUMPRODUCT(M$357:M$420,$C$357:$C$420*($D$357:$D$420=$D442))/SUMIFS($C$357:$C$420, $D$357:$D$420, $D442)</f>
        <v>5.1186729984133107E-3</v>
      </c>
      <c r="N442" s="30" cm="1">
        <f t="array" ref="N442">SUMPRODUCT(N$357:N$420,$C$357:$C$420*($D$357:$D$420=$D442))/SUMIFS($C$357:$C$420, $D$357:$D$420, $D442)</f>
        <v>7.9032661962267093E-3</v>
      </c>
      <c r="O442" s="30" cm="1">
        <f t="array" ref="O442">SUMPRODUCT(O$357:O$420,$C$357:$C$420*($D$357:$D$420=$D442))/SUMIFS($C$357:$C$420, $D$357:$D$420, $D442)</f>
        <v>1.1845571625555145E-2</v>
      </c>
      <c r="P442" s="30" cm="1">
        <f t="array" ref="P442">SUMPRODUCT(P$357:P$420,$C$357:$C$420*($D$357:$D$420=$D442))/SUMIFS($C$357:$C$420, $D$357:$D$420, $D442)</f>
        <v>1.6105175154760495E-2</v>
      </c>
      <c r="Q442" s="30" cm="1">
        <f t="array" ref="Q442">SUMPRODUCT(Q$357:Q$420,$C$357:$C$420*($D$357:$D$420=$D442))/SUMIFS($C$357:$C$420, $D$357:$D$420, $D442)</f>
        <v>1.1931893709403002E-2</v>
      </c>
      <c r="R442" s="30" cm="1">
        <f t="array" ref="R442">SUMPRODUCT(R$357:R$420,$C$357:$C$420*($D$357:$D$420=$D442))/SUMIFS($C$357:$C$420, $D$357:$D$420, $D442)</f>
        <v>7.2051511264090047E-3</v>
      </c>
      <c r="S442" s="30" cm="1">
        <f t="array" ref="S442">SUMPRODUCT(S$357:S$420,$C$357:$C$420*($D$357:$D$420=$D442))/SUMIFS($C$357:$C$420, $D$357:$D$420, $D442)</f>
        <v>1.0524970397101031E-2</v>
      </c>
      <c r="T442" s="30" cm="1">
        <f t="array" ref="T442">SUMPRODUCT(T$357:T$420,$C$357:$C$420*($D$357:$D$420=$D442))/SUMIFS($C$357:$C$420, $D$357:$D$420, $D442)</f>
        <v>1.2687695031897166E-2</v>
      </c>
      <c r="U442" s="30" cm="1">
        <f t="array" ref="U442">SUMPRODUCT(U$357:U$420,$C$357:$C$420*($D$357:$D$420=$D442))/SUMIFS($C$357:$C$420, $D$357:$D$420, $D442)</f>
        <v>1.3361765957655262E-2</v>
      </c>
      <c r="V442" s="30" cm="1">
        <f t="array" ref="V442">SUMPRODUCT(V$357:V$420,$C$357:$C$420*($D$357:$D$420=$D442))/SUMIFS($C$357:$C$420, $D$357:$D$420, $D442)</f>
        <v>3.3488796215184975E-2</v>
      </c>
      <c r="W442" s="30" cm="1">
        <f t="array" ref="W442">SUMPRODUCT(W$357:W$420,$C$357:$C$420*($D$357:$D$420=$D442))/SUMIFS($C$357:$C$420, $D$357:$D$420, $D442)</f>
        <v>0.54452367260585355</v>
      </c>
      <c r="X442" s="30" cm="1">
        <f t="array" ref="X442">SUMPRODUCT(X$357:X$420,$C$357:$C$420*($D$357:$D$420=$D442))/SUMIFS($C$357:$C$420, $D$357:$D$420, $D442)</f>
        <v>1.0954765425356788E-2</v>
      </c>
      <c r="Y442" s="30" cm="1">
        <f t="array" ref="Y442">SUMPRODUCT(Y$357:Y$420,$C$357:$C$420*($D$357:$D$420=$D442))/SUMIFS($C$357:$C$420, $D$357:$D$420, $D442)</f>
        <v>9.8050970290181408E-3</v>
      </c>
      <c r="Z442" s="30" cm="1">
        <f t="array" ref="Z442">SUMPRODUCT(Z$357:Z$420,$C$357:$C$420*($D$357:$D$420=$D442))/SUMIFS($C$357:$C$420, $D$357:$D$420, $D442)</f>
        <v>9.5232820869251538E-3</v>
      </c>
      <c r="AA442" s="30" cm="1">
        <f t="array" ref="AA442">SUMPRODUCT(AA$357:AA$420,$C$357:$C$420*($D$357:$D$420=$D442))/SUMIFS($C$357:$C$420, $D$357:$D$420, $D442)</f>
        <v>4.5328596791478692E-3</v>
      </c>
      <c r="AB442" s="30" cm="1">
        <f t="array" ref="AB442">SUMPRODUCT(AB$357:AB$420,$C$357:$C$420*($D$357:$D$420=$D442))/SUMIFS($C$357:$C$420, $D$357:$D$420, $D442)</f>
        <v>9.8259836835563226E-3</v>
      </c>
      <c r="AC442" s="30" cm="1">
        <f t="array" ref="AC442">SUMPRODUCT(AC$357:AC$420,$C$357:$C$420*($D$357:$D$420=$D442))/SUMIFS($C$357:$C$420, $D$357:$D$420, $D442)</f>
        <v>5.2550640799090683E-3</v>
      </c>
      <c r="AD442" s="30" cm="1">
        <f t="array" ref="AD442">SUMPRODUCT(AD$357:AD$420,$C$357:$C$420*($D$357:$D$420=$D442))/SUMIFS($C$357:$C$420, $D$357:$D$420, $D442)</f>
        <v>4.8229963355299731E-3</v>
      </c>
      <c r="AE442" s="30" cm="1">
        <f t="array" ref="AE442">SUMPRODUCT(AE$357:AE$420,$C$357:$C$420*($D$357:$D$420=$D442))/SUMIFS($C$357:$C$420, $D$357:$D$420, $D442)</f>
        <v>7.8856456274218022E-3</v>
      </c>
      <c r="AF442" s="30" cm="1">
        <f t="array" ref="AF442">SUMPRODUCT(AF$357:AF$420,$C$357:$C$420*($D$357:$D$420=$D442))/SUMIFS($C$357:$C$420, $D$357:$D$420, $D442)</f>
        <v>2.8900165018770044E-3</v>
      </c>
      <c r="AG442" s="30" cm="1">
        <f t="array" ref="AG442">SUMPRODUCT(AG$357:AG$420,$C$357:$C$420*($D$357:$D$420=$D442))/SUMIFS($C$357:$C$420, $D$357:$D$420, $D442)</f>
        <v>2.1452994168176293E-3</v>
      </c>
      <c r="AH442" s="30" cm="1">
        <f t="array" ref="AH442">SUMPRODUCT(AH$357:AH$420,$C$357:$C$420*($D$357:$D$420=$D442))/SUMIFS($C$357:$C$420, $D$357:$D$420, $D442)</f>
        <v>3.0236294565026225E-3</v>
      </c>
      <c r="AI442" s="30" cm="1">
        <f t="array" ref="AI442">SUMPRODUCT(AI$357:AI$420,$C$357:$C$420*($D$357:$D$420=$D442))/SUMIFS($C$357:$C$420, $D$357:$D$420, $D442)</f>
        <v>4.3666173799794955E-3</v>
      </c>
      <c r="AJ442" s="30" cm="1">
        <f t="array" ref="AJ442">SUMPRODUCT(AJ$357:AJ$420,$C$357:$C$420*($D$357:$D$420=$D442))/SUMIFS($C$357:$C$420, $D$357:$D$420, $D442)</f>
        <v>4.4990012878504525E-3</v>
      </c>
      <c r="AK442" s="30" cm="1">
        <f t="array" ref="AK442">SUMPRODUCT(AK$357:AK$420,$C$357:$C$420*($D$357:$D$420=$D442))/SUMIFS($C$357:$C$420, $D$357:$D$420, $D442)</f>
        <v>2.2675547648011232E-3</v>
      </c>
      <c r="AL442" s="30" cm="1">
        <f t="array" ref="AL442">SUMPRODUCT(AL$357:AL$420,$C$357:$C$420*($D$357:$D$420=$D442))/SUMIFS($C$357:$C$420, $D$357:$D$420, $D442)</f>
        <v>9.006948157120765E-3</v>
      </c>
      <c r="AM442" s="30" cm="1">
        <f t="array" ref="AM442">SUMPRODUCT(AM$357:AM$420,$C$357:$C$420*($D$357:$D$420=$D442))/SUMIFS($C$357:$C$420, $D$357:$D$420, $D442)</f>
        <v>5.4451701250598237E-3</v>
      </c>
      <c r="AN442" s="30" cm="1">
        <f t="array" ref="AN442">SUMPRODUCT(AN$357:AN$420,$C$357:$C$420*($D$357:$D$420=$D442))/SUMIFS($C$357:$C$420, $D$357:$D$420, $D442)</f>
        <v>0</v>
      </c>
      <c r="AO442" s="30"/>
      <c r="AP442" s="30"/>
      <c r="AQ442" s="30"/>
      <c r="AR442" s="30"/>
      <c r="AS442" s="30"/>
      <c r="AT442" s="30"/>
    </row>
    <row r="443" spans="4:46" x14ac:dyDescent="0.35">
      <c r="D443" s="14" t="str">
        <v>ISIC 35</v>
      </c>
      <c r="E443" s="30" cm="1">
        <f t="array" ref="E443">SUMPRODUCT(E$357:E$420,$C$357:$C$420*($D$357:$D$420=$D443))/SUMIFS($C$357:$C$420, $D$357:$D$420, $D443)</f>
        <v>3.9886106854092281E-2</v>
      </c>
      <c r="F443" s="30" cm="1">
        <f t="array" ref="F443">SUMPRODUCT(F$357:F$420,$C$357:$C$420*($D$357:$D$420=$D443))/SUMIFS($C$357:$C$420, $D$357:$D$420, $D443)</f>
        <v>7.9844792947764906E-2</v>
      </c>
      <c r="G443" s="30" cm="1">
        <f t="array" ref="G443">SUMPRODUCT(G$357:G$420,$C$357:$C$420*($D$357:$D$420=$D443))/SUMIFS($C$357:$C$420, $D$357:$D$420, $D443)</f>
        <v>4.8299886650529249E-2</v>
      </c>
      <c r="H443" s="30" cm="1">
        <f t="array" ref="H443">SUMPRODUCT(H$357:H$420,$C$357:$C$420*($D$357:$D$420=$D443))/SUMIFS($C$357:$C$420, $D$357:$D$420, $D443)</f>
        <v>3.792988937789709E-2</v>
      </c>
      <c r="I443" s="30" cm="1">
        <f t="array" ref="I443">SUMPRODUCT(I$357:I$420,$C$357:$C$420*($D$357:$D$420=$D443))/SUMIFS($C$357:$C$420, $D$357:$D$420, $D443)</f>
        <v>5.5701165709500844E-2</v>
      </c>
      <c r="J443" s="30" cm="1">
        <f t="array" ref="J443">SUMPRODUCT(J$357:J$420,$C$357:$C$420*($D$357:$D$420=$D443))/SUMIFS($C$357:$C$420, $D$357:$D$420, $D443)</f>
        <v>8.4078082995504469E-2</v>
      </c>
      <c r="K443" s="30" cm="1">
        <f t="array" ref="K443">SUMPRODUCT(K$357:K$420,$C$357:$C$420*($D$357:$D$420=$D443))/SUMIFS($C$357:$C$420, $D$357:$D$420, $D443)</f>
        <v>3.859192081833946E-2</v>
      </c>
      <c r="L443" s="30" cm="1">
        <f t="array" ref="L443">SUMPRODUCT(L$357:L$420,$C$357:$C$420*($D$357:$D$420=$D443))/SUMIFS($C$357:$C$420, $D$357:$D$420, $D443)</f>
        <v>7.5829560977689725E-2</v>
      </c>
      <c r="M443" s="30" cm="1">
        <f t="array" ref="M443">SUMPRODUCT(M$357:M$420,$C$357:$C$420*($D$357:$D$420=$D443))/SUMIFS($C$357:$C$420, $D$357:$D$420, $D443)</f>
        <v>2.2204353946843738E-2</v>
      </c>
      <c r="N443" s="30" cm="1">
        <f t="array" ref="N443">SUMPRODUCT(N$357:N$420,$C$357:$C$420*($D$357:$D$420=$D443))/SUMIFS($C$357:$C$420, $D$357:$D$420, $D443)</f>
        <v>5.7769993093725047E-2</v>
      </c>
      <c r="O443" s="30" cm="1">
        <f t="array" ref="O443">SUMPRODUCT(O$357:O$420,$C$357:$C$420*($D$357:$D$420=$D443))/SUMIFS($C$357:$C$420, $D$357:$D$420, $D443)</f>
        <v>9.8860720961302703E-2</v>
      </c>
      <c r="P443" s="30" cm="1">
        <f t="array" ref="P443">SUMPRODUCT(P$357:P$420,$C$357:$C$420*($D$357:$D$420=$D443))/SUMIFS($C$357:$C$420, $D$357:$D$420, $D443)</f>
        <v>0.11861335163618628</v>
      </c>
      <c r="Q443" s="30" cm="1">
        <f t="array" ref="Q443">SUMPRODUCT(Q$357:Q$420,$C$357:$C$420*($D$357:$D$420=$D443))/SUMIFS($C$357:$C$420, $D$357:$D$420, $D443)</f>
        <v>4.9399745717299048E-2</v>
      </c>
      <c r="R443" s="30" cm="1">
        <f t="array" ref="R443">SUMPRODUCT(R$357:R$420,$C$357:$C$420*($D$357:$D$420=$D443))/SUMIFS($C$357:$C$420, $D$357:$D$420, $D443)</f>
        <v>1.9548487899201519E-2</v>
      </c>
      <c r="S443" s="30" cm="1">
        <f t="array" ref="S443">SUMPRODUCT(S$357:S$420,$C$357:$C$420*($D$357:$D$420=$D443))/SUMIFS($C$357:$C$420, $D$357:$D$420, $D443)</f>
        <v>3.5695808669402335E-2</v>
      </c>
      <c r="T443" s="30" cm="1">
        <f t="array" ref="T443">SUMPRODUCT(T$357:T$420,$C$357:$C$420*($D$357:$D$420=$D443))/SUMIFS($C$357:$C$420, $D$357:$D$420, $D443)</f>
        <v>3.5076029387804547E-2</v>
      </c>
      <c r="U443" s="30" cm="1">
        <f t="array" ref="U443">SUMPRODUCT(U$357:U$420,$C$357:$C$420*($D$357:$D$420=$D443))/SUMIFS($C$357:$C$420, $D$357:$D$420, $D443)</f>
        <v>3.6281303503050387E-2</v>
      </c>
      <c r="V443" s="30" cm="1">
        <f t="array" ref="V443">SUMPRODUCT(V$357:V$420,$C$357:$C$420*($D$357:$D$420=$D443))/SUMIFS($C$357:$C$420, $D$357:$D$420, $D443)</f>
        <v>2.6304700064384925E-2</v>
      </c>
      <c r="W443" s="30" cm="1">
        <f t="array" ref="W443">SUMPRODUCT(W$357:W$420,$C$357:$C$420*($D$357:$D$420=$D443))/SUMIFS($C$357:$C$420, $D$357:$D$420, $D443)</f>
        <v>3.1888113245887258E-2</v>
      </c>
      <c r="X443" s="30" cm="1">
        <f t="array" ref="X443">SUMPRODUCT(X$357:X$420,$C$357:$C$420*($D$357:$D$420=$D443))/SUMIFS($C$357:$C$420, $D$357:$D$420, $D443)</f>
        <v>1.4093052352600515</v>
      </c>
      <c r="Y443" s="30" cm="1">
        <f t="array" ref="Y443">SUMPRODUCT(Y$357:Y$420,$C$357:$C$420*($D$357:$D$420=$D443))/SUMIFS($C$357:$C$420, $D$357:$D$420, $D443)</f>
        <v>4.7552814498739188E-2</v>
      </c>
      <c r="Z443" s="30" cm="1">
        <f t="array" ref="Z443">SUMPRODUCT(Z$357:Z$420,$C$357:$C$420*($D$357:$D$420=$D443))/SUMIFS($C$357:$C$420, $D$357:$D$420, $D443)</f>
        <v>2.7967494438427588E-2</v>
      </c>
      <c r="AA443" s="30" cm="1">
        <f t="array" ref="AA443">SUMPRODUCT(AA$357:AA$420,$C$357:$C$420*($D$357:$D$420=$D443))/SUMIFS($C$357:$C$420, $D$357:$D$420, $D443)</f>
        <v>2.5837362830968567E-2</v>
      </c>
      <c r="AB443" s="30" cm="1">
        <f t="array" ref="AB443">SUMPRODUCT(AB$357:AB$420,$C$357:$C$420*($D$357:$D$420=$D443))/SUMIFS($C$357:$C$420, $D$357:$D$420, $D443)</f>
        <v>2.9660874769471761E-2</v>
      </c>
      <c r="AC443" s="30" cm="1">
        <f t="array" ref="AC443">SUMPRODUCT(AC$357:AC$420,$C$357:$C$420*($D$357:$D$420=$D443))/SUMIFS($C$357:$C$420, $D$357:$D$420, $D443)</f>
        <v>3.8424071164621924E-2</v>
      </c>
      <c r="AD443" s="30" cm="1">
        <f t="array" ref="AD443">SUMPRODUCT(AD$357:AD$420,$C$357:$C$420*($D$357:$D$420=$D443))/SUMIFS($C$357:$C$420, $D$357:$D$420, $D443)</f>
        <v>2.8277435010142894E-2</v>
      </c>
      <c r="AE443" s="30" cm="1">
        <f t="array" ref="AE443">SUMPRODUCT(AE$357:AE$420,$C$357:$C$420*($D$357:$D$420=$D443))/SUMIFS($C$357:$C$420, $D$357:$D$420, $D443)</f>
        <v>3.1002830533358259E-2</v>
      </c>
      <c r="AF443" s="30" cm="1">
        <f t="array" ref="AF443">SUMPRODUCT(AF$357:AF$420,$C$357:$C$420*($D$357:$D$420=$D443))/SUMIFS($C$357:$C$420, $D$357:$D$420, $D443)</f>
        <v>1.1576785975362954E-2</v>
      </c>
      <c r="AG443" s="30" cm="1">
        <f t="array" ref="AG443">SUMPRODUCT(AG$357:AG$420,$C$357:$C$420*($D$357:$D$420=$D443))/SUMIFS($C$357:$C$420, $D$357:$D$420, $D443)</f>
        <v>1.0942578418668051E-2</v>
      </c>
      <c r="AH443" s="30" cm="1">
        <f t="array" ref="AH443">SUMPRODUCT(AH$357:AH$420,$C$357:$C$420*($D$357:$D$420=$D443))/SUMIFS($C$357:$C$420, $D$357:$D$420, $D443)</f>
        <v>1.1960953580603385E-2</v>
      </c>
      <c r="AI443" s="30" cm="1">
        <f t="array" ref="AI443">SUMPRODUCT(AI$357:AI$420,$C$357:$C$420*($D$357:$D$420=$D443))/SUMIFS($C$357:$C$420, $D$357:$D$420, $D443)</f>
        <v>1.6717847710902557E-2</v>
      </c>
      <c r="AJ443" s="30" cm="1">
        <f t="array" ref="AJ443">SUMPRODUCT(AJ$357:AJ$420,$C$357:$C$420*($D$357:$D$420=$D443))/SUMIFS($C$357:$C$420, $D$357:$D$420, $D443)</f>
        <v>1.9210702655683691E-2</v>
      </c>
      <c r="AK443" s="30" cm="1">
        <f t="array" ref="AK443">SUMPRODUCT(AK$357:AK$420,$C$357:$C$420*($D$357:$D$420=$D443))/SUMIFS($C$357:$C$420, $D$357:$D$420, $D443)</f>
        <v>1.6745243468073927E-2</v>
      </c>
      <c r="AL443" s="30" cm="1">
        <f t="array" ref="AL443">SUMPRODUCT(AL$357:AL$420,$C$357:$C$420*($D$357:$D$420=$D443))/SUMIFS($C$357:$C$420, $D$357:$D$420, $D443)</f>
        <v>1.9736002460549164E-2</v>
      </c>
      <c r="AM443" s="30" cm="1">
        <f t="array" ref="AM443">SUMPRODUCT(AM$357:AM$420,$C$357:$C$420*($D$357:$D$420=$D443))/SUMIFS($C$357:$C$420, $D$357:$D$420, $D443)</f>
        <v>3.1124461147892225E-2</v>
      </c>
      <c r="AN443" s="30" cm="1">
        <f t="array" ref="AN443">SUMPRODUCT(AN$357:AN$420,$C$357:$C$420*($D$357:$D$420=$D443))/SUMIFS($C$357:$C$420, $D$357:$D$420, $D443)</f>
        <v>0</v>
      </c>
      <c r="AO443" s="30"/>
      <c r="AP443" s="30"/>
      <c r="AQ443" s="30"/>
      <c r="AR443" s="30"/>
      <c r="AS443" s="30"/>
      <c r="AT443" s="30"/>
    </row>
    <row r="444" spans="4:46" x14ac:dyDescent="0.35">
      <c r="D444" s="14" t="str">
        <v>ISIC 36T39</v>
      </c>
      <c r="E444" s="30" cm="1">
        <f t="array" ref="E444">SUMPRODUCT(E$357:E$420,$C$357:$C$420*($D$357:$D$420=$D444))/SUMIFS($C$357:$C$420, $D$357:$D$420, $D444)</f>
        <v>9.8734570491615225E-3</v>
      </c>
      <c r="F444" s="30" cm="1">
        <f t="array" ref="F444">SUMPRODUCT(F$357:F$420,$C$357:$C$420*($D$357:$D$420=$D444))/SUMIFS($C$357:$C$420, $D$357:$D$420, $D444)</f>
        <v>1.2457317416628423E-2</v>
      </c>
      <c r="G444" s="30" cm="1">
        <f t="array" ref="G444">SUMPRODUCT(G$357:G$420,$C$357:$C$420*($D$357:$D$420=$D444))/SUMIFS($C$357:$C$420, $D$357:$D$420, $D444)</f>
        <v>1.3109232228466912E-2</v>
      </c>
      <c r="H444" s="30" cm="1">
        <f t="array" ref="H444">SUMPRODUCT(H$357:H$420,$C$357:$C$420*($D$357:$D$420=$D444))/SUMIFS($C$357:$C$420, $D$357:$D$420, $D444)</f>
        <v>1.2421233666916965E-2</v>
      </c>
      <c r="I444" s="30" cm="1">
        <f t="array" ref="I444">SUMPRODUCT(I$357:I$420,$C$357:$C$420*($D$357:$D$420=$D444))/SUMIFS($C$357:$C$420, $D$357:$D$420, $D444)</f>
        <v>1.5605660883916158E-2</v>
      </c>
      <c r="J444" s="30" cm="1">
        <f t="array" ref="J444">SUMPRODUCT(J$357:J$420,$C$357:$C$420*($D$357:$D$420=$D444))/SUMIFS($C$357:$C$420, $D$357:$D$420, $D444)</f>
        <v>3.2612402617349358E-2</v>
      </c>
      <c r="K444" s="30" cm="1">
        <f t="array" ref="K444">SUMPRODUCT(K$357:K$420,$C$357:$C$420*($D$357:$D$420=$D444))/SUMIFS($C$357:$C$420, $D$357:$D$420, $D444)</f>
        <v>8.2892759559967302E-3</v>
      </c>
      <c r="L444" s="30" cm="1">
        <f t="array" ref="L444">SUMPRODUCT(L$357:L$420,$C$357:$C$420*($D$357:$D$420=$D444))/SUMIFS($C$357:$C$420, $D$357:$D$420, $D444)</f>
        <v>1.4923450554136467E-2</v>
      </c>
      <c r="M444" s="30" cm="1">
        <f t="array" ref="M444">SUMPRODUCT(M$357:M$420,$C$357:$C$420*($D$357:$D$420=$D444))/SUMIFS($C$357:$C$420, $D$357:$D$420, $D444)</f>
        <v>6.4169075919323047E-3</v>
      </c>
      <c r="N444" s="30" cm="1">
        <f t="array" ref="N444">SUMPRODUCT(N$357:N$420,$C$357:$C$420*($D$357:$D$420=$D444))/SUMIFS($C$357:$C$420, $D$357:$D$420, $D444)</f>
        <v>2.2697958844701459E-2</v>
      </c>
      <c r="O444" s="30" cm="1">
        <f t="array" ref="O444">SUMPRODUCT(O$357:O$420,$C$357:$C$420*($D$357:$D$420=$D444))/SUMIFS($C$357:$C$420, $D$357:$D$420, $D444)</f>
        <v>1.8771269388664975E-2</v>
      </c>
      <c r="P444" s="30" cm="1">
        <f t="array" ref="P444">SUMPRODUCT(P$357:P$420,$C$357:$C$420*($D$357:$D$420=$D444))/SUMIFS($C$357:$C$420, $D$357:$D$420, $D444)</f>
        <v>9.6903299295918913E-2</v>
      </c>
      <c r="Q444" s="30" cm="1">
        <f t="array" ref="Q444">SUMPRODUCT(Q$357:Q$420,$C$357:$C$420*($D$357:$D$420=$D444))/SUMIFS($C$357:$C$420, $D$357:$D$420, $D444)</f>
        <v>3.2065716516936078E-2</v>
      </c>
      <c r="R444" s="30" cm="1">
        <f t="array" ref="R444">SUMPRODUCT(R$357:R$420,$C$357:$C$420*($D$357:$D$420=$D444))/SUMIFS($C$357:$C$420, $D$357:$D$420, $D444)</f>
        <v>5.7485640458652407E-3</v>
      </c>
      <c r="S444" s="30" cm="1">
        <f t="array" ref="S444">SUMPRODUCT(S$357:S$420,$C$357:$C$420*($D$357:$D$420=$D444))/SUMIFS($C$357:$C$420, $D$357:$D$420, $D444)</f>
        <v>1.4978729397704232E-2</v>
      </c>
      <c r="T444" s="30" cm="1">
        <f t="array" ref="T444">SUMPRODUCT(T$357:T$420,$C$357:$C$420*($D$357:$D$420=$D444))/SUMIFS($C$357:$C$420, $D$357:$D$420, $D444)</f>
        <v>1.4857815676759997E-2</v>
      </c>
      <c r="U444" s="30" cm="1">
        <f t="array" ref="U444">SUMPRODUCT(U$357:U$420,$C$357:$C$420*($D$357:$D$420=$D444))/SUMIFS($C$357:$C$420, $D$357:$D$420, $D444)</f>
        <v>1.4144058440193568E-2</v>
      </c>
      <c r="V444" s="30" cm="1">
        <f t="array" ref="V444">SUMPRODUCT(V$357:V$420,$C$357:$C$420*($D$357:$D$420=$D444))/SUMIFS($C$357:$C$420, $D$357:$D$420, $D444)</f>
        <v>1.2575673548224598E-2</v>
      </c>
      <c r="W444" s="30" cm="1">
        <f t="array" ref="W444">SUMPRODUCT(W$357:W$420,$C$357:$C$420*($D$357:$D$420=$D444))/SUMIFS($C$357:$C$420, $D$357:$D$420, $D444)</f>
        <v>1.1702148859829523E-2</v>
      </c>
      <c r="X444" s="30" cm="1">
        <f t="array" ref="X444">SUMPRODUCT(X$357:X$420,$C$357:$C$420*($D$357:$D$420=$D444))/SUMIFS($C$357:$C$420, $D$357:$D$420, $D444)</f>
        <v>9.412591492215747E-3</v>
      </c>
      <c r="Y444" s="30" cm="1">
        <f t="array" ref="Y444">SUMPRODUCT(Y$357:Y$420,$C$357:$C$420*($D$357:$D$420=$D444))/SUMIFS($C$357:$C$420, $D$357:$D$420, $D444)</f>
        <v>0.80312641132549323</v>
      </c>
      <c r="Z444" s="30" cm="1">
        <f t="array" ref="Z444">SUMPRODUCT(Z$357:Z$420,$C$357:$C$420*($D$357:$D$420=$D444))/SUMIFS($C$357:$C$420, $D$357:$D$420, $D444)</f>
        <v>1.2249024547796443E-2</v>
      </c>
      <c r="AA444" s="30" cm="1">
        <f t="array" ref="AA444">SUMPRODUCT(AA$357:AA$420,$C$357:$C$420*($D$357:$D$420=$D444))/SUMIFS($C$357:$C$420, $D$357:$D$420, $D444)</f>
        <v>6.4010332488794583E-3</v>
      </c>
      <c r="AB444" s="30" cm="1">
        <f t="array" ref="AB444">SUMPRODUCT(AB$357:AB$420,$C$357:$C$420*($D$357:$D$420=$D444))/SUMIFS($C$357:$C$420, $D$357:$D$420, $D444)</f>
        <v>5.1558067693184073E-3</v>
      </c>
      <c r="AC444" s="30" cm="1">
        <f t="array" ref="AC444">SUMPRODUCT(AC$357:AC$420,$C$357:$C$420*($D$357:$D$420=$D444))/SUMIFS($C$357:$C$420, $D$357:$D$420, $D444)</f>
        <v>1.0228735075221512E-2</v>
      </c>
      <c r="AD444" s="30" cm="1">
        <f t="array" ref="AD444">SUMPRODUCT(AD$357:AD$420,$C$357:$C$420*($D$357:$D$420=$D444))/SUMIFS($C$357:$C$420, $D$357:$D$420, $D444)</f>
        <v>7.0124087268261595E-3</v>
      </c>
      <c r="AE444" s="30" cm="1">
        <f t="array" ref="AE444">SUMPRODUCT(AE$357:AE$420,$C$357:$C$420*($D$357:$D$420=$D444))/SUMIFS($C$357:$C$420, $D$357:$D$420, $D444)</f>
        <v>6.041583286359343E-3</v>
      </c>
      <c r="AF444" s="30" cm="1">
        <f t="array" ref="AF444">SUMPRODUCT(AF$357:AF$420,$C$357:$C$420*($D$357:$D$420=$D444))/SUMIFS($C$357:$C$420, $D$357:$D$420, $D444)</f>
        <v>4.1989767365983926E-3</v>
      </c>
      <c r="AG444" s="30" cm="1">
        <f t="array" ref="AG444">SUMPRODUCT(AG$357:AG$420,$C$357:$C$420*($D$357:$D$420=$D444))/SUMIFS($C$357:$C$420, $D$357:$D$420, $D444)</f>
        <v>3.1502965181113055E-3</v>
      </c>
      <c r="AH444" s="30" cm="1">
        <f t="array" ref="AH444">SUMPRODUCT(AH$357:AH$420,$C$357:$C$420*($D$357:$D$420=$D444))/SUMIFS($C$357:$C$420, $D$357:$D$420, $D444)</f>
        <v>6.3208789520716102E-3</v>
      </c>
      <c r="AI444" s="30" cm="1">
        <f t="array" ref="AI444">SUMPRODUCT(AI$357:AI$420,$C$357:$C$420*($D$357:$D$420=$D444))/SUMIFS($C$357:$C$420, $D$357:$D$420, $D444)</f>
        <v>6.3847862465432744E-3</v>
      </c>
      <c r="AJ444" s="30" cm="1">
        <f t="array" ref="AJ444">SUMPRODUCT(AJ$357:AJ$420,$C$357:$C$420*($D$357:$D$420=$D444))/SUMIFS($C$357:$C$420, $D$357:$D$420, $D444)</f>
        <v>1.5438713694801459E-2</v>
      </c>
      <c r="AK444" s="30" cm="1">
        <f t="array" ref="AK444">SUMPRODUCT(AK$357:AK$420,$C$357:$C$420*($D$357:$D$420=$D444))/SUMIFS($C$357:$C$420, $D$357:$D$420, $D444)</f>
        <v>3.4774440817770943E-3</v>
      </c>
      <c r="AL444" s="30" cm="1">
        <f t="array" ref="AL444">SUMPRODUCT(AL$357:AL$420,$C$357:$C$420*($D$357:$D$420=$D444))/SUMIFS($C$357:$C$420, $D$357:$D$420, $D444)</f>
        <v>5.2978504179055893E-3</v>
      </c>
      <c r="AM444" s="30" cm="1">
        <f t="array" ref="AM444">SUMPRODUCT(AM$357:AM$420,$C$357:$C$420*($D$357:$D$420=$D444))/SUMIFS($C$357:$C$420, $D$357:$D$420, $D444)</f>
        <v>6.7125548806385472E-3</v>
      </c>
      <c r="AN444" s="30" cm="1">
        <f t="array" ref="AN444">SUMPRODUCT(AN$357:AN$420,$C$357:$C$420*($D$357:$D$420=$D444))/SUMIFS($C$357:$C$420, $D$357:$D$420, $D444)</f>
        <v>0</v>
      </c>
      <c r="AO444" s="30"/>
      <c r="AP444" s="30"/>
      <c r="AQ444" s="30"/>
      <c r="AR444" s="30"/>
      <c r="AS444" s="30"/>
      <c r="AT444" s="30"/>
    </row>
    <row r="445" spans="4:46" x14ac:dyDescent="0.35">
      <c r="D445" s="14" t="str">
        <v>ISIC 41T43</v>
      </c>
      <c r="E445" s="30" cm="1">
        <f t="array" ref="E445">SUMPRODUCT(E$357:E$420,$C$357:$C$420*($D$357:$D$420=$D445))/SUMIFS($C$357:$C$420, $D$357:$D$420, $D445)</f>
        <v>2.2686664749812027E-2</v>
      </c>
      <c r="F445" s="30" cm="1">
        <f t="array" ref="F445">SUMPRODUCT(F$357:F$420,$C$357:$C$420*($D$357:$D$420=$D445))/SUMIFS($C$357:$C$420, $D$357:$D$420, $D445)</f>
        <v>3.2343293315274413E-2</v>
      </c>
      <c r="G445" s="30" cm="1">
        <f t="array" ref="G445">SUMPRODUCT(G$357:G$420,$C$357:$C$420*($D$357:$D$420=$D445))/SUMIFS($C$357:$C$420, $D$357:$D$420, $D445)</f>
        <v>2.130344749666787E-2</v>
      </c>
      <c r="H445" s="30" cm="1">
        <f t="array" ref="H445">SUMPRODUCT(H$357:H$420,$C$357:$C$420*($D$357:$D$420=$D445))/SUMIFS($C$357:$C$420, $D$357:$D$420, $D445)</f>
        <v>1.7087168146951437E-2</v>
      </c>
      <c r="I445" s="30" cm="1">
        <f t="array" ref="I445">SUMPRODUCT(I$357:I$420,$C$357:$C$420*($D$357:$D$420=$D445))/SUMIFS($C$357:$C$420, $D$357:$D$420, $D445)</f>
        <v>2.5055058972195447E-2</v>
      </c>
      <c r="J445" s="30" cm="1">
        <f t="array" ref="J445">SUMPRODUCT(J$357:J$420,$C$357:$C$420*($D$357:$D$420=$D445))/SUMIFS($C$357:$C$420, $D$357:$D$420, $D445)</f>
        <v>2.5220344606364194E-2</v>
      </c>
      <c r="K445" s="30" cm="1">
        <f t="array" ref="K445">SUMPRODUCT(K$357:K$420,$C$357:$C$420*($D$357:$D$420=$D445))/SUMIFS($C$357:$C$420, $D$357:$D$420, $D445)</f>
        <v>1.6013651272124396E-2</v>
      </c>
      <c r="L445" s="30" cm="1">
        <f t="array" ref="L445">SUMPRODUCT(L$357:L$420,$C$357:$C$420*($D$357:$D$420=$D445))/SUMIFS($C$357:$C$420, $D$357:$D$420, $D445)</f>
        <v>2.366183485472317E-2</v>
      </c>
      <c r="M445" s="30" cm="1">
        <f t="array" ref="M445">SUMPRODUCT(M$357:M$420,$C$357:$C$420*($D$357:$D$420=$D445))/SUMIFS($C$357:$C$420, $D$357:$D$420, $D445)</f>
        <v>1.4361019450540408E-2</v>
      </c>
      <c r="N445" s="30" cm="1">
        <f t="array" ref="N445">SUMPRODUCT(N$357:N$420,$C$357:$C$420*($D$357:$D$420=$D445))/SUMIFS($C$357:$C$420, $D$357:$D$420, $D445)</f>
        <v>2.101014869240873E-2</v>
      </c>
      <c r="O445" s="30" cm="1">
        <f t="array" ref="O445">SUMPRODUCT(O$357:O$420,$C$357:$C$420*($D$357:$D$420=$D445))/SUMIFS($C$357:$C$420, $D$357:$D$420, $D445)</f>
        <v>2.8820708707565066E-2</v>
      </c>
      <c r="P445" s="30" cm="1">
        <f t="array" ref="P445">SUMPRODUCT(P$357:P$420,$C$357:$C$420*($D$357:$D$420=$D445))/SUMIFS($C$357:$C$420, $D$357:$D$420, $D445)</f>
        <v>2.9909135899607548E-2</v>
      </c>
      <c r="Q445" s="30" cm="1">
        <f t="array" ref="Q445">SUMPRODUCT(Q$357:Q$420,$C$357:$C$420*($D$357:$D$420=$D445))/SUMIFS($C$357:$C$420, $D$357:$D$420, $D445)</f>
        <v>2.3056742220268205E-2</v>
      </c>
      <c r="R445" s="30" cm="1">
        <f t="array" ref="R445">SUMPRODUCT(R$357:R$420,$C$357:$C$420*($D$357:$D$420=$D445))/SUMIFS($C$357:$C$420, $D$357:$D$420, $D445)</f>
        <v>1.1656682283388667E-2</v>
      </c>
      <c r="S445" s="30" cm="1">
        <f t="array" ref="S445">SUMPRODUCT(S$357:S$420,$C$357:$C$420*($D$357:$D$420=$D445))/SUMIFS($C$357:$C$420, $D$357:$D$420, $D445)</f>
        <v>1.9789970254285215E-2</v>
      </c>
      <c r="T445" s="30" cm="1">
        <f t="array" ref="T445">SUMPRODUCT(T$357:T$420,$C$357:$C$420*($D$357:$D$420=$D445))/SUMIFS($C$357:$C$420, $D$357:$D$420, $D445)</f>
        <v>1.9822012653492264E-2</v>
      </c>
      <c r="U445" s="30" cm="1">
        <f t="array" ref="U445">SUMPRODUCT(U$357:U$420,$C$357:$C$420*($D$357:$D$420=$D445))/SUMIFS($C$357:$C$420, $D$357:$D$420, $D445)</f>
        <v>1.8451244598407458E-2</v>
      </c>
      <c r="V445" s="30" cm="1">
        <f t="array" ref="V445">SUMPRODUCT(V$357:V$420,$C$357:$C$420*($D$357:$D$420=$D445))/SUMIFS($C$357:$C$420, $D$357:$D$420, $D445)</f>
        <v>2.0896974172400141E-2</v>
      </c>
      <c r="W445" s="30" cm="1">
        <f t="array" ref="W445">SUMPRODUCT(W$357:W$420,$C$357:$C$420*($D$357:$D$420=$D445))/SUMIFS($C$357:$C$420, $D$357:$D$420, $D445)</f>
        <v>2.3388913544506819E-2</v>
      </c>
      <c r="X445" s="30" cm="1">
        <f t="array" ref="X445">SUMPRODUCT(X$357:X$420,$C$357:$C$420*($D$357:$D$420=$D445))/SUMIFS($C$357:$C$420, $D$357:$D$420, $D445)</f>
        <v>5.4445054519087502E-2</v>
      </c>
      <c r="Y445" s="30" cm="1">
        <f t="array" ref="Y445">SUMPRODUCT(Y$357:Y$420,$C$357:$C$420*($D$357:$D$420=$D445))/SUMIFS($C$357:$C$420, $D$357:$D$420, $D445)</f>
        <v>4.6532294482865985E-2</v>
      </c>
      <c r="Z445" s="30" cm="1">
        <f t="array" ref="Z445">SUMPRODUCT(Z$357:Z$420,$C$357:$C$420*($D$357:$D$420=$D445))/SUMIFS($C$357:$C$420, $D$357:$D$420, $D445)</f>
        <v>1.2236221459714718</v>
      </c>
      <c r="AA445" s="30" cm="1">
        <f t="array" ref="AA445">SUMPRODUCT(AA$357:AA$420,$C$357:$C$420*($D$357:$D$420=$D445))/SUMIFS($C$357:$C$420, $D$357:$D$420, $D445)</f>
        <v>2.097605505884368E-2</v>
      </c>
      <c r="AB445" s="30" cm="1">
        <f t="array" ref="AB445">SUMPRODUCT(AB$357:AB$420,$C$357:$C$420*($D$357:$D$420=$D445))/SUMIFS($C$357:$C$420, $D$357:$D$420, $D445)</f>
        <v>2.9935056966891322E-2</v>
      </c>
      <c r="AC445" s="30" cm="1">
        <f t="array" ref="AC445">SUMPRODUCT(AC$357:AC$420,$C$357:$C$420*($D$357:$D$420=$D445))/SUMIFS($C$357:$C$420, $D$357:$D$420, $D445)</f>
        <v>2.2226335315343623E-2</v>
      </c>
      <c r="AD445" s="30" cm="1">
        <f t="array" ref="AD445">SUMPRODUCT(AD$357:AD$420,$C$357:$C$420*($D$357:$D$420=$D445))/SUMIFS($C$357:$C$420, $D$357:$D$420, $D445)</f>
        <v>2.0300225637576691E-2</v>
      </c>
      <c r="AE445" s="30" cm="1">
        <f t="array" ref="AE445">SUMPRODUCT(AE$357:AE$420,$C$357:$C$420*($D$357:$D$420=$D445))/SUMIFS($C$357:$C$420, $D$357:$D$420, $D445)</f>
        <v>3.0007826797745503E-2</v>
      </c>
      <c r="AF445" s="30" cm="1">
        <f t="array" ref="AF445">SUMPRODUCT(AF$357:AF$420,$C$357:$C$420*($D$357:$D$420=$D445))/SUMIFS($C$357:$C$420, $D$357:$D$420, $D445)</f>
        <v>1.2984116017302252E-2</v>
      </c>
      <c r="AG445" s="30" cm="1">
        <f t="array" ref="AG445">SUMPRODUCT(AG$357:AG$420,$C$357:$C$420*($D$357:$D$420=$D445))/SUMIFS($C$357:$C$420, $D$357:$D$420, $D445)</f>
        <v>1.6307362649133808E-2</v>
      </c>
      <c r="AH445" s="30" cm="1">
        <f t="array" ref="AH445">SUMPRODUCT(AH$357:AH$420,$C$357:$C$420*($D$357:$D$420=$D445))/SUMIFS($C$357:$C$420, $D$357:$D$420, $D445)</f>
        <v>6.3986901209519276E-2</v>
      </c>
      <c r="AI445" s="30" cm="1">
        <f t="array" ref="AI445">SUMPRODUCT(AI$357:AI$420,$C$357:$C$420*($D$357:$D$420=$D445))/SUMIFS($C$357:$C$420, $D$357:$D$420, $D445)</f>
        <v>2.1508849701094596E-2</v>
      </c>
      <c r="AJ445" s="30" cm="1">
        <f t="array" ref="AJ445">SUMPRODUCT(AJ$357:AJ$420,$C$357:$C$420*($D$357:$D$420=$D445))/SUMIFS($C$357:$C$420, $D$357:$D$420, $D445)</f>
        <v>3.3189829663726238E-2</v>
      </c>
      <c r="AK445" s="30" cm="1">
        <f t="array" ref="AK445">SUMPRODUCT(AK$357:AK$420,$C$357:$C$420*($D$357:$D$420=$D445))/SUMIFS($C$357:$C$420, $D$357:$D$420, $D445)</f>
        <v>1.7651516381980745E-2</v>
      </c>
      <c r="AL445" s="30" cm="1">
        <f t="array" ref="AL445">SUMPRODUCT(AL$357:AL$420,$C$357:$C$420*($D$357:$D$420=$D445))/SUMIFS($C$357:$C$420, $D$357:$D$420, $D445)</f>
        <v>1.6213395553056804E-2</v>
      </c>
      <c r="AM445" s="30" cm="1">
        <f t="array" ref="AM445">SUMPRODUCT(AM$357:AM$420,$C$357:$C$420*($D$357:$D$420=$D445))/SUMIFS($C$357:$C$420, $D$357:$D$420, $D445)</f>
        <v>2.234248812700516E-2</v>
      </c>
      <c r="AN445" s="30" cm="1">
        <f t="array" ref="AN445">SUMPRODUCT(AN$357:AN$420,$C$357:$C$420*($D$357:$D$420=$D445))/SUMIFS($C$357:$C$420, $D$357:$D$420, $D445)</f>
        <v>0</v>
      </c>
      <c r="AO445" s="30"/>
      <c r="AP445" s="30"/>
      <c r="AQ445" s="30"/>
      <c r="AR445" s="30"/>
      <c r="AS445" s="30"/>
      <c r="AT445" s="30"/>
    </row>
    <row r="446" spans="4:46" x14ac:dyDescent="0.35">
      <c r="D446" s="14" t="str">
        <v>ISIC 45T47</v>
      </c>
      <c r="E446" s="30" cm="1">
        <f t="array" ref="E446">SUMPRODUCT(E$357:E$420,$C$357:$C$420*($D$357:$D$420=$D446))/SUMIFS($C$357:$C$420, $D$357:$D$420, $D446)</f>
        <v>5.7678499614890848E-2</v>
      </c>
      <c r="F446" s="30" cm="1">
        <f t="array" ref="F446">SUMPRODUCT(F$357:F$420,$C$357:$C$420*($D$357:$D$420=$D446))/SUMIFS($C$357:$C$420, $D$357:$D$420, $D446)</f>
        <v>2.9086995295618902E-2</v>
      </c>
      <c r="G446" s="30" cm="1">
        <f t="array" ref="G446">SUMPRODUCT(G$357:G$420,$C$357:$C$420*($D$357:$D$420=$D446))/SUMIFS($C$357:$C$420, $D$357:$D$420, $D446)</f>
        <v>8.1534433434994155E-2</v>
      </c>
      <c r="H446" s="30" cm="1">
        <f t="array" ref="H446">SUMPRODUCT(H$357:H$420,$C$357:$C$420*($D$357:$D$420=$D446))/SUMIFS($C$357:$C$420, $D$357:$D$420, $D446)</f>
        <v>6.3327544307540645E-2</v>
      </c>
      <c r="I446" s="30" cm="1">
        <f t="array" ref="I446">SUMPRODUCT(I$357:I$420,$C$357:$C$420*($D$357:$D$420=$D446))/SUMIFS($C$357:$C$420, $D$357:$D$420, $D446)</f>
        <v>6.8398232745149348E-2</v>
      </c>
      <c r="J446" s="30" cm="1">
        <f t="array" ref="J446">SUMPRODUCT(J$357:J$420,$C$357:$C$420*($D$357:$D$420=$D446))/SUMIFS($C$357:$C$420, $D$357:$D$420, $D446)</f>
        <v>5.5559327348857081E-2</v>
      </c>
      <c r="K446" s="30" cm="1">
        <f t="array" ref="K446">SUMPRODUCT(K$357:K$420,$C$357:$C$420*($D$357:$D$420=$D446))/SUMIFS($C$357:$C$420, $D$357:$D$420, $D446)</f>
        <v>3.970901610148278E-2</v>
      </c>
      <c r="L446" s="30" cm="1">
        <f t="array" ref="L446">SUMPRODUCT(L$357:L$420,$C$357:$C$420*($D$357:$D$420=$D446))/SUMIFS($C$357:$C$420, $D$357:$D$420, $D446)</f>
        <v>5.5626971864803414E-2</v>
      </c>
      <c r="M446" s="30" cm="1">
        <f t="array" ref="M446">SUMPRODUCT(M$357:M$420,$C$357:$C$420*($D$357:$D$420=$D446))/SUMIFS($C$357:$C$420, $D$357:$D$420, $D446)</f>
        <v>5.7443174077141224E-2</v>
      </c>
      <c r="N446" s="30" cm="1">
        <f t="array" ref="N446">SUMPRODUCT(N$357:N$420,$C$357:$C$420*($D$357:$D$420=$D446))/SUMIFS($C$357:$C$420, $D$357:$D$420, $D446)</f>
        <v>5.2376325291821402E-2</v>
      </c>
      <c r="O446" s="30" cm="1">
        <f t="array" ref="O446">SUMPRODUCT(O$357:O$420,$C$357:$C$420*($D$357:$D$420=$D446))/SUMIFS($C$357:$C$420, $D$357:$D$420, $D446)</f>
        <v>5.3578039613606E-2</v>
      </c>
      <c r="P446" s="30" cm="1">
        <f t="array" ref="P446">SUMPRODUCT(P$357:P$420,$C$357:$C$420*($D$357:$D$420=$D446))/SUMIFS($C$357:$C$420, $D$357:$D$420, $D446)</f>
        <v>5.3626194611699159E-2</v>
      </c>
      <c r="Q446" s="30" cm="1">
        <f t="array" ref="Q446">SUMPRODUCT(Q$357:Q$420,$C$357:$C$420*($D$357:$D$420=$D446))/SUMIFS($C$357:$C$420, $D$357:$D$420, $D446)</f>
        <v>4.8542419859557102E-2</v>
      </c>
      <c r="R446" s="30" cm="1">
        <f t="array" ref="R446">SUMPRODUCT(R$357:R$420,$C$357:$C$420*($D$357:$D$420=$D446))/SUMIFS($C$357:$C$420, $D$357:$D$420, $D446)</f>
        <v>6.5855820209101787E-2</v>
      </c>
      <c r="S446" s="30" cm="1">
        <f t="array" ref="S446">SUMPRODUCT(S$357:S$420,$C$357:$C$420*($D$357:$D$420=$D446))/SUMIFS($C$357:$C$420, $D$357:$D$420, $D446)</f>
        <v>5.7188429272374948E-2</v>
      </c>
      <c r="T446" s="30" cm="1">
        <f t="array" ref="T446">SUMPRODUCT(T$357:T$420,$C$357:$C$420*($D$357:$D$420=$D446))/SUMIFS($C$357:$C$420, $D$357:$D$420, $D446)</f>
        <v>5.4570572056840301E-2</v>
      </c>
      <c r="U446" s="30" cm="1">
        <f t="array" ref="U446">SUMPRODUCT(U$357:U$420,$C$357:$C$420*($D$357:$D$420=$D446))/SUMIFS($C$357:$C$420, $D$357:$D$420, $D446)</f>
        <v>5.5985756136524255E-2</v>
      </c>
      <c r="V446" s="30" cm="1">
        <f t="array" ref="V446">SUMPRODUCT(V$357:V$420,$C$357:$C$420*($D$357:$D$420=$D446))/SUMIFS($C$357:$C$420, $D$357:$D$420, $D446)</f>
        <v>5.3825368723191491E-2</v>
      </c>
      <c r="W446" s="30" cm="1">
        <f t="array" ref="W446">SUMPRODUCT(W$357:W$420,$C$357:$C$420*($D$357:$D$420=$D446))/SUMIFS($C$357:$C$420, $D$357:$D$420, $D446)</f>
        <v>6.2650425871583967E-2</v>
      </c>
      <c r="X446" s="30" cm="1">
        <f t="array" ref="X446">SUMPRODUCT(X$357:X$420,$C$357:$C$420*($D$357:$D$420=$D446))/SUMIFS($C$357:$C$420, $D$357:$D$420, $D446)</f>
        <v>2.7363129113756619E-2</v>
      </c>
      <c r="Y446" s="30" cm="1">
        <f t="array" ref="Y446">SUMPRODUCT(Y$357:Y$420,$C$357:$C$420*($D$357:$D$420=$D446))/SUMIFS($C$357:$C$420, $D$357:$D$420, $D446)</f>
        <v>3.1667593028148658E-2</v>
      </c>
      <c r="Z446" s="30" cm="1">
        <f t="array" ref="Z446">SUMPRODUCT(Z$357:Z$420,$C$357:$C$420*($D$357:$D$420=$D446))/SUMIFS($C$357:$C$420, $D$357:$D$420, $D446)</f>
        <v>5.0553751984395316E-2</v>
      </c>
      <c r="AA446" s="30" cm="1">
        <f t="array" ref="AA446">SUMPRODUCT(AA$357:AA$420,$C$357:$C$420*($D$357:$D$420=$D446))/SUMIFS($C$357:$C$420, $D$357:$D$420, $D446)</f>
        <v>0.44993177523840777</v>
      </c>
      <c r="AB446" s="30" cm="1">
        <f t="array" ref="AB446">SUMPRODUCT(AB$357:AB$420,$C$357:$C$420*($D$357:$D$420=$D446))/SUMIFS($C$357:$C$420, $D$357:$D$420, $D446)</f>
        <v>2.3373622907261804E-2</v>
      </c>
      <c r="AC446" s="30" cm="1">
        <f t="array" ref="AC446">SUMPRODUCT(AC$357:AC$420,$C$357:$C$420*($D$357:$D$420=$D446))/SUMIFS($C$357:$C$420, $D$357:$D$420, $D446)</f>
        <v>5.5191438925604186E-2</v>
      </c>
      <c r="AD446" s="30" cm="1">
        <f t="array" ref="AD446">SUMPRODUCT(AD$357:AD$420,$C$357:$C$420*($D$357:$D$420=$D446))/SUMIFS($C$357:$C$420, $D$357:$D$420, $D446)</f>
        <v>3.4233673318878312E-2</v>
      </c>
      <c r="AE446" s="30" cm="1">
        <f t="array" ref="AE446">SUMPRODUCT(AE$357:AE$420,$C$357:$C$420*($D$357:$D$420=$D446))/SUMIFS($C$357:$C$420, $D$357:$D$420, $D446)</f>
        <v>2.7018909555252012E-2</v>
      </c>
      <c r="AF446" s="30" cm="1">
        <f t="array" ref="AF446">SUMPRODUCT(AF$357:AF$420,$C$357:$C$420*($D$357:$D$420=$D446))/SUMIFS($C$357:$C$420, $D$357:$D$420, $D446)</f>
        <v>3.1410723392784848E-2</v>
      </c>
      <c r="AG446" s="30" cm="1">
        <f t="array" ref="AG446">SUMPRODUCT(AG$357:AG$420,$C$357:$C$420*($D$357:$D$420=$D446))/SUMIFS($C$357:$C$420, $D$357:$D$420, $D446)</f>
        <v>1.338072219314337E-2</v>
      </c>
      <c r="AH446" s="30" cm="1">
        <f t="array" ref="AH446">SUMPRODUCT(AH$357:AH$420,$C$357:$C$420*($D$357:$D$420=$D446))/SUMIFS($C$357:$C$420, $D$357:$D$420, $D446)</f>
        <v>6.867338483480985E-3</v>
      </c>
      <c r="AI446" s="30" cm="1">
        <f t="array" ref="AI446">SUMPRODUCT(AI$357:AI$420,$C$357:$C$420*($D$357:$D$420=$D446))/SUMIFS($C$357:$C$420, $D$357:$D$420, $D446)</f>
        <v>1.8054770052368704E-2</v>
      </c>
      <c r="AJ446" s="30" cm="1">
        <f t="array" ref="AJ446">SUMPRODUCT(AJ$357:AJ$420,$C$357:$C$420*($D$357:$D$420=$D446))/SUMIFS($C$357:$C$420, $D$357:$D$420, $D446)</f>
        <v>1.2345854563233082E-2</v>
      </c>
      <c r="AK446" s="30" cm="1">
        <f t="array" ref="AK446">SUMPRODUCT(AK$357:AK$420,$C$357:$C$420*($D$357:$D$420=$D446))/SUMIFS($C$357:$C$420, $D$357:$D$420, $D446)</f>
        <v>9.744645908552417E-3</v>
      </c>
      <c r="AL446" s="30" cm="1">
        <f t="array" ref="AL446">SUMPRODUCT(AL$357:AL$420,$C$357:$C$420*($D$357:$D$420=$D446))/SUMIFS($C$357:$C$420, $D$357:$D$420, $D446)</f>
        <v>2.6103788108280974E-2</v>
      </c>
      <c r="AM446" s="30" cm="1">
        <f t="array" ref="AM446">SUMPRODUCT(AM$357:AM$420,$C$357:$C$420*($D$357:$D$420=$D446))/SUMIFS($C$357:$C$420, $D$357:$D$420, $D446)</f>
        <v>2.0088945244138835E-2</v>
      </c>
      <c r="AN446" s="30" cm="1">
        <f t="array" ref="AN446">SUMPRODUCT(AN$357:AN$420,$C$357:$C$420*($D$357:$D$420=$D446))/SUMIFS($C$357:$C$420, $D$357:$D$420, $D446)</f>
        <v>0</v>
      </c>
      <c r="AO446" s="30"/>
      <c r="AP446" s="30"/>
      <c r="AQ446" s="30"/>
      <c r="AR446" s="30"/>
      <c r="AS446" s="30"/>
      <c r="AT446" s="30"/>
    </row>
    <row r="447" spans="4:46" x14ac:dyDescent="0.35">
      <c r="D447" s="14" t="str">
        <v>ISIC 49T53</v>
      </c>
      <c r="E447" s="30" cm="1">
        <f t="array" ref="E447">SUMPRODUCT(E$357:E$420,$C$357:$C$420*($D$357:$D$420=$D447))/SUMIFS($C$357:$C$420, $D$357:$D$420, $D447)</f>
        <v>2.4729576681122207E-2</v>
      </c>
      <c r="F447" s="30" cm="1">
        <f t="array" ref="F447">SUMPRODUCT(F$357:F$420,$C$357:$C$420*($D$357:$D$420=$D447))/SUMIFS($C$357:$C$420, $D$357:$D$420, $D447)</f>
        <v>3.9443313840123714E-2</v>
      </c>
      <c r="G447" s="30" cm="1">
        <f t="array" ref="G447">SUMPRODUCT(G$357:G$420,$C$357:$C$420*($D$357:$D$420=$D447))/SUMIFS($C$357:$C$420, $D$357:$D$420, $D447)</f>
        <v>4.3305782780805366E-2</v>
      </c>
      <c r="H447" s="30" cm="1">
        <f t="array" ref="H447">SUMPRODUCT(H$357:H$420,$C$357:$C$420*($D$357:$D$420=$D447))/SUMIFS($C$357:$C$420, $D$357:$D$420, $D447)</f>
        <v>2.6116220328862114E-2</v>
      </c>
      <c r="I447" s="30" cm="1">
        <f t="array" ref="I447">SUMPRODUCT(I$357:I$420,$C$357:$C$420*($D$357:$D$420=$D447))/SUMIFS($C$357:$C$420, $D$357:$D$420, $D447)</f>
        <v>5.1348705499029507E-2</v>
      </c>
      <c r="J447" s="30" cm="1">
        <f t="array" ref="J447">SUMPRODUCT(J$357:J$420,$C$357:$C$420*($D$357:$D$420=$D447))/SUMIFS($C$357:$C$420, $D$357:$D$420, $D447)</f>
        <v>4.5966816901473279E-2</v>
      </c>
      <c r="K447" s="30" cm="1">
        <f t="array" ref="K447">SUMPRODUCT(K$357:K$420,$C$357:$C$420*($D$357:$D$420=$D447))/SUMIFS($C$357:$C$420, $D$357:$D$420, $D447)</f>
        <v>3.4882664182049578E-2</v>
      </c>
      <c r="L447" s="30" cm="1">
        <f t="array" ref="L447">SUMPRODUCT(L$357:L$420,$C$357:$C$420*($D$357:$D$420=$D447))/SUMIFS($C$357:$C$420, $D$357:$D$420, $D447)</f>
        <v>3.8181000064576871E-2</v>
      </c>
      <c r="M447" s="30" cm="1">
        <f t="array" ref="M447">SUMPRODUCT(M$357:M$420,$C$357:$C$420*($D$357:$D$420=$D447))/SUMIFS($C$357:$C$420, $D$357:$D$420, $D447)</f>
        <v>1.7961762935765152E-2</v>
      </c>
      <c r="N447" s="30" cm="1">
        <f t="array" ref="N447">SUMPRODUCT(N$357:N$420,$C$357:$C$420*($D$357:$D$420=$D447))/SUMIFS($C$357:$C$420, $D$357:$D$420, $D447)</f>
        <v>3.3910930358196062E-2</v>
      </c>
      <c r="O447" s="30" cm="1">
        <f t="array" ref="O447">SUMPRODUCT(O$357:O$420,$C$357:$C$420*($D$357:$D$420=$D447))/SUMIFS($C$357:$C$420, $D$357:$D$420, $D447)</f>
        <v>5.1679494532189771E-2</v>
      </c>
      <c r="P447" s="30" cm="1">
        <f t="array" ref="P447">SUMPRODUCT(P$357:P$420,$C$357:$C$420*($D$357:$D$420=$D447))/SUMIFS($C$357:$C$420, $D$357:$D$420, $D447)</f>
        <v>4.4053896646480517E-2</v>
      </c>
      <c r="Q447" s="30" cm="1">
        <f t="array" ref="Q447">SUMPRODUCT(Q$357:Q$420,$C$357:$C$420*($D$357:$D$420=$D447))/SUMIFS($C$357:$C$420, $D$357:$D$420, $D447)</f>
        <v>2.6403671705185726E-2</v>
      </c>
      <c r="R447" s="30" cm="1">
        <f t="array" ref="R447">SUMPRODUCT(R$357:R$420,$C$357:$C$420*($D$357:$D$420=$D447))/SUMIFS($C$357:$C$420, $D$357:$D$420, $D447)</f>
        <v>1.8909498690482539E-2</v>
      </c>
      <c r="S447" s="30" cm="1">
        <f t="array" ref="S447">SUMPRODUCT(S$357:S$420,$C$357:$C$420*($D$357:$D$420=$D447))/SUMIFS($C$357:$C$420, $D$357:$D$420, $D447)</f>
        <v>2.7977395138115969E-2</v>
      </c>
      <c r="T447" s="30" cm="1">
        <f t="array" ref="T447">SUMPRODUCT(T$357:T$420,$C$357:$C$420*($D$357:$D$420=$D447))/SUMIFS($C$357:$C$420, $D$357:$D$420, $D447)</f>
        <v>2.7695348678536631E-2</v>
      </c>
      <c r="U447" s="30" cm="1">
        <f t="array" ref="U447">SUMPRODUCT(U$357:U$420,$C$357:$C$420*($D$357:$D$420=$D447))/SUMIFS($C$357:$C$420, $D$357:$D$420, $D447)</f>
        <v>3.1178978794618017E-2</v>
      </c>
      <c r="V447" s="30" cm="1">
        <f t="array" ref="V447">SUMPRODUCT(V$357:V$420,$C$357:$C$420*($D$357:$D$420=$D447))/SUMIFS($C$357:$C$420, $D$357:$D$420, $D447)</f>
        <v>2.1843874051621952E-2</v>
      </c>
      <c r="W447" s="30" cm="1">
        <f t="array" ref="W447">SUMPRODUCT(W$357:W$420,$C$357:$C$420*($D$357:$D$420=$D447))/SUMIFS($C$357:$C$420, $D$357:$D$420, $D447)</f>
        <v>2.6281278366946666E-2</v>
      </c>
      <c r="X447" s="30" cm="1">
        <f t="array" ref="X447">SUMPRODUCT(X$357:X$420,$C$357:$C$420*($D$357:$D$420=$D447))/SUMIFS($C$357:$C$420, $D$357:$D$420, $D447)</f>
        <v>3.2330074562734165E-2</v>
      </c>
      <c r="Y447" s="30" cm="1">
        <f t="array" ref="Y447">SUMPRODUCT(Y$357:Y$420,$C$357:$C$420*($D$357:$D$420=$D447))/SUMIFS($C$357:$C$420, $D$357:$D$420, $D447)</f>
        <v>2.3523625685707705E-2</v>
      </c>
      <c r="Z447" s="30" cm="1">
        <f t="array" ref="Z447">SUMPRODUCT(Z$357:Z$420,$C$357:$C$420*($D$357:$D$420=$D447))/SUMIFS($C$357:$C$420, $D$357:$D$420, $D447)</f>
        <v>2.3283206160808239E-2</v>
      </c>
      <c r="AA447" s="30" cm="1">
        <f t="array" ref="AA447">SUMPRODUCT(AA$357:AA$420,$C$357:$C$420*($D$357:$D$420=$D447))/SUMIFS($C$357:$C$420, $D$357:$D$420, $D447)</f>
        <v>4.460851777252238E-2</v>
      </c>
      <c r="AB447" s="30" cm="1">
        <f t="array" ref="AB447">SUMPRODUCT(AB$357:AB$420,$C$357:$C$420*($D$357:$D$420=$D447))/SUMIFS($C$357:$C$420, $D$357:$D$420, $D447)</f>
        <v>0.43294413634359569</v>
      </c>
      <c r="AC447" s="30" cm="1">
        <f t="array" ref="AC447">SUMPRODUCT(AC$357:AC$420,$C$357:$C$420*($D$357:$D$420=$D447))/SUMIFS($C$357:$C$420, $D$357:$D$420, $D447)</f>
        <v>1.9072368673942634E-2</v>
      </c>
      <c r="AD447" s="30" cm="1">
        <f t="array" ref="AD447">SUMPRODUCT(AD$357:AD$420,$C$357:$C$420*($D$357:$D$420=$D447))/SUMIFS($C$357:$C$420, $D$357:$D$420, $D447)</f>
        <v>2.0366350661811625E-2</v>
      </c>
      <c r="AE447" s="30" cm="1">
        <f t="array" ref="AE447">SUMPRODUCT(AE$357:AE$420,$C$357:$C$420*($D$357:$D$420=$D447))/SUMIFS($C$357:$C$420, $D$357:$D$420, $D447)</f>
        <v>1.3643405834538103E-2</v>
      </c>
      <c r="AF447" s="30" cm="1">
        <f t="array" ref="AF447">SUMPRODUCT(AF$357:AF$420,$C$357:$C$420*($D$357:$D$420=$D447))/SUMIFS($C$357:$C$420, $D$357:$D$420, $D447)</f>
        <v>9.7255254556075782E-3</v>
      </c>
      <c r="AG447" s="30" cm="1">
        <f t="array" ref="AG447">SUMPRODUCT(AG$357:AG$420,$C$357:$C$420*($D$357:$D$420=$D447))/SUMIFS($C$357:$C$420, $D$357:$D$420, $D447)</f>
        <v>7.153056635210174E-3</v>
      </c>
      <c r="AH447" s="30" cm="1">
        <f t="array" ref="AH447">SUMPRODUCT(AH$357:AH$420,$C$357:$C$420*($D$357:$D$420=$D447))/SUMIFS($C$357:$C$420, $D$357:$D$420, $D447)</f>
        <v>3.6902832901768001E-3</v>
      </c>
      <c r="AI447" s="30" cm="1">
        <f t="array" ref="AI447">SUMPRODUCT(AI$357:AI$420,$C$357:$C$420*($D$357:$D$420=$D447))/SUMIFS($C$357:$C$420, $D$357:$D$420, $D447)</f>
        <v>1.2890772583195202E-2</v>
      </c>
      <c r="AJ447" s="30" cm="1">
        <f t="array" ref="AJ447">SUMPRODUCT(AJ$357:AJ$420,$C$357:$C$420*($D$357:$D$420=$D447))/SUMIFS($C$357:$C$420, $D$357:$D$420, $D447)</f>
        <v>1.128638339571335E-2</v>
      </c>
      <c r="AK447" s="30" cm="1">
        <f t="array" ref="AK447">SUMPRODUCT(AK$357:AK$420,$C$357:$C$420*($D$357:$D$420=$D447))/SUMIFS($C$357:$C$420, $D$357:$D$420, $D447)</f>
        <v>1.2006707618297491E-2</v>
      </c>
      <c r="AL447" s="30" cm="1">
        <f t="array" ref="AL447">SUMPRODUCT(AL$357:AL$420,$C$357:$C$420*($D$357:$D$420=$D447))/SUMIFS($C$357:$C$420, $D$357:$D$420, $D447)</f>
        <v>8.4693211704338633E-3</v>
      </c>
      <c r="AM447" s="30" cm="1">
        <f t="array" ref="AM447">SUMPRODUCT(AM$357:AM$420,$C$357:$C$420*($D$357:$D$420=$D447))/SUMIFS($C$357:$C$420, $D$357:$D$420, $D447)</f>
        <v>1.2131778579363183E-2</v>
      </c>
      <c r="AN447" s="30" cm="1">
        <f t="array" ref="AN447">SUMPRODUCT(AN$357:AN$420,$C$357:$C$420*($D$357:$D$420=$D447))/SUMIFS($C$357:$C$420, $D$357:$D$420, $D447)</f>
        <v>0</v>
      </c>
      <c r="AO447" s="30"/>
      <c r="AP447" s="30"/>
      <c r="AQ447" s="30"/>
      <c r="AR447" s="30"/>
      <c r="AS447" s="30"/>
      <c r="AT447" s="30"/>
    </row>
    <row r="448" spans="4:46" x14ac:dyDescent="0.35">
      <c r="D448" s="14" t="str">
        <v>ISIC 55T56</v>
      </c>
      <c r="E448" s="30" cm="1">
        <f t="array" ref="E448">SUMPRODUCT(E$357:E$420,$C$357:$C$420*($D$357:$D$420=$D448))/SUMIFS($C$357:$C$420, $D$357:$D$420, $D448)</f>
        <v>6.3537325654928816E-3</v>
      </c>
      <c r="F448" s="30" cm="1">
        <f t="array" ref="F448">SUMPRODUCT(F$357:F$420,$C$357:$C$420*($D$357:$D$420=$D448))/SUMIFS($C$357:$C$420, $D$357:$D$420, $D448)</f>
        <v>8.528998063000141E-3</v>
      </c>
      <c r="G448" s="30" cm="1">
        <f t="array" ref="G448">SUMPRODUCT(G$357:G$420,$C$357:$C$420*($D$357:$D$420=$D448))/SUMIFS($C$357:$C$420, $D$357:$D$420, $D448)</f>
        <v>8.9170834351451813E-3</v>
      </c>
      <c r="H448" s="30" cm="1">
        <f t="array" ref="H448">SUMPRODUCT(H$357:H$420,$C$357:$C$420*($D$357:$D$420=$D448))/SUMIFS($C$357:$C$420, $D$357:$D$420, $D448)</f>
        <v>9.4682284177612479E-3</v>
      </c>
      <c r="I448" s="30" cm="1">
        <f t="array" ref="I448">SUMPRODUCT(I$357:I$420,$C$357:$C$420*($D$357:$D$420=$D448))/SUMIFS($C$357:$C$420, $D$357:$D$420, $D448)</f>
        <v>1.0311918688779873E-2</v>
      </c>
      <c r="J448" s="30" cm="1">
        <f t="array" ref="J448">SUMPRODUCT(J$357:J$420,$C$357:$C$420*($D$357:$D$420=$D448))/SUMIFS($C$357:$C$420, $D$357:$D$420, $D448)</f>
        <v>8.5487023331349294E-3</v>
      </c>
      <c r="K448" s="30" cm="1">
        <f t="array" ref="K448">SUMPRODUCT(K$357:K$420,$C$357:$C$420*($D$357:$D$420=$D448))/SUMIFS($C$357:$C$420, $D$357:$D$420, $D448)</f>
        <v>5.3311756091542059E-3</v>
      </c>
      <c r="L448" s="30" cm="1">
        <f t="array" ref="L448">SUMPRODUCT(L$357:L$420,$C$357:$C$420*($D$357:$D$420=$D448))/SUMIFS($C$357:$C$420, $D$357:$D$420, $D448)</f>
        <v>9.2790362531687768E-3</v>
      </c>
      <c r="M448" s="30" cm="1">
        <f t="array" ref="M448">SUMPRODUCT(M$357:M$420,$C$357:$C$420*($D$357:$D$420=$D448))/SUMIFS($C$357:$C$420, $D$357:$D$420, $D448)</f>
        <v>7.7010961667927326E-3</v>
      </c>
      <c r="N448" s="30" cm="1">
        <f t="array" ref="N448">SUMPRODUCT(N$357:N$420,$C$357:$C$420*($D$357:$D$420=$D448))/SUMIFS($C$357:$C$420, $D$357:$D$420, $D448)</f>
        <v>1.1048653946196899E-2</v>
      </c>
      <c r="O448" s="30" cm="1">
        <f t="array" ref="O448">SUMPRODUCT(O$357:O$420,$C$357:$C$420*($D$357:$D$420=$D448))/SUMIFS($C$357:$C$420, $D$357:$D$420, $D448)</f>
        <v>1.0520501132513075E-2</v>
      </c>
      <c r="P448" s="30" cm="1">
        <f t="array" ref="P448">SUMPRODUCT(P$357:P$420,$C$357:$C$420*($D$357:$D$420=$D448))/SUMIFS($C$357:$C$420, $D$357:$D$420, $D448)</f>
        <v>1.1173855192210631E-2</v>
      </c>
      <c r="Q448" s="30" cm="1">
        <f t="array" ref="Q448">SUMPRODUCT(Q$357:Q$420,$C$357:$C$420*($D$357:$D$420=$D448))/SUMIFS($C$357:$C$420, $D$357:$D$420, $D448)</f>
        <v>1.0911209128184397E-2</v>
      </c>
      <c r="R448" s="30" cm="1">
        <f t="array" ref="R448">SUMPRODUCT(R$357:R$420,$C$357:$C$420*($D$357:$D$420=$D448))/SUMIFS($C$357:$C$420, $D$357:$D$420, $D448)</f>
        <v>7.0776535927317332E-3</v>
      </c>
      <c r="S448" s="30" cm="1">
        <f t="array" ref="S448">SUMPRODUCT(S$357:S$420,$C$357:$C$420*($D$357:$D$420=$D448))/SUMIFS($C$357:$C$420, $D$357:$D$420, $D448)</f>
        <v>1.0363438293873E-2</v>
      </c>
      <c r="T448" s="30" cm="1">
        <f t="array" ref="T448">SUMPRODUCT(T$357:T$420,$C$357:$C$420*($D$357:$D$420=$D448))/SUMIFS($C$357:$C$420, $D$357:$D$420, $D448)</f>
        <v>1.138550324593453E-2</v>
      </c>
      <c r="U448" s="30" cm="1">
        <f t="array" ref="U448">SUMPRODUCT(U$357:U$420,$C$357:$C$420*($D$357:$D$420=$D448))/SUMIFS($C$357:$C$420, $D$357:$D$420, $D448)</f>
        <v>8.718750907651545E-3</v>
      </c>
      <c r="V448" s="30" cm="1">
        <f t="array" ref="V448">SUMPRODUCT(V$357:V$420,$C$357:$C$420*($D$357:$D$420=$D448))/SUMIFS($C$357:$C$420, $D$357:$D$420, $D448)</f>
        <v>1.1112622014974417E-2</v>
      </c>
      <c r="W448" s="30" cm="1">
        <f t="array" ref="W448">SUMPRODUCT(W$357:W$420,$C$357:$C$420*($D$357:$D$420=$D448))/SUMIFS($C$357:$C$420, $D$357:$D$420, $D448)</f>
        <v>1.1687337830145451E-2</v>
      </c>
      <c r="X448" s="30" cm="1">
        <f t="array" ref="X448">SUMPRODUCT(X$357:X$420,$C$357:$C$420*($D$357:$D$420=$D448))/SUMIFS($C$357:$C$420, $D$357:$D$420, $D448)</f>
        <v>9.8426435753953805E-3</v>
      </c>
      <c r="Y448" s="30" cm="1">
        <f t="array" ref="Y448">SUMPRODUCT(Y$357:Y$420,$C$357:$C$420*($D$357:$D$420=$D448))/SUMIFS($C$357:$C$420, $D$357:$D$420, $D448)</f>
        <v>9.6056501259616893E-3</v>
      </c>
      <c r="Z448" s="30" cm="1">
        <f t="array" ref="Z448">SUMPRODUCT(Z$357:Z$420,$C$357:$C$420*($D$357:$D$420=$D448))/SUMIFS($C$357:$C$420, $D$357:$D$420, $D448)</f>
        <v>1.0785685583834014E-2</v>
      </c>
      <c r="AA448" s="30" cm="1">
        <f t="array" ref="AA448">SUMPRODUCT(AA$357:AA$420,$C$357:$C$420*($D$357:$D$420=$D448))/SUMIFS($C$357:$C$420, $D$357:$D$420, $D448)</f>
        <v>1.1762361693236268E-2</v>
      </c>
      <c r="AB448" s="30" cm="1">
        <f t="array" ref="AB448">SUMPRODUCT(AB$357:AB$420,$C$357:$C$420*($D$357:$D$420=$D448))/SUMIFS($C$357:$C$420, $D$357:$D$420, $D448)</f>
        <v>1.3041760791187268E-2</v>
      </c>
      <c r="AC448" s="30" cm="1">
        <f t="array" ref="AC448">SUMPRODUCT(AC$357:AC$420,$C$357:$C$420*($D$357:$D$420=$D448))/SUMIFS($C$357:$C$420, $D$357:$D$420, $D448)</f>
        <v>1.0124545566776499</v>
      </c>
      <c r="AD448" s="30" cm="1">
        <f t="array" ref="AD448">SUMPRODUCT(AD$357:AD$420,$C$357:$C$420*($D$357:$D$420=$D448))/SUMIFS($C$357:$C$420, $D$357:$D$420, $D448)</f>
        <v>1.2585821068199115E-2</v>
      </c>
      <c r="AE448" s="30" cm="1">
        <f t="array" ref="AE448">SUMPRODUCT(AE$357:AE$420,$C$357:$C$420*($D$357:$D$420=$D448))/SUMIFS($C$357:$C$420, $D$357:$D$420, $D448)</f>
        <v>9.3758660884556023E-3</v>
      </c>
      <c r="AF448" s="30" cm="1">
        <f t="array" ref="AF448">SUMPRODUCT(AF$357:AF$420,$C$357:$C$420*($D$357:$D$420=$D448))/SUMIFS($C$357:$C$420, $D$357:$D$420, $D448)</f>
        <v>1.0440342374633066E-2</v>
      </c>
      <c r="AG448" s="30" cm="1">
        <f t="array" ref="AG448">SUMPRODUCT(AG$357:AG$420,$C$357:$C$420*($D$357:$D$420=$D448))/SUMIFS($C$357:$C$420, $D$357:$D$420, $D448)</f>
        <v>8.9224437157406997E-3</v>
      </c>
      <c r="AH448" s="30" cm="1">
        <f t="array" ref="AH448">SUMPRODUCT(AH$357:AH$420,$C$357:$C$420*($D$357:$D$420=$D448))/SUMIFS($C$357:$C$420, $D$357:$D$420, $D448)</f>
        <v>2.9938453311165055E-3</v>
      </c>
      <c r="AI448" s="30" cm="1">
        <f t="array" ref="AI448">SUMPRODUCT(AI$357:AI$420,$C$357:$C$420*($D$357:$D$420=$D448))/SUMIFS($C$357:$C$420, $D$357:$D$420, $D448)</f>
        <v>1.7825218281767811E-2</v>
      </c>
      <c r="AJ448" s="30" cm="1">
        <f t="array" ref="AJ448">SUMPRODUCT(AJ$357:AJ$420,$C$357:$C$420*($D$357:$D$420=$D448))/SUMIFS($C$357:$C$420, $D$357:$D$420, $D448)</f>
        <v>7.1939822674731606E-3</v>
      </c>
      <c r="AK448" s="30" cm="1">
        <f t="array" ref="AK448">SUMPRODUCT(AK$357:AK$420,$C$357:$C$420*($D$357:$D$420=$D448))/SUMIFS($C$357:$C$420, $D$357:$D$420, $D448)</f>
        <v>7.8725419765301955E-3</v>
      </c>
      <c r="AL448" s="30" cm="1">
        <f t="array" ref="AL448">SUMPRODUCT(AL$357:AL$420,$C$357:$C$420*($D$357:$D$420=$D448))/SUMIFS($C$357:$C$420, $D$357:$D$420, $D448)</f>
        <v>9.7348275048305954E-3</v>
      </c>
      <c r="AM448" s="30" cm="1">
        <f t="array" ref="AM448">SUMPRODUCT(AM$357:AM$420,$C$357:$C$420*($D$357:$D$420=$D448))/SUMIFS($C$357:$C$420, $D$357:$D$420, $D448)</f>
        <v>1.3047769970223362E-2</v>
      </c>
      <c r="AN448" s="30" cm="1">
        <f t="array" ref="AN448">SUMPRODUCT(AN$357:AN$420,$C$357:$C$420*($D$357:$D$420=$D448))/SUMIFS($C$357:$C$420, $D$357:$D$420, $D448)</f>
        <v>0</v>
      </c>
      <c r="AO448" s="30"/>
      <c r="AP448" s="30"/>
      <c r="AQ448" s="30"/>
      <c r="AR448" s="30"/>
      <c r="AS448" s="30"/>
      <c r="AT448" s="30"/>
    </row>
    <row r="449" spans="1:403" x14ac:dyDescent="0.35">
      <c r="D449" s="14" t="str">
        <v>ISIC 58T60</v>
      </c>
      <c r="E449" s="30" cm="1">
        <f t="array" ref="E449">SUMPRODUCT(E$357:E$420,$C$357:$C$420*($D$357:$D$420=$D449))/SUMIFS($C$357:$C$420, $D$357:$D$420, $D449)</f>
        <v>2.1972435681199528E-3</v>
      </c>
      <c r="F449" s="30" cm="1">
        <f t="array" ref="F449">SUMPRODUCT(F$357:F$420,$C$357:$C$420*($D$357:$D$420=$D449))/SUMIFS($C$357:$C$420, $D$357:$D$420, $D449)</f>
        <v>4.0710946635315716E-3</v>
      </c>
      <c r="G449" s="30" cm="1">
        <f t="array" ref="G449">SUMPRODUCT(G$357:G$420,$C$357:$C$420*($D$357:$D$420=$D449))/SUMIFS($C$357:$C$420, $D$357:$D$420, $D449)</f>
        <v>3.7130585698789591E-3</v>
      </c>
      <c r="H449" s="30" cm="1">
        <f t="array" ref="H449">SUMPRODUCT(H$357:H$420,$C$357:$C$420*($D$357:$D$420=$D449))/SUMIFS($C$357:$C$420, $D$357:$D$420, $D449)</f>
        <v>2.9538552542362159E-3</v>
      </c>
      <c r="I449" s="30" cm="1">
        <f t="array" ref="I449">SUMPRODUCT(I$357:I$420,$C$357:$C$420*($D$357:$D$420=$D449))/SUMIFS($C$357:$C$420, $D$357:$D$420, $D449)</f>
        <v>2.9613155060921902E-3</v>
      </c>
      <c r="J449" s="30" cm="1">
        <f t="array" ref="J449">SUMPRODUCT(J$357:J$420,$C$357:$C$420*($D$357:$D$420=$D449))/SUMIFS($C$357:$C$420, $D$357:$D$420, $D449)</f>
        <v>6.2768568075348939E-3</v>
      </c>
      <c r="K449" s="30" cm="1">
        <f t="array" ref="K449">SUMPRODUCT(K$357:K$420,$C$357:$C$420*($D$357:$D$420=$D449))/SUMIFS($C$357:$C$420, $D$357:$D$420, $D449)</f>
        <v>2.7302636203589059E-3</v>
      </c>
      <c r="L449" s="30" cm="1">
        <f t="array" ref="L449">SUMPRODUCT(L$357:L$420,$C$357:$C$420*($D$357:$D$420=$D449))/SUMIFS($C$357:$C$420, $D$357:$D$420, $D449)</f>
        <v>3.5943890420037572E-3</v>
      </c>
      <c r="M449" s="30" cm="1">
        <f t="array" ref="M449">SUMPRODUCT(M$357:M$420,$C$357:$C$420*($D$357:$D$420=$D449))/SUMIFS($C$357:$C$420, $D$357:$D$420, $D449)</f>
        <v>4.713607105103281E-3</v>
      </c>
      <c r="N449" s="30" cm="1">
        <f t="array" ref="N449">SUMPRODUCT(N$357:N$420,$C$357:$C$420*($D$357:$D$420=$D449))/SUMIFS($C$357:$C$420, $D$357:$D$420, $D449)</f>
        <v>3.1281517456366549E-3</v>
      </c>
      <c r="O449" s="30" cm="1">
        <f t="array" ref="O449">SUMPRODUCT(O$357:O$420,$C$357:$C$420*($D$357:$D$420=$D449))/SUMIFS($C$357:$C$420, $D$357:$D$420, $D449)</f>
        <v>3.2638548213895923E-3</v>
      </c>
      <c r="P449" s="30" cm="1">
        <f t="array" ref="P449">SUMPRODUCT(P$357:P$420,$C$357:$C$420*($D$357:$D$420=$D449))/SUMIFS($C$357:$C$420, $D$357:$D$420, $D449)</f>
        <v>3.2047999076534853E-3</v>
      </c>
      <c r="Q449" s="30" cm="1">
        <f t="array" ref="Q449">SUMPRODUCT(Q$357:Q$420,$C$357:$C$420*($D$357:$D$420=$D449))/SUMIFS($C$357:$C$420, $D$357:$D$420, $D449)</f>
        <v>2.9033785913068016E-3</v>
      </c>
      <c r="R449" s="30" cm="1">
        <f t="array" ref="R449">SUMPRODUCT(R$357:R$420,$C$357:$C$420*($D$357:$D$420=$D449))/SUMIFS($C$357:$C$420, $D$357:$D$420, $D449)</f>
        <v>3.1057006124163089E-3</v>
      </c>
      <c r="S449" s="30" cm="1">
        <f t="array" ref="S449">SUMPRODUCT(S$357:S$420,$C$357:$C$420*($D$357:$D$420=$D449))/SUMIFS($C$357:$C$420, $D$357:$D$420, $D449)</f>
        <v>3.63377989610752E-3</v>
      </c>
      <c r="T449" s="30" cm="1">
        <f t="array" ref="T449">SUMPRODUCT(T$357:T$420,$C$357:$C$420*($D$357:$D$420=$D449))/SUMIFS($C$357:$C$420, $D$357:$D$420, $D449)</f>
        <v>3.1905249022220641E-3</v>
      </c>
      <c r="U449" s="30" cm="1">
        <f t="array" ref="U449">SUMPRODUCT(U$357:U$420,$C$357:$C$420*($D$357:$D$420=$D449))/SUMIFS($C$357:$C$420, $D$357:$D$420, $D449)</f>
        <v>3.4345376712257352E-3</v>
      </c>
      <c r="V449" s="30" cm="1">
        <f t="array" ref="V449">SUMPRODUCT(V$357:V$420,$C$357:$C$420*($D$357:$D$420=$D449))/SUMIFS($C$357:$C$420, $D$357:$D$420, $D449)</f>
        <v>3.2994727309887187E-3</v>
      </c>
      <c r="W449" s="30" cm="1">
        <f t="array" ref="W449">SUMPRODUCT(W$357:W$420,$C$357:$C$420*($D$357:$D$420=$D449))/SUMIFS($C$357:$C$420, $D$357:$D$420, $D449)</f>
        <v>3.1154924898628691E-3</v>
      </c>
      <c r="X449" s="30" cm="1">
        <f t="array" ref="X449">SUMPRODUCT(X$357:X$420,$C$357:$C$420*($D$357:$D$420=$D449))/SUMIFS($C$357:$C$420, $D$357:$D$420, $D449)</f>
        <v>2.9409413198106496E-3</v>
      </c>
      <c r="Y449" s="30" cm="1">
        <f t="array" ref="Y449">SUMPRODUCT(Y$357:Y$420,$C$357:$C$420*($D$357:$D$420=$D449))/SUMIFS($C$357:$C$420, $D$357:$D$420, $D449)</f>
        <v>4.5430585189262405E-3</v>
      </c>
      <c r="Z449" s="30" cm="1">
        <f t="array" ref="Z449">SUMPRODUCT(Z$357:Z$420,$C$357:$C$420*($D$357:$D$420=$D449))/SUMIFS($C$357:$C$420, $D$357:$D$420, $D449)</f>
        <v>2.7671045943873499E-3</v>
      </c>
      <c r="AA449" s="30" cm="1">
        <f t="array" ref="AA449">SUMPRODUCT(AA$357:AA$420,$C$357:$C$420*($D$357:$D$420=$D449))/SUMIFS($C$357:$C$420, $D$357:$D$420, $D449)</f>
        <v>4.4675610416468623E-3</v>
      </c>
      <c r="AB449" s="30" cm="1">
        <f t="array" ref="AB449">SUMPRODUCT(AB$357:AB$420,$C$357:$C$420*($D$357:$D$420=$D449))/SUMIFS($C$357:$C$420, $D$357:$D$420, $D449)</f>
        <v>2.8264353769854324E-3</v>
      </c>
      <c r="AC449" s="30" cm="1">
        <f t="array" ref="AC449">SUMPRODUCT(AC$357:AC$420,$C$357:$C$420*($D$357:$D$420=$D449))/SUMIFS($C$357:$C$420, $D$357:$D$420, $D449)</f>
        <v>4.1475185797674782E-3</v>
      </c>
      <c r="AD449" s="30" cm="1">
        <f t="array" ref="AD449">SUMPRODUCT(AD$357:AD$420,$C$357:$C$420*($D$357:$D$420=$D449))/SUMIFS($C$357:$C$420, $D$357:$D$420, $D449)</f>
        <v>0.55914560142573766</v>
      </c>
      <c r="AE449" s="30" cm="1">
        <f t="array" ref="AE449">SUMPRODUCT(AE$357:AE$420,$C$357:$C$420*($D$357:$D$420=$D449))/SUMIFS($C$357:$C$420, $D$357:$D$420, $D449)</f>
        <v>1.2637250411993633E-2</v>
      </c>
      <c r="AF449" s="30" cm="1">
        <f t="array" ref="AF449">SUMPRODUCT(AF$357:AF$420,$C$357:$C$420*($D$357:$D$420=$D449))/SUMIFS($C$357:$C$420, $D$357:$D$420, $D449)</f>
        <v>9.6465691516238548E-3</v>
      </c>
      <c r="AG449" s="30" cm="1">
        <f t="array" ref="AG449">SUMPRODUCT(AG$357:AG$420,$C$357:$C$420*($D$357:$D$420=$D449))/SUMIFS($C$357:$C$420, $D$357:$D$420, $D449)</f>
        <v>6.4919348429267705E-3</v>
      </c>
      <c r="AH449" s="30" cm="1">
        <f t="array" ref="AH449">SUMPRODUCT(AH$357:AH$420,$C$357:$C$420*($D$357:$D$420=$D449))/SUMIFS($C$357:$C$420, $D$357:$D$420, $D449)</f>
        <v>1.3600580552052841E-3</v>
      </c>
      <c r="AI449" s="30" cm="1">
        <f t="array" ref="AI449">SUMPRODUCT(AI$357:AI$420,$C$357:$C$420*($D$357:$D$420=$D449))/SUMIFS($C$357:$C$420, $D$357:$D$420, $D449)</f>
        <v>1.1519975425612358E-2</v>
      </c>
      <c r="AJ449" s="30" cm="1">
        <f t="array" ref="AJ449">SUMPRODUCT(AJ$357:AJ$420,$C$357:$C$420*($D$357:$D$420=$D449))/SUMIFS($C$357:$C$420, $D$357:$D$420, $D449)</f>
        <v>4.2997255518650032E-3</v>
      </c>
      <c r="AK449" s="30" cm="1">
        <f t="array" ref="AK449">SUMPRODUCT(AK$357:AK$420,$C$357:$C$420*($D$357:$D$420=$D449))/SUMIFS($C$357:$C$420, $D$357:$D$420, $D449)</f>
        <v>5.5272122421874256E-3</v>
      </c>
      <c r="AL449" s="30" cm="1">
        <f t="array" ref="AL449">SUMPRODUCT(AL$357:AL$420,$C$357:$C$420*($D$357:$D$420=$D449))/SUMIFS($C$357:$C$420, $D$357:$D$420, $D449)</f>
        <v>2.9582076816883794E-3</v>
      </c>
      <c r="AM449" s="30" cm="1">
        <f t="array" ref="AM449">SUMPRODUCT(AM$357:AM$420,$C$357:$C$420*($D$357:$D$420=$D449))/SUMIFS($C$357:$C$420, $D$357:$D$420, $D449)</f>
        <v>8.4775883762956278E-3</v>
      </c>
      <c r="AN449" s="30" cm="1">
        <f t="array" ref="AN449">SUMPRODUCT(AN$357:AN$420,$C$357:$C$420*($D$357:$D$420=$D449))/SUMIFS($C$357:$C$420, $D$357:$D$420, $D449)</f>
        <v>0</v>
      </c>
      <c r="AO449" s="30"/>
      <c r="AP449" s="30"/>
      <c r="AQ449" s="30"/>
      <c r="AR449" s="30"/>
      <c r="AS449" s="30"/>
      <c r="AT449" s="30"/>
    </row>
    <row r="450" spans="1:403" x14ac:dyDescent="0.35">
      <c r="D450" s="14" t="str">
        <v>ISIC 61</v>
      </c>
      <c r="E450" s="30" cm="1">
        <f t="array" ref="E450">SUMPRODUCT(E$357:E$420,$C$357:$C$420*($D$357:$D$420=$D450))/SUMIFS($C$357:$C$420, $D$357:$D$420, $D450)</f>
        <v>6.4542132135628118E-3</v>
      </c>
      <c r="F450" s="30" cm="1">
        <f t="array" ref="F450">SUMPRODUCT(F$357:F$420,$C$357:$C$420*($D$357:$D$420=$D450))/SUMIFS($C$357:$C$420, $D$357:$D$420, $D450)</f>
        <v>9.1543943764148261E-3</v>
      </c>
      <c r="G450" s="30" cm="1">
        <f t="array" ref="G450">SUMPRODUCT(G$357:G$420,$C$357:$C$420*($D$357:$D$420=$D450))/SUMIFS($C$357:$C$420, $D$357:$D$420, $D450)</f>
        <v>1.0055349960775355E-2</v>
      </c>
      <c r="H450" s="30" cm="1">
        <f t="array" ref="H450">SUMPRODUCT(H$357:H$420,$C$357:$C$420*($D$357:$D$420=$D450))/SUMIFS($C$357:$C$420, $D$357:$D$420, $D450)</f>
        <v>9.9771059248415211E-3</v>
      </c>
      <c r="I450" s="30" cm="1">
        <f t="array" ref="I450">SUMPRODUCT(I$357:I$420,$C$357:$C$420*($D$357:$D$420=$D450))/SUMIFS($C$357:$C$420, $D$357:$D$420, $D450)</f>
        <v>9.7876220382149132E-3</v>
      </c>
      <c r="J450" s="30" cm="1">
        <f t="array" ref="J450">SUMPRODUCT(J$357:J$420,$C$357:$C$420*($D$357:$D$420=$D450))/SUMIFS($C$357:$C$420, $D$357:$D$420, $D450)</f>
        <v>1.1021996096062326E-2</v>
      </c>
      <c r="K450" s="30" cm="1">
        <f t="array" ref="K450">SUMPRODUCT(K$357:K$420,$C$357:$C$420*($D$357:$D$420=$D450))/SUMIFS($C$357:$C$420, $D$357:$D$420, $D450)</f>
        <v>5.9909287242242686E-3</v>
      </c>
      <c r="L450" s="30" cm="1">
        <f t="array" ref="L450">SUMPRODUCT(L$357:L$420,$C$357:$C$420*($D$357:$D$420=$D450))/SUMIFS($C$357:$C$420, $D$357:$D$420, $D450)</f>
        <v>9.8296410864096035E-3</v>
      </c>
      <c r="M450" s="30" cm="1">
        <f t="array" ref="M450">SUMPRODUCT(M$357:M$420,$C$357:$C$420*($D$357:$D$420=$D450))/SUMIFS($C$357:$C$420, $D$357:$D$420, $D450)</f>
        <v>8.3493145092836188E-3</v>
      </c>
      <c r="N450" s="30" cm="1">
        <f t="array" ref="N450">SUMPRODUCT(N$357:N$420,$C$357:$C$420*($D$357:$D$420=$D450))/SUMIFS($C$357:$C$420, $D$357:$D$420, $D450)</f>
        <v>1.0628554074405801E-2</v>
      </c>
      <c r="O450" s="30" cm="1">
        <f t="array" ref="O450">SUMPRODUCT(O$357:O$420,$C$357:$C$420*($D$357:$D$420=$D450))/SUMIFS($C$357:$C$420, $D$357:$D$420, $D450)</f>
        <v>1.2459373820527813E-2</v>
      </c>
      <c r="P450" s="30" cm="1">
        <f t="array" ref="P450">SUMPRODUCT(P$357:P$420,$C$357:$C$420*($D$357:$D$420=$D450))/SUMIFS($C$357:$C$420, $D$357:$D$420, $D450)</f>
        <v>1.0779417796536571E-2</v>
      </c>
      <c r="Q450" s="30" cm="1">
        <f t="array" ref="Q450">SUMPRODUCT(Q$357:Q$420,$C$357:$C$420*($D$357:$D$420=$D450))/SUMIFS($C$357:$C$420, $D$357:$D$420, $D450)</f>
        <v>9.6720375396123388E-3</v>
      </c>
      <c r="R450" s="30" cm="1">
        <f t="array" ref="R450">SUMPRODUCT(R$357:R$420,$C$357:$C$420*($D$357:$D$420=$D450))/SUMIFS($C$357:$C$420, $D$357:$D$420, $D450)</f>
        <v>7.5686972255508472E-3</v>
      </c>
      <c r="S450" s="30" cm="1">
        <f t="array" ref="S450">SUMPRODUCT(S$357:S$420,$C$357:$C$420*($D$357:$D$420=$D450))/SUMIFS($C$357:$C$420, $D$357:$D$420, $D450)</f>
        <v>9.1516909177191495E-3</v>
      </c>
      <c r="T450" s="30" cm="1">
        <f t="array" ref="T450">SUMPRODUCT(T$357:T$420,$C$357:$C$420*($D$357:$D$420=$D450))/SUMIFS($C$357:$C$420, $D$357:$D$420, $D450)</f>
        <v>9.7755309000789152E-3</v>
      </c>
      <c r="U450" s="30" cm="1">
        <f t="array" ref="U450">SUMPRODUCT(U$357:U$420,$C$357:$C$420*($D$357:$D$420=$D450))/SUMIFS($C$357:$C$420, $D$357:$D$420, $D450)</f>
        <v>8.5560635577005238E-3</v>
      </c>
      <c r="V450" s="30" cm="1">
        <f t="array" ref="V450">SUMPRODUCT(V$357:V$420,$C$357:$C$420*($D$357:$D$420=$D450))/SUMIFS($C$357:$C$420, $D$357:$D$420, $D450)</f>
        <v>8.846947843013455E-3</v>
      </c>
      <c r="W450" s="30" cm="1">
        <f t="array" ref="W450">SUMPRODUCT(W$357:W$420,$C$357:$C$420*($D$357:$D$420=$D450))/SUMIFS($C$357:$C$420, $D$357:$D$420, $D450)</f>
        <v>9.0471110883709096E-3</v>
      </c>
      <c r="X450" s="30" cm="1">
        <f t="array" ref="X450">SUMPRODUCT(X$357:X$420,$C$357:$C$420*($D$357:$D$420=$D450))/SUMIFS($C$357:$C$420, $D$357:$D$420, $D450)</f>
        <v>1.1097681692904607E-2</v>
      </c>
      <c r="Y450" s="30" cm="1">
        <f t="array" ref="Y450">SUMPRODUCT(Y$357:Y$420,$C$357:$C$420*($D$357:$D$420=$D450))/SUMIFS($C$357:$C$420, $D$357:$D$420, $D450)</f>
        <v>1.1565690300798492E-2</v>
      </c>
      <c r="Z450" s="30" cm="1">
        <f t="array" ref="Z450">SUMPRODUCT(Z$357:Z$420,$C$357:$C$420*($D$357:$D$420=$D450))/SUMIFS($C$357:$C$420, $D$357:$D$420, $D450)</f>
        <v>8.1620028154843899E-3</v>
      </c>
      <c r="AA450" s="30" cm="1">
        <f t="array" ref="AA450">SUMPRODUCT(AA$357:AA$420,$C$357:$C$420*($D$357:$D$420=$D450))/SUMIFS($C$357:$C$420, $D$357:$D$420, $D450)</f>
        <v>1.2582303118342268E-2</v>
      </c>
      <c r="AB450" s="30" cm="1">
        <f t="array" ref="AB450">SUMPRODUCT(AB$357:AB$420,$C$357:$C$420*($D$357:$D$420=$D450))/SUMIFS($C$357:$C$420, $D$357:$D$420, $D450)</f>
        <v>1.0479183513247677E-2</v>
      </c>
      <c r="AC450" s="30" cm="1">
        <f t="array" ref="AC450">SUMPRODUCT(AC$357:AC$420,$C$357:$C$420*($D$357:$D$420=$D450))/SUMIFS($C$357:$C$420, $D$357:$D$420, $D450)</f>
        <v>1.3320646239547413E-2</v>
      </c>
      <c r="AD450" s="30" cm="1">
        <f t="array" ref="AD450">SUMPRODUCT(AD$357:AD$420,$C$357:$C$420*($D$357:$D$420=$D450))/SUMIFS($C$357:$C$420, $D$357:$D$420, $D450)</f>
        <v>2.4228688616502028E-2</v>
      </c>
      <c r="AE450" s="30" cm="1">
        <f t="array" ref="AE450">SUMPRODUCT(AE$357:AE$420,$C$357:$C$420*($D$357:$D$420=$D450))/SUMIFS($C$357:$C$420, $D$357:$D$420, $D450)</f>
        <v>1.1975067037232583</v>
      </c>
      <c r="AF450" s="30" cm="1">
        <f t="array" ref="AF450">SUMPRODUCT(AF$357:AF$420,$C$357:$C$420*($D$357:$D$420=$D450))/SUMIFS($C$357:$C$420, $D$357:$D$420, $D450)</f>
        <v>1.7020165596544099E-2</v>
      </c>
      <c r="AG450" s="30" cm="1">
        <f t="array" ref="AG450">SUMPRODUCT(AG$357:AG$420,$C$357:$C$420*($D$357:$D$420=$D450))/SUMIFS($C$357:$C$420, $D$357:$D$420, $D450)</f>
        <v>2.0449184474138002E-2</v>
      </c>
      <c r="AH450" s="30" cm="1">
        <f t="array" ref="AH450">SUMPRODUCT(AH$357:AH$420,$C$357:$C$420*($D$357:$D$420=$D450))/SUMIFS($C$357:$C$420, $D$357:$D$420, $D450)</f>
        <v>4.380190844597758E-3</v>
      </c>
      <c r="AI450" s="30" cm="1">
        <f t="array" ref="AI450">SUMPRODUCT(AI$357:AI$420,$C$357:$C$420*($D$357:$D$420=$D450))/SUMIFS($C$357:$C$420, $D$357:$D$420, $D450)</f>
        <v>1.4416795197700442E-2</v>
      </c>
      <c r="AJ450" s="30" cm="1">
        <f t="array" ref="AJ450">SUMPRODUCT(AJ$357:AJ$420,$C$357:$C$420*($D$357:$D$420=$D450))/SUMIFS($C$357:$C$420, $D$357:$D$420, $D450)</f>
        <v>1.0942800936643319E-2</v>
      </c>
      <c r="AK450" s="30" cm="1">
        <f t="array" ref="AK450">SUMPRODUCT(AK$357:AK$420,$C$357:$C$420*($D$357:$D$420=$D450))/SUMIFS($C$357:$C$420, $D$357:$D$420, $D450)</f>
        <v>5.0476805369772037E-3</v>
      </c>
      <c r="AL450" s="30" cm="1">
        <f t="array" ref="AL450">SUMPRODUCT(AL$357:AL$420,$C$357:$C$420*($D$357:$D$420=$D450))/SUMIFS($C$357:$C$420, $D$357:$D$420, $D450)</f>
        <v>6.5911879766541179E-3</v>
      </c>
      <c r="AM450" s="30" cm="1">
        <f t="array" ref="AM450">SUMPRODUCT(AM$357:AM$420,$C$357:$C$420*($D$357:$D$420=$D450))/SUMIFS($C$357:$C$420, $D$357:$D$420, $D450)</f>
        <v>1.2452808233554127E-2</v>
      </c>
      <c r="AN450" s="30" cm="1">
        <f t="array" ref="AN450">SUMPRODUCT(AN$357:AN$420,$C$357:$C$420*($D$357:$D$420=$D450))/SUMIFS($C$357:$C$420, $D$357:$D$420, $D450)</f>
        <v>0</v>
      </c>
      <c r="AO450" s="30"/>
      <c r="AP450" s="30"/>
      <c r="AQ450" s="30"/>
      <c r="AR450" s="30"/>
      <c r="AS450" s="30"/>
      <c r="AT450" s="30"/>
    </row>
    <row r="451" spans="1:403" x14ac:dyDescent="0.35">
      <c r="D451" s="14" t="str">
        <v>ISIC 62T63</v>
      </c>
      <c r="E451" s="30" cm="1">
        <f t="array" ref="E451">SUMPRODUCT(E$357:E$420,$C$357:$C$420*($D$357:$D$420=$D451))/SUMIFS($C$357:$C$420, $D$357:$D$420, $D451)</f>
        <v>1.0804677792742754E-2</v>
      </c>
      <c r="F451" s="30" cm="1">
        <f t="array" ref="F451">SUMPRODUCT(F$357:F$420,$C$357:$C$420*($D$357:$D$420=$D451))/SUMIFS($C$357:$C$420, $D$357:$D$420, $D451)</f>
        <v>1.647363509922966E-2</v>
      </c>
      <c r="G451" s="30" cm="1">
        <f t="array" ref="G451">SUMPRODUCT(G$357:G$420,$C$357:$C$420*($D$357:$D$420=$D451))/SUMIFS($C$357:$C$420, $D$357:$D$420, $D451)</f>
        <v>1.7202187820288352E-2</v>
      </c>
      <c r="H451" s="30" cm="1">
        <f t="array" ref="H451">SUMPRODUCT(H$357:H$420,$C$357:$C$420*($D$357:$D$420=$D451))/SUMIFS($C$357:$C$420, $D$357:$D$420, $D451)</f>
        <v>1.6670269934903097E-2</v>
      </c>
      <c r="I451" s="30" cm="1">
        <f t="array" ref="I451">SUMPRODUCT(I$357:I$420,$C$357:$C$420*($D$357:$D$420=$D451))/SUMIFS($C$357:$C$420, $D$357:$D$420, $D451)</f>
        <v>1.646690294957406E-2</v>
      </c>
      <c r="J451" s="30" cm="1">
        <f t="array" ref="J451">SUMPRODUCT(J$357:J$420,$C$357:$C$420*($D$357:$D$420=$D451))/SUMIFS($C$357:$C$420, $D$357:$D$420, $D451)</f>
        <v>2.3783919920301447E-2</v>
      </c>
      <c r="K451" s="30" cm="1">
        <f t="array" ref="K451">SUMPRODUCT(K$357:K$420,$C$357:$C$420*($D$357:$D$420=$D451))/SUMIFS($C$357:$C$420, $D$357:$D$420, $D451)</f>
        <v>1.4249338780874294E-2</v>
      </c>
      <c r="L451" s="30" cm="1">
        <f t="array" ref="L451">SUMPRODUCT(L$357:L$420,$C$357:$C$420*($D$357:$D$420=$D451))/SUMIFS($C$357:$C$420, $D$357:$D$420, $D451)</f>
        <v>2.2529366012075891E-2</v>
      </c>
      <c r="M451" s="30" cm="1">
        <f t="array" ref="M451">SUMPRODUCT(M$357:M$420,$C$357:$C$420*($D$357:$D$420=$D451))/SUMIFS($C$357:$C$420, $D$357:$D$420, $D451)</f>
        <v>1.7297370973160909E-2</v>
      </c>
      <c r="N451" s="30" cm="1">
        <f t="array" ref="N451">SUMPRODUCT(N$357:N$420,$C$357:$C$420*($D$357:$D$420=$D451))/SUMIFS($C$357:$C$420, $D$357:$D$420, $D451)</f>
        <v>1.8890646188876922E-2</v>
      </c>
      <c r="O451" s="30" cm="1">
        <f t="array" ref="O451">SUMPRODUCT(O$357:O$420,$C$357:$C$420*($D$357:$D$420=$D451))/SUMIFS($C$357:$C$420, $D$357:$D$420, $D451)</f>
        <v>1.9187703973824355E-2</v>
      </c>
      <c r="P451" s="30" cm="1">
        <f t="array" ref="P451">SUMPRODUCT(P$357:P$420,$C$357:$C$420*($D$357:$D$420=$D451))/SUMIFS($C$357:$C$420, $D$357:$D$420, $D451)</f>
        <v>2.1853288382527914E-2</v>
      </c>
      <c r="Q451" s="30" cm="1">
        <f t="array" ref="Q451">SUMPRODUCT(Q$357:Q$420,$C$357:$C$420*($D$357:$D$420=$D451))/SUMIFS($C$357:$C$420, $D$357:$D$420, $D451)</f>
        <v>2.0038602825117862E-2</v>
      </c>
      <c r="R451" s="30" cm="1">
        <f t="array" ref="R451">SUMPRODUCT(R$357:R$420,$C$357:$C$420*($D$357:$D$420=$D451))/SUMIFS($C$357:$C$420, $D$357:$D$420, $D451)</f>
        <v>2.0640892825651767E-2</v>
      </c>
      <c r="S451" s="30" cm="1">
        <f t="array" ref="S451">SUMPRODUCT(S$357:S$420,$C$357:$C$420*($D$357:$D$420=$D451))/SUMIFS($C$357:$C$420, $D$357:$D$420, $D451)</f>
        <v>2.2890064001938045E-2</v>
      </c>
      <c r="T451" s="30" cm="1">
        <f t="array" ref="T451">SUMPRODUCT(T$357:T$420,$C$357:$C$420*($D$357:$D$420=$D451))/SUMIFS($C$357:$C$420, $D$357:$D$420, $D451)</f>
        <v>2.3654553902920105E-2</v>
      </c>
      <c r="U451" s="30" cm="1">
        <f t="array" ref="U451">SUMPRODUCT(U$357:U$420,$C$357:$C$420*($D$357:$D$420=$D451))/SUMIFS($C$357:$C$420, $D$357:$D$420, $D451)</f>
        <v>2.124084215707769E-2</v>
      </c>
      <c r="V451" s="30" cm="1">
        <f t="array" ref="V451">SUMPRODUCT(V$357:V$420,$C$357:$C$420*($D$357:$D$420=$D451))/SUMIFS($C$357:$C$420, $D$357:$D$420, $D451)</f>
        <v>2.2828748496274694E-2</v>
      </c>
      <c r="W451" s="30" cm="1">
        <f t="array" ref="W451">SUMPRODUCT(W$357:W$420,$C$357:$C$420*($D$357:$D$420=$D451))/SUMIFS($C$357:$C$420, $D$357:$D$420, $D451)</f>
        <v>1.9218215606297169E-2</v>
      </c>
      <c r="X451" s="30" cm="1">
        <f t="array" ref="X451">SUMPRODUCT(X$357:X$420,$C$357:$C$420*($D$357:$D$420=$D451))/SUMIFS($C$357:$C$420, $D$357:$D$420, $D451)</f>
        <v>2.1851779642807517E-2</v>
      </c>
      <c r="Y451" s="30" cm="1">
        <f t="array" ref="Y451">SUMPRODUCT(Y$357:Y$420,$C$357:$C$420*($D$357:$D$420=$D451))/SUMIFS($C$357:$C$420, $D$357:$D$420, $D451)</f>
        <v>2.810501669651469E-2</v>
      </c>
      <c r="Z451" s="30" cm="1">
        <f t="array" ref="Z451">SUMPRODUCT(Z$357:Z$420,$C$357:$C$420*($D$357:$D$420=$D451))/SUMIFS($C$357:$C$420, $D$357:$D$420, $D451)</f>
        <v>1.6200226230290327E-2</v>
      </c>
      <c r="AA451" s="30" cm="1">
        <f t="array" ref="AA451">SUMPRODUCT(AA$357:AA$420,$C$357:$C$420*($D$357:$D$420=$D451))/SUMIFS($C$357:$C$420, $D$357:$D$420, $D451)</f>
        <v>2.1895897754882182E-2</v>
      </c>
      <c r="AB451" s="30" cm="1">
        <f t="array" ref="AB451">SUMPRODUCT(AB$357:AB$420,$C$357:$C$420*($D$357:$D$420=$D451))/SUMIFS($C$357:$C$420, $D$357:$D$420, $D451)</f>
        <v>2.2991086310890883E-2</v>
      </c>
      <c r="AC451" s="30" cm="1">
        <f t="array" ref="AC451">SUMPRODUCT(AC$357:AC$420,$C$357:$C$420*($D$357:$D$420=$D451))/SUMIFS($C$357:$C$420, $D$357:$D$420, $D451)</f>
        <v>1.3621948442315892E-2</v>
      </c>
      <c r="AD451" s="30" cm="1">
        <f t="array" ref="AD451">SUMPRODUCT(AD$357:AD$420,$C$357:$C$420*($D$357:$D$420=$D451))/SUMIFS($C$357:$C$420, $D$357:$D$420, $D451)</f>
        <v>5.4084893043874135E-2</v>
      </c>
      <c r="AE451" s="30" cm="1">
        <f t="array" ref="AE451">SUMPRODUCT(AE$357:AE$420,$C$357:$C$420*($D$357:$D$420=$D451))/SUMIFS($C$357:$C$420, $D$357:$D$420, $D451)</f>
        <v>5.4126001602133204E-2</v>
      </c>
      <c r="AF451" s="30" cm="1">
        <f t="array" ref="AF451">SUMPRODUCT(AF$357:AF$420,$C$357:$C$420*($D$357:$D$420=$D451))/SUMIFS($C$357:$C$420, $D$357:$D$420, $D451)</f>
        <v>1.239322917453934</v>
      </c>
      <c r="AG451" s="30" cm="1">
        <f t="array" ref="AG451">SUMPRODUCT(AG$357:AG$420,$C$357:$C$420*($D$357:$D$420=$D451))/SUMIFS($C$357:$C$420, $D$357:$D$420, $D451)</f>
        <v>5.0286084131019836E-2</v>
      </c>
      <c r="AH451" s="30" cm="1">
        <f t="array" ref="AH451">SUMPRODUCT(AH$357:AH$420,$C$357:$C$420*($D$357:$D$420=$D451))/SUMIFS($C$357:$C$420, $D$357:$D$420, $D451)</f>
        <v>8.7181156911509995E-3</v>
      </c>
      <c r="AI451" s="30" cm="1">
        <f t="array" ref="AI451">SUMPRODUCT(AI$357:AI$420,$C$357:$C$420*($D$357:$D$420=$D451))/SUMIFS($C$357:$C$420, $D$357:$D$420, $D451)</f>
        <v>3.0309237594069012E-2</v>
      </c>
      <c r="AJ451" s="30" cm="1">
        <f t="array" ref="AJ451">SUMPRODUCT(AJ$357:AJ$420,$C$357:$C$420*($D$357:$D$420=$D451))/SUMIFS($C$357:$C$420, $D$357:$D$420, $D451)</f>
        <v>1.9864011768350613E-2</v>
      </c>
      <c r="AK451" s="30" cm="1">
        <f t="array" ref="AK451">SUMPRODUCT(AK$357:AK$420,$C$357:$C$420*($D$357:$D$420=$D451))/SUMIFS($C$357:$C$420, $D$357:$D$420, $D451)</f>
        <v>1.1932098724889132E-2</v>
      </c>
      <c r="AL451" s="30" cm="1">
        <f t="array" ref="AL451">SUMPRODUCT(AL$357:AL$420,$C$357:$C$420*($D$357:$D$420=$D451))/SUMIFS($C$357:$C$420, $D$357:$D$420, $D451)</f>
        <v>1.2442838449269394E-2</v>
      </c>
      <c r="AM451" s="30" cm="1">
        <f t="array" ref="AM451">SUMPRODUCT(AM$357:AM$420,$C$357:$C$420*($D$357:$D$420=$D451))/SUMIFS($C$357:$C$420, $D$357:$D$420, $D451)</f>
        <v>1.9041979428643996E-2</v>
      </c>
      <c r="AN451" s="30" cm="1">
        <f t="array" ref="AN451">SUMPRODUCT(AN$357:AN$420,$C$357:$C$420*($D$357:$D$420=$D451))/SUMIFS($C$357:$C$420, $D$357:$D$420, $D451)</f>
        <v>0</v>
      </c>
      <c r="AO451" s="30"/>
      <c r="AP451" s="30"/>
      <c r="AQ451" s="30"/>
      <c r="AR451" s="30"/>
      <c r="AS451" s="30"/>
      <c r="AT451" s="30"/>
    </row>
    <row r="452" spans="1:403" x14ac:dyDescent="0.35">
      <c r="D452" s="14" t="str">
        <v>ISIC 64T66</v>
      </c>
      <c r="E452" s="30" cm="1">
        <f t="array" ref="E452">SUMPRODUCT(E$357:E$420,$C$357:$C$420*($D$357:$D$420=$D452))/SUMIFS($C$357:$C$420, $D$357:$D$420, $D452)</f>
        <v>2.5702011115450143E-2</v>
      </c>
      <c r="F452" s="30" cm="1">
        <f t="array" ref="F452">SUMPRODUCT(F$357:F$420,$C$357:$C$420*($D$357:$D$420=$D452))/SUMIFS($C$357:$C$420, $D$357:$D$420, $D452)</f>
        <v>1.8870660437028331E-2</v>
      </c>
      <c r="G452" s="30" cm="1">
        <f t="array" ref="G452">SUMPRODUCT(G$357:G$420,$C$357:$C$420*($D$357:$D$420=$D452))/SUMIFS($C$357:$C$420, $D$357:$D$420, $D452)</f>
        <v>2.6456383143254769E-2</v>
      </c>
      <c r="H452" s="30" cm="1">
        <f t="array" ref="H452">SUMPRODUCT(H$357:H$420,$C$357:$C$420*($D$357:$D$420=$D452))/SUMIFS($C$357:$C$420, $D$357:$D$420, $D452)</f>
        <v>2.3480041700067022E-2</v>
      </c>
      <c r="I452" s="30" cm="1">
        <f t="array" ref="I452">SUMPRODUCT(I$357:I$420,$C$357:$C$420*($D$357:$D$420=$D452))/SUMIFS($C$357:$C$420, $D$357:$D$420, $D452)</f>
        <v>2.4288543330140695E-2</v>
      </c>
      <c r="J452" s="30" cm="1">
        <f t="array" ref="J452">SUMPRODUCT(J$357:J$420,$C$357:$C$420*($D$357:$D$420=$D452))/SUMIFS($C$357:$C$420, $D$357:$D$420, $D452)</f>
        <v>2.3849009096710481E-2</v>
      </c>
      <c r="K452" s="30" cm="1">
        <f t="array" ref="K452">SUMPRODUCT(K$357:K$420,$C$357:$C$420*($D$357:$D$420=$D452))/SUMIFS($C$357:$C$420, $D$357:$D$420, $D452)</f>
        <v>1.7509040844849711E-2</v>
      </c>
      <c r="L452" s="30" cm="1">
        <f t="array" ref="L452">SUMPRODUCT(L$357:L$420,$C$357:$C$420*($D$357:$D$420=$D452))/SUMIFS($C$357:$C$420, $D$357:$D$420, $D452)</f>
        <v>2.2061368492780939E-2</v>
      </c>
      <c r="M452" s="30" cm="1">
        <f t="array" ref="M452">SUMPRODUCT(M$357:M$420,$C$357:$C$420*($D$357:$D$420=$D452))/SUMIFS($C$357:$C$420, $D$357:$D$420, $D452)</f>
        <v>1.4854183728761058E-2</v>
      </c>
      <c r="N452" s="30" cm="1">
        <f t="array" ref="N452">SUMPRODUCT(N$357:N$420,$C$357:$C$420*($D$357:$D$420=$D452))/SUMIFS($C$357:$C$420, $D$357:$D$420, $D452)</f>
        <v>2.1875745161722096E-2</v>
      </c>
      <c r="O452" s="30" cm="1">
        <f t="array" ref="O452">SUMPRODUCT(O$357:O$420,$C$357:$C$420*($D$357:$D$420=$D452))/SUMIFS($C$357:$C$420, $D$357:$D$420, $D452)</f>
        <v>2.2712648406153876E-2</v>
      </c>
      <c r="P452" s="30" cm="1">
        <f t="array" ref="P452">SUMPRODUCT(P$357:P$420,$C$357:$C$420*($D$357:$D$420=$D452))/SUMIFS($C$357:$C$420, $D$357:$D$420, $D452)</f>
        <v>2.3142257151909193E-2</v>
      </c>
      <c r="Q452" s="30" cm="1">
        <f t="array" ref="Q452">SUMPRODUCT(Q$357:Q$420,$C$357:$C$420*($D$357:$D$420=$D452))/SUMIFS($C$357:$C$420, $D$357:$D$420, $D452)</f>
        <v>2.0977526894054653E-2</v>
      </c>
      <c r="R452" s="30" cm="1">
        <f t="array" ref="R452">SUMPRODUCT(R$357:R$420,$C$357:$C$420*($D$357:$D$420=$D452))/SUMIFS($C$357:$C$420, $D$357:$D$420, $D452)</f>
        <v>1.5497814118411373E-2</v>
      </c>
      <c r="S452" s="30" cm="1">
        <f t="array" ref="S452">SUMPRODUCT(S$357:S$420,$C$357:$C$420*($D$357:$D$420=$D452))/SUMIFS($C$357:$C$420, $D$357:$D$420, $D452)</f>
        <v>1.9829071973613006E-2</v>
      </c>
      <c r="T452" s="30" cm="1">
        <f t="array" ref="T452">SUMPRODUCT(T$357:T$420,$C$357:$C$420*($D$357:$D$420=$D452))/SUMIFS($C$357:$C$420, $D$357:$D$420, $D452)</f>
        <v>2.1097348222436831E-2</v>
      </c>
      <c r="U452" s="30" cm="1">
        <f t="array" ref="U452">SUMPRODUCT(U$357:U$420,$C$357:$C$420*($D$357:$D$420=$D452))/SUMIFS($C$357:$C$420, $D$357:$D$420, $D452)</f>
        <v>2.041930024998885E-2</v>
      </c>
      <c r="V452" s="30" cm="1">
        <f t="array" ref="V452">SUMPRODUCT(V$357:V$420,$C$357:$C$420*($D$357:$D$420=$D452))/SUMIFS($C$357:$C$420, $D$357:$D$420, $D452)</f>
        <v>1.9462355197199382E-2</v>
      </c>
      <c r="W452" s="30" cm="1">
        <f t="array" ref="W452">SUMPRODUCT(W$357:W$420,$C$357:$C$420*($D$357:$D$420=$D452))/SUMIFS($C$357:$C$420, $D$357:$D$420, $D452)</f>
        <v>1.9956783289174461E-2</v>
      </c>
      <c r="X452" s="30" cm="1">
        <f t="array" ref="X452">SUMPRODUCT(X$357:X$420,$C$357:$C$420*($D$357:$D$420=$D452))/SUMIFS($C$357:$C$420, $D$357:$D$420, $D452)</f>
        <v>2.3429080468771419E-2</v>
      </c>
      <c r="Y452" s="30" cm="1">
        <f t="array" ref="Y452">SUMPRODUCT(Y$357:Y$420,$C$357:$C$420*($D$357:$D$420=$D452))/SUMIFS($C$357:$C$420, $D$357:$D$420, $D452)</f>
        <v>2.3082530120571178E-2</v>
      </c>
      <c r="Z452" s="30" cm="1">
        <f t="array" ref="Z452">SUMPRODUCT(Z$357:Z$420,$C$357:$C$420*($D$357:$D$420=$D452))/SUMIFS($C$357:$C$420, $D$357:$D$420, $D452)</f>
        <v>2.531926723686832E-2</v>
      </c>
      <c r="AA452" s="30" cm="1">
        <f t="array" ref="AA452">SUMPRODUCT(AA$357:AA$420,$C$357:$C$420*($D$357:$D$420=$D452))/SUMIFS($C$357:$C$420, $D$357:$D$420, $D452)</f>
        <v>2.7223676245350232E-2</v>
      </c>
      <c r="AB452" s="30" cm="1">
        <f t="array" ref="AB452">SUMPRODUCT(AB$357:AB$420,$C$357:$C$420*($D$357:$D$420=$D452))/SUMIFS($C$357:$C$420, $D$357:$D$420, $D452)</f>
        <v>2.4764963902984008E-2</v>
      </c>
      <c r="AC452" s="30" cm="1">
        <f t="array" ref="AC452">SUMPRODUCT(AC$357:AC$420,$C$357:$C$420*($D$357:$D$420=$D452))/SUMIFS($C$357:$C$420, $D$357:$D$420, $D452)</f>
        <v>2.3725656958827907E-2</v>
      </c>
      <c r="AD452" s="30" cm="1">
        <f t="array" ref="AD452">SUMPRODUCT(AD$357:AD$420,$C$357:$C$420*($D$357:$D$420=$D452))/SUMIFS($C$357:$C$420, $D$357:$D$420, $D452)</f>
        <v>1.9029875207286294E-2</v>
      </c>
      <c r="AE452" s="30" cm="1">
        <f t="array" ref="AE452">SUMPRODUCT(AE$357:AE$420,$C$357:$C$420*($D$357:$D$420=$D452))/SUMIFS($C$357:$C$420, $D$357:$D$420, $D452)</f>
        <v>2.2390000606165233E-2</v>
      </c>
      <c r="AF452" s="30" cm="1">
        <f t="array" ref="AF452">SUMPRODUCT(AF$357:AF$420,$C$357:$C$420*($D$357:$D$420=$D452))/SUMIFS($C$357:$C$420, $D$357:$D$420, $D452)</f>
        <v>1.5884383360700628E-2</v>
      </c>
      <c r="AG452" s="30" cm="1">
        <f t="array" ref="AG452">SUMPRODUCT(AG$357:AG$420,$C$357:$C$420*($D$357:$D$420=$D452))/SUMIFS($C$357:$C$420, $D$357:$D$420, $D452)</f>
        <v>0.57323374733511667</v>
      </c>
      <c r="AH452" s="30" cm="1">
        <f t="array" ref="AH452">SUMPRODUCT(AH$357:AH$420,$C$357:$C$420*($D$357:$D$420=$D452))/SUMIFS($C$357:$C$420, $D$357:$D$420, $D452)</f>
        <v>5.5214169797089707E-2</v>
      </c>
      <c r="AI452" s="30" cm="1">
        <f t="array" ref="AI452">SUMPRODUCT(AI$357:AI$420,$C$357:$C$420*($D$357:$D$420=$D452))/SUMIFS($C$357:$C$420, $D$357:$D$420, $D452)</f>
        <v>2.2655065099175871E-2</v>
      </c>
      <c r="AJ452" s="30" cm="1">
        <f t="array" ref="AJ452">SUMPRODUCT(AJ$357:AJ$420,$C$357:$C$420*($D$357:$D$420=$D452))/SUMIFS($C$357:$C$420, $D$357:$D$420, $D452)</f>
        <v>2.0889859868412703E-2</v>
      </c>
      <c r="AK452" s="30" cm="1">
        <f t="array" ref="AK452">SUMPRODUCT(AK$357:AK$420,$C$357:$C$420*($D$357:$D$420=$D452))/SUMIFS($C$357:$C$420, $D$357:$D$420, $D452)</f>
        <v>8.5184003726545519E-3</v>
      </c>
      <c r="AL452" s="30" cm="1">
        <f t="array" ref="AL452">SUMPRODUCT(AL$357:AL$420,$C$357:$C$420*($D$357:$D$420=$D452))/SUMIFS($C$357:$C$420, $D$357:$D$420, $D452)</f>
        <v>1.2841008095472669E-2</v>
      </c>
      <c r="AM452" s="30" cm="1">
        <f t="array" ref="AM452">SUMPRODUCT(AM$357:AM$420,$C$357:$C$420*($D$357:$D$420=$D452))/SUMIFS($C$357:$C$420, $D$357:$D$420, $D452)</f>
        <v>2.0800350279124122E-2</v>
      </c>
      <c r="AN452" s="30" cm="1">
        <f t="array" ref="AN452">SUMPRODUCT(AN$357:AN$420,$C$357:$C$420*($D$357:$D$420=$D452))/SUMIFS($C$357:$C$420, $D$357:$D$420, $D452)</f>
        <v>0</v>
      </c>
      <c r="AO452" s="30"/>
      <c r="AP452" s="30"/>
      <c r="AQ452" s="30"/>
      <c r="AR452" s="30"/>
      <c r="AS452" s="30"/>
      <c r="AT452" s="30"/>
    </row>
    <row r="453" spans="1:403" x14ac:dyDescent="0.35">
      <c r="D453" s="14" t="str">
        <v>ISIC 68</v>
      </c>
      <c r="E453" s="30" cm="1">
        <f t="array" ref="E453">SUMPRODUCT(E$357:E$420,$C$357:$C$420*($D$357:$D$420=$D453))/SUMIFS($C$357:$C$420, $D$357:$D$420, $D453)</f>
        <v>2.0381016579038028E-2</v>
      </c>
      <c r="F453" s="30" cm="1">
        <f t="array" ref="F453">SUMPRODUCT(F$357:F$420,$C$357:$C$420*($D$357:$D$420=$D453))/SUMIFS($C$357:$C$420, $D$357:$D$420, $D453)</f>
        <v>2.0243644116231915E-2</v>
      </c>
      <c r="G453" s="30" cm="1">
        <f t="array" ref="G453">SUMPRODUCT(G$357:G$420,$C$357:$C$420*($D$357:$D$420=$D453))/SUMIFS($C$357:$C$420, $D$357:$D$420, $D453)</f>
        <v>3.0800148065705871E-2</v>
      </c>
      <c r="H453" s="30" cm="1">
        <f t="array" ref="H453">SUMPRODUCT(H$357:H$420,$C$357:$C$420*($D$357:$D$420=$D453))/SUMIFS($C$357:$C$420, $D$357:$D$420, $D453)</f>
        <v>3.4089141604519958E-2</v>
      </c>
      <c r="I453" s="30" cm="1">
        <f t="array" ref="I453">SUMPRODUCT(I$357:I$420,$C$357:$C$420*($D$357:$D$420=$D453))/SUMIFS($C$357:$C$420, $D$357:$D$420, $D453)</f>
        <v>3.1410688142382528E-2</v>
      </c>
      <c r="J453" s="30" cm="1">
        <f t="array" ref="J453">SUMPRODUCT(J$357:J$420,$C$357:$C$420*($D$357:$D$420=$D453))/SUMIFS($C$357:$C$420, $D$357:$D$420, $D453)</f>
        <v>3.3500930352247868E-2</v>
      </c>
      <c r="K453" s="30" cm="1">
        <f t="array" ref="K453">SUMPRODUCT(K$357:K$420,$C$357:$C$420*($D$357:$D$420=$D453))/SUMIFS($C$357:$C$420, $D$357:$D$420, $D453)</f>
        <v>1.5203638260076891E-2</v>
      </c>
      <c r="L453" s="30" cm="1">
        <f t="array" ref="L453">SUMPRODUCT(L$357:L$420,$C$357:$C$420*($D$357:$D$420=$D453))/SUMIFS($C$357:$C$420, $D$357:$D$420, $D453)</f>
        <v>2.5783403146575321E-2</v>
      </c>
      <c r="M453" s="30" cm="1">
        <f t="array" ref="M453">SUMPRODUCT(M$357:M$420,$C$357:$C$420*($D$357:$D$420=$D453))/SUMIFS($C$357:$C$420, $D$357:$D$420, $D453)</f>
        <v>2.0648502232259652E-2</v>
      </c>
      <c r="N453" s="30" cm="1">
        <f t="array" ref="N453">SUMPRODUCT(N$357:N$420,$C$357:$C$420*($D$357:$D$420=$D453))/SUMIFS($C$357:$C$420, $D$357:$D$420, $D453)</f>
        <v>3.0144150768723833E-2</v>
      </c>
      <c r="O453" s="30" cm="1">
        <f t="array" ref="O453">SUMPRODUCT(O$357:O$420,$C$357:$C$420*($D$357:$D$420=$D453))/SUMIFS($C$357:$C$420, $D$357:$D$420, $D453)</f>
        <v>3.1213881791522735E-2</v>
      </c>
      <c r="P453" s="30" cm="1">
        <f t="array" ref="P453">SUMPRODUCT(P$357:P$420,$C$357:$C$420*($D$357:$D$420=$D453))/SUMIFS($C$357:$C$420, $D$357:$D$420, $D453)</f>
        <v>2.6779117497066712E-2</v>
      </c>
      <c r="Q453" s="30" cm="1">
        <f t="array" ref="Q453">SUMPRODUCT(Q$357:Q$420,$C$357:$C$420*($D$357:$D$420=$D453))/SUMIFS($C$357:$C$420, $D$357:$D$420, $D453)</f>
        <v>3.203482401564671E-2</v>
      </c>
      <c r="R453" s="30" cm="1">
        <f t="array" ref="R453">SUMPRODUCT(R$357:R$420,$C$357:$C$420*($D$357:$D$420=$D453))/SUMIFS($C$357:$C$420, $D$357:$D$420, $D453)</f>
        <v>2.1279618437801292E-2</v>
      </c>
      <c r="S453" s="30" cm="1">
        <f t="array" ref="S453">SUMPRODUCT(S$357:S$420,$C$357:$C$420*($D$357:$D$420=$D453))/SUMIFS($C$357:$C$420, $D$357:$D$420, $D453)</f>
        <v>2.919897416099208E-2</v>
      </c>
      <c r="T453" s="30" cm="1">
        <f t="array" ref="T453">SUMPRODUCT(T$357:T$420,$C$357:$C$420*($D$357:$D$420=$D453))/SUMIFS($C$357:$C$420, $D$357:$D$420, $D453)</f>
        <v>3.1327170524097635E-2</v>
      </c>
      <c r="U453" s="30" cm="1">
        <f t="array" ref="U453">SUMPRODUCT(U$357:U$420,$C$357:$C$420*($D$357:$D$420=$D453))/SUMIFS($C$357:$C$420, $D$357:$D$420, $D453)</f>
        <v>3.1577894875545166E-2</v>
      </c>
      <c r="V453" s="30" cm="1">
        <f t="array" ref="V453">SUMPRODUCT(V$357:V$420,$C$357:$C$420*($D$357:$D$420=$D453))/SUMIFS($C$357:$C$420, $D$357:$D$420, $D453)</f>
        <v>2.7204986018357993E-2</v>
      </c>
      <c r="W453" s="30" cm="1">
        <f t="array" ref="W453">SUMPRODUCT(W$357:W$420,$C$357:$C$420*($D$357:$D$420=$D453))/SUMIFS($C$357:$C$420, $D$357:$D$420, $D453)</f>
        <v>3.1216985124995315E-2</v>
      </c>
      <c r="X453" s="30" cm="1">
        <f t="array" ref="X453">SUMPRODUCT(X$357:X$420,$C$357:$C$420*($D$357:$D$420=$D453))/SUMIFS($C$357:$C$420, $D$357:$D$420, $D453)</f>
        <v>2.6320287687105082E-2</v>
      </c>
      <c r="Y453" s="30" cm="1">
        <f t="array" ref="Y453">SUMPRODUCT(Y$357:Y$420,$C$357:$C$420*($D$357:$D$420=$D453))/SUMIFS($C$357:$C$420, $D$357:$D$420, $D453)</f>
        <v>2.9676016960280622E-2</v>
      </c>
      <c r="Z453" s="30" cm="1">
        <f t="array" ref="Z453">SUMPRODUCT(Z$357:Z$420,$C$357:$C$420*($D$357:$D$420=$D453))/SUMIFS($C$357:$C$420, $D$357:$D$420, $D453)</f>
        <v>4.2669682955165197E-2</v>
      </c>
      <c r="AA453" s="30" cm="1">
        <f t="array" ref="AA453">SUMPRODUCT(AA$357:AA$420,$C$357:$C$420*($D$357:$D$420=$D453))/SUMIFS($C$357:$C$420, $D$357:$D$420, $D453)</f>
        <v>6.9494570947357309E-2</v>
      </c>
      <c r="AB453" s="30" cm="1">
        <f t="array" ref="AB453">SUMPRODUCT(AB$357:AB$420,$C$357:$C$420*($D$357:$D$420=$D453))/SUMIFS($C$357:$C$420, $D$357:$D$420, $D453)</f>
        <v>3.3298647935510274E-2</v>
      </c>
      <c r="AC453" s="30" cm="1">
        <f t="array" ref="AC453">SUMPRODUCT(AC$357:AC$420,$C$357:$C$420*($D$357:$D$420=$D453))/SUMIFS($C$357:$C$420, $D$357:$D$420, $D453)</f>
        <v>6.6838573950686292E-2</v>
      </c>
      <c r="AD453" s="30" cm="1">
        <f t="array" ref="AD453">SUMPRODUCT(AD$357:AD$420,$C$357:$C$420*($D$357:$D$420=$D453))/SUMIFS($C$357:$C$420, $D$357:$D$420, $D453)</f>
        <v>4.2369021589495778E-2</v>
      </c>
      <c r="AE453" s="30" cm="1">
        <f t="array" ref="AE453">SUMPRODUCT(AE$357:AE$420,$C$357:$C$420*($D$357:$D$420=$D453))/SUMIFS($C$357:$C$420, $D$357:$D$420, $D453)</f>
        <v>6.713287160014518E-2</v>
      </c>
      <c r="AF453" s="30" cm="1">
        <f t="array" ref="AF453">SUMPRODUCT(AF$357:AF$420,$C$357:$C$420*($D$357:$D$420=$D453))/SUMIFS($C$357:$C$420, $D$357:$D$420, $D453)</f>
        <v>3.3377875155068647E-2</v>
      </c>
      <c r="AG453" s="30" cm="1">
        <f t="array" ref="AG453">SUMPRODUCT(AG$357:AG$420,$C$357:$C$420*($D$357:$D$420=$D453))/SUMIFS($C$357:$C$420, $D$357:$D$420, $D453)</f>
        <v>4.8105224950931835E-2</v>
      </c>
      <c r="AH453" s="30" cm="1">
        <f t="array" ref="AH453">SUMPRODUCT(AH$357:AH$420,$C$357:$C$420*($D$357:$D$420=$D453))/SUMIFS($C$357:$C$420, $D$357:$D$420, $D453)</f>
        <v>1.0318944491388651</v>
      </c>
      <c r="AI453" s="30" cm="1">
        <f t="array" ref="AI453">SUMPRODUCT(AI$357:AI$420,$C$357:$C$420*($D$357:$D$420=$D453))/SUMIFS($C$357:$C$420, $D$357:$D$420, $D453)</f>
        <v>4.5491858564735414E-2</v>
      </c>
      <c r="AJ453" s="30" cm="1">
        <f t="array" ref="AJ453">SUMPRODUCT(AJ$357:AJ$420,$C$357:$C$420*($D$357:$D$420=$D453))/SUMIFS($C$357:$C$420, $D$357:$D$420, $D453)</f>
        <v>2.8664526057891052E-2</v>
      </c>
      <c r="AK453" s="30" cm="1">
        <f t="array" ref="AK453">SUMPRODUCT(AK$357:AK$420,$C$357:$C$420*($D$357:$D$420=$D453))/SUMIFS($C$357:$C$420, $D$357:$D$420, $D453)</f>
        <v>1.9407817808946029E-2</v>
      </c>
      <c r="AL453" s="30" cm="1">
        <f t="array" ref="AL453">SUMPRODUCT(AL$357:AL$420,$C$357:$C$420*($D$357:$D$420=$D453))/SUMIFS($C$357:$C$420, $D$357:$D$420, $D453)</f>
        <v>2.6963993607868924E-2</v>
      </c>
      <c r="AM453" s="30" cm="1">
        <f t="array" ref="AM453">SUMPRODUCT(AM$357:AM$420,$C$357:$C$420*($D$357:$D$420=$D453))/SUMIFS($C$357:$C$420, $D$357:$D$420, $D453)</f>
        <v>3.9401400138671376E-2</v>
      </c>
      <c r="AN453" s="30" cm="1">
        <f t="array" ref="AN453">SUMPRODUCT(AN$357:AN$420,$C$357:$C$420*($D$357:$D$420=$D453))/SUMIFS($C$357:$C$420, $D$357:$D$420, $D453)</f>
        <v>0</v>
      </c>
      <c r="AO453" s="30"/>
      <c r="AP453" s="30"/>
      <c r="AQ453" s="30"/>
      <c r="AR453" s="30"/>
      <c r="AS453" s="30"/>
      <c r="AT453" s="30"/>
    </row>
    <row r="454" spans="1:403" x14ac:dyDescent="0.35">
      <c r="D454" s="14" t="str">
        <v>ISIC 69T82</v>
      </c>
      <c r="E454" s="30" cm="1">
        <f t="array" ref="E454">SUMPRODUCT(E$357:E$420,$C$357:$C$420*($D$357:$D$420=$D454))/SUMIFS($C$357:$C$420, $D$357:$D$420, $D454)</f>
        <v>9.3718158261342759E-3</v>
      </c>
      <c r="F454" s="30" cm="1">
        <f t="array" ref="F454">SUMPRODUCT(F$357:F$420,$C$357:$C$420*($D$357:$D$420=$D454))/SUMIFS($C$357:$C$420, $D$357:$D$420, $D454)</f>
        <v>1.1139214247993863E-2</v>
      </c>
      <c r="G454" s="30" cm="1">
        <f t="array" ref="G454">SUMPRODUCT(G$357:G$420,$C$357:$C$420*($D$357:$D$420=$D454))/SUMIFS($C$357:$C$420, $D$357:$D$420, $D454)</f>
        <v>1.3301957653282613E-2</v>
      </c>
      <c r="H454" s="30" cm="1">
        <f t="array" ref="H454">SUMPRODUCT(H$357:H$420,$C$357:$C$420*($D$357:$D$420=$D454))/SUMIFS($C$357:$C$420, $D$357:$D$420, $D454)</f>
        <v>1.1064570674443419E-2</v>
      </c>
      <c r="I454" s="30" cm="1">
        <f t="array" ref="I454">SUMPRODUCT(I$357:I$420,$C$357:$C$420*($D$357:$D$420=$D454))/SUMIFS($C$357:$C$420, $D$357:$D$420, $D454)</f>
        <v>1.1137306395793464E-2</v>
      </c>
      <c r="J454" s="30" cm="1">
        <f t="array" ref="J454">SUMPRODUCT(J$357:J$420,$C$357:$C$420*($D$357:$D$420=$D454))/SUMIFS($C$357:$C$420, $D$357:$D$420, $D454)</f>
        <v>1.3255399863609584E-2</v>
      </c>
      <c r="K454" s="30" cm="1">
        <f t="array" ref="K454">SUMPRODUCT(K$357:K$420,$C$357:$C$420*($D$357:$D$420=$D454))/SUMIFS($C$357:$C$420, $D$357:$D$420, $D454)</f>
        <v>9.2697052829423168E-3</v>
      </c>
      <c r="L454" s="30" cm="1">
        <f t="array" ref="L454">SUMPRODUCT(L$357:L$420,$C$357:$C$420*($D$357:$D$420=$D454))/SUMIFS($C$357:$C$420, $D$357:$D$420, $D454)</f>
        <v>1.2766090939096374E-2</v>
      </c>
      <c r="M454" s="30" cm="1">
        <f t="array" ref="M454">SUMPRODUCT(M$357:M$420,$C$357:$C$420*($D$357:$D$420=$D454))/SUMIFS($C$357:$C$420, $D$357:$D$420, $D454)</f>
        <v>1.4483330196143207E-2</v>
      </c>
      <c r="N454" s="30" cm="1">
        <f t="array" ref="N454">SUMPRODUCT(N$357:N$420,$C$357:$C$420*($D$357:$D$420=$D454))/SUMIFS($C$357:$C$420, $D$357:$D$420, $D454)</f>
        <v>1.2856545438500969E-2</v>
      </c>
      <c r="O454" s="30" cm="1">
        <f t="array" ref="O454">SUMPRODUCT(O$357:O$420,$C$357:$C$420*($D$357:$D$420=$D454))/SUMIFS($C$357:$C$420, $D$357:$D$420, $D454)</f>
        <v>1.3317147786264846E-2</v>
      </c>
      <c r="P454" s="30" cm="1">
        <f t="array" ref="P454">SUMPRODUCT(P$357:P$420,$C$357:$C$420*($D$357:$D$420=$D454))/SUMIFS($C$357:$C$420, $D$357:$D$420, $D454)</f>
        <v>1.2183163361749367E-2</v>
      </c>
      <c r="Q454" s="30" cm="1">
        <f t="array" ref="Q454">SUMPRODUCT(Q$357:Q$420,$C$357:$C$420*($D$357:$D$420=$D454))/SUMIFS($C$357:$C$420, $D$357:$D$420, $D454)</f>
        <v>1.1719848231951758E-2</v>
      </c>
      <c r="R454" s="30" cm="1">
        <f t="array" ref="R454">SUMPRODUCT(R$357:R$420,$C$357:$C$420*($D$357:$D$420=$D454))/SUMIFS($C$357:$C$420, $D$357:$D$420, $D454)</f>
        <v>1.0034044437472696E-2</v>
      </c>
      <c r="S454" s="30" cm="1">
        <f t="array" ref="S454">SUMPRODUCT(S$357:S$420,$C$357:$C$420*($D$357:$D$420=$D454))/SUMIFS($C$357:$C$420, $D$357:$D$420, $D454)</f>
        <v>1.2898156955316053E-2</v>
      </c>
      <c r="T454" s="30" cm="1">
        <f t="array" ref="T454">SUMPRODUCT(T$357:T$420,$C$357:$C$420*($D$357:$D$420=$D454))/SUMIFS($C$357:$C$420, $D$357:$D$420, $D454)</f>
        <v>1.3291925787036874E-2</v>
      </c>
      <c r="U454" s="30" cm="1">
        <f t="array" ref="U454">SUMPRODUCT(U$357:U$420,$C$357:$C$420*($D$357:$D$420=$D454))/SUMIFS($C$357:$C$420, $D$357:$D$420, $D454)</f>
        <v>1.265170307785631E-2</v>
      </c>
      <c r="V454" s="30" cm="1">
        <f t="array" ref="V454">SUMPRODUCT(V$357:V$420,$C$357:$C$420*($D$357:$D$420=$D454))/SUMIFS($C$357:$C$420, $D$357:$D$420, $D454)</f>
        <v>1.4033132526229963E-2</v>
      </c>
      <c r="W454" s="30" cm="1">
        <f t="array" ref="W454">SUMPRODUCT(W$357:W$420,$C$357:$C$420*($D$357:$D$420=$D454))/SUMIFS($C$357:$C$420, $D$357:$D$420, $D454)</f>
        <v>1.1866384441818617E-2</v>
      </c>
      <c r="X454" s="30" cm="1">
        <f t="array" ref="X454">SUMPRODUCT(X$357:X$420,$C$357:$C$420*($D$357:$D$420=$D454))/SUMIFS($C$357:$C$420, $D$357:$D$420, $D454)</f>
        <v>1.0148507571010615E-2</v>
      </c>
      <c r="Y454" s="30" cm="1">
        <f t="array" ref="Y454">SUMPRODUCT(Y$357:Y$420,$C$357:$C$420*($D$357:$D$420=$D454))/SUMIFS($C$357:$C$420, $D$357:$D$420, $D454)</f>
        <v>1.3702023836316433E-2</v>
      </c>
      <c r="Z454" s="30" cm="1">
        <f t="array" ref="Z454">SUMPRODUCT(Z$357:Z$420,$C$357:$C$420*($D$357:$D$420=$D454))/SUMIFS($C$357:$C$420, $D$357:$D$420, $D454)</f>
        <v>1.4086874889864274E-2</v>
      </c>
      <c r="AA454" s="30" cm="1">
        <f t="array" ref="AA454">SUMPRODUCT(AA$357:AA$420,$C$357:$C$420*($D$357:$D$420=$D454))/SUMIFS($C$357:$C$420, $D$357:$D$420, $D454)</f>
        <v>1.3208773369185776E-2</v>
      </c>
      <c r="AB454" s="30" cm="1">
        <f t="array" ref="AB454">SUMPRODUCT(AB$357:AB$420,$C$357:$C$420*($D$357:$D$420=$D454))/SUMIFS($C$357:$C$420, $D$357:$D$420, $D454)</f>
        <v>1.2565374007134989E-2</v>
      </c>
      <c r="AC454" s="30" cm="1">
        <f t="array" ref="AC454">SUMPRODUCT(AC$357:AC$420,$C$357:$C$420*($D$357:$D$420=$D454))/SUMIFS($C$357:$C$420, $D$357:$D$420, $D454)</f>
        <v>9.9062844387959662E-3</v>
      </c>
      <c r="AD454" s="30" cm="1">
        <f t="array" ref="AD454">SUMPRODUCT(AD$357:AD$420,$C$357:$C$420*($D$357:$D$420=$D454))/SUMIFS($C$357:$C$420, $D$357:$D$420, $D454)</f>
        <v>1.5150003622698787E-2</v>
      </c>
      <c r="AE454" s="30" cm="1">
        <f t="array" ref="AE454">SUMPRODUCT(AE$357:AE$420,$C$357:$C$420*($D$357:$D$420=$D454))/SUMIFS($C$357:$C$420, $D$357:$D$420, $D454)</f>
        <v>1.2443975767787377E-2</v>
      </c>
      <c r="AF454" s="30" cm="1">
        <f t="array" ref="AF454">SUMPRODUCT(AF$357:AF$420,$C$357:$C$420*($D$357:$D$420=$D454))/SUMIFS($C$357:$C$420, $D$357:$D$420, $D454)</f>
        <v>1.4318994239210785E-2</v>
      </c>
      <c r="AG454" s="30" cm="1">
        <f t="array" ref="AG454">SUMPRODUCT(AG$357:AG$420,$C$357:$C$420*($D$357:$D$420=$D454))/SUMIFS($C$357:$C$420, $D$357:$D$420, $D454)</f>
        <v>1.3385648439812549E-2</v>
      </c>
      <c r="AH454" s="30" cm="1">
        <f t="array" ref="AH454">SUMPRODUCT(AH$357:AH$420,$C$357:$C$420*($D$357:$D$420=$D454))/SUMIFS($C$357:$C$420, $D$357:$D$420, $D454)</f>
        <v>5.1275576291486356E-3</v>
      </c>
      <c r="AI454" s="30" cm="1">
        <f t="array" ref="AI454">SUMPRODUCT(AI$357:AI$420,$C$357:$C$420*($D$357:$D$420=$D454))/SUMIFS($C$357:$C$420, $D$357:$D$420, $D454)</f>
        <v>0.19021545407523818</v>
      </c>
      <c r="AJ454" s="30" cm="1">
        <f t="array" ref="AJ454">SUMPRODUCT(AJ$357:AJ$420,$C$357:$C$420*($D$357:$D$420=$D454))/SUMIFS($C$357:$C$420, $D$357:$D$420, $D454)</f>
        <v>6.7292403652676608E-3</v>
      </c>
      <c r="AK454" s="30" cm="1">
        <f t="array" ref="AK454">SUMPRODUCT(AK$357:AK$420,$C$357:$C$420*($D$357:$D$420=$D454))/SUMIFS($C$357:$C$420, $D$357:$D$420, $D454)</f>
        <v>4.1246742989828238E-3</v>
      </c>
      <c r="AL454" s="30" cm="1">
        <f t="array" ref="AL454">SUMPRODUCT(AL$357:AL$420,$C$357:$C$420*($D$357:$D$420=$D454))/SUMIFS($C$357:$C$420, $D$357:$D$420, $D454)</f>
        <v>5.5853550640919776E-3</v>
      </c>
      <c r="AM454" s="30" cm="1">
        <f t="array" ref="AM454">SUMPRODUCT(AM$357:AM$420,$C$357:$C$420*($D$357:$D$420=$D454))/SUMIFS($C$357:$C$420, $D$357:$D$420, $D454)</f>
        <v>9.9894213561748414E-3</v>
      </c>
      <c r="AN454" s="30" cm="1">
        <f t="array" ref="AN454">SUMPRODUCT(AN$357:AN$420,$C$357:$C$420*($D$357:$D$420=$D454))/SUMIFS($C$357:$C$420, $D$357:$D$420, $D454)</f>
        <v>0</v>
      </c>
      <c r="AO454" s="30"/>
      <c r="AP454" s="30"/>
      <c r="AQ454" s="30"/>
      <c r="AR454" s="30"/>
      <c r="AS454" s="30"/>
      <c r="AT454" s="30"/>
    </row>
    <row r="455" spans="1:403" x14ac:dyDescent="0.35">
      <c r="D455" s="14" t="str">
        <v>ISIC 84</v>
      </c>
      <c r="E455" s="30" cm="1">
        <f t="array" ref="E455">SUMPRODUCT(E$357:E$420,$C$357:$C$420*($D$357:$D$420=$D455))/SUMIFS($C$357:$C$420, $D$357:$D$420, $D455)</f>
        <v>1.7345780953807999E-2</v>
      </c>
      <c r="F455" s="30" cm="1">
        <f t="array" ref="F455">SUMPRODUCT(F$357:F$420,$C$357:$C$420*($D$357:$D$420=$D455))/SUMIFS($C$357:$C$420, $D$357:$D$420, $D455)</f>
        <v>2.2918414869812137E-2</v>
      </c>
      <c r="G455" s="30" cm="1">
        <f t="array" ref="G455">SUMPRODUCT(G$357:G$420,$C$357:$C$420*($D$357:$D$420=$D455))/SUMIFS($C$357:$C$420, $D$357:$D$420, $D455)</f>
        <v>2.8098600557332671E-2</v>
      </c>
      <c r="H455" s="30" cm="1">
        <f t="array" ref="H455">SUMPRODUCT(H$357:H$420,$C$357:$C$420*($D$357:$D$420=$D455))/SUMIFS($C$357:$C$420, $D$357:$D$420, $D455)</f>
        <v>2.9949115213767096E-2</v>
      </c>
      <c r="I455" s="30" cm="1">
        <f t="array" ref="I455">SUMPRODUCT(I$357:I$420,$C$357:$C$420*($D$357:$D$420=$D455))/SUMIFS($C$357:$C$420, $D$357:$D$420, $D455)</f>
        <v>2.591421187983373E-2</v>
      </c>
      <c r="J455" s="30" cm="1">
        <f t="array" ref="J455">SUMPRODUCT(J$357:J$420,$C$357:$C$420*($D$357:$D$420=$D455))/SUMIFS($C$357:$C$420, $D$357:$D$420, $D455)</f>
        <v>3.3227191561367428E-2</v>
      </c>
      <c r="K455" s="30" cm="1">
        <f t="array" ref="K455">SUMPRODUCT(K$357:K$420,$C$357:$C$420*($D$357:$D$420=$D455))/SUMIFS($C$357:$C$420, $D$357:$D$420, $D455)</f>
        <v>1.8613704937984008E-2</v>
      </c>
      <c r="L455" s="30" cm="1">
        <f t="array" ref="L455">SUMPRODUCT(L$357:L$420,$C$357:$C$420*($D$357:$D$420=$D455))/SUMIFS($C$357:$C$420, $D$357:$D$420, $D455)</f>
        <v>2.8031238278055613E-2</v>
      </c>
      <c r="M455" s="30" cm="1">
        <f t="array" ref="M455">SUMPRODUCT(M$357:M$420,$C$357:$C$420*($D$357:$D$420=$D455))/SUMIFS($C$357:$C$420, $D$357:$D$420, $D455)</f>
        <v>2.0754338412308029E-2</v>
      </c>
      <c r="N455" s="30" cm="1">
        <f t="array" ref="N455">SUMPRODUCT(N$357:N$420,$C$357:$C$420*($D$357:$D$420=$D455))/SUMIFS($C$357:$C$420, $D$357:$D$420, $D455)</f>
        <v>2.5987890056304547E-2</v>
      </c>
      <c r="O455" s="30" cm="1">
        <f t="array" ref="O455">SUMPRODUCT(O$357:O$420,$C$357:$C$420*($D$357:$D$420=$D455))/SUMIFS($C$357:$C$420, $D$357:$D$420, $D455)</f>
        <v>3.0302578096847818E-2</v>
      </c>
      <c r="P455" s="30" cm="1">
        <f t="array" ref="P455">SUMPRODUCT(P$357:P$420,$C$357:$C$420*($D$357:$D$420=$D455))/SUMIFS($C$357:$C$420, $D$357:$D$420, $D455)</f>
        <v>3.2897384703732463E-2</v>
      </c>
      <c r="Q455" s="30" cm="1">
        <f t="array" ref="Q455">SUMPRODUCT(Q$357:Q$420,$C$357:$C$420*($D$357:$D$420=$D455))/SUMIFS($C$357:$C$420, $D$357:$D$420, $D455)</f>
        <v>2.6884367331339497E-2</v>
      </c>
      <c r="R455" s="30" cm="1">
        <f t="array" ref="R455">SUMPRODUCT(R$357:R$420,$C$357:$C$420*($D$357:$D$420=$D455))/SUMIFS($C$357:$C$420, $D$357:$D$420, $D455)</f>
        <v>1.8412110821002078E-2</v>
      </c>
      <c r="S455" s="30" cm="1">
        <f t="array" ref="S455">SUMPRODUCT(S$357:S$420,$C$357:$C$420*($D$357:$D$420=$D455))/SUMIFS($C$357:$C$420, $D$357:$D$420, $D455)</f>
        <v>2.6938729980002664E-2</v>
      </c>
      <c r="T455" s="30" cm="1">
        <f t="array" ref="T455">SUMPRODUCT(T$357:T$420,$C$357:$C$420*($D$357:$D$420=$D455))/SUMIFS($C$357:$C$420, $D$357:$D$420, $D455)</f>
        <v>2.7730572369729964E-2</v>
      </c>
      <c r="U455" s="30" cm="1">
        <f t="array" ref="U455">SUMPRODUCT(U$357:U$420,$C$357:$C$420*($D$357:$D$420=$D455))/SUMIFS($C$357:$C$420, $D$357:$D$420, $D455)</f>
        <v>2.6538667257972093E-2</v>
      </c>
      <c r="V455" s="30" cm="1">
        <f t="array" ref="V455">SUMPRODUCT(V$357:V$420,$C$357:$C$420*($D$357:$D$420=$D455))/SUMIFS($C$357:$C$420, $D$357:$D$420, $D455)</f>
        <v>2.638917567688006E-2</v>
      </c>
      <c r="W455" s="30" cm="1">
        <f t="array" ref="W455">SUMPRODUCT(W$357:W$420,$C$357:$C$420*($D$357:$D$420=$D455))/SUMIFS($C$357:$C$420, $D$357:$D$420, $D455)</f>
        <v>2.5628196842275908E-2</v>
      </c>
      <c r="X455" s="30" cm="1">
        <f t="array" ref="X455">SUMPRODUCT(X$357:X$420,$C$357:$C$420*($D$357:$D$420=$D455))/SUMIFS($C$357:$C$420, $D$357:$D$420, $D455)</f>
        <v>2.5905589547817107E-2</v>
      </c>
      <c r="Y455" s="30" cm="1">
        <f t="array" ref="Y455">SUMPRODUCT(Y$357:Y$420,$C$357:$C$420*($D$357:$D$420=$D455))/SUMIFS($C$357:$C$420, $D$357:$D$420, $D455)</f>
        <v>4.9413182427865965E-2</v>
      </c>
      <c r="Z455" s="30" cm="1">
        <f t="array" ref="Z455">SUMPRODUCT(Z$357:Z$420,$C$357:$C$420*($D$357:$D$420=$D455))/SUMIFS($C$357:$C$420, $D$357:$D$420, $D455)</f>
        <v>2.6128259640008235E-2</v>
      </c>
      <c r="AA455" s="30" cm="1">
        <f t="array" ref="AA455">SUMPRODUCT(AA$357:AA$420,$C$357:$C$420*($D$357:$D$420=$D455))/SUMIFS($C$357:$C$420, $D$357:$D$420, $D455)</f>
        <v>3.1213638741078156E-2</v>
      </c>
      <c r="AB455" s="30" cm="1">
        <f t="array" ref="AB455">SUMPRODUCT(AB$357:AB$420,$C$357:$C$420*($D$357:$D$420=$D455))/SUMIFS($C$357:$C$420, $D$357:$D$420, $D455)</f>
        <v>2.5748048322231449E-2</v>
      </c>
      <c r="AC455" s="30" cm="1">
        <f t="array" ref="AC455">SUMPRODUCT(AC$357:AC$420,$C$357:$C$420*($D$357:$D$420=$D455))/SUMIFS($C$357:$C$420, $D$357:$D$420, $D455)</f>
        <v>2.2853825768779423E-2</v>
      </c>
      <c r="AD455" s="30" cm="1">
        <f t="array" ref="AD455">SUMPRODUCT(AD$357:AD$420,$C$357:$C$420*($D$357:$D$420=$D455))/SUMIFS($C$357:$C$420, $D$357:$D$420, $D455)</f>
        <v>4.2803358907113155E-2</v>
      </c>
      <c r="AE455" s="30" cm="1">
        <f t="array" ref="AE455">SUMPRODUCT(AE$357:AE$420,$C$357:$C$420*($D$357:$D$420=$D455))/SUMIFS($C$357:$C$420, $D$357:$D$420, $D455)</f>
        <v>3.2625625977729319E-2</v>
      </c>
      <c r="AF455" s="30" cm="1">
        <f t="array" ref="AF455">SUMPRODUCT(AF$357:AF$420,$C$357:$C$420*($D$357:$D$420=$D455))/SUMIFS($C$357:$C$420, $D$357:$D$420, $D455)</f>
        <v>2.5432027160735098E-2</v>
      </c>
      <c r="AG455" s="30" cm="1">
        <f t="array" ref="AG455">SUMPRODUCT(AG$357:AG$420,$C$357:$C$420*($D$357:$D$420=$D455))/SUMIFS($C$357:$C$420, $D$357:$D$420, $D455)</f>
        <v>3.2953210545021636E-2</v>
      </c>
      <c r="AH455" s="30" cm="1">
        <f t="array" ref="AH455">SUMPRODUCT(AH$357:AH$420,$C$357:$C$420*($D$357:$D$420=$D455))/SUMIFS($C$357:$C$420, $D$357:$D$420, $D455)</f>
        <v>1.607831729612106E-2</v>
      </c>
      <c r="AI455" s="30" cm="1">
        <f t="array" ref="AI455">SUMPRODUCT(AI$357:AI$420,$C$357:$C$420*($D$357:$D$420=$D455))/SUMIFS($C$357:$C$420, $D$357:$D$420, $D455)</f>
        <v>4.2651353831804219E-2</v>
      </c>
      <c r="AJ455" s="30" cm="1">
        <f t="array" ref="AJ455">SUMPRODUCT(AJ$357:AJ$420,$C$357:$C$420*($D$357:$D$420=$D455))/SUMIFS($C$357:$C$420, $D$357:$D$420, $D455)</f>
        <v>1.0331467045671523</v>
      </c>
      <c r="AK455" s="30" cm="1">
        <f t="array" ref="AK455">SUMPRODUCT(AK$357:AK$420,$C$357:$C$420*($D$357:$D$420=$D455))/SUMIFS($C$357:$C$420, $D$357:$D$420, $D455)</f>
        <v>1.6329537586488304E-2</v>
      </c>
      <c r="AL455" s="30" cm="1">
        <f t="array" ref="AL455">SUMPRODUCT(AL$357:AL$420,$C$357:$C$420*($D$357:$D$420=$D455))/SUMIFS($C$357:$C$420, $D$357:$D$420, $D455)</f>
        <v>2.1308358713221259E-2</v>
      </c>
      <c r="AM455" s="30" cm="1">
        <f t="array" ref="AM455">SUMPRODUCT(AM$357:AM$420,$C$357:$C$420*($D$357:$D$420=$D455))/SUMIFS($C$357:$C$420, $D$357:$D$420, $D455)</f>
        <v>2.7472126399465824E-2</v>
      </c>
      <c r="AN455" s="30" cm="1">
        <f t="array" ref="AN455">SUMPRODUCT(AN$357:AN$420,$C$357:$C$420*($D$357:$D$420=$D455))/SUMIFS($C$357:$C$420, $D$357:$D$420, $D455)</f>
        <v>0</v>
      </c>
      <c r="AO455" s="30"/>
      <c r="AP455" s="30"/>
      <c r="AQ455" s="30"/>
      <c r="AR455" s="30"/>
      <c r="AS455" s="30"/>
      <c r="AT455" s="30"/>
    </row>
    <row r="456" spans="1:403" x14ac:dyDescent="0.35">
      <c r="D456" s="14" t="str">
        <v>ISIC 85</v>
      </c>
      <c r="E456" s="30" cm="1">
        <f t="array" ref="E456">SUMPRODUCT(E$357:E$420,$C$357:$C$420*($D$357:$D$420=$D456))/SUMIFS($C$357:$C$420, $D$357:$D$420, $D456)</f>
        <v>4.8702202788234328E-3</v>
      </c>
      <c r="F456" s="30" cm="1">
        <f t="array" ref="F456">SUMPRODUCT(F$357:F$420,$C$357:$C$420*($D$357:$D$420=$D456))/SUMIFS($C$357:$C$420, $D$357:$D$420, $D456)</f>
        <v>7.3173605626182716E-3</v>
      </c>
      <c r="G456" s="30" cm="1">
        <f t="array" ref="G456">SUMPRODUCT(G$357:G$420,$C$357:$C$420*($D$357:$D$420=$D456))/SUMIFS($C$357:$C$420, $D$357:$D$420, $D456)</f>
        <v>6.4706528233468823E-3</v>
      </c>
      <c r="H456" s="30" cm="1">
        <f t="array" ref="H456">SUMPRODUCT(H$357:H$420,$C$357:$C$420*($D$357:$D$420=$D456))/SUMIFS($C$357:$C$420, $D$357:$D$420, $D456)</f>
        <v>5.4643940187819283E-3</v>
      </c>
      <c r="I456" s="30" cm="1">
        <f t="array" ref="I456">SUMPRODUCT(I$357:I$420,$C$357:$C$420*($D$357:$D$420=$D456))/SUMIFS($C$357:$C$420, $D$357:$D$420, $D456)</f>
        <v>7.4354001689699604E-3</v>
      </c>
      <c r="J456" s="30" cm="1">
        <f t="array" ref="J456">SUMPRODUCT(J$357:J$420,$C$357:$C$420*($D$357:$D$420=$D456))/SUMIFS($C$357:$C$420, $D$357:$D$420, $D456)</f>
        <v>9.188017557428917E-3</v>
      </c>
      <c r="K456" s="30" cm="1">
        <f t="array" ref="K456">SUMPRODUCT(K$357:K$420,$C$357:$C$420*($D$357:$D$420=$D456))/SUMIFS($C$357:$C$420, $D$357:$D$420, $D456)</f>
        <v>4.5858167360489652E-3</v>
      </c>
      <c r="L456" s="30" cm="1">
        <f t="array" ref="L456">SUMPRODUCT(L$357:L$420,$C$357:$C$420*($D$357:$D$420=$D456))/SUMIFS($C$357:$C$420, $D$357:$D$420, $D456)</f>
        <v>8.3054490880494648E-3</v>
      </c>
      <c r="M456" s="30" cm="1">
        <f t="array" ref="M456">SUMPRODUCT(M$357:M$420,$C$357:$C$420*($D$357:$D$420=$D456))/SUMIFS($C$357:$C$420, $D$357:$D$420, $D456)</f>
        <v>5.5355893802450911E-3</v>
      </c>
      <c r="N456" s="30" cm="1">
        <f t="array" ref="N456">SUMPRODUCT(N$357:N$420,$C$357:$C$420*($D$357:$D$420=$D456))/SUMIFS($C$357:$C$420, $D$357:$D$420, $D456)</f>
        <v>7.5625367373764732E-3</v>
      </c>
      <c r="O456" s="30" cm="1">
        <f t="array" ref="O456">SUMPRODUCT(O$357:O$420,$C$357:$C$420*($D$357:$D$420=$D456))/SUMIFS($C$357:$C$420, $D$357:$D$420, $D456)</f>
        <v>9.4465426997645055E-3</v>
      </c>
      <c r="P456" s="30" cm="1">
        <f t="array" ref="P456">SUMPRODUCT(P$357:P$420,$C$357:$C$420*($D$357:$D$420=$D456))/SUMIFS($C$357:$C$420, $D$357:$D$420, $D456)</f>
        <v>9.3484849230244787E-3</v>
      </c>
      <c r="Q456" s="30" cm="1">
        <f t="array" ref="Q456">SUMPRODUCT(Q$357:Q$420,$C$357:$C$420*($D$357:$D$420=$D456))/SUMIFS($C$357:$C$420, $D$357:$D$420, $D456)</f>
        <v>6.3038472759240939E-3</v>
      </c>
      <c r="R456" s="30" cm="1">
        <f t="array" ref="R456">SUMPRODUCT(R$357:R$420,$C$357:$C$420*($D$357:$D$420=$D456))/SUMIFS($C$357:$C$420, $D$357:$D$420, $D456)</f>
        <v>4.4196110910254124E-3</v>
      </c>
      <c r="S456" s="30" cm="1">
        <f t="array" ref="S456">SUMPRODUCT(S$357:S$420,$C$357:$C$420*($D$357:$D$420=$D456))/SUMIFS($C$357:$C$420, $D$357:$D$420, $D456)</f>
        <v>6.9923140651395902E-3</v>
      </c>
      <c r="T456" s="30" cm="1">
        <f t="array" ref="T456">SUMPRODUCT(T$357:T$420,$C$357:$C$420*($D$357:$D$420=$D456))/SUMIFS($C$357:$C$420, $D$357:$D$420, $D456)</f>
        <v>6.1207624211661957E-3</v>
      </c>
      <c r="U456" s="30" cm="1">
        <f t="array" ref="U456">SUMPRODUCT(U$357:U$420,$C$357:$C$420*($D$357:$D$420=$D456))/SUMIFS($C$357:$C$420, $D$357:$D$420, $D456)</f>
        <v>6.4569486069408957E-3</v>
      </c>
      <c r="V456" s="30" cm="1">
        <f t="array" ref="V456">SUMPRODUCT(V$357:V$420,$C$357:$C$420*($D$357:$D$420=$D456))/SUMIFS($C$357:$C$420, $D$357:$D$420, $D456)</f>
        <v>4.58702351783471E-3</v>
      </c>
      <c r="W456" s="30" cm="1">
        <f t="array" ref="W456">SUMPRODUCT(W$357:W$420,$C$357:$C$420*($D$357:$D$420=$D456))/SUMIFS($C$357:$C$420, $D$357:$D$420, $D456)</f>
        <v>5.2868845912762402E-3</v>
      </c>
      <c r="X456" s="30" cm="1">
        <f t="array" ref="X456">SUMPRODUCT(X$357:X$420,$C$357:$C$420*($D$357:$D$420=$D456))/SUMIFS($C$357:$C$420, $D$357:$D$420, $D456)</f>
        <v>2.7370266157121077E-2</v>
      </c>
      <c r="Y456" s="30" cm="1">
        <f t="array" ref="Y456">SUMPRODUCT(Y$357:Y$420,$C$357:$C$420*($D$357:$D$420=$D456))/SUMIFS($C$357:$C$420, $D$357:$D$420, $D456)</f>
        <v>9.1188751918711286E-3</v>
      </c>
      <c r="Z456" s="30" cm="1">
        <f t="array" ref="Z456">SUMPRODUCT(Z$357:Z$420,$C$357:$C$420*($D$357:$D$420=$D456))/SUMIFS($C$357:$C$420, $D$357:$D$420, $D456)</f>
        <v>7.4914717553437914E-3</v>
      </c>
      <c r="AA456" s="30" cm="1">
        <f t="array" ref="AA456">SUMPRODUCT(AA$357:AA$420,$C$357:$C$420*($D$357:$D$420=$D456))/SUMIFS($C$357:$C$420, $D$357:$D$420, $D456)</f>
        <v>4.9932159988721756E-3</v>
      </c>
      <c r="AB456" s="30" cm="1">
        <f t="array" ref="AB456">SUMPRODUCT(AB$357:AB$420,$C$357:$C$420*($D$357:$D$420=$D456))/SUMIFS($C$357:$C$420, $D$357:$D$420, $D456)</f>
        <v>5.1804694253983563E-3</v>
      </c>
      <c r="AC456" s="30" cm="1">
        <f t="array" ref="AC456">SUMPRODUCT(AC$357:AC$420,$C$357:$C$420*($D$357:$D$420=$D456))/SUMIFS($C$357:$C$420, $D$357:$D$420, $D456)</f>
        <v>4.9308533670429236E-3</v>
      </c>
      <c r="AD456" s="30" cm="1">
        <f t="array" ref="AD456">SUMPRODUCT(AD$357:AD$420,$C$357:$C$420*($D$357:$D$420=$D456))/SUMIFS($C$357:$C$420, $D$357:$D$420, $D456)</f>
        <v>5.263205972740638E-3</v>
      </c>
      <c r="AE456" s="30" cm="1">
        <f t="array" ref="AE456">SUMPRODUCT(AE$357:AE$420,$C$357:$C$420*($D$357:$D$420=$D456))/SUMIFS($C$357:$C$420, $D$357:$D$420, $D456)</f>
        <v>4.9745605151253775E-3</v>
      </c>
      <c r="AF456" s="30" cm="1">
        <f t="array" ref="AF456">SUMPRODUCT(AF$357:AF$420,$C$357:$C$420*($D$357:$D$420=$D456))/SUMIFS($C$357:$C$420, $D$357:$D$420, $D456)</f>
        <v>4.4547271401172983E-3</v>
      </c>
      <c r="AG456" s="30" cm="1">
        <f t="array" ref="AG456">SUMPRODUCT(AG$357:AG$420,$C$357:$C$420*($D$357:$D$420=$D456))/SUMIFS($C$357:$C$420, $D$357:$D$420, $D456)</f>
        <v>3.8287747025578648E-3</v>
      </c>
      <c r="AH456" s="30" cm="1">
        <f t="array" ref="AH456">SUMPRODUCT(AH$357:AH$420,$C$357:$C$420*($D$357:$D$420=$D456))/SUMIFS($C$357:$C$420, $D$357:$D$420, $D456)</f>
        <v>3.0832688987928094E-3</v>
      </c>
      <c r="AI456" s="30" cm="1">
        <f t="array" ref="AI456">SUMPRODUCT(AI$357:AI$420,$C$357:$C$420*($D$357:$D$420=$D456))/SUMIFS($C$357:$C$420, $D$357:$D$420, $D456)</f>
        <v>8.1153038136395871E-3</v>
      </c>
      <c r="AJ456" s="30" cm="1">
        <f t="array" ref="AJ456">SUMPRODUCT(AJ$357:AJ$420,$C$357:$C$420*($D$357:$D$420=$D456))/SUMIFS($C$357:$C$420, $D$357:$D$420, $D456)</f>
        <v>1.1238173122742614E-2</v>
      </c>
      <c r="AK456" s="30" cm="1">
        <f t="array" ref="AK456">SUMPRODUCT(AK$357:AK$420,$C$357:$C$420*($D$357:$D$420=$D456))/SUMIFS($C$357:$C$420, $D$357:$D$420, $D456)</f>
        <v>1.0037859918369862</v>
      </c>
      <c r="AL456" s="30" cm="1">
        <f t="array" ref="AL456">SUMPRODUCT(AL$357:AL$420,$C$357:$C$420*($D$357:$D$420=$D456))/SUMIFS($C$357:$C$420, $D$357:$D$420, $D456)</f>
        <v>4.3755515625734818E-3</v>
      </c>
      <c r="AM456" s="30" cm="1">
        <f t="array" ref="AM456">SUMPRODUCT(AM$357:AM$420,$C$357:$C$420*($D$357:$D$420=$D456))/SUMIFS($C$357:$C$420, $D$357:$D$420, $D456)</f>
        <v>5.3369474609448299E-3</v>
      </c>
      <c r="AN456" s="30" cm="1">
        <f t="array" ref="AN456">SUMPRODUCT(AN$357:AN$420,$C$357:$C$420*($D$357:$D$420=$D456))/SUMIFS($C$357:$C$420, $D$357:$D$420, $D456)</f>
        <v>0</v>
      </c>
      <c r="AO456" s="30"/>
      <c r="AP456" s="30"/>
      <c r="AQ456" s="30"/>
      <c r="AR456" s="30"/>
      <c r="AS456" s="30"/>
      <c r="AT456" s="30"/>
    </row>
    <row r="457" spans="1:403" x14ac:dyDescent="0.35">
      <c r="D457" s="14" t="str">
        <v>ISIC 86T88</v>
      </c>
      <c r="E457" s="30" cm="1">
        <f t="array" ref="E457">SUMPRODUCT(E$357:E$420,$C$357:$C$420*($D$357:$D$420=$D457))/SUMIFS($C$357:$C$420, $D$357:$D$420, $D457)</f>
        <v>2.3719008363430436E-3</v>
      </c>
      <c r="F457" s="30" cm="1">
        <f t="array" ref="F457">SUMPRODUCT(F$357:F$420,$C$357:$C$420*($D$357:$D$420=$D457))/SUMIFS($C$357:$C$420, $D$357:$D$420, $D457)</f>
        <v>3.1510666504344993E-3</v>
      </c>
      <c r="G457" s="30" cm="1">
        <f t="array" ref="G457">SUMPRODUCT(G$357:G$420,$C$357:$C$420*($D$357:$D$420=$D457))/SUMIFS($C$357:$C$420, $D$357:$D$420, $D457)</f>
        <v>3.7703086065079242E-3</v>
      </c>
      <c r="H457" s="30" cm="1">
        <f t="array" ref="H457">SUMPRODUCT(H$357:H$420,$C$357:$C$420*($D$357:$D$420=$D457))/SUMIFS($C$357:$C$420, $D$357:$D$420, $D457)</f>
        <v>2.8174889022939869E-3</v>
      </c>
      <c r="I457" s="30" cm="1">
        <f t="array" ref="I457">SUMPRODUCT(I$357:I$420,$C$357:$C$420*($D$357:$D$420=$D457))/SUMIFS($C$357:$C$420, $D$357:$D$420, $D457)</f>
        <v>2.9567615052765706E-3</v>
      </c>
      <c r="J457" s="30" cm="1">
        <f t="array" ref="J457">SUMPRODUCT(J$357:J$420,$C$357:$C$420*($D$357:$D$420=$D457))/SUMIFS($C$357:$C$420, $D$357:$D$420, $D457)</f>
        <v>3.8549020309968131E-3</v>
      </c>
      <c r="K457" s="30" cm="1">
        <f t="array" ref="K457">SUMPRODUCT(K$357:K$420,$C$357:$C$420*($D$357:$D$420=$D457))/SUMIFS($C$357:$C$420, $D$357:$D$420, $D457)</f>
        <v>2.4930553810701569E-3</v>
      </c>
      <c r="L457" s="30" cm="1">
        <f t="array" ref="L457">SUMPRODUCT(L$357:L$420,$C$357:$C$420*($D$357:$D$420=$D457))/SUMIFS($C$357:$C$420, $D$357:$D$420, $D457)</f>
        <v>3.797052213028407E-3</v>
      </c>
      <c r="M457" s="30" cm="1">
        <f t="array" ref="M457">SUMPRODUCT(M$357:M$420,$C$357:$C$420*($D$357:$D$420=$D457))/SUMIFS($C$357:$C$420, $D$357:$D$420, $D457)</f>
        <v>4.0992383599754477E-3</v>
      </c>
      <c r="N457" s="30" cm="1">
        <f t="array" ref="N457">SUMPRODUCT(N$357:N$420,$C$357:$C$420*($D$357:$D$420=$D457))/SUMIFS($C$357:$C$420, $D$357:$D$420, $D457)</f>
        <v>3.537950340482039E-3</v>
      </c>
      <c r="O457" s="30" cm="1">
        <f t="array" ref="O457">SUMPRODUCT(O$357:O$420,$C$357:$C$420*($D$357:$D$420=$D457))/SUMIFS($C$357:$C$420, $D$357:$D$420, $D457)</f>
        <v>3.554277144781513E-3</v>
      </c>
      <c r="P457" s="30" cm="1">
        <f t="array" ref="P457">SUMPRODUCT(P$357:P$420,$C$357:$C$420*($D$357:$D$420=$D457))/SUMIFS($C$357:$C$420, $D$357:$D$420, $D457)</f>
        <v>3.9814953717931256E-3</v>
      </c>
      <c r="Q457" s="30" cm="1">
        <f t="array" ref="Q457">SUMPRODUCT(Q$357:Q$420,$C$357:$C$420*($D$357:$D$420=$D457))/SUMIFS($C$357:$C$420, $D$357:$D$420, $D457)</f>
        <v>3.3535961707125005E-3</v>
      </c>
      <c r="R457" s="30" cm="1">
        <f t="array" ref="R457">SUMPRODUCT(R$357:R$420,$C$357:$C$420*($D$357:$D$420=$D457))/SUMIFS($C$357:$C$420, $D$357:$D$420, $D457)</f>
        <v>2.9404409304045623E-3</v>
      </c>
      <c r="S457" s="30" cm="1">
        <f t="array" ref="S457">SUMPRODUCT(S$357:S$420,$C$357:$C$420*($D$357:$D$420=$D457))/SUMIFS($C$357:$C$420, $D$357:$D$420, $D457)</f>
        <v>4.180623344575197E-3</v>
      </c>
      <c r="T457" s="30" cm="1">
        <f t="array" ref="T457">SUMPRODUCT(T$357:T$420,$C$357:$C$420*($D$357:$D$420=$D457))/SUMIFS($C$357:$C$420, $D$357:$D$420, $D457)</f>
        <v>3.9803886564282005E-3</v>
      </c>
      <c r="U457" s="30" cm="1">
        <f t="array" ref="U457">SUMPRODUCT(U$357:U$420,$C$357:$C$420*($D$357:$D$420=$D457))/SUMIFS($C$357:$C$420, $D$357:$D$420, $D457)</f>
        <v>4.9132818873373818E-3</v>
      </c>
      <c r="V457" s="30" cm="1">
        <f t="array" ref="V457">SUMPRODUCT(V$357:V$420,$C$357:$C$420*($D$357:$D$420=$D457))/SUMIFS($C$357:$C$420, $D$357:$D$420, $D457)</f>
        <v>5.2680966607731331E-3</v>
      </c>
      <c r="W457" s="30" cm="1">
        <f t="array" ref="W457">SUMPRODUCT(W$357:W$420,$C$357:$C$420*($D$357:$D$420=$D457))/SUMIFS($C$357:$C$420, $D$357:$D$420, $D457)</f>
        <v>3.818450269246224E-3</v>
      </c>
      <c r="X457" s="30" cm="1">
        <f t="array" ref="X457">SUMPRODUCT(X$357:X$420,$C$357:$C$420*($D$357:$D$420=$D457))/SUMIFS($C$357:$C$420, $D$357:$D$420, $D457)</f>
        <v>4.1924875966312765E-3</v>
      </c>
      <c r="Y457" s="30" cm="1">
        <f t="array" ref="Y457">SUMPRODUCT(Y$357:Y$420,$C$357:$C$420*($D$357:$D$420=$D457))/SUMIFS($C$357:$C$420, $D$357:$D$420, $D457)</f>
        <v>4.0516258912865451E-3</v>
      </c>
      <c r="Z457" s="30" cm="1">
        <f t="array" ref="Z457">SUMPRODUCT(Z$357:Z$420,$C$357:$C$420*($D$357:$D$420=$D457))/SUMIFS($C$357:$C$420, $D$357:$D$420, $D457)</f>
        <v>3.0855469753773724E-3</v>
      </c>
      <c r="AA457" s="30" cm="1">
        <f t="array" ref="AA457">SUMPRODUCT(AA$357:AA$420,$C$357:$C$420*($D$357:$D$420=$D457))/SUMIFS($C$357:$C$420, $D$357:$D$420, $D457)</f>
        <v>3.6664123320666901E-3</v>
      </c>
      <c r="AB457" s="30" cm="1">
        <f t="array" ref="AB457">SUMPRODUCT(AB$357:AB$420,$C$357:$C$420*($D$357:$D$420=$D457))/SUMIFS($C$357:$C$420, $D$357:$D$420, $D457)</f>
        <v>4.5309912631555978E-3</v>
      </c>
      <c r="AC457" s="30" cm="1">
        <f t="array" ref="AC457">SUMPRODUCT(AC$357:AC$420,$C$357:$C$420*($D$357:$D$420=$D457))/SUMIFS($C$357:$C$420, $D$357:$D$420, $D457)</f>
        <v>2.7781523091113458E-3</v>
      </c>
      <c r="AD457" s="30" cm="1">
        <f t="array" ref="AD457">SUMPRODUCT(AD$357:AD$420,$C$357:$C$420*($D$357:$D$420=$D457))/SUMIFS($C$357:$C$420, $D$357:$D$420, $D457)</f>
        <v>4.0372019212112772E-3</v>
      </c>
      <c r="AE457" s="30" cm="1">
        <f t="array" ref="AE457">SUMPRODUCT(AE$357:AE$420,$C$357:$C$420*($D$357:$D$420=$D457))/SUMIFS($C$357:$C$420, $D$357:$D$420, $D457)</f>
        <v>6.4423528249686647E-3</v>
      </c>
      <c r="AF457" s="30" cm="1">
        <f t="array" ref="AF457">SUMPRODUCT(AF$357:AF$420,$C$357:$C$420*($D$357:$D$420=$D457))/SUMIFS($C$357:$C$420, $D$357:$D$420, $D457)</f>
        <v>5.9708515814144948E-3</v>
      </c>
      <c r="AG457" s="30" cm="1">
        <f t="array" ref="AG457">SUMPRODUCT(AG$357:AG$420,$C$357:$C$420*($D$357:$D$420=$D457))/SUMIFS($C$357:$C$420, $D$357:$D$420, $D457)</f>
        <v>4.1814113822395129E-3</v>
      </c>
      <c r="AH457" s="30" cm="1">
        <f t="array" ref="AH457">SUMPRODUCT(AH$357:AH$420,$C$357:$C$420*($D$357:$D$420=$D457))/SUMIFS($C$357:$C$420, $D$357:$D$420, $D457)</f>
        <v>1.3147794653129699E-3</v>
      </c>
      <c r="AI457" s="30" cm="1">
        <f t="array" ref="AI457">SUMPRODUCT(AI$357:AI$420,$C$357:$C$420*($D$357:$D$420=$D457))/SUMIFS($C$357:$C$420, $D$357:$D$420, $D457)</f>
        <v>5.0884784515585419E-3</v>
      </c>
      <c r="AJ457" s="30" cm="1">
        <f t="array" ref="AJ457">SUMPRODUCT(AJ$357:AJ$420,$C$357:$C$420*($D$357:$D$420=$D457))/SUMIFS($C$357:$C$420, $D$357:$D$420, $D457)</f>
        <v>7.0496018029979502E-3</v>
      </c>
      <c r="AK457" s="30" cm="1">
        <f t="array" ref="AK457">SUMPRODUCT(AK$357:AK$420,$C$357:$C$420*($D$357:$D$420=$D457))/SUMIFS($C$357:$C$420, $D$357:$D$420, $D457)</f>
        <v>2.1778005246453489E-2</v>
      </c>
      <c r="AL457" s="30" cm="1">
        <f t="array" ref="AL457">SUMPRODUCT(AL$357:AL$420,$C$357:$C$420*($D$357:$D$420=$D457))/SUMIFS($C$357:$C$420, $D$357:$D$420, $D457)</f>
        <v>0.60971363084351538</v>
      </c>
      <c r="AM457" s="30" cm="1">
        <f t="array" ref="AM457">SUMPRODUCT(AM$357:AM$420,$C$357:$C$420*($D$357:$D$420=$D457))/SUMIFS($C$357:$C$420, $D$357:$D$420, $D457)</f>
        <v>4.0755296177533941E-3</v>
      </c>
      <c r="AN457" s="30" cm="1">
        <f t="array" ref="AN457">SUMPRODUCT(AN$357:AN$420,$C$357:$C$420*($D$357:$D$420=$D457))/SUMIFS($C$357:$C$420, $D$357:$D$420, $D457)</f>
        <v>0</v>
      </c>
      <c r="AO457" s="30"/>
      <c r="AP457" s="30"/>
      <c r="AQ457" s="30"/>
      <c r="AR457" s="30"/>
      <c r="AS457" s="30"/>
      <c r="AT457" s="30"/>
    </row>
    <row r="458" spans="1:403" x14ac:dyDescent="0.35">
      <c r="D458" s="14" t="str">
        <v>ISIC 90T96</v>
      </c>
      <c r="E458" s="30" cm="1">
        <f t="array" ref="E458">SUMPRODUCT(E$357:E$420,$C$357:$C$420*($D$357:$D$420=$D458))/SUMIFS($C$357:$C$420, $D$357:$D$420, $D458)</f>
        <v>7.0145820128502821E-4</v>
      </c>
      <c r="F458" s="30" cm="1">
        <f t="array" ref="F458">SUMPRODUCT(F$357:F$420,$C$357:$C$420*($D$357:$D$420=$D458))/SUMIFS($C$357:$C$420, $D$357:$D$420, $D458)</f>
        <v>7.218292221908161E-4</v>
      </c>
      <c r="G458" s="30" cm="1">
        <f t="array" ref="G458">SUMPRODUCT(G$357:G$420,$C$357:$C$420*($D$357:$D$420=$D458))/SUMIFS($C$357:$C$420, $D$357:$D$420, $D458)</f>
        <v>1.2619703619672605E-3</v>
      </c>
      <c r="H458" s="30" cm="1">
        <f t="array" ref="H458">SUMPRODUCT(H$357:H$420,$C$357:$C$420*($D$357:$D$420=$D458))/SUMIFS($C$357:$C$420, $D$357:$D$420, $D458)</f>
        <v>1.7005243414303422E-3</v>
      </c>
      <c r="I458" s="30" cm="1">
        <f t="array" ref="I458">SUMPRODUCT(I$357:I$420,$C$357:$C$420*($D$357:$D$420=$D458))/SUMIFS($C$357:$C$420, $D$357:$D$420, $D458)</f>
        <v>1.0005848711274236E-3</v>
      </c>
      <c r="J458" s="30" cm="1">
        <f t="array" ref="J458">SUMPRODUCT(J$357:J$420,$C$357:$C$420*($D$357:$D$420=$D458))/SUMIFS($C$357:$C$420, $D$357:$D$420, $D458)</f>
        <v>1.4788298654723493E-3</v>
      </c>
      <c r="K458" s="30" cm="1">
        <f t="array" ref="K458">SUMPRODUCT(K$357:K$420,$C$357:$C$420*($D$357:$D$420=$D458))/SUMIFS($C$357:$C$420, $D$357:$D$420, $D458)</f>
        <v>6.7053850220796557E-4</v>
      </c>
      <c r="L458" s="30" cm="1">
        <f t="array" ref="L458">SUMPRODUCT(L$357:L$420,$C$357:$C$420*($D$357:$D$420=$D458))/SUMIFS($C$357:$C$420, $D$357:$D$420, $D458)</f>
        <v>8.6701855101314397E-4</v>
      </c>
      <c r="M458" s="30" cm="1">
        <f t="array" ref="M458">SUMPRODUCT(M$357:M$420,$C$357:$C$420*($D$357:$D$420=$D458))/SUMIFS($C$357:$C$420, $D$357:$D$420, $D458)</f>
        <v>9.761910096769583E-4</v>
      </c>
      <c r="N458" s="30" cm="1">
        <f t="array" ref="N458">SUMPRODUCT(N$357:N$420,$C$357:$C$420*($D$357:$D$420=$D458))/SUMIFS($C$357:$C$420, $D$357:$D$420, $D458)</f>
        <v>1.3286748093823517E-3</v>
      </c>
      <c r="O458" s="30" cm="1">
        <f t="array" ref="O458">SUMPRODUCT(O$357:O$420,$C$357:$C$420*($D$357:$D$420=$D458))/SUMIFS($C$357:$C$420, $D$357:$D$420, $D458)</f>
        <v>1.1683933575444699E-3</v>
      </c>
      <c r="P458" s="30" cm="1">
        <f t="array" ref="P458">SUMPRODUCT(P$357:P$420,$C$357:$C$420*($D$357:$D$420=$D458))/SUMIFS($C$357:$C$420, $D$357:$D$420, $D458)</f>
        <v>9.7859842812889736E-4</v>
      </c>
      <c r="Q458" s="30" cm="1">
        <f t="array" ref="Q458">SUMPRODUCT(Q$357:Q$420,$C$357:$C$420*($D$357:$D$420=$D458))/SUMIFS($C$357:$C$420, $D$357:$D$420, $D458)</f>
        <v>8.2794838280880246E-4</v>
      </c>
      <c r="R458" s="30" cm="1">
        <f t="array" ref="R458">SUMPRODUCT(R$357:R$420,$C$357:$C$420*($D$357:$D$420=$D458))/SUMIFS($C$357:$C$420, $D$357:$D$420, $D458)</f>
        <v>7.4882250820590488E-4</v>
      </c>
      <c r="S458" s="30" cm="1">
        <f t="array" ref="S458">SUMPRODUCT(S$357:S$420,$C$357:$C$420*($D$357:$D$420=$D458))/SUMIFS($C$357:$C$420, $D$357:$D$420, $D458)</f>
        <v>1.2203425362421253E-3</v>
      </c>
      <c r="T458" s="30" cm="1">
        <f t="array" ref="T458">SUMPRODUCT(T$357:T$420,$C$357:$C$420*($D$357:$D$420=$D458))/SUMIFS($C$357:$C$420, $D$357:$D$420, $D458)</f>
        <v>9.1903094552911056E-4</v>
      </c>
      <c r="U458" s="30" cm="1">
        <f t="array" ref="U458">SUMPRODUCT(U$357:U$420,$C$357:$C$420*($D$357:$D$420=$D458))/SUMIFS($C$357:$C$420, $D$357:$D$420, $D458)</f>
        <v>1.0343430762295223E-3</v>
      </c>
      <c r="V458" s="30" cm="1">
        <f t="array" ref="V458">SUMPRODUCT(V$357:V$420,$C$357:$C$420*($D$357:$D$420=$D458))/SUMIFS($C$357:$C$420, $D$357:$D$420, $D458)</f>
        <v>1.1222136945367115E-3</v>
      </c>
      <c r="W458" s="30" cm="1">
        <f t="array" ref="W458">SUMPRODUCT(W$357:W$420,$C$357:$C$420*($D$357:$D$420=$D458))/SUMIFS($C$357:$C$420, $D$357:$D$420, $D458)</f>
        <v>1.4351958765751714E-3</v>
      </c>
      <c r="X458" s="30" cm="1">
        <f t="array" ref="X458">SUMPRODUCT(X$357:X$420,$C$357:$C$420*($D$357:$D$420=$D458))/SUMIFS($C$357:$C$420, $D$357:$D$420, $D458)</f>
        <v>8.9546187843478147E-4</v>
      </c>
      <c r="Y458" s="30" cm="1">
        <f t="array" ref="Y458">SUMPRODUCT(Y$357:Y$420,$C$357:$C$420*($D$357:$D$420=$D458))/SUMIFS($C$357:$C$420, $D$357:$D$420, $D458)</f>
        <v>1.0575262461170395E-3</v>
      </c>
      <c r="Z458" s="30" cm="1">
        <f t="array" ref="Z458">SUMPRODUCT(Z$357:Z$420,$C$357:$C$420*($D$357:$D$420=$D458))/SUMIFS($C$357:$C$420, $D$357:$D$420, $D458)</f>
        <v>8.0543894143576952E-4</v>
      </c>
      <c r="AA458" s="30" cm="1">
        <f t="array" ref="AA458">SUMPRODUCT(AA$357:AA$420,$C$357:$C$420*($D$357:$D$420=$D458))/SUMIFS($C$357:$C$420, $D$357:$D$420, $D458)</f>
        <v>1.0736334441272034E-3</v>
      </c>
      <c r="AB458" s="30" cm="1">
        <f t="array" ref="AB458">SUMPRODUCT(AB$357:AB$420,$C$357:$C$420*($D$357:$D$420=$D458))/SUMIFS($C$357:$C$420, $D$357:$D$420, $D458)</f>
        <v>8.3389112568548851E-4</v>
      </c>
      <c r="AC458" s="30" cm="1">
        <f t="array" ref="AC458">SUMPRODUCT(AC$357:AC$420,$C$357:$C$420*($D$357:$D$420=$D458))/SUMIFS($C$357:$C$420, $D$357:$D$420, $D458)</f>
        <v>1.7575975868231763E-3</v>
      </c>
      <c r="AD458" s="30" cm="1">
        <f t="array" ref="AD458">SUMPRODUCT(AD$357:AD$420,$C$357:$C$420*($D$357:$D$420=$D458))/SUMIFS($C$357:$C$420, $D$357:$D$420, $D458)</f>
        <v>6.47459318407923E-3</v>
      </c>
      <c r="AE458" s="30" cm="1">
        <f t="array" ref="AE458">SUMPRODUCT(AE$357:AE$420,$C$357:$C$420*($D$357:$D$420=$D458))/SUMIFS($C$357:$C$420, $D$357:$D$420, $D458)</f>
        <v>1.6525797884313687E-3</v>
      </c>
      <c r="AF458" s="30" cm="1">
        <f t="array" ref="AF458">SUMPRODUCT(AF$357:AF$420,$C$357:$C$420*($D$357:$D$420=$D458))/SUMIFS($C$357:$C$420, $D$357:$D$420, $D458)</f>
        <v>1.1475401801091848E-3</v>
      </c>
      <c r="AG458" s="30" cm="1">
        <f t="array" ref="AG458">SUMPRODUCT(AG$357:AG$420,$C$357:$C$420*($D$357:$D$420=$D458))/SUMIFS($C$357:$C$420, $D$357:$D$420, $D458)</f>
        <v>1.0862383748575586E-3</v>
      </c>
      <c r="AH458" s="30" cm="1">
        <f t="array" ref="AH458">SUMPRODUCT(AH$357:AH$420,$C$357:$C$420*($D$357:$D$420=$D458))/SUMIFS($C$357:$C$420, $D$357:$D$420, $D458)</f>
        <v>3.8959322871457493E-4</v>
      </c>
      <c r="AI458" s="30" cm="1">
        <f t="array" ref="AI458">SUMPRODUCT(AI$357:AI$420,$C$357:$C$420*($D$357:$D$420=$D458))/SUMIFS($C$357:$C$420, $D$357:$D$420, $D458)</f>
        <v>1.8952793435756802E-3</v>
      </c>
      <c r="AJ458" s="30" cm="1">
        <f t="array" ref="AJ458">SUMPRODUCT(AJ$357:AJ$420,$C$357:$C$420*($D$357:$D$420=$D458))/SUMIFS($C$357:$C$420, $D$357:$D$420, $D458)</f>
        <v>1.7995821697015077E-3</v>
      </c>
      <c r="AK458" s="30" cm="1">
        <f t="array" ref="AK458">SUMPRODUCT(AK$357:AK$420,$C$357:$C$420*($D$357:$D$420=$D458))/SUMIFS($C$357:$C$420, $D$357:$D$420, $D458)</f>
        <v>1.1485960693112874E-3</v>
      </c>
      <c r="AL458" s="30" cm="1">
        <f t="array" ref="AL458">SUMPRODUCT(AL$357:AL$420,$C$357:$C$420*($D$357:$D$420=$D458))/SUMIFS($C$357:$C$420, $D$357:$D$420, $D458)</f>
        <v>2.3581698909587523E-3</v>
      </c>
      <c r="AM458" s="30" cm="1">
        <f t="array" ref="AM458">SUMPRODUCT(AM$357:AM$420,$C$357:$C$420*($D$357:$D$420=$D458))/SUMIFS($C$357:$C$420, $D$357:$D$420, $D458)</f>
        <v>0.24796305431048021</v>
      </c>
      <c r="AN458" s="30" cm="1">
        <f t="array" ref="AN458">SUMPRODUCT(AN$357:AN$420,$C$357:$C$420*($D$357:$D$420=$D458))/SUMIFS($C$357:$C$420, $D$357:$D$420, $D458)</f>
        <v>0</v>
      </c>
      <c r="AO458" s="30"/>
      <c r="AP458" s="30"/>
      <c r="AQ458" s="30"/>
      <c r="AR458" s="30"/>
      <c r="AS458" s="30"/>
      <c r="AT458" s="30"/>
    </row>
    <row r="459" spans="1:403" x14ac:dyDescent="0.35">
      <c r="D459" s="14" t="str">
        <v>ISIC 97T98</v>
      </c>
      <c r="E459" s="30" cm="1">
        <f t="array" ref="E459">SUMPRODUCT(E$357:E$420,$C$357:$C$420*($D$357:$D$420=$D459))/SUMIFS($C$357:$C$420, $D$357:$D$420, $D459)</f>
        <v>1.0130626141451546E-3</v>
      </c>
      <c r="F459" s="30" cm="1">
        <f t="array" ref="F459">SUMPRODUCT(F$357:F$420,$C$357:$C$420*($D$357:$D$420=$D459))/SUMIFS($C$357:$C$420, $D$357:$D$420, $D459)</f>
        <v>1.6041581799548139E-3</v>
      </c>
      <c r="G459" s="30" cm="1">
        <f t="array" ref="G459">SUMPRODUCT(G$357:G$420,$C$357:$C$420*($D$357:$D$420=$D459))/SUMIFS($C$357:$C$420, $D$357:$D$420, $D459)</f>
        <v>1.6730760586750901E-3</v>
      </c>
      <c r="H459" s="30" cm="1">
        <f t="array" ref="H459">SUMPRODUCT(H$357:H$420,$C$357:$C$420*($D$357:$D$420=$D459))/SUMIFS($C$357:$C$420, $D$357:$D$420, $D459)</f>
        <v>1.6586593767951175E-3</v>
      </c>
      <c r="I459" s="30" cm="1">
        <f t="array" ref="I459">SUMPRODUCT(I$357:I$420,$C$357:$C$420*($D$357:$D$420=$D459))/SUMIFS($C$357:$C$420, $D$357:$D$420, $D459)</f>
        <v>1.2660390473602965E-3</v>
      </c>
      <c r="J459" s="30" cm="1">
        <f t="array" ref="J459">SUMPRODUCT(J$357:J$420,$C$357:$C$420*($D$357:$D$420=$D459))/SUMIFS($C$357:$C$420, $D$357:$D$420, $D459)</f>
        <v>1.7848026978438659E-3</v>
      </c>
      <c r="K459" s="30" cm="1">
        <f t="array" ref="K459">SUMPRODUCT(K$357:K$420,$C$357:$C$420*($D$357:$D$420=$D459))/SUMIFS($C$357:$C$420, $D$357:$D$420, $D459)</f>
        <v>1.0225274790913825E-3</v>
      </c>
      <c r="L459" s="30" cm="1">
        <f t="array" ref="L459">SUMPRODUCT(L$357:L$420,$C$357:$C$420*($D$357:$D$420=$D459))/SUMIFS($C$357:$C$420, $D$357:$D$420, $D459)</f>
        <v>1.6770827612269488E-3</v>
      </c>
      <c r="M459" s="30" cm="1">
        <f t="array" ref="M459">SUMPRODUCT(M$357:M$420,$C$357:$C$420*($D$357:$D$420=$D459))/SUMIFS($C$357:$C$420, $D$357:$D$420, $D459)</f>
        <v>1.4013971001382436E-3</v>
      </c>
      <c r="N459" s="30" cm="1">
        <f t="array" ref="N459">SUMPRODUCT(N$357:N$420,$C$357:$C$420*($D$357:$D$420=$D459))/SUMIFS($C$357:$C$420, $D$357:$D$420, $D459)</f>
        <v>1.5587780306343876E-3</v>
      </c>
      <c r="O459" s="30" cm="1">
        <f t="array" ref="O459">SUMPRODUCT(O$357:O$420,$C$357:$C$420*($D$357:$D$420=$D459))/SUMIFS($C$357:$C$420, $D$357:$D$420, $D459)</f>
        <v>1.6403305350277371E-3</v>
      </c>
      <c r="P459" s="30" cm="1">
        <f t="array" ref="P459">SUMPRODUCT(P$357:P$420,$C$357:$C$420*($D$357:$D$420=$D459))/SUMIFS($C$357:$C$420, $D$357:$D$420, $D459)</f>
        <v>1.8973786399728578E-3</v>
      </c>
      <c r="Q459" s="30" cm="1">
        <f t="array" ref="Q459">SUMPRODUCT(Q$357:Q$420,$C$357:$C$420*($D$357:$D$420=$D459))/SUMIFS($C$357:$C$420, $D$357:$D$420, $D459)</f>
        <v>1.3877973299046265E-3</v>
      </c>
      <c r="R459" s="30" cm="1">
        <f t="array" ref="R459">SUMPRODUCT(R$357:R$420,$C$357:$C$420*($D$357:$D$420=$D459))/SUMIFS($C$357:$C$420, $D$357:$D$420, $D459)</f>
        <v>1.2606070123083032E-3</v>
      </c>
      <c r="S459" s="30" cm="1">
        <f t="array" ref="S459">SUMPRODUCT(S$357:S$420,$C$357:$C$420*($D$357:$D$420=$D459))/SUMIFS($C$357:$C$420, $D$357:$D$420, $D459)</f>
        <v>1.5670366732713859E-3</v>
      </c>
      <c r="T459" s="30" cm="1">
        <f t="array" ref="T459">SUMPRODUCT(T$357:T$420,$C$357:$C$420*($D$357:$D$420=$D459))/SUMIFS($C$357:$C$420, $D$357:$D$420, $D459)</f>
        <v>1.4237603207738093E-3</v>
      </c>
      <c r="U459" s="30" cm="1">
        <f t="array" ref="U459">SUMPRODUCT(U$357:U$420,$C$357:$C$420*($D$357:$D$420=$D459))/SUMIFS($C$357:$C$420, $D$357:$D$420, $D459)</f>
        <v>1.3704449183867666E-3</v>
      </c>
      <c r="V459" s="30" cm="1">
        <f t="array" ref="V459">SUMPRODUCT(V$357:V$420,$C$357:$C$420*($D$357:$D$420=$D459))/SUMIFS($C$357:$C$420, $D$357:$D$420, $D459)</f>
        <v>1.4255506131459702E-3</v>
      </c>
      <c r="W459" s="30" cm="1">
        <f t="array" ref="W459">SUMPRODUCT(W$357:W$420,$C$357:$C$420*($D$357:$D$420=$D459))/SUMIFS($C$357:$C$420, $D$357:$D$420, $D459)</f>
        <v>1.9646782670442895E-3</v>
      </c>
      <c r="X459" s="30" cm="1">
        <f t="array" ref="X459">SUMPRODUCT(X$357:X$420,$C$357:$C$420*($D$357:$D$420=$D459))/SUMIFS($C$357:$C$420, $D$357:$D$420, $D459)</f>
        <v>1.5689734515134818E-3</v>
      </c>
      <c r="Y459" s="30" cm="1">
        <f t="array" ref="Y459">SUMPRODUCT(Y$357:Y$420,$C$357:$C$420*($D$357:$D$420=$D459))/SUMIFS($C$357:$C$420, $D$357:$D$420, $D459)</f>
        <v>4.2834204469199676E-3</v>
      </c>
      <c r="Z459" s="30" cm="1">
        <f t="array" ref="Z459">SUMPRODUCT(Z$357:Z$420,$C$357:$C$420*($D$357:$D$420=$D459))/SUMIFS($C$357:$C$420, $D$357:$D$420, $D459)</f>
        <v>1.338527578404441E-3</v>
      </c>
      <c r="AA459" s="30" cm="1">
        <f t="array" ref="AA459">SUMPRODUCT(AA$357:AA$420,$C$357:$C$420*($D$357:$D$420=$D459))/SUMIFS($C$357:$C$420, $D$357:$D$420, $D459)</f>
        <v>1.4364532538402302E-3</v>
      </c>
      <c r="AB459" s="30" cm="1">
        <f t="array" ref="AB459">SUMPRODUCT(AB$357:AB$420,$C$357:$C$420*($D$357:$D$420=$D459))/SUMIFS($C$357:$C$420, $D$357:$D$420, $D459)</f>
        <v>1.9632120879397941E-3</v>
      </c>
      <c r="AC459" s="30" cm="1">
        <f t="array" ref="AC459">SUMPRODUCT(AC$357:AC$420,$C$357:$C$420*($D$357:$D$420=$D459))/SUMIFS($C$357:$C$420, $D$357:$D$420, $D459)</f>
        <v>4.2705325000278668E-3</v>
      </c>
      <c r="AD459" s="30" cm="1">
        <f t="array" ref="AD459">SUMPRODUCT(AD$357:AD$420,$C$357:$C$420*($D$357:$D$420=$D459))/SUMIFS($C$357:$C$420, $D$357:$D$420, $D459)</f>
        <v>2.0515118974851268E-3</v>
      </c>
      <c r="AE459" s="30" cm="1">
        <f t="array" ref="AE459">SUMPRODUCT(AE$357:AE$420,$C$357:$C$420*($D$357:$D$420=$D459))/SUMIFS($C$357:$C$420, $D$357:$D$420, $D459)</f>
        <v>2.1550348638865414E-3</v>
      </c>
      <c r="AF459" s="30" cm="1">
        <f t="array" ref="AF459">SUMPRODUCT(AF$357:AF$420,$C$357:$C$420*($D$357:$D$420=$D459))/SUMIFS($C$357:$C$420, $D$357:$D$420, $D459)</f>
        <v>1.7835494291385974E-3</v>
      </c>
      <c r="AG459" s="30" cm="1">
        <f t="array" ref="AG459">SUMPRODUCT(AG$357:AG$420,$C$357:$C$420*($D$357:$D$420=$D459))/SUMIFS($C$357:$C$420, $D$357:$D$420, $D459)</f>
        <v>1.1174849390766944E-3</v>
      </c>
      <c r="AH459" s="30" cm="1">
        <f t="array" ref="AH459">SUMPRODUCT(AH$357:AH$420,$C$357:$C$420*($D$357:$D$420=$D459))/SUMIFS($C$357:$C$420, $D$357:$D$420, $D459)</f>
        <v>4.5782399715032997E-4</v>
      </c>
      <c r="AI459" s="30" cm="1">
        <f t="array" ref="AI459">SUMPRODUCT(AI$357:AI$420,$C$357:$C$420*($D$357:$D$420=$D459))/SUMIFS($C$357:$C$420, $D$357:$D$420, $D459)</f>
        <v>3.8254111469795855E-3</v>
      </c>
      <c r="AJ459" s="30" cm="1">
        <f t="array" ref="AJ459">SUMPRODUCT(AJ$357:AJ$420,$C$357:$C$420*($D$357:$D$420=$D459))/SUMIFS($C$357:$C$420, $D$357:$D$420, $D459)</f>
        <v>1.542572362771734E-3</v>
      </c>
      <c r="AK459" s="30" cm="1">
        <f t="array" ref="AK459">SUMPRODUCT(AK$357:AK$420,$C$357:$C$420*($D$357:$D$420=$D459))/SUMIFS($C$357:$C$420, $D$357:$D$420, $D459)</f>
        <v>1.2284790474340048E-3</v>
      </c>
      <c r="AL459" s="30" cm="1">
        <f t="array" ref="AL459">SUMPRODUCT(AL$357:AL$420,$C$357:$C$420*($D$357:$D$420=$D459))/SUMIFS($C$357:$C$420, $D$357:$D$420, $D459)</f>
        <v>4.6864136260336602E-3</v>
      </c>
      <c r="AM459" s="30" cm="1">
        <f t="array" ref="AM459">SUMPRODUCT(AM$357:AM$420,$C$357:$C$420*($D$357:$D$420=$D459))/SUMIFS($C$357:$C$420, $D$357:$D$420, $D459)</f>
        <v>1.7380608374810324E-2</v>
      </c>
      <c r="AN459" s="30" cm="1">
        <f t="array" ref="AN459">SUMPRODUCT(AN$357:AN$420,$C$357:$C$420*($D$357:$D$420=$D459))/SUMIFS($C$357:$C$420, $D$357:$D$420, $D459)</f>
        <v>1</v>
      </c>
      <c r="AO459" s="30"/>
      <c r="AP459" s="30"/>
      <c r="AQ459" s="30"/>
      <c r="AR459" s="30"/>
      <c r="AS459" s="30"/>
      <c r="AT459" s="30"/>
    </row>
    <row r="460" spans="1:403" x14ac:dyDescent="0.35">
      <c r="A460" s="14"/>
      <c r="B460" s="14"/>
    </row>
    <row r="461" spans="1:403" s="9" customFormat="1" ht="13" x14ac:dyDescent="0.3">
      <c r="A461" s="16" t="s">
        <v>103</v>
      </c>
      <c r="B461" s="16"/>
      <c r="C461" s="11"/>
      <c r="D461" s="11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0"/>
      <c r="LV461" s="10"/>
      <c r="LW461" s="10"/>
      <c r="LX461" s="10"/>
      <c r="LY461" s="10"/>
      <c r="LZ461" s="10"/>
      <c r="MA461" s="10"/>
      <c r="MB461" s="10"/>
      <c r="MC461" s="10"/>
      <c r="MD461" s="10"/>
      <c r="ME461" s="10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/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</row>
    <row r="462" spans="1:403" x14ac:dyDescent="0.35">
      <c r="A462" s="14"/>
      <c r="B462" s="14"/>
      <c r="E462" t="str">
        <f>E423</f>
        <v>ISIC 01T03</v>
      </c>
      <c r="F462" s="4" t="str">
        <f t="shared" ref="F462:AN462" si="59">F423</f>
        <v>ISIC 05T09</v>
      </c>
      <c r="G462" t="str">
        <f t="shared" si="59"/>
        <v>ISIC 10T12</v>
      </c>
      <c r="H462" t="str">
        <f t="shared" si="59"/>
        <v>ISIC 13T15</v>
      </c>
      <c r="I462" t="str">
        <f t="shared" si="59"/>
        <v>ISIC 16</v>
      </c>
      <c r="J462" t="str">
        <f t="shared" si="59"/>
        <v>ISIC 17T18</v>
      </c>
      <c r="K462" t="str">
        <f t="shared" si="59"/>
        <v>ISIC 19</v>
      </c>
      <c r="L462" t="str">
        <f t="shared" si="59"/>
        <v>ISIC 20</v>
      </c>
      <c r="M462" t="str">
        <f t="shared" si="59"/>
        <v>ISIC 21</v>
      </c>
      <c r="N462" t="str">
        <f t="shared" si="59"/>
        <v>ISIC 22</v>
      </c>
      <c r="O462" s="4" t="str">
        <f t="shared" si="59"/>
        <v>ISIC 23</v>
      </c>
      <c r="P462" s="4" t="str">
        <f t="shared" si="59"/>
        <v>ISIC 24</v>
      </c>
      <c r="Q462" t="str">
        <f t="shared" si="59"/>
        <v>ISIC 25</v>
      </c>
      <c r="R462" t="str">
        <f t="shared" si="59"/>
        <v>ISIC 26</v>
      </c>
      <c r="S462" t="str">
        <f t="shared" si="59"/>
        <v>ISIC 27</v>
      </c>
      <c r="T462" t="str">
        <f t="shared" si="59"/>
        <v>ISIC 28</v>
      </c>
      <c r="U462" t="str">
        <f t="shared" si="59"/>
        <v>ISIC 29</v>
      </c>
      <c r="V462" t="str">
        <f t="shared" si="59"/>
        <v>ISIC 30</v>
      </c>
      <c r="W462" t="str">
        <f t="shared" si="59"/>
        <v>ISIC 31T33</v>
      </c>
      <c r="X462" s="4" t="str">
        <f t="shared" si="59"/>
        <v>ISIC 35</v>
      </c>
      <c r="Y462" t="str">
        <f t="shared" si="59"/>
        <v>ISIC 36T39</v>
      </c>
      <c r="Z462" t="str">
        <f t="shared" si="59"/>
        <v>ISIC 41T43</v>
      </c>
      <c r="AA462" t="str">
        <f t="shared" si="59"/>
        <v>ISIC 45T47</v>
      </c>
      <c r="AB462" t="str">
        <f t="shared" si="59"/>
        <v>ISIC 49T53</v>
      </c>
      <c r="AC462" t="str">
        <f t="shared" si="59"/>
        <v>ISIC 55T56</v>
      </c>
      <c r="AD462" t="str">
        <f t="shared" si="59"/>
        <v>ISIC 58T60</v>
      </c>
      <c r="AE462" t="str">
        <f t="shared" si="59"/>
        <v>ISIC 61</v>
      </c>
      <c r="AF462" t="str">
        <f t="shared" si="59"/>
        <v>ISIC 62T63</v>
      </c>
      <c r="AG462" t="str">
        <f t="shared" si="59"/>
        <v>ISIC 64T66</v>
      </c>
      <c r="AH462" t="str">
        <f t="shared" si="59"/>
        <v>ISIC 68</v>
      </c>
      <c r="AI462" t="str">
        <f t="shared" si="59"/>
        <v>ISIC 69T82</v>
      </c>
      <c r="AJ462" t="str">
        <f t="shared" si="59"/>
        <v>ISIC 84</v>
      </c>
      <c r="AK462" t="str">
        <f t="shared" si="59"/>
        <v>ISIC 85</v>
      </c>
      <c r="AL462" t="str">
        <f t="shared" si="59"/>
        <v>ISIC 86T88</v>
      </c>
      <c r="AM462" t="str">
        <f t="shared" si="59"/>
        <v>ISIC 90T96</v>
      </c>
      <c r="AN462" t="str">
        <f t="shared" si="59"/>
        <v>ISIC 97T98</v>
      </c>
    </row>
    <row r="463" spans="1:403" x14ac:dyDescent="0.35">
      <c r="A463" s="14"/>
      <c r="D463" t="str">
        <f>D424</f>
        <v>ISIC 01T03</v>
      </c>
      <c r="E463" s="30">
        <f>IFERROR(IF($D463=E$462,F$353,E424),0)</f>
        <v>1.1856466865504771</v>
      </c>
      <c r="F463" s="30">
        <f t="shared" ref="F463:AN470" si="60">IFERROR(IF($D463=F$462,G$353,F424),0)</f>
        <v>1.9774740076146367E-3</v>
      </c>
      <c r="G463" s="30">
        <f t="shared" si="60"/>
        <v>0.24033520111214599</v>
      </c>
      <c r="H463" s="30">
        <f t="shared" si="60"/>
        <v>1.4972331040556607E-2</v>
      </c>
      <c r="I463" s="30">
        <f t="shared" si="60"/>
        <v>2.5563950315044146E-2</v>
      </c>
      <c r="J463" s="30">
        <f t="shared" si="60"/>
        <v>8.4850917142518349E-3</v>
      </c>
      <c r="K463" s="30">
        <f t="shared" si="60"/>
        <v>2.3040331406234578E-3</v>
      </c>
      <c r="L463" s="30">
        <f t="shared" si="60"/>
        <v>1.0251577881950153E-2</v>
      </c>
      <c r="M463" s="30">
        <f t="shared" si="60"/>
        <v>4.9756364409202815E-3</v>
      </c>
      <c r="N463" s="30">
        <f t="shared" si="60"/>
        <v>9.0918075813295664E-3</v>
      </c>
      <c r="O463" s="30">
        <f t="shared" si="60"/>
        <v>2.3965863563325711E-3</v>
      </c>
      <c r="P463" s="30">
        <f t="shared" si="60"/>
        <v>2.4165374317121156E-3</v>
      </c>
      <c r="Q463" s="30">
        <f t="shared" si="60"/>
        <v>2.0331347094300909E-3</v>
      </c>
      <c r="R463" s="30">
        <f t="shared" si="60"/>
        <v>1.8789742226037582E-3</v>
      </c>
      <c r="S463" s="30">
        <f t="shared" si="60"/>
        <v>2.1187822648881765E-3</v>
      </c>
      <c r="T463" s="30">
        <f t="shared" si="60"/>
        <v>2.0243059305572919E-3</v>
      </c>
      <c r="U463" s="30">
        <f t="shared" si="60"/>
        <v>2.1786150280514519E-3</v>
      </c>
      <c r="V463" s="30">
        <f t="shared" si="60"/>
        <v>2.0318274502598458E-3</v>
      </c>
      <c r="W463" s="30">
        <f t="shared" si="60"/>
        <v>3.6673803483095496E-3</v>
      </c>
      <c r="X463" s="30">
        <f t="shared" si="60"/>
        <v>2.9335612938048124E-3</v>
      </c>
      <c r="Y463" s="30">
        <f t="shared" si="60"/>
        <v>2.6102454388466437E-3</v>
      </c>
      <c r="Z463" s="30">
        <f t="shared" si="60"/>
        <v>2.722463341754897E-3</v>
      </c>
      <c r="AA463" s="30">
        <f t="shared" si="60"/>
        <v>4.8530803234710018E-3</v>
      </c>
      <c r="AB463" s="30">
        <f t="shared" si="60"/>
        <v>2.1187215121075552E-3</v>
      </c>
      <c r="AC463" s="30">
        <f t="shared" si="60"/>
        <v>5.2575557164398157E-2</v>
      </c>
      <c r="AD463" s="30">
        <f t="shared" si="60"/>
        <v>2.5216413367532935E-3</v>
      </c>
      <c r="AE463" s="30">
        <f t="shared" si="60"/>
        <v>1.5286867036107248E-3</v>
      </c>
      <c r="AF463" s="30">
        <f t="shared" si="60"/>
        <v>1.4029959208822389E-3</v>
      </c>
      <c r="AG463" s="30">
        <f t="shared" si="60"/>
        <v>1.0365898914380324E-3</v>
      </c>
      <c r="AH463" s="30">
        <f t="shared" si="60"/>
        <v>5.8628060548172184E-4</v>
      </c>
      <c r="AI463" s="30">
        <f t="shared" si="60"/>
        <v>3.0498029707349593E-3</v>
      </c>
      <c r="AJ463" s="30">
        <f t="shared" si="60"/>
        <v>2.6186626311477485E-3</v>
      </c>
      <c r="AK463" s="30">
        <f t="shared" si="60"/>
        <v>2.5242752700692915E-3</v>
      </c>
      <c r="AL463" s="30">
        <f t="shared" si="60"/>
        <v>5.1534773915360831E-3</v>
      </c>
      <c r="AM463" s="30">
        <f t="shared" si="60"/>
        <v>3.958203245815352E-3</v>
      </c>
      <c r="AN463" s="30">
        <f t="shared" si="60"/>
        <v>0</v>
      </c>
      <c r="AP463" s="30">
        <f>SUM(E463:AN463)</f>
        <v>1.616544178568911</v>
      </c>
    </row>
    <row r="464" spans="1:403" x14ac:dyDescent="0.35">
      <c r="A464" s="14"/>
      <c r="D464" s="4" t="str">
        <f t="shared" ref="D464:D498" si="61">D425</f>
        <v>ISIC 05T09</v>
      </c>
      <c r="E464" s="30">
        <f t="shared" ref="E464:T498" si="62">IFERROR(IF($D464=E$462,F$353,E425),0)</f>
        <v>6.6198694780428323E-3</v>
      </c>
      <c r="F464" s="30">
        <f t="shared" si="62"/>
        <v>1.0544389730915407</v>
      </c>
      <c r="G464" s="30">
        <f t="shared" si="62"/>
        <v>5.8403449012532976E-3</v>
      </c>
      <c r="H464" s="30">
        <f t="shared" si="62"/>
        <v>3.2442671686756948E-3</v>
      </c>
      <c r="I464" s="30">
        <f t="shared" si="62"/>
        <v>4.600902707263081E-3</v>
      </c>
      <c r="J464" s="30">
        <f t="shared" si="62"/>
        <v>7.6881815306134469E-3</v>
      </c>
      <c r="K464" s="30">
        <f t="shared" si="62"/>
        <v>7.2687669183084502E-2</v>
      </c>
      <c r="L464" s="30">
        <f t="shared" si="62"/>
        <v>1.5756104140402342E-2</v>
      </c>
      <c r="M464" s="30">
        <f t="shared" si="62"/>
        <v>2.6313400847958082E-3</v>
      </c>
      <c r="N464" s="30">
        <f t="shared" si="62"/>
        <v>6.272644187301106E-3</v>
      </c>
      <c r="O464" s="30">
        <f t="shared" si="62"/>
        <v>5.3996315522686952E-2</v>
      </c>
      <c r="P464" s="30">
        <f t="shared" si="62"/>
        <v>2.510367075621887E-2</v>
      </c>
      <c r="Q464" s="30">
        <f t="shared" si="62"/>
        <v>6.6050823028420379E-3</v>
      </c>
      <c r="R464" s="30">
        <f t="shared" si="62"/>
        <v>1.8997710601152136E-3</v>
      </c>
      <c r="S464" s="30">
        <f t="shared" si="62"/>
        <v>4.8789073464335459E-3</v>
      </c>
      <c r="T464" s="30">
        <f t="shared" si="62"/>
        <v>4.1465574597461651E-3</v>
      </c>
      <c r="U464" s="30">
        <f t="shared" si="60"/>
        <v>4.2529392536358526E-3</v>
      </c>
      <c r="V464" s="30">
        <f t="shared" si="60"/>
        <v>3.4122204883302201E-3</v>
      </c>
      <c r="W464" s="30">
        <f t="shared" si="60"/>
        <v>4.0694479982095804E-3</v>
      </c>
      <c r="X464" s="30">
        <f t="shared" si="60"/>
        <v>3.3061827194138672E-2</v>
      </c>
      <c r="Y464" s="30">
        <f t="shared" si="60"/>
        <v>5.2599906851223633E-3</v>
      </c>
      <c r="Z464" s="30">
        <f t="shared" si="60"/>
        <v>1.3103809627791016E-2</v>
      </c>
      <c r="AA464" s="30">
        <f t="shared" si="60"/>
        <v>2.1860845778934779E-3</v>
      </c>
      <c r="AB464" s="30">
        <f t="shared" si="60"/>
        <v>4.8417757170573245E-3</v>
      </c>
      <c r="AC464" s="30">
        <f t="shared" si="60"/>
        <v>3.1169694947031823E-3</v>
      </c>
      <c r="AD464" s="30">
        <f t="shared" si="60"/>
        <v>1.8155170494810282E-3</v>
      </c>
      <c r="AE464" s="30">
        <f t="shared" si="60"/>
        <v>1.7121333354358174E-3</v>
      </c>
      <c r="AF464" s="30">
        <f t="shared" si="60"/>
        <v>8.9930121425583283E-4</v>
      </c>
      <c r="AG464" s="30">
        <f t="shared" si="60"/>
        <v>8.97699746183627E-4</v>
      </c>
      <c r="AH464" s="30">
        <f t="shared" si="60"/>
        <v>1.3880962916320641E-3</v>
      </c>
      <c r="AI464" s="30">
        <f t="shared" si="60"/>
        <v>1.6405340447660061E-3</v>
      </c>
      <c r="AJ464" s="30">
        <f t="shared" si="60"/>
        <v>2.0571366549019033E-3</v>
      </c>
      <c r="AK464" s="30">
        <f t="shared" si="60"/>
        <v>1.169488361457959E-3</v>
      </c>
      <c r="AL464" s="30">
        <f t="shared" si="60"/>
        <v>1.4184556363339277E-3</v>
      </c>
      <c r="AM464" s="30">
        <f t="shared" si="60"/>
        <v>2.0944316870612346E-3</v>
      </c>
      <c r="AN464" s="30">
        <f t="shared" si="60"/>
        <v>0</v>
      </c>
      <c r="AP464" s="30">
        <f t="shared" ref="AP464:AP498" si="63">SUM(E464:AN464)</f>
        <v>1.3648084599794064</v>
      </c>
    </row>
    <row r="465" spans="1:42" x14ac:dyDescent="0.35">
      <c r="A465" s="14"/>
      <c r="D465" t="str">
        <f t="shared" si="61"/>
        <v>ISIC 10T12</v>
      </c>
      <c r="E465" s="30">
        <f t="shared" si="62"/>
        <v>0.14313625024618962</v>
      </c>
      <c r="F465" s="30">
        <f t="shared" si="60"/>
        <v>6.0186465451966048E-3</v>
      </c>
      <c r="G465" s="30">
        <f t="shared" si="60"/>
        <v>1.2982144036466001</v>
      </c>
      <c r="H465" s="30">
        <f t="shared" si="60"/>
        <v>2.403280944441975E-2</v>
      </c>
      <c r="I465" s="30">
        <f t="shared" si="60"/>
        <v>7.5449579117692197E-3</v>
      </c>
      <c r="J465" s="30">
        <f t="shared" si="60"/>
        <v>1.1650903109558788E-2</v>
      </c>
      <c r="K465" s="30">
        <f t="shared" si="60"/>
        <v>8.5432289403532136E-3</v>
      </c>
      <c r="L465" s="30">
        <f t="shared" si="60"/>
        <v>3.4517627905154065E-2</v>
      </c>
      <c r="M465" s="30">
        <f t="shared" si="60"/>
        <v>1.8279331644977793E-2</v>
      </c>
      <c r="N465" s="30">
        <f t="shared" si="60"/>
        <v>1.268939115269521E-2</v>
      </c>
      <c r="O465" s="30">
        <f t="shared" si="60"/>
        <v>6.6137368651950816E-3</v>
      </c>
      <c r="P465" s="30">
        <f t="shared" si="60"/>
        <v>7.6990378234369312E-3</v>
      </c>
      <c r="Q465" s="30">
        <f t="shared" si="60"/>
        <v>5.8670714812259954E-3</v>
      </c>
      <c r="R465" s="30">
        <f t="shared" si="60"/>
        <v>4.1722688222574997E-3</v>
      </c>
      <c r="S465" s="30">
        <f t="shared" si="60"/>
        <v>5.9083575242027016E-3</v>
      </c>
      <c r="T465" s="30">
        <f t="shared" si="60"/>
        <v>5.78801504736758E-3</v>
      </c>
      <c r="U465" s="30">
        <f t="shared" si="60"/>
        <v>5.5565648274580231E-3</v>
      </c>
      <c r="V465" s="30">
        <f t="shared" si="60"/>
        <v>5.5126843830776793E-3</v>
      </c>
      <c r="W465" s="30">
        <f t="shared" si="60"/>
        <v>7.683637151355868E-3</v>
      </c>
      <c r="X465" s="30">
        <f t="shared" si="60"/>
        <v>6.7992893626128148E-3</v>
      </c>
      <c r="Y465" s="30">
        <f t="shared" si="60"/>
        <v>9.120286490962675E-3</v>
      </c>
      <c r="Z465" s="30">
        <f t="shared" si="60"/>
        <v>6.1092005858813594E-3</v>
      </c>
      <c r="AA465" s="30">
        <f t="shared" si="60"/>
        <v>1.0986585268519011E-2</v>
      </c>
      <c r="AB465" s="30">
        <f t="shared" si="60"/>
        <v>7.7269900152186037E-3</v>
      </c>
      <c r="AC465" s="30">
        <f t="shared" si="60"/>
        <v>0.21212538636117018</v>
      </c>
      <c r="AD465" s="30">
        <f t="shared" si="60"/>
        <v>8.4882958532190109E-3</v>
      </c>
      <c r="AE465" s="30">
        <f t="shared" si="60"/>
        <v>5.3380927909315113E-3</v>
      </c>
      <c r="AF465" s="30">
        <f t="shared" si="60"/>
        <v>5.0539412603717486E-3</v>
      </c>
      <c r="AG465" s="30">
        <f t="shared" si="60"/>
        <v>3.6112471464472221E-3</v>
      </c>
      <c r="AH465" s="30">
        <f t="shared" si="60"/>
        <v>1.7509334159259153E-3</v>
      </c>
      <c r="AI465" s="30">
        <f t="shared" si="60"/>
        <v>8.5298322412822678E-3</v>
      </c>
      <c r="AJ465" s="30">
        <f t="shared" si="60"/>
        <v>8.5761332959414429E-3</v>
      </c>
      <c r="AK465" s="30">
        <f t="shared" si="60"/>
        <v>1.08869583954538E-2</v>
      </c>
      <c r="AL465" s="30">
        <f t="shared" si="60"/>
        <v>2.0565333942177303E-2</v>
      </c>
      <c r="AM465" s="30">
        <f t="shared" si="60"/>
        <v>1.3109950252736313E-2</v>
      </c>
      <c r="AN465" s="30">
        <f t="shared" si="60"/>
        <v>0</v>
      </c>
      <c r="AP465" s="30">
        <f t="shared" si="63"/>
        <v>1.9582073811513434</v>
      </c>
    </row>
    <row r="466" spans="1:42" x14ac:dyDescent="0.35">
      <c r="D466" t="str">
        <f t="shared" si="61"/>
        <v>ISIC 13T15</v>
      </c>
      <c r="E466" s="30">
        <f t="shared" si="62"/>
        <v>3.3144879824489001E-3</v>
      </c>
      <c r="F466" s="30">
        <f t="shared" si="60"/>
        <v>2.1582008918908579E-3</v>
      </c>
      <c r="G466" s="30">
        <f t="shared" si="60"/>
        <v>2.8091936644754501E-3</v>
      </c>
      <c r="H466" s="30">
        <f t="shared" si="60"/>
        <v>1.2816770485909057</v>
      </c>
      <c r="I466" s="30">
        <f t="shared" si="60"/>
        <v>5.5826300085561461E-3</v>
      </c>
      <c r="J466" s="30">
        <f t="shared" si="60"/>
        <v>9.5909678947465257E-3</v>
      </c>
      <c r="K466" s="30">
        <f t="shared" si="60"/>
        <v>1.3690132654246706E-3</v>
      </c>
      <c r="L466" s="30">
        <f t="shared" si="60"/>
        <v>3.2861896119055507E-3</v>
      </c>
      <c r="M466" s="30">
        <f t="shared" si="60"/>
        <v>2.6774180384214318E-3</v>
      </c>
      <c r="N466" s="30">
        <f t="shared" si="60"/>
        <v>1.1206730515871831E-2</v>
      </c>
      <c r="O466" s="30">
        <f t="shared" si="60"/>
        <v>3.3628357129966715E-3</v>
      </c>
      <c r="P466" s="30">
        <f t="shared" si="60"/>
        <v>2.656837380466542E-3</v>
      </c>
      <c r="Q466" s="30">
        <f t="shared" si="60"/>
        <v>3.55662096235016E-3</v>
      </c>
      <c r="R466" s="30">
        <f t="shared" si="60"/>
        <v>1.8596804427248211E-3</v>
      </c>
      <c r="S466" s="30">
        <f t="shared" si="60"/>
        <v>2.8068530441274398E-3</v>
      </c>
      <c r="T466" s="30">
        <f t="shared" si="60"/>
        <v>3.2137653934453604E-3</v>
      </c>
      <c r="U466" s="30">
        <f t="shared" si="60"/>
        <v>8.7173466492202374E-3</v>
      </c>
      <c r="V466" s="30">
        <f t="shared" si="60"/>
        <v>5.1953446721828417E-3</v>
      </c>
      <c r="W466" s="30">
        <f t="shared" si="60"/>
        <v>1.1424170131388956E-2</v>
      </c>
      <c r="X466" s="30">
        <f t="shared" si="60"/>
        <v>1.418370050029999E-3</v>
      </c>
      <c r="Y466" s="30">
        <f t="shared" si="60"/>
        <v>2.4690481920163587E-3</v>
      </c>
      <c r="Z466" s="30">
        <f t="shared" si="60"/>
        <v>3.4006878479365191E-3</v>
      </c>
      <c r="AA466" s="30">
        <f t="shared" si="60"/>
        <v>2.6702334905234428E-3</v>
      </c>
      <c r="AB466" s="30">
        <f t="shared" si="60"/>
        <v>1.4945851025691096E-3</v>
      </c>
      <c r="AC466" s="30">
        <f t="shared" si="60"/>
        <v>3.1974878579999642E-3</v>
      </c>
      <c r="AD466" s="30">
        <f t="shared" si="60"/>
        <v>3.8541047713841581E-3</v>
      </c>
      <c r="AE466" s="30">
        <f t="shared" si="60"/>
        <v>1.6344152070339589E-3</v>
      </c>
      <c r="AF466" s="30">
        <f t="shared" si="60"/>
        <v>9.1262486781501213E-4</v>
      </c>
      <c r="AG466" s="30">
        <f t="shared" si="60"/>
        <v>7.6742770432156114E-4</v>
      </c>
      <c r="AH466" s="30">
        <f t="shared" si="60"/>
        <v>6.5626792159831284E-4</v>
      </c>
      <c r="AI466" s="30">
        <f t="shared" si="60"/>
        <v>2.1330061436158573E-3</v>
      </c>
      <c r="AJ466" s="30">
        <f t="shared" si="60"/>
        <v>1.691420238999616E-3</v>
      </c>
      <c r="AK466" s="30">
        <f t="shared" si="60"/>
        <v>8.5293960156019005E-4</v>
      </c>
      <c r="AL466" s="30">
        <f t="shared" si="60"/>
        <v>2.4378303312085647E-3</v>
      </c>
      <c r="AM466" s="30">
        <f t="shared" si="60"/>
        <v>3.9794318133665766E-3</v>
      </c>
      <c r="AN466" s="30">
        <f t="shared" si="60"/>
        <v>0</v>
      </c>
      <c r="AP466" s="30">
        <f t="shared" si="63"/>
        <v>1.4000352159955296</v>
      </c>
    </row>
    <row r="467" spans="1:42" x14ac:dyDescent="0.35">
      <c r="D467" t="str">
        <f t="shared" si="61"/>
        <v>ISIC 16</v>
      </c>
      <c r="E467" s="30">
        <f t="shared" si="62"/>
        <v>6.1114349683920807E-3</v>
      </c>
      <c r="F467" s="30">
        <f t="shared" si="60"/>
        <v>5.5414290508753565E-3</v>
      </c>
      <c r="G467" s="30">
        <f t="shared" si="60"/>
        <v>6.2506828142756231E-3</v>
      </c>
      <c r="H467" s="30">
        <f t="shared" si="60"/>
        <v>3.2278133195106809E-3</v>
      </c>
      <c r="I467" s="30">
        <f t="shared" si="60"/>
        <v>1.2703081504822069</v>
      </c>
      <c r="J467" s="30">
        <f t="shared" si="60"/>
        <v>2.6120433508102635E-2</v>
      </c>
      <c r="K467" s="30">
        <f t="shared" si="60"/>
        <v>1.8674987125388821E-3</v>
      </c>
      <c r="L467" s="30">
        <f t="shared" si="60"/>
        <v>4.6005273132319587E-3</v>
      </c>
      <c r="M467" s="30">
        <f t="shared" si="60"/>
        <v>2.7482663671411444E-3</v>
      </c>
      <c r="N467" s="30">
        <f t="shared" si="60"/>
        <v>5.2442365804049422E-3</v>
      </c>
      <c r="O467" s="30">
        <f t="shared" si="60"/>
        <v>1.061372337545447E-2</v>
      </c>
      <c r="P467" s="30">
        <f t="shared" si="60"/>
        <v>5.8784240602999518E-3</v>
      </c>
      <c r="Q467" s="30">
        <f t="shared" si="60"/>
        <v>6.6098924380722165E-3</v>
      </c>
      <c r="R467" s="30">
        <f t="shared" si="60"/>
        <v>2.879198762771997E-3</v>
      </c>
      <c r="S467" s="30">
        <f t="shared" si="60"/>
        <v>4.8736225027030695E-3</v>
      </c>
      <c r="T467" s="30">
        <f t="shared" si="60"/>
        <v>4.762719534917902E-3</v>
      </c>
      <c r="U467" s="30">
        <f t="shared" si="60"/>
        <v>5.694324499487367E-3</v>
      </c>
      <c r="V467" s="30">
        <f t="shared" si="60"/>
        <v>9.3023308876732224E-3</v>
      </c>
      <c r="W467" s="30">
        <f t="shared" si="60"/>
        <v>4.9565099907426149E-2</v>
      </c>
      <c r="X467" s="30">
        <f t="shared" si="60"/>
        <v>6.9652907452998269E-3</v>
      </c>
      <c r="Y467" s="30">
        <f t="shared" si="60"/>
        <v>4.2777856277217176E-3</v>
      </c>
      <c r="Z467" s="30">
        <f t="shared" si="60"/>
        <v>2.8134741251848772E-2</v>
      </c>
      <c r="AA467" s="30">
        <f t="shared" si="60"/>
        <v>2.6124266077910342E-3</v>
      </c>
      <c r="AB467" s="30">
        <f t="shared" si="60"/>
        <v>2.4634032596375383E-3</v>
      </c>
      <c r="AC467" s="30">
        <f t="shared" si="60"/>
        <v>3.2695537219944704E-3</v>
      </c>
      <c r="AD467" s="30">
        <f t="shared" si="60"/>
        <v>4.257498972347E-3</v>
      </c>
      <c r="AE467" s="30">
        <f t="shared" si="60"/>
        <v>2.4867234095934101E-3</v>
      </c>
      <c r="AF467" s="30">
        <f t="shared" si="60"/>
        <v>1.1493873387081208E-3</v>
      </c>
      <c r="AG467" s="30">
        <f t="shared" si="60"/>
        <v>1.0923168206115404E-3</v>
      </c>
      <c r="AH467" s="30">
        <f t="shared" si="60"/>
        <v>3.232754898280359E-3</v>
      </c>
      <c r="AI467" s="30">
        <f t="shared" si="60"/>
        <v>2.5658670515538492E-3</v>
      </c>
      <c r="AJ467" s="30">
        <f t="shared" si="60"/>
        <v>1.7095677446475582E-3</v>
      </c>
      <c r="AK467" s="30">
        <f t="shared" si="60"/>
        <v>1.3348908056663128E-3</v>
      </c>
      <c r="AL467" s="30">
        <f t="shared" si="60"/>
        <v>2.0584721405191293E-3</v>
      </c>
      <c r="AM467" s="30">
        <f t="shared" si="60"/>
        <v>5.1889042865541236E-3</v>
      </c>
      <c r="AN467" s="30">
        <f t="shared" si="60"/>
        <v>0</v>
      </c>
      <c r="AP467" s="30">
        <f t="shared" si="63"/>
        <v>1.5049993937682606</v>
      </c>
    </row>
    <row r="468" spans="1:42" x14ac:dyDescent="0.35">
      <c r="D468" t="str">
        <f t="shared" si="61"/>
        <v>ISIC 17T18</v>
      </c>
      <c r="E468" s="30">
        <f t="shared" si="62"/>
        <v>5.7792106070819957E-3</v>
      </c>
      <c r="F468" s="30">
        <f t="shared" si="60"/>
        <v>4.697513028041808E-3</v>
      </c>
      <c r="G468" s="30">
        <f t="shared" si="60"/>
        <v>1.9199304225056057E-2</v>
      </c>
      <c r="H468" s="30">
        <f t="shared" si="60"/>
        <v>9.5426403414369688E-3</v>
      </c>
      <c r="I468" s="30">
        <f t="shared" si="60"/>
        <v>1.359840337447466E-2</v>
      </c>
      <c r="J468" s="30">
        <f t="shared" si="60"/>
        <v>1.2434731394476697</v>
      </c>
      <c r="K468" s="30">
        <f t="shared" si="60"/>
        <v>3.5841959102780891E-3</v>
      </c>
      <c r="L468" s="30">
        <f t="shared" si="60"/>
        <v>1.3551843633994313E-2</v>
      </c>
      <c r="M468" s="30">
        <f t="shared" si="60"/>
        <v>1.1247158616260095E-2</v>
      </c>
      <c r="N468" s="30">
        <f t="shared" si="60"/>
        <v>1.4592467803577871E-2</v>
      </c>
      <c r="O468" s="30">
        <f t="shared" si="60"/>
        <v>1.1339165431483045E-2</v>
      </c>
      <c r="P468" s="30">
        <f t="shared" si="60"/>
        <v>6.3838911173011732E-3</v>
      </c>
      <c r="Q468" s="30">
        <f t="shared" si="60"/>
        <v>6.648440890988404E-3</v>
      </c>
      <c r="R468" s="30">
        <f t="shared" si="60"/>
        <v>5.632543202897751E-3</v>
      </c>
      <c r="S468" s="30">
        <f t="shared" si="60"/>
        <v>9.6525491584718275E-3</v>
      </c>
      <c r="T468" s="30">
        <f t="shared" si="60"/>
        <v>6.5903373033050511E-3</v>
      </c>
      <c r="U468" s="30">
        <f t="shared" si="60"/>
        <v>6.3739466062981819E-3</v>
      </c>
      <c r="V468" s="30">
        <f t="shared" si="60"/>
        <v>5.5823447517177769E-3</v>
      </c>
      <c r="W468" s="30">
        <f t="shared" si="60"/>
        <v>9.7140183526730241E-3</v>
      </c>
      <c r="X468" s="30">
        <f t="shared" si="60"/>
        <v>3.8361726670124384E-3</v>
      </c>
      <c r="Y468" s="30">
        <f t="shared" si="60"/>
        <v>8.9671256792594189E-3</v>
      </c>
      <c r="Z468" s="30">
        <f t="shared" si="60"/>
        <v>5.1825026108195732E-3</v>
      </c>
      <c r="AA468" s="30">
        <f t="shared" si="60"/>
        <v>6.5185204851441313E-3</v>
      </c>
      <c r="AB468" s="30">
        <f t="shared" si="60"/>
        <v>4.5010429842170683E-3</v>
      </c>
      <c r="AC468" s="30">
        <f t="shared" si="60"/>
        <v>7.5839488229006114E-3</v>
      </c>
      <c r="AD468" s="30">
        <f t="shared" si="60"/>
        <v>4.1869179903222649E-2</v>
      </c>
      <c r="AE468" s="30">
        <f t="shared" si="60"/>
        <v>6.8323010352668257E-3</v>
      </c>
      <c r="AF468" s="30">
        <f t="shared" si="60"/>
        <v>5.3353636269052752E-3</v>
      </c>
      <c r="AG468" s="30">
        <f t="shared" si="60"/>
        <v>6.352630766962122E-3</v>
      </c>
      <c r="AH468" s="30">
        <f t="shared" si="60"/>
        <v>1.807722712567679E-3</v>
      </c>
      <c r="AI468" s="30">
        <f t="shared" si="60"/>
        <v>1.0552934067227179E-2</v>
      </c>
      <c r="AJ468" s="30">
        <f t="shared" si="60"/>
        <v>4.1852708881344848E-3</v>
      </c>
      <c r="AK468" s="30">
        <f t="shared" si="60"/>
        <v>3.8862291113845762E-3</v>
      </c>
      <c r="AL468" s="30">
        <f t="shared" si="60"/>
        <v>3.8188065445191291E-3</v>
      </c>
      <c r="AM468" s="30">
        <f t="shared" si="60"/>
        <v>7.1721555018783873E-3</v>
      </c>
      <c r="AN468" s="30">
        <f t="shared" si="60"/>
        <v>0</v>
      </c>
      <c r="AP468" s="30">
        <f t="shared" si="63"/>
        <v>1.5355850212104294</v>
      </c>
    </row>
    <row r="469" spans="1:42" x14ac:dyDescent="0.35">
      <c r="D469" t="str">
        <f t="shared" si="61"/>
        <v>ISIC 19</v>
      </c>
      <c r="E469" s="30">
        <f t="shared" si="62"/>
        <v>2.853509136335141E-2</v>
      </c>
      <c r="F469" s="30">
        <f t="shared" si="60"/>
        <v>1.8599725482238878E-2</v>
      </c>
      <c r="G469" s="30">
        <f t="shared" si="60"/>
        <v>1.5155316880128689E-2</v>
      </c>
      <c r="H469" s="30">
        <f t="shared" si="60"/>
        <v>8.875134678616222E-3</v>
      </c>
      <c r="I469" s="30">
        <f t="shared" si="60"/>
        <v>1.4581047683236694E-2</v>
      </c>
      <c r="J469" s="30">
        <f t="shared" si="60"/>
        <v>1.284422453146784E-2</v>
      </c>
      <c r="K469" s="30">
        <f t="shared" si="60"/>
        <v>1.1205546036933456</v>
      </c>
      <c r="L469" s="30">
        <f t="shared" si="60"/>
        <v>5.0262115116438147E-2</v>
      </c>
      <c r="M469" s="30">
        <f t="shared" si="60"/>
        <v>7.0232625138532375E-3</v>
      </c>
      <c r="N469" s="30">
        <f t="shared" si="60"/>
        <v>1.6500014664451213E-2</v>
      </c>
      <c r="O469" s="30">
        <f t="shared" si="60"/>
        <v>2.2800950674570757E-2</v>
      </c>
      <c r="P469" s="30">
        <f t="shared" si="60"/>
        <v>2.4987996993525937E-2</v>
      </c>
      <c r="Q469" s="30">
        <f t="shared" si="60"/>
        <v>1.0007509330133311E-2</v>
      </c>
      <c r="R469" s="30">
        <f t="shared" si="60"/>
        <v>4.7891908300896728E-3</v>
      </c>
      <c r="S469" s="30">
        <f t="shared" si="60"/>
        <v>9.1903128446475541E-3</v>
      </c>
      <c r="T469" s="30">
        <f t="shared" si="60"/>
        <v>8.3200982837490813E-3</v>
      </c>
      <c r="U469" s="30">
        <f t="shared" si="60"/>
        <v>8.7721400837980565E-3</v>
      </c>
      <c r="V469" s="30">
        <f t="shared" si="60"/>
        <v>6.9640956988413624E-3</v>
      </c>
      <c r="W469" s="30">
        <f t="shared" si="60"/>
        <v>9.0457709260440972E-3</v>
      </c>
      <c r="X469" s="30">
        <f t="shared" si="60"/>
        <v>2.4469581680547667E-2</v>
      </c>
      <c r="Y469" s="30">
        <f t="shared" si="60"/>
        <v>1.2386749448986512E-2</v>
      </c>
      <c r="Z469" s="30">
        <f t="shared" si="60"/>
        <v>1.3573688979234401E-2</v>
      </c>
      <c r="AA469" s="30">
        <f t="shared" si="60"/>
        <v>9.6845081233094005E-3</v>
      </c>
      <c r="AB469" s="30">
        <f t="shared" si="60"/>
        <v>4.3195750942741341E-2</v>
      </c>
      <c r="AC469" s="30">
        <f t="shared" si="60"/>
        <v>7.2476056154246217E-3</v>
      </c>
      <c r="AD469" s="30">
        <f t="shared" si="60"/>
        <v>5.9026572966735819E-3</v>
      </c>
      <c r="AE469" s="30">
        <f t="shared" si="60"/>
        <v>4.4627109027189429E-3</v>
      </c>
      <c r="AF469" s="30">
        <f t="shared" si="60"/>
        <v>3.2485950648430215E-3</v>
      </c>
      <c r="AG469" s="30">
        <f t="shared" si="60"/>
        <v>3.3639035371484474E-3</v>
      </c>
      <c r="AH469" s="30">
        <f t="shared" si="60"/>
        <v>2.0954441515057842E-3</v>
      </c>
      <c r="AI469" s="30">
        <f t="shared" si="60"/>
        <v>5.5586558437303183E-3</v>
      </c>
      <c r="AJ469" s="30">
        <f t="shared" si="60"/>
        <v>5.4107201678172409E-3</v>
      </c>
      <c r="AK469" s="30">
        <f t="shared" si="60"/>
        <v>3.3862209693451381E-3</v>
      </c>
      <c r="AL469" s="30">
        <f t="shared" si="60"/>
        <v>3.6677926165643239E-3</v>
      </c>
      <c r="AM469" s="30">
        <f t="shared" si="60"/>
        <v>5.9697228707915832E-3</v>
      </c>
      <c r="AN469" s="30">
        <f t="shared" si="60"/>
        <v>0</v>
      </c>
      <c r="AP469" s="30">
        <f t="shared" si="63"/>
        <v>1.55143291048391</v>
      </c>
    </row>
    <row r="470" spans="1:42" x14ac:dyDescent="0.35">
      <c r="D470" t="str">
        <f t="shared" si="61"/>
        <v>ISIC 20</v>
      </c>
      <c r="E470" s="30">
        <f t="shared" si="62"/>
        <v>6.4337969755587088E-2</v>
      </c>
      <c r="F470" s="30">
        <f t="shared" si="60"/>
        <v>2.6012639065122682E-2</v>
      </c>
      <c r="G470" s="30">
        <f t="shared" si="60"/>
        <v>3.930311591849181E-2</v>
      </c>
      <c r="H470" s="30">
        <f t="shared" si="60"/>
        <v>7.0828255324357436E-2</v>
      </c>
      <c r="I470" s="30">
        <f t="shared" si="60"/>
        <v>5.5554723812540556E-2</v>
      </c>
      <c r="J470" s="30">
        <f t="shared" si="60"/>
        <v>7.9904605574121199E-2</v>
      </c>
      <c r="K470" s="30">
        <f t="shared" si="60"/>
        <v>8.0182970139461629E-2</v>
      </c>
      <c r="L470" s="30">
        <f t="shared" si="60"/>
        <v>1.3262182440953869</v>
      </c>
      <c r="M470" s="30">
        <f t="shared" si="60"/>
        <v>6.8545250555260645E-2</v>
      </c>
      <c r="N470" s="30">
        <f t="shared" si="60"/>
        <v>0.26256788369894257</v>
      </c>
      <c r="O470" s="30">
        <f t="shared" si="60"/>
        <v>4.7441549047636221E-2</v>
      </c>
      <c r="P470" s="30">
        <f t="shared" si="60"/>
        <v>4.667703059384954E-2</v>
      </c>
      <c r="Q470" s="30">
        <f t="shared" si="60"/>
        <v>3.4257480666989318E-2</v>
      </c>
      <c r="R470" s="30">
        <f t="shared" si="60"/>
        <v>1.8628433970776785E-2</v>
      </c>
      <c r="S470" s="30">
        <f t="shared" si="60"/>
        <v>3.9635915640784884E-2</v>
      </c>
      <c r="T470" s="30">
        <f t="shared" si="60"/>
        <v>2.6691281571579611E-2</v>
      </c>
      <c r="U470" s="30">
        <f t="shared" si="60"/>
        <v>4.1594972796771934E-2</v>
      </c>
      <c r="V470" s="30">
        <f t="shared" si="60"/>
        <v>2.9305347308545796E-2</v>
      </c>
      <c r="W470" s="30">
        <f t="shared" si="60"/>
        <v>3.7437479381804653E-2</v>
      </c>
      <c r="X470" s="30">
        <f t="shared" si="60"/>
        <v>2.5357186931921065E-2</v>
      </c>
      <c r="Y470" s="30">
        <f t="shared" si="60"/>
        <v>2.2154845327844435E-2</v>
      </c>
      <c r="Z470" s="30">
        <f t="shared" si="60"/>
        <v>2.9903385594889934E-2</v>
      </c>
      <c r="AA470" s="30">
        <f t="shared" si="60"/>
        <v>9.4443919450430212E-3</v>
      </c>
      <c r="AB470" s="30">
        <f t="shared" si="60"/>
        <v>1.0536617756165812E-2</v>
      </c>
      <c r="AC470" s="30">
        <f t="shared" si="60"/>
        <v>1.5728897793749117E-2</v>
      </c>
      <c r="AD470" s="30">
        <f t="shared" si="60"/>
        <v>1.397090031848224E-2</v>
      </c>
      <c r="AE470" s="30">
        <f t="shared" ref="F470:AN477" si="64">IFERROR(IF($D470=AE$462,AF$353,AE431),0)</f>
        <v>6.7219957251357272E-3</v>
      </c>
      <c r="AF470" s="30">
        <f t="shared" si="64"/>
        <v>4.4858952289119989E-3</v>
      </c>
      <c r="AG470" s="30">
        <f t="shared" si="64"/>
        <v>3.5643004139762889E-3</v>
      </c>
      <c r="AH470" s="30">
        <f t="shared" si="64"/>
        <v>4.5752675769113894E-3</v>
      </c>
      <c r="AI470" s="30">
        <f t="shared" si="64"/>
        <v>9.59312338512322E-3</v>
      </c>
      <c r="AJ470" s="30">
        <f t="shared" si="64"/>
        <v>5.4955391837660864E-3</v>
      </c>
      <c r="AK470" s="30">
        <f t="shared" si="64"/>
        <v>4.0852579058662571E-3</v>
      </c>
      <c r="AL470" s="30">
        <f t="shared" si="64"/>
        <v>1.3104851374184419E-2</v>
      </c>
      <c r="AM470" s="30">
        <f t="shared" si="64"/>
        <v>1.2208328828938518E-2</v>
      </c>
      <c r="AN470" s="30">
        <f t="shared" si="64"/>
        <v>0</v>
      </c>
      <c r="AP470" s="30">
        <f t="shared" si="63"/>
        <v>2.5860559342089209</v>
      </c>
    </row>
    <row r="471" spans="1:42" x14ac:dyDescent="0.35">
      <c r="D471" t="str">
        <f t="shared" si="61"/>
        <v>ISIC 21</v>
      </c>
      <c r="E471" s="30">
        <f t="shared" si="62"/>
        <v>3.1941715375002331E-3</v>
      </c>
      <c r="F471" s="30">
        <f t="shared" si="64"/>
        <v>3.3417751482266666E-4</v>
      </c>
      <c r="G471" s="30">
        <f t="shared" si="64"/>
        <v>2.5567449820269182E-3</v>
      </c>
      <c r="H471" s="30">
        <f t="shared" si="64"/>
        <v>5.957673109930156E-4</v>
      </c>
      <c r="I471" s="30">
        <f t="shared" si="64"/>
        <v>4.2089764039281814E-4</v>
      </c>
      <c r="J471" s="30">
        <f t="shared" si="64"/>
        <v>5.5960045224023815E-4</v>
      </c>
      <c r="K471" s="30">
        <f t="shared" si="64"/>
        <v>4.2987603566607262E-4</v>
      </c>
      <c r="L471" s="30">
        <f t="shared" si="64"/>
        <v>3.1951929894283473E-3</v>
      </c>
      <c r="M471" s="30">
        <f t="shared" si="64"/>
        <v>1.0651046204205572</v>
      </c>
      <c r="N471" s="30">
        <f t="shared" si="64"/>
        <v>1.6345234971418992E-3</v>
      </c>
      <c r="O471" s="30">
        <f t="shared" si="64"/>
        <v>7.1101199337418749E-4</v>
      </c>
      <c r="P471" s="30">
        <f t="shared" si="64"/>
        <v>4.3278153409939235E-4</v>
      </c>
      <c r="Q471" s="30">
        <f t="shared" si="64"/>
        <v>3.7478766448051251E-4</v>
      </c>
      <c r="R471" s="30">
        <f t="shared" si="64"/>
        <v>3.257993276881251E-4</v>
      </c>
      <c r="S471" s="30">
        <f t="shared" si="64"/>
        <v>4.6872957786449489E-4</v>
      </c>
      <c r="T471" s="30">
        <f t="shared" si="64"/>
        <v>4.0516401856755126E-4</v>
      </c>
      <c r="U471" s="30">
        <f t="shared" si="64"/>
        <v>5.8422085489843805E-4</v>
      </c>
      <c r="V471" s="30">
        <f t="shared" si="64"/>
        <v>4.6955461747182547E-4</v>
      </c>
      <c r="W471" s="30">
        <f t="shared" si="64"/>
        <v>5.5652137414376808E-4</v>
      </c>
      <c r="X471" s="30">
        <f t="shared" si="64"/>
        <v>3.7511776436595221E-4</v>
      </c>
      <c r="Y471" s="30">
        <f t="shared" si="64"/>
        <v>4.8771719852691965E-4</v>
      </c>
      <c r="Z471" s="30">
        <f t="shared" si="64"/>
        <v>4.1382228403129485E-4</v>
      </c>
      <c r="AA471" s="30">
        <f t="shared" si="64"/>
        <v>4.9673909219801751E-4</v>
      </c>
      <c r="AB471" s="30">
        <f t="shared" si="64"/>
        <v>3.5147537408336402E-4</v>
      </c>
      <c r="AC471" s="30">
        <f t="shared" si="64"/>
        <v>6.624317431250282E-4</v>
      </c>
      <c r="AD471" s="30">
        <f t="shared" si="64"/>
        <v>4.245098193507532E-4</v>
      </c>
      <c r="AE471" s="30">
        <f t="shared" si="64"/>
        <v>4.5342212018543353E-4</v>
      </c>
      <c r="AF471" s="30">
        <f t="shared" si="64"/>
        <v>4.1187137600765271E-4</v>
      </c>
      <c r="AG471" s="30">
        <f t="shared" si="64"/>
        <v>3.1634906608995843E-4</v>
      </c>
      <c r="AH471" s="30">
        <f t="shared" si="64"/>
        <v>1.2214496559531494E-4</v>
      </c>
      <c r="AI471" s="30">
        <f t="shared" si="64"/>
        <v>9.3615875837274891E-4</v>
      </c>
      <c r="AJ471" s="30">
        <f t="shared" si="64"/>
        <v>6.9671731259748448E-4</v>
      </c>
      <c r="AK471" s="30">
        <f t="shared" si="64"/>
        <v>1.3601179807995886E-3</v>
      </c>
      <c r="AL471" s="30">
        <f t="shared" si="64"/>
        <v>2.4191016454509766E-2</v>
      </c>
      <c r="AM471" s="30">
        <f t="shared" si="64"/>
        <v>4.261643479256851E-4</v>
      </c>
      <c r="AN471" s="30">
        <f t="shared" si="64"/>
        <v>0</v>
      </c>
      <c r="AP471" s="30">
        <f t="shared" si="63"/>
        <v>1.1144799190011232</v>
      </c>
    </row>
    <row r="472" spans="1:42" x14ac:dyDescent="0.35">
      <c r="D472" t="str">
        <f t="shared" si="61"/>
        <v>ISIC 22</v>
      </c>
      <c r="E472" s="30">
        <f t="shared" si="62"/>
        <v>1.205386421372771E-2</v>
      </c>
      <c r="F472" s="30">
        <f t="shared" si="64"/>
        <v>1.0673599309197604E-2</v>
      </c>
      <c r="G472" s="30">
        <f t="shared" si="64"/>
        <v>2.4504369947819786E-2</v>
      </c>
      <c r="H472" s="30">
        <f t="shared" si="64"/>
        <v>2.3078439759721646E-2</v>
      </c>
      <c r="I472" s="30">
        <f t="shared" si="64"/>
        <v>1.8485218340630931E-2</v>
      </c>
      <c r="J472" s="30">
        <f t="shared" si="64"/>
        <v>2.6462160034282912E-2</v>
      </c>
      <c r="K472" s="30">
        <f t="shared" si="64"/>
        <v>1.166709561613612E-2</v>
      </c>
      <c r="L472" s="30">
        <f t="shared" si="64"/>
        <v>2.6121787590194494E-2</v>
      </c>
      <c r="M472" s="30">
        <f t="shared" si="64"/>
        <v>1.6898273446568354E-2</v>
      </c>
      <c r="N472" s="30">
        <f t="shared" si="64"/>
        <v>1.1524581071233178</v>
      </c>
      <c r="O472" s="30">
        <f t="shared" si="64"/>
        <v>2.2073805793880383E-2</v>
      </c>
      <c r="P472" s="30">
        <f t="shared" si="64"/>
        <v>1.3575953771810444E-2</v>
      </c>
      <c r="Q472" s="30">
        <f t="shared" si="64"/>
        <v>2.3333171653759175E-2</v>
      </c>
      <c r="R472" s="30">
        <f t="shared" si="64"/>
        <v>1.6896613160483468E-2</v>
      </c>
      <c r="S472" s="30">
        <f t="shared" si="64"/>
        <v>3.9279701419271985E-2</v>
      </c>
      <c r="T472" s="30">
        <f t="shared" si="64"/>
        <v>3.3247149965527287E-2</v>
      </c>
      <c r="U472" s="30">
        <f t="shared" si="64"/>
        <v>6.817011023408677E-2</v>
      </c>
      <c r="V472" s="30">
        <f t="shared" si="64"/>
        <v>3.0238517458089479E-2</v>
      </c>
      <c r="W472" s="30">
        <f t="shared" si="64"/>
        <v>2.9615043969690988E-2</v>
      </c>
      <c r="X472" s="30">
        <f t="shared" si="64"/>
        <v>8.2018032104185651E-3</v>
      </c>
      <c r="Y472" s="30">
        <f t="shared" si="64"/>
        <v>1.1819014870135282E-2</v>
      </c>
      <c r="Z472" s="30">
        <f t="shared" si="64"/>
        <v>3.5517782450752419E-2</v>
      </c>
      <c r="AA472" s="30">
        <f t="shared" si="64"/>
        <v>9.6184462116190271E-3</v>
      </c>
      <c r="AB472" s="30">
        <f t="shared" si="64"/>
        <v>9.4258732850619753E-3</v>
      </c>
      <c r="AC472" s="30">
        <f t="shared" si="64"/>
        <v>7.9533561873645839E-3</v>
      </c>
      <c r="AD472" s="30">
        <f t="shared" si="64"/>
        <v>7.3810691222281283E-3</v>
      </c>
      <c r="AE472" s="30">
        <f t="shared" si="64"/>
        <v>7.7443126350926319E-3</v>
      </c>
      <c r="AF472" s="30">
        <f t="shared" si="64"/>
        <v>3.5257498253645834E-3</v>
      </c>
      <c r="AG472" s="30">
        <f t="shared" si="64"/>
        <v>2.9266807268217821E-3</v>
      </c>
      <c r="AH472" s="30">
        <f t="shared" si="64"/>
        <v>3.5510920301584071E-3</v>
      </c>
      <c r="AI472" s="30">
        <f t="shared" si="64"/>
        <v>6.6795609600465832E-3</v>
      </c>
      <c r="AJ472" s="30">
        <f t="shared" si="64"/>
        <v>3.4855261938842906E-3</v>
      </c>
      <c r="AK472" s="30">
        <f t="shared" si="64"/>
        <v>2.1559158446719075E-3</v>
      </c>
      <c r="AL472" s="30">
        <f t="shared" si="64"/>
        <v>4.9668461253354708E-3</v>
      </c>
      <c r="AM472" s="30">
        <f t="shared" si="64"/>
        <v>5.7129405396807598E-3</v>
      </c>
      <c r="AN472" s="30">
        <f t="shared" si="64"/>
        <v>0</v>
      </c>
      <c r="AP472" s="30">
        <f t="shared" si="63"/>
        <v>1.7294989530268341</v>
      </c>
    </row>
    <row r="473" spans="1:42" x14ac:dyDescent="0.35">
      <c r="D473" s="4" t="str">
        <f t="shared" si="61"/>
        <v>ISIC 23</v>
      </c>
      <c r="E473" s="30">
        <f t="shared" si="62"/>
        <v>7.7031635392837694E-3</v>
      </c>
      <c r="F473" s="30">
        <f t="shared" si="64"/>
        <v>1.0969984035234897E-2</v>
      </c>
      <c r="G473" s="30">
        <f t="shared" si="64"/>
        <v>1.0128064282974284E-2</v>
      </c>
      <c r="H473" s="30">
        <f t="shared" si="64"/>
        <v>5.1617434707339959E-3</v>
      </c>
      <c r="I473" s="30">
        <f t="shared" si="64"/>
        <v>2.1294175498259998E-2</v>
      </c>
      <c r="J473" s="30">
        <f t="shared" si="64"/>
        <v>5.0336966923132907E-3</v>
      </c>
      <c r="K473" s="30">
        <f t="shared" si="64"/>
        <v>3.475096850355497E-3</v>
      </c>
      <c r="L473" s="30">
        <f t="shared" si="64"/>
        <v>9.5805013485121097E-3</v>
      </c>
      <c r="M473" s="30">
        <f t="shared" si="64"/>
        <v>5.848538104506318E-3</v>
      </c>
      <c r="N473" s="30">
        <f t="shared" si="64"/>
        <v>1.0766897100514414E-2</v>
      </c>
      <c r="O473" s="30">
        <f t="shared" si="64"/>
        <v>1.1483103957989631</v>
      </c>
      <c r="P473" s="30">
        <f t="shared" si="64"/>
        <v>1.4170939485475357E-2</v>
      </c>
      <c r="Q473" s="30">
        <f t="shared" si="64"/>
        <v>1.1855462491158814E-2</v>
      </c>
      <c r="R473" s="30">
        <f t="shared" si="64"/>
        <v>6.7982577574990499E-3</v>
      </c>
      <c r="S473" s="30">
        <f t="shared" si="64"/>
        <v>1.2492486489942296E-2</v>
      </c>
      <c r="T473" s="30">
        <f t="shared" si="64"/>
        <v>8.2133741216971687E-3</v>
      </c>
      <c r="U473" s="30">
        <f t="shared" si="64"/>
        <v>1.2533229960973518E-2</v>
      </c>
      <c r="V473" s="30">
        <f t="shared" si="64"/>
        <v>9.0746346109128982E-3</v>
      </c>
      <c r="W473" s="30">
        <f t="shared" si="64"/>
        <v>1.0858772592114012E-2</v>
      </c>
      <c r="X473" s="30">
        <f t="shared" si="64"/>
        <v>9.4210220876555003E-3</v>
      </c>
      <c r="Y473" s="30">
        <f t="shared" si="64"/>
        <v>8.8766204105421749E-3</v>
      </c>
      <c r="Z473" s="30">
        <f t="shared" si="64"/>
        <v>7.1886431721992217E-2</v>
      </c>
      <c r="AA473" s="30">
        <f t="shared" si="64"/>
        <v>3.9137083876141215E-3</v>
      </c>
      <c r="AB473" s="30">
        <f t="shared" si="64"/>
        <v>3.7800933025603951E-3</v>
      </c>
      <c r="AC473" s="30">
        <f t="shared" si="64"/>
        <v>5.2868846119779479E-3</v>
      </c>
      <c r="AD473" s="30">
        <f t="shared" si="64"/>
        <v>2.5483676688009683E-3</v>
      </c>
      <c r="AE473" s="30">
        <f t="shared" si="64"/>
        <v>4.0374853418637556E-3</v>
      </c>
      <c r="AF473" s="30">
        <f t="shared" si="64"/>
        <v>1.6822021623885276E-3</v>
      </c>
      <c r="AG473" s="30">
        <f t="shared" si="64"/>
        <v>1.6496696562036406E-3</v>
      </c>
      <c r="AH473" s="30">
        <f t="shared" si="64"/>
        <v>6.0421136073891841E-3</v>
      </c>
      <c r="AI473" s="30">
        <f t="shared" si="64"/>
        <v>3.5570705216092947E-3</v>
      </c>
      <c r="AJ473" s="30">
        <f t="shared" si="64"/>
        <v>3.2443172455406681E-3</v>
      </c>
      <c r="AK473" s="30">
        <f t="shared" si="64"/>
        <v>2.003949715644761E-3</v>
      </c>
      <c r="AL473" s="30">
        <f t="shared" si="64"/>
        <v>2.7227314306883287E-3</v>
      </c>
      <c r="AM473" s="30">
        <f t="shared" si="64"/>
        <v>3.9189225393173851E-3</v>
      </c>
      <c r="AN473" s="30">
        <f t="shared" si="64"/>
        <v>0</v>
      </c>
      <c r="AP473" s="30">
        <f t="shared" si="63"/>
        <v>1.4588410046432143</v>
      </c>
    </row>
    <row r="474" spans="1:42" x14ac:dyDescent="0.35">
      <c r="D474" s="4" t="str">
        <f t="shared" si="61"/>
        <v>ISIC 24</v>
      </c>
      <c r="E474" s="30">
        <f t="shared" si="62"/>
        <v>7.5968981540257066E-3</v>
      </c>
      <c r="F474" s="30">
        <f t="shared" si="64"/>
        <v>2.0790993234610877E-2</v>
      </c>
      <c r="G474" s="30">
        <f t="shared" si="64"/>
        <v>8.6725078400041716E-3</v>
      </c>
      <c r="H474" s="30">
        <f t="shared" si="64"/>
        <v>7.6211328215335305E-3</v>
      </c>
      <c r="I474" s="30">
        <f t="shared" si="64"/>
        <v>1.4350900390971734E-2</v>
      </c>
      <c r="J474" s="30">
        <f t="shared" si="64"/>
        <v>1.193323188946965E-2</v>
      </c>
      <c r="K474" s="30">
        <f t="shared" si="64"/>
        <v>8.9360226853304817E-3</v>
      </c>
      <c r="L474" s="30">
        <f t="shared" si="64"/>
        <v>2.0828354962624238E-2</v>
      </c>
      <c r="M474" s="30">
        <f t="shared" si="64"/>
        <v>7.0248384274370756E-3</v>
      </c>
      <c r="N474" s="30">
        <f t="shared" si="64"/>
        <v>2.1863314900520795E-2</v>
      </c>
      <c r="O474" s="30">
        <f t="shared" si="64"/>
        <v>2.7017326097702389E-2</v>
      </c>
      <c r="P474" s="30">
        <f t="shared" si="64"/>
        <v>1.3547451732553004</v>
      </c>
      <c r="Q474" s="30">
        <f t="shared" si="64"/>
        <v>0.19843342658280722</v>
      </c>
      <c r="R474" s="30">
        <f t="shared" si="64"/>
        <v>2.3007146890814303E-2</v>
      </c>
      <c r="S474" s="30">
        <f t="shared" si="64"/>
        <v>0.11698694039245845</v>
      </c>
      <c r="T474" s="30">
        <f t="shared" si="64"/>
        <v>0.10043704593031892</v>
      </c>
      <c r="U474" s="30">
        <f t="shared" si="64"/>
        <v>9.1254718877304089E-2</v>
      </c>
      <c r="V474" s="30">
        <f t="shared" si="64"/>
        <v>6.0005407221791041E-2</v>
      </c>
      <c r="W474" s="30">
        <f t="shared" si="64"/>
        <v>5.435333314027125E-2</v>
      </c>
      <c r="X474" s="30">
        <f t="shared" si="64"/>
        <v>1.1125612992809206E-2</v>
      </c>
      <c r="Y474" s="30">
        <f t="shared" si="64"/>
        <v>2.6858973235214155E-2</v>
      </c>
      <c r="Z474" s="30">
        <f t="shared" si="64"/>
        <v>3.5346776938472074E-2</v>
      </c>
      <c r="AA474" s="30">
        <f t="shared" si="64"/>
        <v>5.5937350691556654E-3</v>
      </c>
      <c r="AB474" s="30">
        <f t="shared" si="64"/>
        <v>6.3764781735746795E-3</v>
      </c>
      <c r="AC474" s="30">
        <f t="shared" si="64"/>
        <v>4.334275794121361E-3</v>
      </c>
      <c r="AD474" s="30">
        <f t="shared" si="64"/>
        <v>3.9650672521282281E-3</v>
      </c>
      <c r="AE474" s="30">
        <f t="shared" si="64"/>
        <v>6.1412110260546295E-3</v>
      </c>
      <c r="AF474" s="30">
        <f t="shared" si="64"/>
        <v>2.6512234507795568E-3</v>
      </c>
      <c r="AG474" s="30">
        <f t="shared" si="64"/>
        <v>1.936553590964416E-3</v>
      </c>
      <c r="AH474" s="30">
        <f t="shared" si="64"/>
        <v>3.6391527015904963E-3</v>
      </c>
      <c r="AI474" s="30">
        <f t="shared" si="64"/>
        <v>4.9582927796222023E-3</v>
      </c>
      <c r="AJ474" s="30">
        <f t="shared" si="64"/>
        <v>3.6450427595552514E-3</v>
      </c>
      <c r="AK474" s="30">
        <f t="shared" si="64"/>
        <v>1.700758441557743E-3</v>
      </c>
      <c r="AL474" s="30">
        <f t="shared" si="64"/>
        <v>3.7899956733370124E-3</v>
      </c>
      <c r="AM474" s="30">
        <f t="shared" si="64"/>
        <v>4.1560951079026237E-3</v>
      </c>
      <c r="AN474" s="30">
        <f t="shared" si="64"/>
        <v>0</v>
      </c>
      <c r="AP474" s="30">
        <f t="shared" si="63"/>
        <v>2.2820779586821351</v>
      </c>
    </row>
    <row r="475" spans="1:42" x14ac:dyDescent="0.35">
      <c r="D475" t="str">
        <f t="shared" si="61"/>
        <v>ISIC 25</v>
      </c>
      <c r="E475" s="30">
        <f t="shared" si="62"/>
        <v>1.4693082366612577E-2</v>
      </c>
      <c r="F475" s="30">
        <f t="shared" si="64"/>
        <v>2.3981425401282588E-2</v>
      </c>
      <c r="G475" s="30">
        <f t="shared" si="64"/>
        <v>1.8431821073181594E-2</v>
      </c>
      <c r="H475" s="30">
        <f t="shared" si="64"/>
        <v>1.2946380348325294E-2</v>
      </c>
      <c r="I475" s="30">
        <f t="shared" si="64"/>
        <v>2.7180689653813008E-2</v>
      </c>
      <c r="J475" s="30">
        <f t="shared" si="64"/>
        <v>1.6782936262177316E-2</v>
      </c>
      <c r="K475" s="30">
        <f t="shared" si="64"/>
        <v>1.4217440921114653E-2</v>
      </c>
      <c r="L475" s="30">
        <f t="shared" si="64"/>
        <v>1.8849722611500804E-2</v>
      </c>
      <c r="M475" s="30">
        <f t="shared" si="64"/>
        <v>7.6161496396028559E-3</v>
      </c>
      <c r="N475" s="30">
        <f t="shared" si="64"/>
        <v>2.7803851696002347E-2</v>
      </c>
      <c r="O475" s="30">
        <f t="shared" si="64"/>
        <v>2.4129488037395074E-2</v>
      </c>
      <c r="P475" s="30">
        <f t="shared" si="64"/>
        <v>5.442302496243713E-2</v>
      </c>
      <c r="Q475" s="30">
        <f t="shared" si="64"/>
        <v>1.2235827381952313</v>
      </c>
      <c r="R475" s="30">
        <f t="shared" si="64"/>
        <v>2.5543394013034872E-2</v>
      </c>
      <c r="S475" s="30">
        <f t="shared" si="64"/>
        <v>6.8690484761766535E-2</v>
      </c>
      <c r="T475" s="30">
        <f t="shared" si="64"/>
        <v>0.1402371016514605</v>
      </c>
      <c r="U475" s="30">
        <f t="shared" si="64"/>
        <v>0.10244415250445861</v>
      </c>
      <c r="V475" s="30">
        <f t="shared" si="64"/>
        <v>8.67690781036978E-2</v>
      </c>
      <c r="W475" s="30">
        <f t="shared" si="64"/>
        <v>6.4607560119310792E-2</v>
      </c>
      <c r="X475" s="30">
        <f t="shared" si="64"/>
        <v>1.8339132628180932E-2</v>
      </c>
      <c r="Y475" s="30">
        <f t="shared" si="64"/>
        <v>2.8415810176416749E-2</v>
      </c>
      <c r="Z475" s="30">
        <f t="shared" si="64"/>
        <v>6.0691586258032608E-2</v>
      </c>
      <c r="AA475" s="30">
        <f t="shared" si="64"/>
        <v>8.2201689753073088E-3</v>
      </c>
      <c r="AB475" s="30">
        <f t="shared" si="64"/>
        <v>1.040106126280178E-2</v>
      </c>
      <c r="AC475" s="30">
        <f t="shared" si="64"/>
        <v>8.1191692167805578E-3</v>
      </c>
      <c r="AD475" s="30">
        <f t="shared" si="64"/>
        <v>5.8298596710737918E-3</v>
      </c>
      <c r="AE475" s="30">
        <f t="shared" si="64"/>
        <v>8.9822338969107341E-3</v>
      </c>
      <c r="AF475" s="30">
        <f t="shared" si="64"/>
        <v>4.3600230098124557E-3</v>
      </c>
      <c r="AG475" s="30">
        <f t="shared" si="64"/>
        <v>3.0321398603487437E-3</v>
      </c>
      <c r="AH475" s="30">
        <f t="shared" si="64"/>
        <v>5.7730353233079752E-3</v>
      </c>
      <c r="AI475" s="30">
        <f t="shared" si="64"/>
        <v>7.4885025894846644E-3</v>
      </c>
      <c r="AJ475" s="30">
        <f t="shared" si="64"/>
        <v>6.9839334165444321E-3</v>
      </c>
      <c r="AK475" s="30">
        <f t="shared" si="64"/>
        <v>2.9092365242264018E-3</v>
      </c>
      <c r="AL475" s="30">
        <f t="shared" si="64"/>
        <v>4.1559949614878109E-3</v>
      </c>
      <c r="AM475" s="30">
        <f t="shared" si="64"/>
        <v>6.4079868239336315E-3</v>
      </c>
      <c r="AN475" s="30">
        <f t="shared" si="64"/>
        <v>0</v>
      </c>
      <c r="AP475" s="30">
        <f t="shared" si="63"/>
        <v>2.1630403969170557</v>
      </c>
    </row>
    <row r="476" spans="1:42" x14ac:dyDescent="0.35">
      <c r="D476" t="str">
        <f t="shared" si="61"/>
        <v>ISIC 26</v>
      </c>
      <c r="E476" s="30">
        <f t="shared" si="62"/>
        <v>2.1055154702230836E-3</v>
      </c>
      <c r="F476" s="30">
        <f t="shared" si="64"/>
        <v>3.2259255022321345E-3</v>
      </c>
      <c r="G476" s="30">
        <f t="shared" si="64"/>
        <v>2.6577480321606801E-3</v>
      </c>
      <c r="H476" s="30">
        <f t="shared" si="64"/>
        <v>2.1703529825899373E-3</v>
      </c>
      <c r="I476" s="30">
        <f t="shared" si="64"/>
        <v>2.9662991855927191E-3</v>
      </c>
      <c r="J476" s="30">
        <f t="shared" si="64"/>
        <v>4.345247686920288E-3</v>
      </c>
      <c r="K476" s="30">
        <f t="shared" si="64"/>
        <v>2.4079474452658777E-3</v>
      </c>
      <c r="L476" s="30">
        <f t="shared" si="64"/>
        <v>3.4257279759035818E-3</v>
      </c>
      <c r="M476" s="30">
        <f t="shared" si="64"/>
        <v>3.3647210476953765E-3</v>
      </c>
      <c r="N476" s="30">
        <f t="shared" si="64"/>
        <v>3.6027998542392881E-3</v>
      </c>
      <c r="O476" s="30">
        <f t="shared" si="64"/>
        <v>3.8397759630634585E-3</v>
      </c>
      <c r="P476" s="30">
        <f t="shared" si="64"/>
        <v>4.0454028765289805E-3</v>
      </c>
      <c r="Q476" s="30">
        <f t="shared" si="64"/>
        <v>4.8414916982717484E-3</v>
      </c>
      <c r="R476" s="30">
        <f t="shared" si="64"/>
        <v>1.0986458196721267</v>
      </c>
      <c r="S476" s="30">
        <f t="shared" si="64"/>
        <v>2.6238173675047639E-2</v>
      </c>
      <c r="T476" s="30">
        <f t="shared" si="64"/>
        <v>1.1183453060265381E-2</v>
      </c>
      <c r="U476" s="30">
        <f t="shared" si="64"/>
        <v>1.2243362512838404E-2</v>
      </c>
      <c r="V476" s="30">
        <f t="shared" si="64"/>
        <v>2.7010052697205092E-2</v>
      </c>
      <c r="W476" s="30">
        <f t="shared" si="64"/>
        <v>1.4281803227442862E-2</v>
      </c>
      <c r="X476" s="30">
        <f t="shared" si="64"/>
        <v>6.4300018013191884E-3</v>
      </c>
      <c r="Y476" s="30">
        <f t="shared" si="64"/>
        <v>3.7616727397997173E-3</v>
      </c>
      <c r="Z476" s="30">
        <f t="shared" si="64"/>
        <v>5.8227733070611168E-3</v>
      </c>
      <c r="AA476" s="30">
        <f t="shared" si="64"/>
        <v>2.8832419904770501E-3</v>
      </c>
      <c r="AB476" s="30">
        <f t="shared" si="64"/>
        <v>2.9432690381420118E-3</v>
      </c>
      <c r="AC476" s="30">
        <f t="shared" si="64"/>
        <v>2.2191736894492395E-3</v>
      </c>
      <c r="AD476" s="30">
        <f t="shared" si="64"/>
        <v>5.4868674181709921E-3</v>
      </c>
      <c r="AE476" s="30">
        <f t="shared" si="64"/>
        <v>2.5247037608505898E-2</v>
      </c>
      <c r="AF476" s="30">
        <f t="shared" si="64"/>
        <v>8.7776283339162584E-3</v>
      </c>
      <c r="AG476" s="30">
        <f t="shared" si="64"/>
        <v>2.6131357310079273E-3</v>
      </c>
      <c r="AH476" s="30">
        <f t="shared" si="64"/>
        <v>1.1040544091918331E-3</v>
      </c>
      <c r="AI476" s="30">
        <f t="shared" si="64"/>
        <v>5.0267929775406296E-3</v>
      </c>
      <c r="AJ476" s="30">
        <f t="shared" si="64"/>
        <v>2.9362371190956218E-3</v>
      </c>
      <c r="AK476" s="30">
        <f t="shared" si="64"/>
        <v>1.5282241278211952E-3</v>
      </c>
      <c r="AL476" s="30">
        <f t="shared" si="64"/>
        <v>3.5965459539365218E-3</v>
      </c>
      <c r="AM476" s="30">
        <f t="shared" si="64"/>
        <v>4.5975982053222302E-3</v>
      </c>
      <c r="AN476" s="30">
        <f t="shared" si="64"/>
        <v>0</v>
      </c>
      <c r="AP476" s="30">
        <f t="shared" si="63"/>
        <v>1.3175758750163702</v>
      </c>
    </row>
    <row r="477" spans="1:42" x14ac:dyDescent="0.35">
      <c r="D477" t="str">
        <f t="shared" si="61"/>
        <v>ISIC 27</v>
      </c>
      <c r="E477" s="30">
        <f t="shared" si="62"/>
        <v>3.7210577964686999E-3</v>
      </c>
      <c r="F477" s="30">
        <f t="shared" si="64"/>
        <v>6.4244087260578071E-3</v>
      </c>
      <c r="G477" s="30">
        <f t="shared" si="64"/>
        <v>3.9798681230520001E-3</v>
      </c>
      <c r="H477" s="30">
        <f t="shared" si="64"/>
        <v>3.2602552529198449E-3</v>
      </c>
      <c r="I477" s="30">
        <f t="shared" si="64"/>
        <v>4.6052529110569129E-3</v>
      </c>
      <c r="J477" s="30">
        <f t="shared" si="64"/>
        <v>5.061927859232632E-3</v>
      </c>
      <c r="K477" s="30">
        <f t="shared" si="64"/>
        <v>3.8692264312892768E-3</v>
      </c>
      <c r="L477" s="30">
        <f t="shared" si="64"/>
        <v>5.0886706135579302E-3</v>
      </c>
      <c r="M477" s="30">
        <f t="shared" si="64"/>
        <v>2.2562448568483151E-3</v>
      </c>
      <c r="N477" s="30">
        <f t="shared" si="64"/>
        <v>5.8092646149434206E-3</v>
      </c>
      <c r="O477" s="30">
        <f t="shared" si="64"/>
        <v>6.3531816686504027E-3</v>
      </c>
      <c r="P477" s="30">
        <f t="shared" si="64"/>
        <v>9.3626680780699439E-3</v>
      </c>
      <c r="Q477" s="30">
        <f t="shared" si="64"/>
        <v>1.1715968684820674E-2</v>
      </c>
      <c r="R477" s="30">
        <f t="shared" si="64"/>
        <v>2.2330940989378628E-2</v>
      </c>
      <c r="S477" s="30">
        <f t="shared" si="64"/>
        <v>1.1469698948411418</v>
      </c>
      <c r="T477" s="30">
        <f t="shared" si="64"/>
        <v>2.9244037043707864E-2</v>
      </c>
      <c r="U477" s="30">
        <f t="shared" si="64"/>
        <v>2.991690557634925E-2</v>
      </c>
      <c r="V477" s="30">
        <f t="shared" si="64"/>
        <v>2.3380713501308253E-2</v>
      </c>
      <c r="W477" s="30">
        <f t="shared" si="64"/>
        <v>1.8723217211977221E-2</v>
      </c>
      <c r="X477" s="30">
        <f t="shared" si="64"/>
        <v>1.7681649444326427E-2</v>
      </c>
      <c r="Y477" s="30">
        <f t="shared" si="64"/>
        <v>6.1810313397688407E-3</v>
      </c>
      <c r="Z477" s="30">
        <f t="shared" si="64"/>
        <v>2.4249888699080058E-2</v>
      </c>
      <c r="AA477" s="30">
        <f t="shared" si="64"/>
        <v>3.5489300762360761E-3</v>
      </c>
      <c r="AB477" s="30">
        <f t="shared" si="64"/>
        <v>4.3923271678219791E-3</v>
      </c>
      <c r="AC477" s="30">
        <f t="shared" si="64"/>
        <v>4.2026577197420327E-3</v>
      </c>
      <c r="AD477" s="30">
        <f t="shared" si="64"/>
        <v>2.9967031191214834E-3</v>
      </c>
      <c r="AE477" s="30">
        <f t="shared" si="64"/>
        <v>1.1510287030499866E-2</v>
      </c>
      <c r="AF477" s="30">
        <f t="shared" si="64"/>
        <v>3.5025772780279576E-3</v>
      </c>
      <c r="AG477" s="30">
        <f t="shared" si="64"/>
        <v>1.5888339902732458E-3</v>
      </c>
      <c r="AH477" s="30">
        <f t="shared" si="64"/>
        <v>2.4540857060184858E-3</v>
      </c>
      <c r="AI477" s="30">
        <f t="shared" si="64"/>
        <v>3.9304499005738134E-3</v>
      </c>
      <c r="AJ477" s="30">
        <f t="shared" si="64"/>
        <v>2.3008235129509604E-3</v>
      </c>
      <c r="AK477" s="30">
        <f t="shared" si="64"/>
        <v>1.322606844354459E-3</v>
      </c>
      <c r="AL477" s="30">
        <f t="shared" si="64"/>
        <v>1.7564806390893196E-3</v>
      </c>
      <c r="AM477" s="30">
        <f t="shared" si="64"/>
        <v>4.1099422481529393E-3</v>
      </c>
      <c r="AN477" s="30">
        <f t="shared" si="64"/>
        <v>0</v>
      </c>
      <c r="AP477" s="30">
        <f t="shared" si="63"/>
        <v>1.4378029794968687</v>
      </c>
    </row>
    <row r="478" spans="1:42" x14ac:dyDescent="0.35">
      <c r="D478" t="str">
        <f t="shared" si="61"/>
        <v>ISIC 28</v>
      </c>
      <c r="E478" s="30">
        <f t="shared" si="62"/>
        <v>1.1332243758328572E-2</v>
      </c>
      <c r="F478" s="30">
        <f t="shared" ref="F478:AN485" si="65">IFERROR(IF($D478=F$462,G$353,F439),0)</f>
        <v>2.0962216042336963E-2</v>
      </c>
      <c r="G478" s="30">
        <f t="shared" si="65"/>
        <v>9.1331016951906215E-3</v>
      </c>
      <c r="H478" s="30">
        <f t="shared" si="65"/>
        <v>8.1391512416710173E-3</v>
      </c>
      <c r="I478" s="30">
        <f t="shared" si="65"/>
        <v>1.0642729378933735E-2</v>
      </c>
      <c r="J478" s="30">
        <f t="shared" si="65"/>
        <v>1.1917400970158505E-2</v>
      </c>
      <c r="K478" s="30">
        <f t="shared" si="65"/>
        <v>8.6286839624162125E-3</v>
      </c>
      <c r="L478" s="30">
        <f t="shared" si="65"/>
        <v>9.5794819752843558E-3</v>
      </c>
      <c r="M478" s="30">
        <f t="shared" si="65"/>
        <v>6.0824086778414862E-3</v>
      </c>
      <c r="N478" s="30">
        <f t="shared" si="65"/>
        <v>1.2554935853349715E-2</v>
      </c>
      <c r="O478" s="30">
        <f t="shared" si="65"/>
        <v>1.3394102828425273E-2</v>
      </c>
      <c r="P478" s="30">
        <f t="shared" si="65"/>
        <v>1.7350337239487004E-2</v>
      </c>
      <c r="Q478" s="30">
        <f t="shared" si="65"/>
        <v>2.12947669738844E-2</v>
      </c>
      <c r="R478" s="30">
        <f t="shared" si="65"/>
        <v>9.4971963316487964E-3</v>
      </c>
      <c r="S478" s="30">
        <f t="shared" si="65"/>
        <v>2.4183563071201227E-2</v>
      </c>
      <c r="T478" s="30">
        <f t="shared" si="65"/>
        <v>1.1655805406239059</v>
      </c>
      <c r="U478" s="30">
        <f t="shared" si="65"/>
        <v>6.070786364715524E-2</v>
      </c>
      <c r="V478" s="30">
        <f t="shared" si="65"/>
        <v>5.1172874467728585E-2</v>
      </c>
      <c r="W478" s="30">
        <f t="shared" si="65"/>
        <v>3.4067762688312485E-2</v>
      </c>
      <c r="X478" s="30">
        <f t="shared" si="65"/>
        <v>1.0735059533181485E-2</v>
      </c>
      <c r="Y478" s="30">
        <f t="shared" si="65"/>
        <v>1.3741000674540991E-2</v>
      </c>
      <c r="Z478" s="30">
        <f t="shared" si="65"/>
        <v>1.8522735073884512E-2</v>
      </c>
      <c r="AA478" s="30">
        <f t="shared" si="65"/>
        <v>4.8673444038595855E-3</v>
      </c>
      <c r="AB478" s="30">
        <f t="shared" si="65"/>
        <v>5.7150513661576342E-3</v>
      </c>
      <c r="AC478" s="30">
        <f t="shared" si="65"/>
        <v>4.5050176500145665E-3</v>
      </c>
      <c r="AD478" s="30">
        <f t="shared" si="65"/>
        <v>3.8642235627273569E-3</v>
      </c>
      <c r="AE478" s="30">
        <f t="shared" si="65"/>
        <v>5.2608931658414864E-3</v>
      </c>
      <c r="AF478" s="30">
        <f t="shared" si="65"/>
        <v>2.4449789335246577E-3</v>
      </c>
      <c r="AG478" s="30">
        <f t="shared" si="65"/>
        <v>1.7488650520927098E-3</v>
      </c>
      <c r="AH478" s="30">
        <f t="shared" si="65"/>
        <v>1.9746712831356541E-3</v>
      </c>
      <c r="AI478" s="30">
        <f t="shared" si="65"/>
        <v>4.4450102048006921E-3</v>
      </c>
      <c r="AJ478" s="30">
        <f t="shared" si="65"/>
        <v>2.6125083301345451E-3</v>
      </c>
      <c r="AK478" s="30">
        <f t="shared" si="65"/>
        <v>1.3158962539229105E-3</v>
      </c>
      <c r="AL478" s="30">
        <f t="shared" si="65"/>
        <v>2.3549028669862374E-3</v>
      </c>
      <c r="AM478" s="30">
        <f t="shared" si="65"/>
        <v>3.6946939763056004E-3</v>
      </c>
      <c r="AN478" s="30">
        <f t="shared" si="65"/>
        <v>0</v>
      </c>
      <c r="AP478" s="30">
        <f t="shared" si="63"/>
        <v>1.5940242137583707</v>
      </c>
    </row>
    <row r="479" spans="1:42" x14ac:dyDescent="0.35">
      <c r="D479" t="str">
        <f t="shared" si="61"/>
        <v>ISIC 29</v>
      </c>
      <c r="E479" s="30">
        <f t="shared" si="62"/>
        <v>5.0141484581547602E-3</v>
      </c>
      <c r="F479" s="30">
        <f t="shared" si="65"/>
        <v>5.1093179587323127E-3</v>
      </c>
      <c r="G479" s="30">
        <f t="shared" si="65"/>
        <v>4.0629618517482834E-3</v>
      </c>
      <c r="H479" s="30">
        <f t="shared" si="65"/>
        <v>2.6489178675071058E-3</v>
      </c>
      <c r="I479" s="30">
        <f t="shared" si="65"/>
        <v>5.8023494938519281E-3</v>
      </c>
      <c r="J479" s="30">
        <f t="shared" si="65"/>
        <v>3.8407076343566168E-3</v>
      </c>
      <c r="K479" s="30">
        <f t="shared" si="65"/>
        <v>3.7225832675618466E-3</v>
      </c>
      <c r="L479" s="30">
        <f t="shared" si="65"/>
        <v>5.6957210873721893E-3</v>
      </c>
      <c r="M479" s="30">
        <f t="shared" si="65"/>
        <v>1.698488196105731E-3</v>
      </c>
      <c r="N479" s="30">
        <f t="shared" si="65"/>
        <v>6.2871065577791638E-3</v>
      </c>
      <c r="O479" s="30">
        <f t="shared" si="65"/>
        <v>8.8118965816568456E-3</v>
      </c>
      <c r="P479" s="30">
        <f t="shared" si="65"/>
        <v>5.5380230743265098E-3</v>
      </c>
      <c r="Q479" s="30">
        <f t="shared" si="65"/>
        <v>8.0358696817308464E-3</v>
      </c>
      <c r="R479" s="30">
        <f t="shared" si="65"/>
        <v>3.4159886400916958E-3</v>
      </c>
      <c r="S479" s="30">
        <f t="shared" si="65"/>
        <v>1.5131886123980993E-2</v>
      </c>
      <c r="T479" s="30">
        <f t="shared" si="65"/>
        <v>3.6171724430035579E-2</v>
      </c>
      <c r="U479" s="30">
        <f t="shared" si="65"/>
        <v>1.3725014393178732</v>
      </c>
      <c r="V479" s="30">
        <f t="shared" si="65"/>
        <v>1.6076439079349206E-2</v>
      </c>
      <c r="W479" s="30">
        <f t="shared" si="65"/>
        <v>1.2899637893945036E-2</v>
      </c>
      <c r="X479" s="30">
        <f t="shared" si="65"/>
        <v>3.5737292375355076E-3</v>
      </c>
      <c r="Y479" s="30">
        <f t="shared" si="65"/>
        <v>9.8978778375817898E-3</v>
      </c>
      <c r="Z479" s="30">
        <f t="shared" si="65"/>
        <v>5.7686942385021273E-3</v>
      </c>
      <c r="AA479" s="30">
        <f t="shared" si="65"/>
        <v>1.1923786704670238E-2</v>
      </c>
      <c r="AB479" s="30">
        <f t="shared" si="65"/>
        <v>1.1823344721029668E-2</v>
      </c>
      <c r="AC479" s="30">
        <f t="shared" si="65"/>
        <v>1.9300272834197392E-3</v>
      </c>
      <c r="AD479" s="30">
        <f t="shared" si="65"/>
        <v>2.2400157755583208E-3</v>
      </c>
      <c r="AE479" s="30">
        <f t="shared" si="65"/>
        <v>2.2308222453285326E-3</v>
      </c>
      <c r="AF479" s="30">
        <f t="shared" si="65"/>
        <v>1.2058520702563928E-3</v>
      </c>
      <c r="AG479" s="30">
        <f t="shared" si="65"/>
        <v>1.0201911391992365E-3</v>
      </c>
      <c r="AH479" s="30">
        <f t="shared" si="65"/>
        <v>7.7497187466110033E-4</v>
      </c>
      <c r="AI479" s="30">
        <f t="shared" si="65"/>
        <v>2.5460829549482128E-3</v>
      </c>
      <c r="AJ479" s="30">
        <f t="shared" si="65"/>
        <v>1.8360687603656946E-3</v>
      </c>
      <c r="AK479" s="30">
        <f t="shared" si="65"/>
        <v>9.0855580166078627E-4</v>
      </c>
      <c r="AL479" s="30">
        <f t="shared" si="65"/>
        <v>1.2255769764781097E-3</v>
      </c>
      <c r="AM479" s="30">
        <f t="shared" si="65"/>
        <v>2.0907068015760984E-3</v>
      </c>
      <c r="AN479" s="30">
        <f t="shared" si="65"/>
        <v>0</v>
      </c>
      <c r="AP479" s="30">
        <f t="shared" si="63"/>
        <v>1.5834615116189314</v>
      </c>
    </row>
    <row r="480" spans="1:42" x14ac:dyDescent="0.35">
      <c r="D480" t="str">
        <f t="shared" si="61"/>
        <v>ISIC 30</v>
      </c>
      <c r="E480" s="30">
        <f t="shared" si="62"/>
        <v>1.5943762867232495E-3</v>
      </c>
      <c r="F480" s="30">
        <f t="shared" si="65"/>
        <v>1.9686324659594543E-3</v>
      </c>
      <c r="G480" s="30">
        <f t="shared" si="65"/>
        <v>1.1942719466150411E-3</v>
      </c>
      <c r="H480" s="30">
        <f t="shared" si="65"/>
        <v>8.8752519171639418E-4</v>
      </c>
      <c r="I480" s="30">
        <f t="shared" si="65"/>
        <v>1.4475211206684021E-3</v>
      </c>
      <c r="J480" s="30">
        <f t="shared" si="65"/>
        <v>1.3386411606030103E-3</v>
      </c>
      <c r="K480" s="30">
        <f t="shared" si="65"/>
        <v>8.4534219945473648E-4</v>
      </c>
      <c r="L480" s="30">
        <f t="shared" si="65"/>
        <v>1.1037855486569759E-3</v>
      </c>
      <c r="M480" s="30">
        <f t="shared" si="65"/>
        <v>5.9334091960922192E-4</v>
      </c>
      <c r="N480" s="30">
        <f t="shared" si="65"/>
        <v>1.4569948118783999E-3</v>
      </c>
      <c r="O480" s="30">
        <f t="shared" si="65"/>
        <v>1.4168778146403179E-3</v>
      </c>
      <c r="P480" s="30">
        <f t="shared" si="65"/>
        <v>1.6249178108850805E-3</v>
      </c>
      <c r="Q480" s="30">
        <f t="shared" si="65"/>
        <v>1.4485360093683228E-3</v>
      </c>
      <c r="R480" s="30">
        <f t="shared" si="65"/>
        <v>8.2198828428104126E-4</v>
      </c>
      <c r="S480" s="30">
        <f t="shared" si="65"/>
        <v>2.5664381830216728E-3</v>
      </c>
      <c r="T480" s="30">
        <f t="shared" si="65"/>
        <v>1.7361344883419633E-3</v>
      </c>
      <c r="U480" s="30">
        <f t="shared" si="65"/>
        <v>2.6153483356591771E-3</v>
      </c>
      <c r="V480" s="30">
        <f t="shared" si="65"/>
        <v>1.1922733620375843</v>
      </c>
      <c r="W480" s="30">
        <f t="shared" si="65"/>
        <v>1.3231338767872199E-2</v>
      </c>
      <c r="X480" s="30">
        <f t="shared" si="65"/>
        <v>1.3165280507806702E-3</v>
      </c>
      <c r="Y480" s="30">
        <f t="shared" si="65"/>
        <v>1.1593743785923481E-3</v>
      </c>
      <c r="Z480" s="30">
        <f t="shared" si="65"/>
        <v>1.1263399291610893E-3</v>
      </c>
      <c r="AA480" s="30">
        <f t="shared" si="65"/>
        <v>1.1956497393821397E-3</v>
      </c>
      <c r="AB480" s="30">
        <f t="shared" si="65"/>
        <v>5.1764376852257337E-3</v>
      </c>
      <c r="AC480" s="30">
        <f t="shared" si="65"/>
        <v>7.6125853444444259E-4</v>
      </c>
      <c r="AD480" s="30">
        <f t="shared" si="65"/>
        <v>8.1594105952734436E-4</v>
      </c>
      <c r="AE480" s="30">
        <f t="shared" si="65"/>
        <v>8.0935027094149094E-4</v>
      </c>
      <c r="AF480" s="30">
        <f t="shared" si="65"/>
        <v>6.8206000745209673E-4</v>
      </c>
      <c r="AG480" s="30">
        <f t="shared" si="65"/>
        <v>5.0570443522986121E-4</v>
      </c>
      <c r="AH480" s="30">
        <f t="shared" si="65"/>
        <v>3.0559524661455823E-4</v>
      </c>
      <c r="AI480" s="30">
        <f t="shared" si="65"/>
        <v>1.4737995032223521E-3</v>
      </c>
      <c r="AJ480" s="30">
        <f t="shared" si="65"/>
        <v>5.2598396085533974E-3</v>
      </c>
      <c r="AK480" s="30">
        <f t="shared" si="65"/>
        <v>3.7120102788396942E-4</v>
      </c>
      <c r="AL480" s="30">
        <f t="shared" si="65"/>
        <v>5.7278058667755859E-4</v>
      </c>
      <c r="AM480" s="30">
        <f t="shared" si="65"/>
        <v>1.1032446305310746E-3</v>
      </c>
      <c r="AN480" s="30">
        <f t="shared" si="65"/>
        <v>0</v>
      </c>
      <c r="AP480" s="30">
        <f t="shared" si="63"/>
        <v>1.2528004780777593</v>
      </c>
    </row>
    <row r="481" spans="4:42" x14ac:dyDescent="0.35">
      <c r="D481" t="str">
        <f t="shared" si="61"/>
        <v>ISIC 31T33</v>
      </c>
      <c r="E481" s="30">
        <f t="shared" si="62"/>
        <v>1.3193671925513782E-2</v>
      </c>
      <c r="F481" s="30">
        <f t="shared" si="65"/>
        <v>1.9301463398438787E-2</v>
      </c>
      <c r="G481" s="30">
        <f t="shared" si="65"/>
        <v>8.8525688254510286E-3</v>
      </c>
      <c r="H481" s="30">
        <f t="shared" si="65"/>
        <v>7.4904707666283675E-3</v>
      </c>
      <c r="I481" s="30">
        <f t="shared" si="65"/>
        <v>1.3053714771961504E-2</v>
      </c>
      <c r="J481" s="30">
        <f t="shared" si="65"/>
        <v>1.2473646508832851E-2</v>
      </c>
      <c r="K481" s="30">
        <f t="shared" si="65"/>
        <v>6.4268604837519894E-3</v>
      </c>
      <c r="L481" s="30">
        <f t="shared" si="65"/>
        <v>9.5878353339197524E-3</v>
      </c>
      <c r="M481" s="30">
        <f t="shared" si="65"/>
        <v>5.1186729984133107E-3</v>
      </c>
      <c r="N481" s="30">
        <f t="shared" si="65"/>
        <v>7.9032661962267093E-3</v>
      </c>
      <c r="O481" s="30">
        <f t="shared" si="65"/>
        <v>1.1845571625555145E-2</v>
      </c>
      <c r="P481" s="30">
        <f t="shared" si="65"/>
        <v>1.6105175154760495E-2</v>
      </c>
      <c r="Q481" s="30">
        <f t="shared" si="65"/>
        <v>1.1931893709403002E-2</v>
      </c>
      <c r="R481" s="30">
        <f t="shared" si="65"/>
        <v>7.2051511264090047E-3</v>
      </c>
      <c r="S481" s="30">
        <f t="shared" si="65"/>
        <v>1.0524970397101031E-2</v>
      </c>
      <c r="T481" s="30">
        <f t="shared" si="65"/>
        <v>1.2687695031897166E-2</v>
      </c>
      <c r="U481" s="30">
        <f t="shared" si="65"/>
        <v>1.3361765957655262E-2</v>
      </c>
      <c r="V481" s="30">
        <f t="shared" si="65"/>
        <v>3.3488796215184975E-2</v>
      </c>
      <c r="W481" s="30">
        <f t="shared" si="65"/>
        <v>1.0761219610594341</v>
      </c>
      <c r="X481" s="30">
        <f t="shared" si="65"/>
        <v>1.0954765425356788E-2</v>
      </c>
      <c r="Y481" s="30">
        <f t="shared" si="65"/>
        <v>9.8050970290181408E-3</v>
      </c>
      <c r="Z481" s="30">
        <f t="shared" si="65"/>
        <v>9.5232820869251538E-3</v>
      </c>
      <c r="AA481" s="30">
        <f t="shared" si="65"/>
        <v>4.5328596791478692E-3</v>
      </c>
      <c r="AB481" s="30">
        <f t="shared" si="65"/>
        <v>9.8259836835563226E-3</v>
      </c>
      <c r="AC481" s="30">
        <f t="shared" si="65"/>
        <v>5.2550640799090683E-3</v>
      </c>
      <c r="AD481" s="30">
        <f t="shared" si="65"/>
        <v>4.8229963355299731E-3</v>
      </c>
      <c r="AE481" s="30">
        <f t="shared" si="65"/>
        <v>7.8856456274218022E-3</v>
      </c>
      <c r="AF481" s="30">
        <f t="shared" si="65"/>
        <v>2.8900165018770044E-3</v>
      </c>
      <c r="AG481" s="30">
        <f t="shared" si="65"/>
        <v>2.1452994168176293E-3</v>
      </c>
      <c r="AH481" s="30">
        <f t="shared" si="65"/>
        <v>3.0236294565026225E-3</v>
      </c>
      <c r="AI481" s="30">
        <f t="shared" si="65"/>
        <v>4.3666173799794955E-3</v>
      </c>
      <c r="AJ481" s="30">
        <f t="shared" si="65"/>
        <v>4.4990012878504525E-3</v>
      </c>
      <c r="AK481" s="30">
        <f t="shared" si="65"/>
        <v>2.2675547648011232E-3</v>
      </c>
      <c r="AL481" s="30">
        <f t="shared" si="65"/>
        <v>9.006948157120765E-3</v>
      </c>
      <c r="AM481" s="30">
        <f t="shared" si="65"/>
        <v>5.4451701250598237E-3</v>
      </c>
      <c r="AN481" s="30">
        <f t="shared" si="65"/>
        <v>0</v>
      </c>
      <c r="AP481" s="30">
        <f t="shared" si="63"/>
        <v>1.3929250825234127</v>
      </c>
    </row>
    <row r="482" spans="4:42" x14ac:dyDescent="0.35">
      <c r="D482" s="4" t="str">
        <f t="shared" si="61"/>
        <v>ISIC 35</v>
      </c>
      <c r="E482" s="30">
        <f t="shared" si="62"/>
        <v>3.9886106854092281E-2</v>
      </c>
      <c r="F482" s="30">
        <f t="shared" si="65"/>
        <v>7.9844792947764906E-2</v>
      </c>
      <c r="G482" s="30">
        <f t="shared" si="65"/>
        <v>4.8299886650529249E-2</v>
      </c>
      <c r="H482" s="30">
        <f t="shared" si="65"/>
        <v>3.792988937789709E-2</v>
      </c>
      <c r="I482" s="30">
        <f t="shared" si="65"/>
        <v>5.5701165709500844E-2</v>
      </c>
      <c r="J482" s="30">
        <f t="shared" si="65"/>
        <v>8.4078082995504469E-2</v>
      </c>
      <c r="K482" s="30">
        <f t="shared" si="65"/>
        <v>3.859192081833946E-2</v>
      </c>
      <c r="L482" s="30">
        <f t="shared" si="65"/>
        <v>7.5829560977689725E-2</v>
      </c>
      <c r="M482" s="30">
        <f t="shared" si="65"/>
        <v>2.2204353946843738E-2</v>
      </c>
      <c r="N482" s="30">
        <f t="shared" si="65"/>
        <v>5.7769993093725047E-2</v>
      </c>
      <c r="O482" s="30">
        <f t="shared" si="65"/>
        <v>9.8860720961302703E-2</v>
      </c>
      <c r="P482" s="30">
        <f t="shared" si="65"/>
        <v>0.11861335163618628</v>
      </c>
      <c r="Q482" s="30">
        <f t="shared" si="65"/>
        <v>4.9399745717299048E-2</v>
      </c>
      <c r="R482" s="30">
        <f t="shared" si="65"/>
        <v>1.9548487899201519E-2</v>
      </c>
      <c r="S482" s="30">
        <f t="shared" si="65"/>
        <v>3.5695808669402335E-2</v>
      </c>
      <c r="T482" s="30">
        <f t="shared" si="65"/>
        <v>3.5076029387804547E-2</v>
      </c>
      <c r="U482" s="30">
        <f t="shared" si="65"/>
        <v>3.6281303503050387E-2</v>
      </c>
      <c r="V482" s="30">
        <f t="shared" si="65"/>
        <v>2.6304700064384925E-2</v>
      </c>
      <c r="W482" s="30">
        <f t="shared" si="65"/>
        <v>3.1888113245887258E-2</v>
      </c>
      <c r="X482" s="30">
        <f t="shared" si="65"/>
        <v>1.4093052352600515</v>
      </c>
      <c r="Y482" s="30">
        <f t="shared" si="65"/>
        <v>4.7552814498739188E-2</v>
      </c>
      <c r="Z482" s="30">
        <f t="shared" si="65"/>
        <v>2.7967494438427588E-2</v>
      </c>
      <c r="AA482" s="30">
        <f t="shared" si="65"/>
        <v>2.5837362830968567E-2</v>
      </c>
      <c r="AB482" s="30">
        <f t="shared" si="65"/>
        <v>2.9660874769471761E-2</v>
      </c>
      <c r="AC482" s="30">
        <f t="shared" si="65"/>
        <v>3.8424071164621924E-2</v>
      </c>
      <c r="AD482" s="30">
        <f t="shared" si="65"/>
        <v>2.8277435010142894E-2</v>
      </c>
      <c r="AE482" s="30">
        <f t="shared" si="65"/>
        <v>3.1002830533358259E-2</v>
      </c>
      <c r="AF482" s="30">
        <f t="shared" si="65"/>
        <v>1.1576785975362954E-2</v>
      </c>
      <c r="AG482" s="30">
        <f t="shared" si="65"/>
        <v>1.0942578418668051E-2</v>
      </c>
      <c r="AH482" s="30">
        <f t="shared" si="65"/>
        <v>1.1960953580603385E-2</v>
      </c>
      <c r="AI482" s="30">
        <f t="shared" si="65"/>
        <v>1.6717847710902557E-2</v>
      </c>
      <c r="AJ482" s="30">
        <f t="shared" si="65"/>
        <v>1.9210702655683691E-2</v>
      </c>
      <c r="AK482" s="30">
        <f t="shared" si="65"/>
        <v>1.6745243468073927E-2</v>
      </c>
      <c r="AL482" s="30">
        <f t="shared" si="65"/>
        <v>1.9736002460549164E-2</v>
      </c>
      <c r="AM482" s="30">
        <f t="shared" si="65"/>
        <v>3.1124461147892225E-2</v>
      </c>
      <c r="AN482" s="30">
        <f t="shared" si="65"/>
        <v>0</v>
      </c>
      <c r="AP482" s="30">
        <f t="shared" si="63"/>
        <v>2.7678467083799223</v>
      </c>
    </row>
    <row r="483" spans="4:42" x14ac:dyDescent="0.35">
      <c r="D483" t="str">
        <f t="shared" si="61"/>
        <v>ISIC 36T39</v>
      </c>
      <c r="E483" s="30">
        <f t="shared" si="62"/>
        <v>9.8734570491615225E-3</v>
      </c>
      <c r="F483" s="30">
        <f t="shared" si="65"/>
        <v>1.2457317416628423E-2</v>
      </c>
      <c r="G483" s="30">
        <f t="shared" si="65"/>
        <v>1.3109232228466912E-2</v>
      </c>
      <c r="H483" s="30">
        <f t="shared" si="65"/>
        <v>1.2421233666916965E-2</v>
      </c>
      <c r="I483" s="30">
        <f t="shared" si="65"/>
        <v>1.5605660883916158E-2</v>
      </c>
      <c r="J483" s="30">
        <f t="shared" si="65"/>
        <v>3.2612402617349358E-2</v>
      </c>
      <c r="K483" s="30">
        <f t="shared" si="65"/>
        <v>8.2892759559967302E-3</v>
      </c>
      <c r="L483" s="30">
        <f t="shared" si="65"/>
        <v>1.4923450554136467E-2</v>
      </c>
      <c r="M483" s="30">
        <f t="shared" si="65"/>
        <v>6.4169075919323047E-3</v>
      </c>
      <c r="N483" s="30">
        <f t="shared" si="65"/>
        <v>2.2697958844701459E-2</v>
      </c>
      <c r="O483" s="30">
        <f t="shared" si="65"/>
        <v>1.8771269388664975E-2</v>
      </c>
      <c r="P483" s="30">
        <f t="shared" si="65"/>
        <v>9.6903299295918913E-2</v>
      </c>
      <c r="Q483" s="30">
        <f t="shared" si="65"/>
        <v>3.2065716516936078E-2</v>
      </c>
      <c r="R483" s="30">
        <f t="shared" si="65"/>
        <v>5.7485640458652407E-3</v>
      </c>
      <c r="S483" s="30">
        <f t="shared" si="65"/>
        <v>1.4978729397704232E-2</v>
      </c>
      <c r="T483" s="30">
        <f t="shared" si="65"/>
        <v>1.4857815676759997E-2</v>
      </c>
      <c r="U483" s="30">
        <f t="shared" si="65"/>
        <v>1.4144058440193568E-2</v>
      </c>
      <c r="V483" s="30">
        <f t="shared" si="65"/>
        <v>1.2575673548224598E-2</v>
      </c>
      <c r="W483" s="30">
        <f t="shared" si="65"/>
        <v>1.1702148859829523E-2</v>
      </c>
      <c r="X483" s="30">
        <f t="shared" si="65"/>
        <v>9.412591492215747E-3</v>
      </c>
      <c r="Y483" s="30">
        <f t="shared" si="65"/>
        <v>1.1956750888052343</v>
      </c>
      <c r="Z483" s="30">
        <f t="shared" si="65"/>
        <v>1.2249024547796443E-2</v>
      </c>
      <c r="AA483" s="30">
        <f t="shared" si="65"/>
        <v>6.4010332488794583E-3</v>
      </c>
      <c r="AB483" s="30">
        <f t="shared" si="65"/>
        <v>5.1558067693184073E-3</v>
      </c>
      <c r="AC483" s="30">
        <f t="shared" si="65"/>
        <v>1.0228735075221512E-2</v>
      </c>
      <c r="AD483" s="30">
        <f t="shared" si="65"/>
        <v>7.0124087268261595E-3</v>
      </c>
      <c r="AE483" s="30">
        <f t="shared" si="65"/>
        <v>6.041583286359343E-3</v>
      </c>
      <c r="AF483" s="30">
        <f t="shared" si="65"/>
        <v>4.1989767365983926E-3</v>
      </c>
      <c r="AG483" s="30">
        <f t="shared" si="65"/>
        <v>3.1502965181113055E-3</v>
      </c>
      <c r="AH483" s="30">
        <f t="shared" si="65"/>
        <v>6.3208789520716102E-3</v>
      </c>
      <c r="AI483" s="30">
        <f t="shared" si="65"/>
        <v>6.3847862465432744E-3</v>
      </c>
      <c r="AJ483" s="30">
        <f t="shared" si="65"/>
        <v>1.5438713694801459E-2</v>
      </c>
      <c r="AK483" s="30">
        <f t="shared" si="65"/>
        <v>3.4774440817770943E-3</v>
      </c>
      <c r="AL483" s="30">
        <f t="shared" si="65"/>
        <v>5.2978504179055893E-3</v>
      </c>
      <c r="AM483" s="30">
        <f t="shared" si="65"/>
        <v>6.7125548806385472E-3</v>
      </c>
      <c r="AN483" s="30">
        <f t="shared" si="65"/>
        <v>0</v>
      </c>
      <c r="AP483" s="30">
        <f t="shared" si="63"/>
        <v>1.6733119454596026</v>
      </c>
    </row>
    <row r="484" spans="4:42" x14ac:dyDescent="0.35">
      <c r="D484" t="str">
        <f t="shared" si="61"/>
        <v>ISIC 41T43</v>
      </c>
      <c r="E484" s="30">
        <f t="shared" si="62"/>
        <v>2.2686664749812027E-2</v>
      </c>
      <c r="F484" s="30">
        <f t="shared" si="65"/>
        <v>3.2343293315274413E-2</v>
      </c>
      <c r="G484" s="30">
        <f t="shared" si="65"/>
        <v>2.130344749666787E-2</v>
      </c>
      <c r="H484" s="30">
        <f t="shared" si="65"/>
        <v>1.7087168146951437E-2</v>
      </c>
      <c r="I484" s="30">
        <f t="shared" si="65"/>
        <v>2.5055058972195447E-2</v>
      </c>
      <c r="J484" s="30">
        <f t="shared" si="65"/>
        <v>2.5220344606364194E-2</v>
      </c>
      <c r="K484" s="30">
        <f t="shared" si="65"/>
        <v>1.6013651272124396E-2</v>
      </c>
      <c r="L484" s="30">
        <f t="shared" si="65"/>
        <v>2.366183485472317E-2</v>
      </c>
      <c r="M484" s="30">
        <f t="shared" si="65"/>
        <v>1.4361019450540408E-2</v>
      </c>
      <c r="N484" s="30">
        <f t="shared" si="65"/>
        <v>2.101014869240873E-2</v>
      </c>
      <c r="O484" s="30">
        <f t="shared" si="65"/>
        <v>2.8820708707565066E-2</v>
      </c>
      <c r="P484" s="30">
        <f t="shared" si="65"/>
        <v>2.9909135899607548E-2</v>
      </c>
      <c r="Q484" s="30">
        <f t="shared" si="65"/>
        <v>2.3056742220268205E-2</v>
      </c>
      <c r="R484" s="30">
        <f t="shared" si="65"/>
        <v>1.1656682283388667E-2</v>
      </c>
      <c r="S484" s="30">
        <f t="shared" si="65"/>
        <v>1.9789970254285215E-2</v>
      </c>
      <c r="T484" s="30">
        <f t="shared" si="65"/>
        <v>1.9822012653492264E-2</v>
      </c>
      <c r="U484" s="30">
        <f t="shared" si="65"/>
        <v>1.8451244598407458E-2</v>
      </c>
      <c r="V484" s="30">
        <f t="shared" si="65"/>
        <v>2.0896974172400141E-2</v>
      </c>
      <c r="W484" s="30">
        <f t="shared" si="65"/>
        <v>2.3388913544506819E-2</v>
      </c>
      <c r="X484" s="30">
        <f t="shared" si="65"/>
        <v>5.4445054519087502E-2</v>
      </c>
      <c r="Y484" s="30">
        <f t="shared" si="65"/>
        <v>4.6532294482865985E-2</v>
      </c>
      <c r="Z484" s="30">
        <f t="shared" si="65"/>
        <v>1.2236221459714718</v>
      </c>
      <c r="AA484" s="30">
        <f t="shared" si="65"/>
        <v>2.097605505884368E-2</v>
      </c>
      <c r="AB484" s="30">
        <f t="shared" si="65"/>
        <v>2.9935056966891322E-2</v>
      </c>
      <c r="AC484" s="30">
        <f t="shared" si="65"/>
        <v>2.2226335315343623E-2</v>
      </c>
      <c r="AD484" s="30">
        <f t="shared" si="65"/>
        <v>2.0300225637576691E-2</v>
      </c>
      <c r="AE484" s="30">
        <f t="shared" si="65"/>
        <v>3.0007826797745503E-2</v>
      </c>
      <c r="AF484" s="30">
        <f t="shared" si="65"/>
        <v>1.2984116017302252E-2</v>
      </c>
      <c r="AG484" s="30">
        <f t="shared" si="65"/>
        <v>1.6307362649133808E-2</v>
      </c>
      <c r="AH484" s="30">
        <f t="shared" si="65"/>
        <v>6.3986901209519276E-2</v>
      </c>
      <c r="AI484" s="30">
        <f t="shared" si="65"/>
        <v>2.1508849701094596E-2</v>
      </c>
      <c r="AJ484" s="30">
        <f t="shared" si="65"/>
        <v>3.3189829663726238E-2</v>
      </c>
      <c r="AK484" s="30">
        <f t="shared" si="65"/>
        <v>1.7651516381980745E-2</v>
      </c>
      <c r="AL484" s="30">
        <f t="shared" si="65"/>
        <v>1.6213395553056804E-2</v>
      </c>
      <c r="AM484" s="30">
        <f t="shared" si="65"/>
        <v>2.234248812700516E-2</v>
      </c>
      <c r="AN484" s="30">
        <f t="shared" si="65"/>
        <v>0</v>
      </c>
      <c r="AP484" s="30">
        <f t="shared" si="63"/>
        <v>2.0667644699436285</v>
      </c>
    </row>
    <row r="485" spans="4:42" x14ac:dyDescent="0.35">
      <c r="D485" t="str">
        <f t="shared" si="61"/>
        <v>ISIC 45T47</v>
      </c>
      <c r="E485" s="30">
        <f t="shared" si="62"/>
        <v>5.7678499614890848E-2</v>
      </c>
      <c r="F485" s="30">
        <f t="shared" si="65"/>
        <v>2.9086995295618902E-2</v>
      </c>
      <c r="G485" s="30">
        <f t="shared" si="65"/>
        <v>8.1534433434994155E-2</v>
      </c>
      <c r="H485" s="30">
        <f t="shared" si="65"/>
        <v>6.3327544307540645E-2</v>
      </c>
      <c r="I485" s="30">
        <f t="shared" si="65"/>
        <v>6.8398232745149348E-2</v>
      </c>
      <c r="J485" s="30">
        <f t="shared" si="65"/>
        <v>5.5559327348857081E-2</v>
      </c>
      <c r="K485" s="30">
        <f t="shared" si="65"/>
        <v>3.970901610148278E-2</v>
      </c>
      <c r="L485" s="30">
        <f t="shared" si="65"/>
        <v>5.5626971864803414E-2</v>
      </c>
      <c r="M485" s="30">
        <f t="shared" si="65"/>
        <v>5.7443174077141224E-2</v>
      </c>
      <c r="N485" s="30">
        <f t="shared" si="65"/>
        <v>5.2376325291821402E-2</v>
      </c>
      <c r="O485" s="30">
        <f t="shared" si="65"/>
        <v>5.3578039613606E-2</v>
      </c>
      <c r="P485" s="30">
        <f t="shared" ref="F485:AN492" si="66">IFERROR(IF($D485=P$462,Q$353,P446),0)</f>
        <v>5.3626194611699159E-2</v>
      </c>
      <c r="Q485" s="30">
        <f t="shared" si="66"/>
        <v>4.8542419859557102E-2</v>
      </c>
      <c r="R485" s="30">
        <f t="shared" si="66"/>
        <v>6.5855820209101787E-2</v>
      </c>
      <c r="S485" s="30">
        <f t="shared" si="66"/>
        <v>5.7188429272374948E-2</v>
      </c>
      <c r="T485" s="30">
        <f t="shared" si="66"/>
        <v>5.4570572056840301E-2</v>
      </c>
      <c r="U485" s="30">
        <f t="shared" si="66"/>
        <v>5.5985756136524255E-2</v>
      </c>
      <c r="V485" s="30">
        <f t="shared" si="66"/>
        <v>5.3825368723191491E-2</v>
      </c>
      <c r="W485" s="30">
        <f t="shared" si="66"/>
        <v>6.2650425871583967E-2</v>
      </c>
      <c r="X485" s="30">
        <f t="shared" si="66"/>
        <v>2.7363129113756619E-2</v>
      </c>
      <c r="Y485" s="30">
        <f t="shared" si="66"/>
        <v>3.1667593028148658E-2</v>
      </c>
      <c r="Z485" s="30">
        <f t="shared" si="66"/>
        <v>5.0553751984395316E-2</v>
      </c>
      <c r="AA485" s="30">
        <f t="shared" si="66"/>
        <v>1.0588081493152615</v>
      </c>
      <c r="AB485" s="30">
        <f t="shared" si="66"/>
        <v>2.3373622907261804E-2</v>
      </c>
      <c r="AC485" s="30">
        <f t="shared" si="66"/>
        <v>5.5191438925604186E-2</v>
      </c>
      <c r="AD485" s="30">
        <f t="shared" si="66"/>
        <v>3.4233673318878312E-2</v>
      </c>
      <c r="AE485" s="30">
        <f t="shared" si="66"/>
        <v>2.7018909555252012E-2</v>
      </c>
      <c r="AF485" s="30">
        <f t="shared" si="66"/>
        <v>3.1410723392784848E-2</v>
      </c>
      <c r="AG485" s="30">
        <f t="shared" si="66"/>
        <v>1.338072219314337E-2</v>
      </c>
      <c r="AH485" s="30">
        <f t="shared" si="66"/>
        <v>6.867338483480985E-3</v>
      </c>
      <c r="AI485" s="30">
        <f t="shared" si="66"/>
        <v>1.8054770052368704E-2</v>
      </c>
      <c r="AJ485" s="30">
        <f t="shared" si="66"/>
        <v>1.2345854563233082E-2</v>
      </c>
      <c r="AK485" s="30">
        <f t="shared" si="66"/>
        <v>9.744645908552417E-3</v>
      </c>
      <c r="AL485" s="30">
        <f t="shared" si="66"/>
        <v>2.6103788108280974E-2</v>
      </c>
      <c r="AM485" s="30">
        <f t="shared" si="66"/>
        <v>2.0088945244138835E-2</v>
      </c>
      <c r="AN485" s="30">
        <f t="shared" si="66"/>
        <v>0</v>
      </c>
      <c r="AP485" s="30">
        <f t="shared" si="63"/>
        <v>2.5127706025313201</v>
      </c>
    </row>
    <row r="486" spans="4:42" x14ac:dyDescent="0.35">
      <c r="D486" t="str">
        <f t="shared" si="61"/>
        <v>ISIC 49T53</v>
      </c>
      <c r="E486" s="30">
        <f t="shared" si="62"/>
        <v>2.4729576681122207E-2</v>
      </c>
      <c r="F486" s="30">
        <f t="shared" si="66"/>
        <v>3.9443313840123714E-2</v>
      </c>
      <c r="G486" s="30">
        <f t="shared" si="66"/>
        <v>4.3305782780805366E-2</v>
      </c>
      <c r="H486" s="30">
        <f t="shared" si="66"/>
        <v>2.6116220328862114E-2</v>
      </c>
      <c r="I486" s="30">
        <f t="shared" si="66"/>
        <v>5.1348705499029507E-2</v>
      </c>
      <c r="J486" s="30">
        <f t="shared" si="66"/>
        <v>4.5966816901473279E-2</v>
      </c>
      <c r="K486" s="30">
        <f t="shared" si="66"/>
        <v>3.4882664182049578E-2</v>
      </c>
      <c r="L486" s="30">
        <f t="shared" si="66"/>
        <v>3.8181000064576871E-2</v>
      </c>
      <c r="M486" s="30">
        <f t="shared" si="66"/>
        <v>1.7961762935765152E-2</v>
      </c>
      <c r="N486" s="30">
        <f t="shared" si="66"/>
        <v>3.3910930358196062E-2</v>
      </c>
      <c r="O486" s="30">
        <f t="shared" si="66"/>
        <v>5.1679494532189771E-2</v>
      </c>
      <c r="P486" s="30">
        <f t="shared" si="66"/>
        <v>4.4053896646480517E-2</v>
      </c>
      <c r="Q486" s="30">
        <f t="shared" si="66"/>
        <v>2.6403671705185726E-2</v>
      </c>
      <c r="R486" s="30">
        <f t="shared" si="66"/>
        <v>1.8909498690482539E-2</v>
      </c>
      <c r="S486" s="30">
        <f t="shared" si="66"/>
        <v>2.7977395138115969E-2</v>
      </c>
      <c r="T486" s="30">
        <f t="shared" si="66"/>
        <v>2.7695348678536631E-2</v>
      </c>
      <c r="U486" s="30">
        <f t="shared" si="66"/>
        <v>3.1178978794618017E-2</v>
      </c>
      <c r="V486" s="30">
        <f t="shared" si="66"/>
        <v>2.1843874051621952E-2</v>
      </c>
      <c r="W486" s="30">
        <f t="shared" si="66"/>
        <v>2.6281278366946666E-2</v>
      </c>
      <c r="X486" s="30">
        <f t="shared" si="66"/>
        <v>3.2330074562734165E-2</v>
      </c>
      <c r="Y486" s="30">
        <f t="shared" si="66"/>
        <v>2.3523625685707705E-2</v>
      </c>
      <c r="Z486" s="30">
        <f t="shared" si="66"/>
        <v>2.3283206160808239E-2</v>
      </c>
      <c r="AA486" s="30">
        <f t="shared" si="66"/>
        <v>4.460851777252238E-2</v>
      </c>
      <c r="AB486" s="30">
        <f t="shared" si="66"/>
        <v>1.1714341153818204</v>
      </c>
      <c r="AC486" s="30">
        <f t="shared" si="66"/>
        <v>1.9072368673942634E-2</v>
      </c>
      <c r="AD486" s="30">
        <f t="shared" si="66"/>
        <v>2.0366350661811625E-2</v>
      </c>
      <c r="AE486" s="30">
        <f t="shared" si="66"/>
        <v>1.3643405834538103E-2</v>
      </c>
      <c r="AF486" s="30">
        <f t="shared" si="66"/>
        <v>9.7255254556075782E-3</v>
      </c>
      <c r="AG486" s="30">
        <f t="shared" si="66"/>
        <v>7.153056635210174E-3</v>
      </c>
      <c r="AH486" s="30">
        <f t="shared" si="66"/>
        <v>3.6902832901768001E-3</v>
      </c>
      <c r="AI486" s="30">
        <f t="shared" si="66"/>
        <v>1.2890772583195202E-2</v>
      </c>
      <c r="AJ486" s="30">
        <f t="shared" si="66"/>
        <v>1.128638339571335E-2</v>
      </c>
      <c r="AK486" s="30">
        <f t="shared" si="66"/>
        <v>1.2006707618297491E-2</v>
      </c>
      <c r="AL486" s="30">
        <f t="shared" si="66"/>
        <v>8.4693211704338633E-3</v>
      </c>
      <c r="AM486" s="30">
        <f t="shared" si="66"/>
        <v>1.2131778579363183E-2</v>
      </c>
      <c r="AN486" s="30">
        <f t="shared" si="66"/>
        <v>0</v>
      </c>
      <c r="AP486" s="30">
        <f t="shared" si="63"/>
        <v>2.0574857036380654</v>
      </c>
    </row>
    <row r="487" spans="4:42" x14ac:dyDescent="0.35">
      <c r="D487" t="str">
        <f t="shared" si="61"/>
        <v>ISIC 55T56</v>
      </c>
      <c r="E487" s="30">
        <f t="shared" si="62"/>
        <v>6.3537325654928816E-3</v>
      </c>
      <c r="F487" s="30">
        <f t="shared" si="66"/>
        <v>8.528998063000141E-3</v>
      </c>
      <c r="G487" s="30">
        <f t="shared" si="66"/>
        <v>8.9170834351451813E-3</v>
      </c>
      <c r="H487" s="30">
        <f t="shared" si="66"/>
        <v>9.4682284177612479E-3</v>
      </c>
      <c r="I487" s="30">
        <f t="shared" si="66"/>
        <v>1.0311918688779873E-2</v>
      </c>
      <c r="J487" s="30">
        <f t="shared" si="66"/>
        <v>8.5487023331349294E-3</v>
      </c>
      <c r="K487" s="30">
        <f t="shared" si="66"/>
        <v>5.3311756091542059E-3</v>
      </c>
      <c r="L487" s="30">
        <f t="shared" si="66"/>
        <v>9.2790362531687768E-3</v>
      </c>
      <c r="M487" s="30">
        <f t="shared" si="66"/>
        <v>7.7010961667927326E-3</v>
      </c>
      <c r="N487" s="30">
        <f t="shared" si="66"/>
        <v>1.1048653946196899E-2</v>
      </c>
      <c r="O487" s="30">
        <f t="shared" si="66"/>
        <v>1.0520501132513075E-2</v>
      </c>
      <c r="P487" s="30">
        <f t="shared" si="66"/>
        <v>1.1173855192210631E-2</v>
      </c>
      <c r="Q487" s="30">
        <f t="shared" si="66"/>
        <v>1.0911209128184397E-2</v>
      </c>
      <c r="R487" s="30">
        <f t="shared" si="66"/>
        <v>7.0776535927317332E-3</v>
      </c>
      <c r="S487" s="30">
        <f t="shared" si="66"/>
        <v>1.0363438293873E-2</v>
      </c>
      <c r="T487" s="30">
        <f t="shared" si="66"/>
        <v>1.138550324593453E-2</v>
      </c>
      <c r="U487" s="30">
        <f t="shared" si="66"/>
        <v>8.718750907651545E-3</v>
      </c>
      <c r="V487" s="30">
        <f t="shared" si="66"/>
        <v>1.1112622014974417E-2</v>
      </c>
      <c r="W487" s="30">
        <f t="shared" si="66"/>
        <v>1.1687337830145451E-2</v>
      </c>
      <c r="X487" s="30">
        <f t="shared" si="66"/>
        <v>9.8426435753953805E-3</v>
      </c>
      <c r="Y487" s="30">
        <f t="shared" si="66"/>
        <v>9.6056501259616893E-3</v>
      </c>
      <c r="Z487" s="30">
        <f t="shared" si="66"/>
        <v>1.0785685583834014E-2</v>
      </c>
      <c r="AA487" s="30">
        <f t="shared" si="66"/>
        <v>1.1762361693236268E-2</v>
      </c>
      <c r="AB487" s="30">
        <f t="shared" si="66"/>
        <v>1.3041760791187268E-2</v>
      </c>
      <c r="AC487" s="30">
        <f t="shared" si="66"/>
        <v>1.0124545566776499</v>
      </c>
      <c r="AD487" s="30">
        <f t="shared" si="66"/>
        <v>1.2585821068199115E-2</v>
      </c>
      <c r="AE487" s="30">
        <f t="shared" si="66"/>
        <v>9.3758660884556023E-3</v>
      </c>
      <c r="AF487" s="30">
        <f t="shared" si="66"/>
        <v>1.0440342374633066E-2</v>
      </c>
      <c r="AG487" s="30">
        <f t="shared" si="66"/>
        <v>8.9224437157406997E-3</v>
      </c>
      <c r="AH487" s="30">
        <f t="shared" si="66"/>
        <v>2.9938453311165055E-3</v>
      </c>
      <c r="AI487" s="30">
        <f t="shared" si="66"/>
        <v>1.7825218281767811E-2</v>
      </c>
      <c r="AJ487" s="30">
        <f t="shared" si="66"/>
        <v>7.1939822674731606E-3</v>
      </c>
      <c r="AK487" s="30">
        <f t="shared" si="66"/>
        <v>7.8725419765301955E-3</v>
      </c>
      <c r="AL487" s="30">
        <f t="shared" si="66"/>
        <v>9.7348275048305954E-3</v>
      </c>
      <c r="AM487" s="30">
        <f t="shared" si="66"/>
        <v>1.3047769970223362E-2</v>
      </c>
      <c r="AN487" s="30">
        <f t="shared" si="66"/>
        <v>0</v>
      </c>
      <c r="AP487" s="30">
        <f t="shared" si="63"/>
        <v>1.3459248138430802</v>
      </c>
    </row>
    <row r="488" spans="4:42" x14ac:dyDescent="0.35">
      <c r="D488" t="str">
        <f t="shared" si="61"/>
        <v>ISIC 58T60</v>
      </c>
      <c r="E488" s="30">
        <f t="shared" si="62"/>
        <v>2.1972435681199528E-3</v>
      </c>
      <c r="F488" s="30">
        <f t="shared" si="66"/>
        <v>4.0710946635315716E-3</v>
      </c>
      <c r="G488" s="30">
        <f t="shared" si="66"/>
        <v>3.7130585698789591E-3</v>
      </c>
      <c r="H488" s="30">
        <f t="shared" si="66"/>
        <v>2.9538552542362159E-3</v>
      </c>
      <c r="I488" s="30">
        <f t="shared" si="66"/>
        <v>2.9613155060921902E-3</v>
      </c>
      <c r="J488" s="30">
        <f t="shared" si="66"/>
        <v>6.2768568075348939E-3</v>
      </c>
      <c r="K488" s="30">
        <f t="shared" si="66"/>
        <v>2.7302636203589059E-3</v>
      </c>
      <c r="L488" s="30">
        <f t="shared" si="66"/>
        <v>3.5943890420037572E-3</v>
      </c>
      <c r="M488" s="30">
        <f t="shared" si="66"/>
        <v>4.713607105103281E-3</v>
      </c>
      <c r="N488" s="30">
        <f t="shared" si="66"/>
        <v>3.1281517456366549E-3</v>
      </c>
      <c r="O488" s="30">
        <f t="shared" si="66"/>
        <v>3.2638548213895923E-3</v>
      </c>
      <c r="P488" s="30">
        <f t="shared" si="66"/>
        <v>3.2047999076534853E-3</v>
      </c>
      <c r="Q488" s="30">
        <f t="shared" si="66"/>
        <v>2.9033785913068016E-3</v>
      </c>
      <c r="R488" s="30">
        <f t="shared" si="66"/>
        <v>3.1057006124163089E-3</v>
      </c>
      <c r="S488" s="30">
        <f t="shared" si="66"/>
        <v>3.63377989610752E-3</v>
      </c>
      <c r="T488" s="30">
        <f t="shared" si="66"/>
        <v>3.1905249022220641E-3</v>
      </c>
      <c r="U488" s="30">
        <f t="shared" si="66"/>
        <v>3.4345376712257352E-3</v>
      </c>
      <c r="V488" s="30">
        <f t="shared" si="66"/>
        <v>3.2994727309887187E-3</v>
      </c>
      <c r="W488" s="30">
        <f t="shared" si="66"/>
        <v>3.1154924898628691E-3</v>
      </c>
      <c r="X488" s="30">
        <f t="shared" si="66"/>
        <v>2.9409413198106496E-3</v>
      </c>
      <c r="Y488" s="30">
        <f t="shared" si="66"/>
        <v>4.5430585189262405E-3</v>
      </c>
      <c r="Z488" s="30">
        <f t="shared" si="66"/>
        <v>2.7671045943873499E-3</v>
      </c>
      <c r="AA488" s="30">
        <f t="shared" si="66"/>
        <v>4.4675610416468623E-3</v>
      </c>
      <c r="AB488" s="30">
        <f t="shared" si="66"/>
        <v>2.8264353769854324E-3</v>
      </c>
      <c r="AC488" s="30">
        <f t="shared" si="66"/>
        <v>4.1475185797674782E-3</v>
      </c>
      <c r="AD488" s="30">
        <f t="shared" si="66"/>
        <v>1.1039306575618772</v>
      </c>
      <c r="AE488" s="30">
        <f t="shared" si="66"/>
        <v>1.2637250411993633E-2</v>
      </c>
      <c r="AF488" s="30">
        <f t="shared" si="66"/>
        <v>9.6465691516238548E-3</v>
      </c>
      <c r="AG488" s="30">
        <f t="shared" si="66"/>
        <v>6.4919348429267705E-3</v>
      </c>
      <c r="AH488" s="30">
        <f t="shared" si="66"/>
        <v>1.3600580552052841E-3</v>
      </c>
      <c r="AI488" s="30">
        <f t="shared" si="66"/>
        <v>1.1519975425612358E-2</v>
      </c>
      <c r="AJ488" s="30">
        <f t="shared" si="66"/>
        <v>4.2997255518650032E-3</v>
      </c>
      <c r="AK488" s="30">
        <f t="shared" si="66"/>
        <v>5.5272122421874256E-3</v>
      </c>
      <c r="AL488" s="30">
        <f t="shared" si="66"/>
        <v>2.9582076816883794E-3</v>
      </c>
      <c r="AM488" s="30">
        <f t="shared" si="66"/>
        <v>8.4775883762956278E-3</v>
      </c>
      <c r="AN488" s="30">
        <f t="shared" si="66"/>
        <v>0</v>
      </c>
      <c r="AP488" s="30">
        <f t="shared" si="63"/>
        <v>1.2540331762384691</v>
      </c>
    </row>
    <row r="489" spans="4:42" x14ac:dyDescent="0.35">
      <c r="D489" t="str">
        <f t="shared" si="61"/>
        <v>ISIC 61</v>
      </c>
      <c r="E489" s="30">
        <f t="shared" si="62"/>
        <v>6.4542132135628118E-3</v>
      </c>
      <c r="F489" s="30">
        <f t="shared" si="66"/>
        <v>9.1543943764148261E-3</v>
      </c>
      <c r="G489" s="30">
        <f t="shared" si="66"/>
        <v>1.0055349960775355E-2</v>
      </c>
      <c r="H489" s="30">
        <f t="shared" si="66"/>
        <v>9.9771059248415211E-3</v>
      </c>
      <c r="I489" s="30">
        <f t="shared" si="66"/>
        <v>9.7876220382149132E-3</v>
      </c>
      <c r="J489" s="30">
        <f t="shared" si="66"/>
        <v>1.1021996096062326E-2</v>
      </c>
      <c r="K489" s="30">
        <f t="shared" si="66"/>
        <v>5.9909287242242686E-3</v>
      </c>
      <c r="L489" s="30">
        <f t="shared" si="66"/>
        <v>9.8296410864096035E-3</v>
      </c>
      <c r="M489" s="30">
        <f t="shared" si="66"/>
        <v>8.3493145092836188E-3</v>
      </c>
      <c r="N489" s="30">
        <f t="shared" si="66"/>
        <v>1.0628554074405801E-2</v>
      </c>
      <c r="O489" s="30">
        <f t="shared" si="66"/>
        <v>1.2459373820527813E-2</v>
      </c>
      <c r="P489" s="30">
        <f t="shared" si="66"/>
        <v>1.0779417796536571E-2</v>
      </c>
      <c r="Q489" s="30">
        <f t="shared" si="66"/>
        <v>9.6720375396123388E-3</v>
      </c>
      <c r="R489" s="30">
        <f t="shared" si="66"/>
        <v>7.5686972255508472E-3</v>
      </c>
      <c r="S489" s="30">
        <f t="shared" si="66"/>
        <v>9.1516909177191495E-3</v>
      </c>
      <c r="T489" s="30">
        <f t="shared" si="66"/>
        <v>9.7755309000789152E-3</v>
      </c>
      <c r="U489" s="30">
        <f t="shared" si="66"/>
        <v>8.5560635577005238E-3</v>
      </c>
      <c r="V489" s="30">
        <f t="shared" si="66"/>
        <v>8.846947843013455E-3</v>
      </c>
      <c r="W489" s="30">
        <f t="shared" si="66"/>
        <v>9.0471110883709096E-3</v>
      </c>
      <c r="X489" s="30">
        <f t="shared" si="66"/>
        <v>1.1097681692904607E-2</v>
      </c>
      <c r="Y489" s="30">
        <f t="shared" si="66"/>
        <v>1.1565690300798492E-2</v>
      </c>
      <c r="Z489" s="30">
        <f t="shared" si="66"/>
        <v>8.1620028154843899E-3</v>
      </c>
      <c r="AA489" s="30">
        <f t="shared" si="66"/>
        <v>1.2582303118342268E-2</v>
      </c>
      <c r="AB489" s="30">
        <f t="shared" si="66"/>
        <v>1.0479183513247677E-2</v>
      </c>
      <c r="AC489" s="30">
        <f t="shared" si="66"/>
        <v>1.3320646239547413E-2</v>
      </c>
      <c r="AD489" s="30">
        <f t="shared" si="66"/>
        <v>2.4228688616502028E-2</v>
      </c>
      <c r="AE489" s="30">
        <f t="shared" si="66"/>
        <v>1.1975067037232583</v>
      </c>
      <c r="AF489" s="30">
        <f t="shared" si="66"/>
        <v>1.7020165596544099E-2</v>
      </c>
      <c r="AG489" s="30">
        <f t="shared" si="66"/>
        <v>2.0449184474138002E-2</v>
      </c>
      <c r="AH489" s="30">
        <f t="shared" si="66"/>
        <v>4.380190844597758E-3</v>
      </c>
      <c r="AI489" s="30">
        <f t="shared" si="66"/>
        <v>1.4416795197700442E-2</v>
      </c>
      <c r="AJ489" s="30">
        <f t="shared" si="66"/>
        <v>1.0942800936643319E-2</v>
      </c>
      <c r="AK489" s="30">
        <f t="shared" si="66"/>
        <v>5.0476805369772037E-3</v>
      </c>
      <c r="AL489" s="30">
        <f t="shared" si="66"/>
        <v>6.5911879766541179E-3</v>
      </c>
      <c r="AM489" s="30">
        <f t="shared" si="66"/>
        <v>1.2452808233554127E-2</v>
      </c>
      <c r="AN489" s="30">
        <f t="shared" si="66"/>
        <v>0</v>
      </c>
      <c r="AP489" s="30">
        <f t="shared" si="63"/>
        <v>1.5573497045101994</v>
      </c>
    </row>
    <row r="490" spans="4:42" x14ac:dyDescent="0.35">
      <c r="D490" t="str">
        <f t="shared" si="61"/>
        <v>ISIC 62T63</v>
      </c>
      <c r="E490" s="30">
        <f t="shared" si="62"/>
        <v>1.0804677792742754E-2</v>
      </c>
      <c r="F490" s="30">
        <f t="shared" si="66"/>
        <v>1.647363509922966E-2</v>
      </c>
      <c r="G490" s="30">
        <f t="shared" si="66"/>
        <v>1.7202187820288352E-2</v>
      </c>
      <c r="H490" s="30">
        <f t="shared" si="66"/>
        <v>1.6670269934903097E-2</v>
      </c>
      <c r="I490" s="30">
        <f t="shared" si="66"/>
        <v>1.646690294957406E-2</v>
      </c>
      <c r="J490" s="30">
        <f t="shared" si="66"/>
        <v>2.3783919920301447E-2</v>
      </c>
      <c r="K490" s="30">
        <f t="shared" si="66"/>
        <v>1.4249338780874294E-2</v>
      </c>
      <c r="L490" s="30">
        <f t="shared" si="66"/>
        <v>2.2529366012075891E-2</v>
      </c>
      <c r="M490" s="30">
        <f t="shared" si="66"/>
        <v>1.7297370973160909E-2</v>
      </c>
      <c r="N490" s="30">
        <f t="shared" si="66"/>
        <v>1.8890646188876922E-2</v>
      </c>
      <c r="O490" s="30">
        <f t="shared" si="66"/>
        <v>1.9187703973824355E-2</v>
      </c>
      <c r="P490" s="30">
        <f t="shared" si="66"/>
        <v>2.1853288382527914E-2</v>
      </c>
      <c r="Q490" s="30">
        <f t="shared" si="66"/>
        <v>2.0038602825117862E-2</v>
      </c>
      <c r="R490" s="30">
        <f t="shared" si="66"/>
        <v>2.0640892825651767E-2</v>
      </c>
      <c r="S490" s="30">
        <f t="shared" si="66"/>
        <v>2.2890064001938045E-2</v>
      </c>
      <c r="T490" s="30">
        <f t="shared" si="66"/>
        <v>2.3654553902920105E-2</v>
      </c>
      <c r="U490" s="30">
        <f t="shared" si="66"/>
        <v>2.124084215707769E-2</v>
      </c>
      <c r="V490" s="30">
        <f t="shared" si="66"/>
        <v>2.2828748496274694E-2</v>
      </c>
      <c r="W490" s="30">
        <f t="shared" si="66"/>
        <v>1.9218215606297169E-2</v>
      </c>
      <c r="X490" s="30">
        <f t="shared" si="66"/>
        <v>2.1851779642807517E-2</v>
      </c>
      <c r="Y490" s="30">
        <f t="shared" si="66"/>
        <v>2.810501669651469E-2</v>
      </c>
      <c r="Z490" s="30">
        <f t="shared" si="66"/>
        <v>1.6200226230290327E-2</v>
      </c>
      <c r="AA490" s="30">
        <f t="shared" si="66"/>
        <v>2.1895897754882182E-2</v>
      </c>
      <c r="AB490" s="30">
        <f t="shared" si="66"/>
        <v>2.2991086310890883E-2</v>
      </c>
      <c r="AC490" s="30">
        <f t="shared" si="66"/>
        <v>1.3621948442315892E-2</v>
      </c>
      <c r="AD490" s="30">
        <f t="shared" si="66"/>
        <v>5.4084893043874135E-2</v>
      </c>
      <c r="AE490" s="30">
        <f t="shared" si="66"/>
        <v>5.4126001602133204E-2</v>
      </c>
      <c r="AF490" s="30">
        <f t="shared" si="66"/>
        <v>1.239322917453934</v>
      </c>
      <c r="AG490" s="30">
        <f t="shared" si="66"/>
        <v>5.0286084131019836E-2</v>
      </c>
      <c r="AH490" s="30">
        <f t="shared" si="66"/>
        <v>8.7181156911509995E-3</v>
      </c>
      <c r="AI490" s="30">
        <f t="shared" si="66"/>
        <v>3.0309237594069012E-2</v>
      </c>
      <c r="AJ490" s="30">
        <f t="shared" si="66"/>
        <v>1.9864011768350613E-2</v>
      </c>
      <c r="AK490" s="30">
        <f t="shared" si="66"/>
        <v>1.1932098724889132E-2</v>
      </c>
      <c r="AL490" s="30">
        <f t="shared" si="66"/>
        <v>1.2442838449269394E-2</v>
      </c>
      <c r="AM490" s="30">
        <f t="shared" si="66"/>
        <v>1.9041979428643996E-2</v>
      </c>
      <c r="AN490" s="30">
        <f t="shared" si="66"/>
        <v>0</v>
      </c>
      <c r="AP490" s="30">
        <f t="shared" si="63"/>
        <v>1.9907153606086927</v>
      </c>
    </row>
    <row r="491" spans="4:42" x14ac:dyDescent="0.35">
      <c r="D491" t="str">
        <f t="shared" si="61"/>
        <v>ISIC 64T66</v>
      </c>
      <c r="E491" s="30">
        <f t="shared" si="62"/>
        <v>2.5702011115450143E-2</v>
      </c>
      <c r="F491" s="30">
        <f t="shared" si="66"/>
        <v>1.8870660437028331E-2</v>
      </c>
      <c r="G491" s="30">
        <f t="shared" si="66"/>
        <v>2.6456383143254769E-2</v>
      </c>
      <c r="H491" s="30">
        <f t="shared" si="66"/>
        <v>2.3480041700067022E-2</v>
      </c>
      <c r="I491" s="30">
        <f t="shared" si="66"/>
        <v>2.4288543330140695E-2</v>
      </c>
      <c r="J491" s="30">
        <f t="shared" si="66"/>
        <v>2.3849009096710481E-2</v>
      </c>
      <c r="K491" s="30">
        <f t="shared" si="66"/>
        <v>1.7509040844849711E-2</v>
      </c>
      <c r="L491" s="30">
        <f t="shared" si="66"/>
        <v>2.2061368492780939E-2</v>
      </c>
      <c r="M491" s="30">
        <f t="shared" si="66"/>
        <v>1.4854183728761058E-2</v>
      </c>
      <c r="N491" s="30">
        <f t="shared" si="66"/>
        <v>2.1875745161722096E-2</v>
      </c>
      <c r="O491" s="30">
        <f t="shared" si="66"/>
        <v>2.2712648406153876E-2</v>
      </c>
      <c r="P491" s="30">
        <f t="shared" si="66"/>
        <v>2.3142257151909193E-2</v>
      </c>
      <c r="Q491" s="30">
        <f t="shared" si="66"/>
        <v>2.0977526894054653E-2</v>
      </c>
      <c r="R491" s="30">
        <f t="shared" si="66"/>
        <v>1.5497814118411373E-2</v>
      </c>
      <c r="S491" s="30">
        <f t="shared" si="66"/>
        <v>1.9829071973613006E-2</v>
      </c>
      <c r="T491" s="30">
        <f t="shared" si="66"/>
        <v>2.1097348222436831E-2</v>
      </c>
      <c r="U491" s="30">
        <f t="shared" si="66"/>
        <v>2.041930024998885E-2</v>
      </c>
      <c r="V491" s="30">
        <f t="shared" si="66"/>
        <v>1.9462355197199382E-2</v>
      </c>
      <c r="W491" s="30">
        <f t="shared" si="66"/>
        <v>1.9956783289174461E-2</v>
      </c>
      <c r="X491" s="30">
        <f t="shared" si="66"/>
        <v>2.3429080468771419E-2</v>
      </c>
      <c r="Y491" s="30">
        <f t="shared" si="66"/>
        <v>2.3082530120571178E-2</v>
      </c>
      <c r="Z491" s="30">
        <f t="shared" si="66"/>
        <v>2.531926723686832E-2</v>
      </c>
      <c r="AA491" s="30">
        <f t="shared" si="66"/>
        <v>2.7223676245350232E-2</v>
      </c>
      <c r="AB491" s="30">
        <f t="shared" si="66"/>
        <v>2.4764963902984008E-2</v>
      </c>
      <c r="AC491" s="30">
        <f t="shared" si="66"/>
        <v>2.3725656958827907E-2</v>
      </c>
      <c r="AD491" s="30">
        <f t="shared" si="66"/>
        <v>1.9029875207286294E-2</v>
      </c>
      <c r="AE491" s="30">
        <f t="shared" si="66"/>
        <v>2.2390000606165233E-2</v>
      </c>
      <c r="AF491" s="30">
        <f t="shared" si="66"/>
        <v>1.5884383360700628E-2</v>
      </c>
      <c r="AG491" s="30">
        <f t="shared" si="66"/>
        <v>1.1590236307259543</v>
      </c>
      <c r="AH491" s="30">
        <f t="shared" si="66"/>
        <v>5.5214169797089707E-2</v>
      </c>
      <c r="AI491" s="30">
        <f t="shared" si="66"/>
        <v>2.2655065099175871E-2</v>
      </c>
      <c r="AJ491" s="30">
        <f t="shared" si="66"/>
        <v>2.0889859868412703E-2</v>
      </c>
      <c r="AK491" s="30">
        <f t="shared" si="66"/>
        <v>8.5184003726545519E-3</v>
      </c>
      <c r="AL491" s="30">
        <f t="shared" si="66"/>
        <v>1.2841008095472669E-2</v>
      </c>
      <c r="AM491" s="30">
        <f t="shared" si="66"/>
        <v>2.0800350279124122E-2</v>
      </c>
      <c r="AN491" s="30">
        <f t="shared" si="66"/>
        <v>0</v>
      </c>
      <c r="AP491" s="30">
        <f t="shared" si="63"/>
        <v>1.906834010899116</v>
      </c>
    </row>
    <row r="492" spans="4:42" x14ac:dyDescent="0.35">
      <c r="D492" t="str">
        <f t="shared" si="61"/>
        <v>ISIC 68</v>
      </c>
      <c r="E492" s="30">
        <f t="shared" si="62"/>
        <v>2.0381016579038028E-2</v>
      </c>
      <c r="F492" s="30">
        <f t="shared" si="66"/>
        <v>2.0243644116231915E-2</v>
      </c>
      <c r="G492" s="30">
        <f t="shared" si="66"/>
        <v>3.0800148065705871E-2</v>
      </c>
      <c r="H492" s="30">
        <f t="shared" si="66"/>
        <v>3.4089141604519958E-2</v>
      </c>
      <c r="I492" s="30">
        <f t="shared" si="66"/>
        <v>3.1410688142382528E-2</v>
      </c>
      <c r="J492" s="30">
        <f t="shared" si="66"/>
        <v>3.3500930352247868E-2</v>
      </c>
      <c r="K492" s="30">
        <f t="shared" si="66"/>
        <v>1.5203638260076891E-2</v>
      </c>
      <c r="L492" s="30">
        <f t="shared" si="66"/>
        <v>2.5783403146575321E-2</v>
      </c>
      <c r="M492" s="30">
        <f t="shared" si="66"/>
        <v>2.0648502232259652E-2</v>
      </c>
      <c r="N492" s="30">
        <f t="shared" si="66"/>
        <v>3.0144150768723833E-2</v>
      </c>
      <c r="O492" s="30">
        <f t="shared" si="66"/>
        <v>3.1213881791522735E-2</v>
      </c>
      <c r="P492" s="30">
        <f t="shared" si="66"/>
        <v>2.6779117497066712E-2</v>
      </c>
      <c r="Q492" s="30">
        <f t="shared" si="66"/>
        <v>3.203482401564671E-2</v>
      </c>
      <c r="R492" s="30">
        <f t="shared" si="66"/>
        <v>2.1279618437801292E-2</v>
      </c>
      <c r="S492" s="30">
        <f t="shared" si="66"/>
        <v>2.919897416099208E-2</v>
      </c>
      <c r="T492" s="30">
        <f t="shared" si="66"/>
        <v>3.1327170524097635E-2</v>
      </c>
      <c r="U492" s="30">
        <f t="shared" si="66"/>
        <v>3.1577894875545166E-2</v>
      </c>
      <c r="V492" s="30">
        <f t="shared" si="66"/>
        <v>2.7204986018357993E-2</v>
      </c>
      <c r="W492" s="30">
        <f t="shared" si="66"/>
        <v>3.1216985124995315E-2</v>
      </c>
      <c r="X492" s="30">
        <f t="shared" si="66"/>
        <v>2.6320287687105082E-2</v>
      </c>
      <c r="Y492" s="30">
        <f t="shared" si="66"/>
        <v>2.9676016960280622E-2</v>
      </c>
      <c r="Z492" s="30">
        <f t="shared" ref="F492:AN498" si="67">IFERROR(IF($D492=Z$462,AA$353,Z453),0)</f>
        <v>4.2669682955165197E-2</v>
      </c>
      <c r="AA492" s="30">
        <f t="shared" si="67"/>
        <v>6.9494570947357309E-2</v>
      </c>
      <c r="AB492" s="30">
        <f t="shared" si="67"/>
        <v>3.3298647935510274E-2</v>
      </c>
      <c r="AC492" s="30">
        <f t="shared" si="67"/>
        <v>6.6838573950686292E-2</v>
      </c>
      <c r="AD492" s="30">
        <f t="shared" si="67"/>
        <v>4.2369021589495778E-2</v>
      </c>
      <c r="AE492" s="30">
        <f t="shared" si="67"/>
        <v>6.713287160014518E-2</v>
      </c>
      <c r="AF492" s="30">
        <f t="shared" si="67"/>
        <v>3.3377875155068647E-2</v>
      </c>
      <c r="AG492" s="30">
        <f t="shared" si="67"/>
        <v>4.8105224950931835E-2</v>
      </c>
      <c r="AH492" s="30">
        <f t="shared" si="67"/>
        <v>1.0318944491388651</v>
      </c>
      <c r="AI492" s="30">
        <f t="shared" si="67"/>
        <v>4.5491858564735414E-2</v>
      </c>
      <c r="AJ492" s="30">
        <f t="shared" si="67"/>
        <v>2.8664526057891052E-2</v>
      </c>
      <c r="AK492" s="30">
        <f t="shared" si="67"/>
        <v>1.9407817808946029E-2</v>
      </c>
      <c r="AL492" s="30">
        <f t="shared" si="67"/>
        <v>2.6963993607868924E-2</v>
      </c>
      <c r="AM492" s="30">
        <f t="shared" si="67"/>
        <v>3.9401400138671376E-2</v>
      </c>
      <c r="AN492" s="30">
        <f t="shared" si="67"/>
        <v>0</v>
      </c>
      <c r="AP492" s="30">
        <f t="shared" si="63"/>
        <v>2.1751455347625113</v>
      </c>
    </row>
    <row r="493" spans="4:42" x14ac:dyDescent="0.35">
      <c r="D493" t="str">
        <f t="shared" si="61"/>
        <v>ISIC 69T82</v>
      </c>
      <c r="E493" s="30">
        <f t="shared" si="62"/>
        <v>9.3718158261342759E-3</v>
      </c>
      <c r="F493" s="30">
        <f t="shared" si="67"/>
        <v>1.1139214247993863E-2</v>
      </c>
      <c r="G493" s="30">
        <f t="shared" si="67"/>
        <v>1.3301957653282613E-2</v>
      </c>
      <c r="H493" s="30">
        <f t="shared" si="67"/>
        <v>1.1064570674443419E-2</v>
      </c>
      <c r="I493" s="30">
        <f t="shared" si="67"/>
        <v>1.1137306395793464E-2</v>
      </c>
      <c r="J493" s="30">
        <f t="shared" si="67"/>
        <v>1.3255399863609584E-2</v>
      </c>
      <c r="K493" s="30">
        <f t="shared" si="67"/>
        <v>9.2697052829423168E-3</v>
      </c>
      <c r="L493" s="30">
        <f t="shared" si="67"/>
        <v>1.2766090939096374E-2</v>
      </c>
      <c r="M493" s="30">
        <f t="shared" si="67"/>
        <v>1.4483330196143207E-2</v>
      </c>
      <c r="N493" s="30">
        <f t="shared" si="67"/>
        <v>1.2856545438500969E-2</v>
      </c>
      <c r="O493" s="30">
        <f t="shared" si="67"/>
        <v>1.3317147786264846E-2</v>
      </c>
      <c r="P493" s="30">
        <f t="shared" si="67"/>
        <v>1.2183163361749367E-2</v>
      </c>
      <c r="Q493" s="30">
        <f t="shared" si="67"/>
        <v>1.1719848231951758E-2</v>
      </c>
      <c r="R493" s="30">
        <f t="shared" si="67"/>
        <v>1.0034044437472696E-2</v>
      </c>
      <c r="S493" s="30">
        <f t="shared" si="67"/>
        <v>1.2898156955316053E-2</v>
      </c>
      <c r="T493" s="30">
        <f t="shared" si="67"/>
        <v>1.3291925787036874E-2</v>
      </c>
      <c r="U493" s="30">
        <f t="shared" si="67"/>
        <v>1.265170307785631E-2</v>
      </c>
      <c r="V493" s="30">
        <f t="shared" si="67"/>
        <v>1.4033132526229963E-2</v>
      </c>
      <c r="W493" s="30">
        <f t="shared" si="67"/>
        <v>1.1866384441818617E-2</v>
      </c>
      <c r="X493" s="30">
        <f t="shared" si="67"/>
        <v>1.0148507571010615E-2</v>
      </c>
      <c r="Y493" s="30">
        <f t="shared" si="67"/>
        <v>1.3702023836316433E-2</v>
      </c>
      <c r="Z493" s="30">
        <f t="shared" si="67"/>
        <v>1.4086874889864274E-2</v>
      </c>
      <c r="AA493" s="30">
        <f t="shared" si="67"/>
        <v>1.3208773369185776E-2</v>
      </c>
      <c r="AB493" s="30">
        <f t="shared" si="67"/>
        <v>1.2565374007134989E-2</v>
      </c>
      <c r="AC493" s="30">
        <f t="shared" si="67"/>
        <v>9.9062844387959662E-3</v>
      </c>
      <c r="AD493" s="30">
        <f t="shared" si="67"/>
        <v>1.5150003622698787E-2</v>
      </c>
      <c r="AE493" s="30">
        <f t="shared" si="67"/>
        <v>1.2443975767787377E-2</v>
      </c>
      <c r="AF493" s="30">
        <f t="shared" si="67"/>
        <v>1.4318994239210785E-2</v>
      </c>
      <c r="AG493" s="30">
        <f t="shared" si="67"/>
        <v>1.3385648439812549E-2</v>
      </c>
      <c r="AH493" s="30">
        <f t="shared" si="67"/>
        <v>5.1275576291486356E-3</v>
      </c>
      <c r="AI493" s="30">
        <f t="shared" si="67"/>
        <v>1.0172919699497815</v>
      </c>
      <c r="AJ493" s="30">
        <f t="shared" si="67"/>
        <v>6.7292403652676608E-3</v>
      </c>
      <c r="AK493" s="30">
        <f t="shared" si="67"/>
        <v>4.1246742989828238E-3</v>
      </c>
      <c r="AL493" s="30">
        <f t="shared" si="67"/>
        <v>5.5853550640919776E-3</v>
      </c>
      <c r="AM493" s="30">
        <f t="shared" si="67"/>
        <v>9.9894213561748414E-3</v>
      </c>
      <c r="AN493" s="30">
        <f t="shared" si="67"/>
        <v>0</v>
      </c>
      <c r="AP493" s="30">
        <f t="shared" si="63"/>
        <v>1.4084061219689019</v>
      </c>
    </row>
    <row r="494" spans="4:42" x14ac:dyDescent="0.35">
      <c r="D494" t="str">
        <f t="shared" si="61"/>
        <v>ISIC 84</v>
      </c>
      <c r="E494" s="30">
        <f t="shared" si="62"/>
        <v>1.7345780953807999E-2</v>
      </c>
      <c r="F494" s="30">
        <f t="shared" si="67"/>
        <v>2.2918414869812137E-2</v>
      </c>
      <c r="G494" s="30">
        <f t="shared" si="67"/>
        <v>2.8098600557332671E-2</v>
      </c>
      <c r="H494" s="30">
        <f t="shared" si="67"/>
        <v>2.9949115213767096E-2</v>
      </c>
      <c r="I494" s="30">
        <f t="shared" si="67"/>
        <v>2.591421187983373E-2</v>
      </c>
      <c r="J494" s="30">
        <f t="shared" si="67"/>
        <v>3.3227191561367428E-2</v>
      </c>
      <c r="K494" s="30">
        <f t="shared" si="67"/>
        <v>1.8613704937984008E-2</v>
      </c>
      <c r="L494" s="30">
        <f t="shared" si="67"/>
        <v>2.8031238278055613E-2</v>
      </c>
      <c r="M494" s="30">
        <f t="shared" si="67"/>
        <v>2.0754338412308029E-2</v>
      </c>
      <c r="N494" s="30">
        <f t="shared" si="67"/>
        <v>2.5987890056304547E-2</v>
      </c>
      <c r="O494" s="30">
        <f t="shared" si="67"/>
        <v>3.0302578096847818E-2</v>
      </c>
      <c r="P494" s="30">
        <f t="shared" si="67"/>
        <v>3.2897384703732463E-2</v>
      </c>
      <c r="Q494" s="30">
        <f t="shared" si="67"/>
        <v>2.6884367331339497E-2</v>
      </c>
      <c r="R494" s="30">
        <f t="shared" si="67"/>
        <v>1.8412110821002078E-2</v>
      </c>
      <c r="S494" s="30">
        <f t="shared" si="67"/>
        <v>2.6938729980002664E-2</v>
      </c>
      <c r="T494" s="30">
        <f t="shared" si="67"/>
        <v>2.7730572369729964E-2</v>
      </c>
      <c r="U494" s="30">
        <f t="shared" si="67"/>
        <v>2.6538667257972093E-2</v>
      </c>
      <c r="V494" s="30">
        <f t="shared" si="67"/>
        <v>2.638917567688006E-2</v>
      </c>
      <c r="W494" s="30">
        <f t="shared" si="67"/>
        <v>2.5628196842275908E-2</v>
      </c>
      <c r="X494" s="30">
        <f t="shared" si="67"/>
        <v>2.5905589547817107E-2</v>
      </c>
      <c r="Y494" s="30">
        <f t="shared" si="67"/>
        <v>4.9413182427865965E-2</v>
      </c>
      <c r="Z494" s="30">
        <f t="shared" si="67"/>
        <v>2.6128259640008235E-2</v>
      </c>
      <c r="AA494" s="30">
        <f t="shared" si="67"/>
        <v>3.1213638741078156E-2</v>
      </c>
      <c r="AB494" s="30">
        <f t="shared" si="67"/>
        <v>2.5748048322231449E-2</v>
      </c>
      <c r="AC494" s="30">
        <f t="shared" si="67"/>
        <v>2.2853825768779423E-2</v>
      </c>
      <c r="AD494" s="30">
        <f t="shared" si="67"/>
        <v>4.2803358907113155E-2</v>
      </c>
      <c r="AE494" s="30">
        <f t="shared" si="67"/>
        <v>3.2625625977729319E-2</v>
      </c>
      <c r="AF494" s="30">
        <f t="shared" si="67"/>
        <v>2.5432027160735098E-2</v>
      </c>
      <c r="AG494" s="30">
        <f t="shared" si="67"/>
        <v>3.2953210545021636E-2</v>
      </c>
      <c r="AH494" s="30">
        <f t="shared" si="67"/>
        <v>1.607831729612106E-2</v>
      </c>
      <c r="AI494" s="30">
        <f t="shared" si="67"/>
        <v>4.2651353831804219E-2</v>
      </c>
      <c r="AJ494" s="30">
        <f t="shared" si="67"/>
        <v>1.0331467045671523</v>
      </c>
      <c r="AK494" s="30">
        <f t="shared" si="67"/>
        <v>1.6329537586488304E-2</v>
      </c>
      <c r="AL494" s="30">
        <f t="shared" si="67"/>
        <v>2.1308358713221259E-2</v>
      </c>
      <c r="AM494" s="30">
        <f t="shared" si="67"/>
        <v>2.7472126399465824E-2</v>
      </c>
      <c r="AN494" s="30">
        <f t="shared" si="67"/>
        <v>0</v>
      </c>
      <c r="AP494" s="30">
        <f t="shared" si="63"/>
        <v>1.9646254352329882</v>
      </c>
    </row>
    <row r="495" spans="4:42" x14ac:dyDescent="0.35">
      <c r="D495" t="str">
        <f t="shared" si="61"/>
        <v>ISIC 85</v>
      </c>
      <c r="E495" s="30">
        <f t="shared" si="62"/>
        <v>4.8702202788234328E-3</v>
      </c>
      <c r="F495" s="30">
        <f t="shared" si="67"/>
        <v>7.3173605626182716E-3</v>
      </c>
      <c r="G495" s="30">
        <f t="shared" si="67"/>
        <v>6.4706528233468823E-3</v>
      </c>
      <c r="H495" s="30">
        <f t="shared" si="67"/>
        <v>5.4643940187819283E-3</v>
      </c>
      <c r="I495" s="30">
        <f t="shared" si="67"/>
        <v>7.4354001689699604E-3</v>
      </c>
      <c r="J495" s="30">
        <f t="shared" si="67"/>
        <v>9.188017557428917E-3</v>
      </c>
      <c r="K495" s="30">
        <f t="shared" si="67"/>
        <v>4.5858167360489652E-3</v>
      </c>
      <c r="L495" s="30">
        <f t="shared" si="67"/>
        <v>8.3054490880494648E-3</v>
      </c>
      <c r="M495" s="30">
        <f t="shared" si="67"/>
        <v>5.5355893802450911E-3</v>
      </c>
      <c r="N495" s="30">
        <f t="shared" si="67"/>
        <v>7.5625367373764732E-3</v>
      </c>
      <c r="O495" s="30">
        <f t="shared" si="67"/>
        <v>9.4465426997645055E-3</v>
      </c>
      <c r="P495" s="30">
        <f t="shared" si="67"/>
        <v>9.3484849230244787E-3</v>
      </c>
      <c r="Q495" s="30">
        <f t="shared" si="67"/>
        <v>6.3038472759240939E-3</v>
      </c>
      <c r="R495" s="30">
        <f t="shared" si="67"/>
        <v>4.4196110910254124E-3</v>
      </c>
      <c r="S495" s="30">
        <f t="shared" si="67"/>
        <v>6.9923140651395902E-3</v>
      </c>
      <c r="T495" s="30">
        <f t="shared" si="67"/>
        <v>6.1207624211661957E-3</v>
      </c>
      <c r="U495" s="30">
        <f t="shared" si="67"/>
        <v>6.4569486069408957E-3</v>
      </c>
      <c r="V495" s="30">
        <f t="shared" si="67"/>
        <v>4.58702351783471E-3</v>
      </c>
      <c r="W495" s="30">
        <f t="shared" si="67"/>
        <v>5.2868845912762402E-3</v>
      </c>
      <c r="X495" s="30">
        <f t="shared" si="67"/>
        <v>2.7370266157121077E-2</v>
      </c>
      <c r="Y495" s="30">
        <f t="shared" si="67"/>
        <v>9.1188751918711286E-3</v>
      </c>
      <c r="Z495" s="30">
        <f t="shared" si="67"/>
        <v>7.4914717553437914E-3</v>
      </c>
      <c r="AA495" s="30">
        <f t="shared" si="67"/>
        <v>4.9932159988721756E-3</v>
      </c>
      <c r="AB495" s="30">
        <f t="shared" si="67"/>
        <v>5.1804694253983563E-3</v>
      </c>
      <c r="AC495" s="30">
        <f t="shared" si="67"/>
        <v>4.9308533670429236E-3</v>
      </c>
      <c r="AD495" s="30">
        <f t="shared" si="67"/>
        <v>5.263205972740638E-3</v>
      </c>
      <c r="AE495" s="30">
        <f t="shared" si="67"/>
        <v>4.9745605151253775E-3</v>
      </c>
      <c r="AF495" s="30">
        <f t="shared" si="67"/>
        <v>4.4547271401172983E-3</v>
      </c>
      <c r="AG495" s="30">
        <f t="shared" si="67"/>
        <v>3.8287747025578648E-3</v>
      </c>
      <c r="AH495" s="30">
        <f t="shared" si="67"/>
        <v>3.0832688987928094E-3</v>
      </c>
      <c r="AI495" s="30">
        <f t="shared" si="67"/>
        <v>8.1153038136395871E-3</v>
      </c>
      <c r="AJ495" s="30">
        <f t="shared" si="67"/>
        <v>1.1238173122742614E-2</v>
      </c>
      <c r="AK495" s="30">
        <f t="shared" si="67"/>
        <v>1.0037859918369862</v>
      </c>
      <c r="AL495" s="30">
        <f t="shared" si="67"/>
        <v>4.3755515625734818E-3</v>
      </c>
      <c r="AM495" s="30">
        <f t="shared" si="67"/>
        <v>5.3369474609448299E-3</v>
      </c>
      <c r="AN495" s="30">
        <f t="shared" si="67"/>
        <v>0</v>
      </c>
      <c r="AP495" s="30">
        <f t="shared" si="63"/>
        <v>1.2392395134656555</v>
      </c>
    </row>
    <row r="496" spans="4:42" x14ac:dyDescent="0.35">
      <c r="D496" t="str">
        <f t="shared" si="61"/>
        <v>ISIC 86T88</v>
      </c>
      <c r="E496" s="30">
        <f t="shared" si="62"/>
        <v>2.3719008363430436E-3</v>
      </c>
      <c r="F496" s="30">
        <f t="shared" si="67"/>
        <v>3.1510666504344993E-3</v>
      </c>
      <c r="G496" s="30">
        <f t="shared" si="67"/>
        <v>3.7703086065079242E-3</v>
      </c>
      <c r="H496" s="30">
        <f t="shared" si="67"/>
        <v>2.8174889022939869E-3</v>
      </c>
      <c r="I496" s="30">
        <f t="shared" si="67"/>
        <v>2.9567615052765706E-3</v>
      </c>
      <c r="J496" s="30">
        <f t="shared" si="67"/>
        <v>3.8549020309968131E-3</v>
      </c>
      <c r="K496" s="30">
        <f t="shared" si="67"/>
        <v>2.4930553810701569E-3</v>
      </c>
      <c r="L496" s="30">
        <f t="shared" si="67"/>
        <v>3.797052213028407E-3</v>
      </c>
      <c r="M496" s="30">
        <f t="shared" si="67"/>
        <v>4.0992383599754477E-3</v>
      </c>
      <c r="N496" s="30">
        <f t="shared" si="67"/>
        <v>3.537950340482039E-3</v>
      </c>
      <c r="O496" s="30">
        <f t="shared" si="67"/>
        <v>3.554277144781513E-3</v>
      </c>
      <c r="P496" s="30">
        <f t="shared" si="67"/>
        <v>3.9814953717931256E-3</v>
      </c>
      <c r="Q496" s="30">
        <f t="shared" si="67"/>
        <v>3.3535961707125005E-3</v>
      </c>
      <c r="R496" s="30">
        <f t="shared" si="67"/>
        <v>2.9404409304045623E-3</v>
      </c>
      <c r="S496" s="30">
        <f t="shared" si="67"/>
        <v>4.180623344575197E-3</v>
      </c>
      <c r="T496" s="30">
        <f t="shared" si="67"/>
        <v>3.9803886564282005E-3</v>
      </c>
      <c r="U496" s="30">
        <f t="shared" si="67"/>
        <v>4.9132818873373818E-3</v>
      </c>
      <c r="V496" s="30">
        <f t="shared" si="67"/>
        <v>5.2680966607731331E-3</v>
      </c>
      <c r="W496" s="30">
        <f t="shared" si="67"/>
        <v>3.818450269246224E-3</v>
      </c>
      <c r="X496" s="30">
        <f t="shared" si="67"/>
        <v>4.1924875966312765E-3</v>
      </c>
      <c r="Y496" s="30">
        <f t="shared" si="67"/>
        <v>4.0516258912865451E-3</v>
      </c>
      <c r="Z496" s="30">
        <f t="shared" si="67"/>
        <v>3.0855469753773724E-3</v>
      </c>
      <c r="AA496" s="30">
        <f t="shared" si="67"/>
        <v>3.6664123320666901E-3</v>
      </c>
      <c r="AB496" s="30">
        <f t="shared" si="67"/>
        <v>4.5309912631555978E-3</v>
      </c>
      <c r="AC496" s="30">
        <f t="shared" si="67"/>
        <v>2.7781523091113458E-3</v>
      </c>
      <c r="AD496" s="30">
        <f t="shared" si="67"/>
        <v>4.0372019212112772E-3</v>
      </c>
      <c r="AE496" s="30">
        <f t="shared" si="67"/>
        <v>6.4423528249686647E-3</v>
      </c>
      <c r="AF496" s="30">
        <f t="shared" si="67"/>
        <v>5.9708515814144948E-3</v>
      </c>
      <c r="AG496" s="30">
        <f t="shared" si="67"/>
        <v>4.1814113822395129E-3</v>
      </c>
      <c r="AH496" s="30">
        <f t="shared" si="67"/>
        <v>1.3147794653129699E-3</v>
      </c>
      <c r="AI496" s="30">
        <f t="shared" si="67"/>
        <v>5.0884784515585419E-3</v>
      </c>
      <c r="AJ496" s="30">
        <f t="shared" si="67"/>
        <v>7.0496018029979502E-3</v>
      </c>
      <c r="AK496" s="30">
        <f t="shared" si="67"/>
        <v>2.1778005246453489E-2</v>
      </c>
      <c r="AL496" s="30">
        <f t="shared" si="67"/>
        <v>1.0079476111452184</v>
      </c>
      <c r="AM496" s="30">
        <f t="shared" si="67"/>
        <v>4.0755296177533941E-3</v>
      </c>
      <c r="AN496" s="30">
        <f t="shared" si="67"/>
        <v>0</v>
      </c>
      <c r="AP496" s="30">
        <f t="shared" si="63"/>
        <v>1.1590314150692183</v>
      </c>
    </row>
    <row r="497" spans="3:46" x14ac:dyDescent="0.35">
      <c r="D497" t="str">
        <f t="shared" si="61"/>
        <v>ISIC 90T96</v>
      </c>
      <c r="E497" s="30">
        <f t="shared" si="62"/>
        <v>7.0145820128502821E-4</v>
      </c>
      <c r="F497" s="30">
        <f t="shared" si="67"/>
        <v>7.218292221908161E-4</v>
      </c>
      <c r="G497" s="30">
        <f t="shared" si="67"/>
        <v>1.2619703619672605E-3</v>
      </c>
      <c r="H497" s="30">
        <f t="shared" si="67"/>
        <v>1.7005243414303422E-3</v>
      </c>
      <c r="I497" s="30">
        <f t="shared" si="67"/>
        <v>1.0005848711274236E-3</v>
      </c>
      <c r="J497" s="30">
        <f t="shared" si="67"/>
        <v>1.4788298654723493E-3</v>
      </c>
      <c r="K497" s="30">
        <f t="shared" si="67"/>
        <v>6.7053850220796557E-4</v>
      </c>
      <c r="L497" s="30">
        <f t="shared" si="67"/>
        <v>8.6701855101314397E-4</v>
      </c>
      <c r="M497" s="30">
        <f t="shared" si="67"/>
        <v>9.761910096769583E-4</v>
      </c>
      <c r="N497" s="30">
        <f t="shared" si="67"/>
        <v>1.3286748093823517E-3</v>
      </c>
      <c r="O497" s="30">
        <f t="shared" si="67"/>
        <v>1.1683933575444699E-3</v>
      </c>
      <c r="P497" s="30">
        <f t="shared" si="67"/>
        <v>9.7859842812889736E-4</v>
      </c>
      <c r="Q497" s="30">
        <f t="shared" si="67"/>
        <v>8.2794838280880246E-4</v>
      </c>
      <c r="R497" s="30">
        <f t="shared" si="67"/>
        <v>7.4882250820590488E-4</v>
      </c>
      <c r="S497" s="30">
        <f t="shared" si="67"/>
        <v>1.2203425362421253E-3</v>
      </c>
      <c r="T497" s="30">
        <f t="shared" si="67"/>
        <v>9.1903094552911056E-4</v>
      </c>
      <c r="U497" s="30">
        <f t="shared" si="67"/>
        <v>1.0343430762295223E-3</v>
      </c>
      <c r="V497" s="30">
        <f t="shared" si="67"/>
        <v>1.1222136945367115E-3</v>
      </c>
      <c r="W497" s="30">
        <f t="shared" si="67"/>
        <v>1.4351958765751714E-3</v>
      </c>
      <c r="X497" s="30">
        <f t="shared" si="67"/>
        <v>8.9546187843478147E-4</v>
      </c>
      <c r="Y497" s="30">
        <f t="shared" si="67"/>
        <v>1.0575262461170395E-3</v>
      </c>
      <c r="Z497" s="30">
        <f t="shared" si="67"/>
        <v>8.0543894143576952E-4</v>
      </c>
      <c r="AA497" s="30">
        <f t="shared" si="67"/>
        <v>1.0736334441272034E-3</v>
      </c>
      <c r="AB497" s="30">
        <f t="shared" si="67"/>
        <v>8.3389112568548851E-4</v>
      </c>
      <c r="AC497" s="30">
        <f t="shared" si="67"/>
        <v>1.7575975868231763E-3</v>
      </c>
      <c r="AD497" s="30">
        <f t="shared" si="67"/>
        <v>6.47459318407923E-3</v>
      </c>
      <c r="AE497" s="30">
        <f t="shared" si="67"/>
        <v>1.6525797884313687E-3</v>
      </c>
      <c r="AF497" s="30">
        <f t="shared" si="67"/>
        <v>1.1475401801091848E-3</v>
      </c>
      <c r="AG497" s="30">
        <f t="shared" si="67"/>
        <v>1.0862383748575586E-3</v>
      </c>
      <c r="AH497" s="30">
        <f t="shared" si="67"/>
        <v>3.8959322871457493E-4</v>
      </c>
      <c r="AI497" s="30">
        <f t="shared" si="67"/>
        <v>1.8952793435756802E-3</v>
      </c>
      <c r="AJ497" s="30">
        <f t="shared" si="67"/>
        <v>1.7995821697015077E-3</v>
      </c>
      <c r="AK497" s="30">
        <f t="shared" si="67"/>
        <v>1.1485960693112874E-3</v>
      </c>
      <c r="AL497" s="30">
        <f t="shared" si="67"/>
        <v>2.3581698909587523E-3</v>
      </c>
      <c r="AM497" s="30">
        <f t="shared" si="67"/>
        <v>1.007264480184592</v>
      </c>
      <c r="AN497" s="30">
        <f t="shared" si="67"/>
        <v>0</v>
      </c>
      <c r="AP497" s="30">
        <f t="shared" si="63"/>
        <v>1.051802710178509</v>
      </c>
    </row>
    <row r="498" spans="3:46" x14ac:dyDescent="0.35">
      <c r="D498" t="str">
        <f t="shared" si="61"/>
        <v>ISIC 97T98</v>
      </c>
      <c r="E498" s="30">
        <f t="shared" si="62"/>
        <v>1.0130626141451546E-3</v>
      </c>
      <c r="F498" s="30">
        <f t="shared" si="67"/>
        <v>1.6041581799548139E-3</v>
      </c>
      <c r="G498" s="30">
        <f t="shared" si="67"/>
        <v>1.6730760586750901E-3</v>
      </c>
      <c r="H498" s="30">
        <f t="shared" si="67"/>
        <v>1.6586593767951175E-3</v>
      </c>
      <c r="I498" s="30">
        <f t="shared" si="67"/>
        <v>1.2660390473602965E-3</v>
      </c>
      <c r="J498" s="30">
        <f t="shared" si="67"/>
        <v>1.7848026978438659E-3</v>
      </c>
      <c r="K498" s="30">
        <f t="shared" si="67"/>
        <v>1.0225274790913825E-3</v>
      </c>
      <c r="L498" s="30">
        <f t="shared" si="67"/>
        <v>1.6770827612269488E-3</v>
      </c>
      <c r="M498" s="30">
        <f t="shared" si="67"/>
        <v>1.4013971001382436E-3</v>
      </c>
      <c r="N498" s="30">
        <f t="shared" si="67"/>
        <v>1.5587780306343876E-3</v>
      </c>
      <c r="O498" s="30">
        <f t="shared" si="67"/>
        <v>1.6403305350277371E-3</v>
      </c>
      <c r="P498" s="30">
        <f t="shared" si="67"/>
        <v>1.8973786399728578E-3</v>
      </c>
      <c r="Q498" s="30">
        <f t="shared" si="67"/>
        <v>1.3877973299046265E-3</v>
      </c>
      <c r="R498" s="30">
        <f t="shared" si="67"/>
        <v>1.2606070123083032E-3</v>
      </c>
      <c r="S498" s="30">
        <f t="shared" si="67"/>
        <v>1.5670366732713859E-3</v>
      </c>
      <c r="T498" s="30">
        <f t="shared" si="67"/>
        <v>1.4237603207738093E-3</v>
      </c>
      <c r="U498" s="30">
        <f t="shared" si="67"/>
        <v>1.3704449183867666E-3</v>
      </c>
      <c r="V498" s="30">
        <f t="shared" si="67"/>
        <v>1.4255506131459702E-3</v>
      </c>
      <c r="W498" s="30">
        <f t="shared" si="67"/>
        <v>1.9646782670442895E-3</v>
      </c>
      <c r="X498" s="30">
        <f t="shared" si="67"/>
        <v>1.5689734515134818E-3</v>
      </c>
      <c r="Y498" s="30">
        <f t="shared" si="67"/>
        <v>4.2834204469199676E-3</v>
      </c>
      <c r="Z498" s="30">
        <f t="shared" si="67"/>
        <v>1.338527578404441E-3</v>
      </c>
      <c r="AA498" s="30">
        <f t="shared" si="67"/>
        <v>1.4364532538402302E-3</v>
      </c>
      <c r="AB498" s="30">
        <f t="shared" si="67"/>
        <v>1.9632120879397941E-3</v>
      </c>
      <c r="AC498" s="30">
        <f t="shared" si="67"/>
        <v>4.2705325000278668E-3</v>
      </c>
      <c r="AD498" s="30">
        <f t="shared" si="67"/>
        <v>2.0515118974851268E-3</v>
      </c>
      <c r="AE498" s="30">
        <f t="shared" si="67"/>
        <v>2.1550348638865414E-3</v>
      </c>
      <c r="AF498" s="30">
        <f t="shared" si="67"/>
        <v>1.7835494291385974E-3</v>
      </c>
      <c r="AG498" s="30">
        <f t="shared" si="67"/>
        <v>1.1174849390766944E-3</v>
      </c>
      <c r="AH498" s="30">
        <f t="shared" si="67"/>
        <v>4.5782399715032997E-4</v>
      </c>
      <c r="AI498" s="30">
        <f t="shared" si="67"/>
        <v>3.8254111469795855E-3</v>
      </c>
      <c r="AJ498" s="30">
        <f t="shared" si="67"/>
        <v>1.542572362771734E-3</v>
      </c>
      <c r="AK498" s="30">
        <f t="shared" si="67"/>
        <v>1.2284790474340048E-3</v>
      </c>
      <c r="AL498" s="30">
        <f t="shared" si="67"/>
        <v>4.6864136260336602E-3</v>
      </c>
      <c r="AM498" s="30">
        <f t="shared" si="67"/>
        <v>1.7380608374810324E-2</v>
      </c>
      <c r="AN498" s="30">
        <f t="shared" si="67"/>
        <v>1</v>
      </c>
      <c r="AP498" s="30">
        <f t="shared" si="63"/>
        <v>1.0796871766591134</v>
      </c>
    </row>
    <row r="499" spans="3:46" x14ac:dyDescent="0.35">
      <c r="AP499" s="30"/>
    </row>
    <row r="500" spans="3:46" x14ac:dyDescent="0.35">
      <c r="C500" t="s">
        <v>166</v>
      </c>
      <c r="E500" s="30">
        <f>SUM(E463:E498)</f>
        <v>1.7881046329521573</v>
      </c>
      <c r="F500" s="30">
        <f t="shared" ref="F500:AN500" si="68">SUM(F463:F498)</f>
        <v>1.5605569280552787</v>
      </c>
      <c r="G500" s="30">
        <f t="shared" si="68"/>
        <v>2.0805551514102754</v>
      </c>
      <c r="H500" s="30">
        <f t="shared" si="68"/>
        <v>1.7965758881148288</v>
      </c>
      <c r="I500" s="30">
        <f t="shared" si="68"/>
        <v>1.8786306330145619</v>
      </c>
      <c r="J500" s="30">
        <f t="shared" si="68"/>
        <v>1.9127142771133783</v>
      </c>
      <c r="K500" s="30">
        <f t="shared" si="68"/>
        <v>1.590875651372329</v>
      </c>
      <c r="L500" s="30">
        <f t="shared" si="68"/>
        <v>1.928244965914832</v>
      </c>
      <c r="M500" s="30">
        <f t="shared" si="68"/>
        <v>1.4789353381728871</v>
      </c>
      <c r="N500" s="30">
        <f t="shared" si="68"/>
        <v>1.926619871969584</v>
      </c>
      <c r="O500" s="30">
        <f t="shared" si="68"/>
        <v>1.8369657639591532</v>
      </c>
      <c r="P500" s="30">
        <f t="shared" si="68"/>
        <v>2.114502942846189</v>
      </c>
      <c r="Q500" s="30">
        <f t="shared" si="68"/>
        <v>1.9189166258627577</v>
      </c>
      <c r="R500" s="30">
        <f t="shared" si="68"/>
        <v>1.4909334242487153</v>
      </c>
      <c r="S500" s="30">
        <f t="shared" si="68"/>
        <v>1.84709312478973</v>
      </c>
      <c r="T500" s="30">
        <f t="shared" si="68"/>
        <v>1.9065993515421815</v>
      </c>
      <c r="U500" s="30">
        <f t="shared" si="68"/>
        <v>2.1524280872406787</v>
      </c>
      <c r="V500" s="30">
        <f t="shared" si="68"/>
        <v>1.8782925412009848</v>
      </c>
      <c r="W500" s="30">
        <f t="shared" si="68"/>
        <v>1.7620765518475632</v>
      </c>
      <c r="X500" s="30">
        <f t="shared" si="68"/>
        <v>1.9014154876384661</v>
      </c>
      <c r="Y500" s="30">
        <f t="shared" si="68"/>
        <v>1.7214063000450228</v>
      </c>
      <c r="Z500" s="30">
        <f t="shared" si="68"/>
        <v>1.8675163051274137</v>
      </c>
      <c r="AA500" s="30">
        <f t="shared" si="68"/>
        <v>1.4654000573178225</v>
      </c>
      <c r="AB500" s="30">
        <f t="shared" si="68"/>
        <v>1.5648738232068449</v>
      </c>
      <c r="AC500" s="30">
        <f t="shared" si="68"/>
        <v>1.6758238193167982</v>
      </c>
      <c r="AD500" s="30">
        <f t="shared" si="68"/>
        <v>1.565254342253579</v>
      </c>
      <c r="AE500" s="30">
        <f t="shared" si="68"/>
        <v>1.6421971398557065</v>
      </c>
      <c r="AF500" s="30">
        <f t="shared" si="68"/>
        <v>1.5033183578729861</v>
      </c>
      <c r="AG500" s="30">
        <f t="shared" si="68"/>
        <v>1.4409348263306818</v>
      </c>
      <c r="AH500" s="30">
        <f t="shared" si="68"/>
        <v>1.2686958390671865</v>
      </c>
      <c r="AI500" s="30">
        <f t="shared" si="68"/>
        <v>1.3856750672727389</v>
      </c>
      <c r="AJ500" s="30">
        <f t="shared" si="68"/>
        <v>1.3140767311668564</v>
      </c>
      <c r="AK500" s="30">
        <f t="shared" si="68"/>
        <v>1.2122968709546709</v>
      </c>
      <c r="AL500" s="30">
        <f t="shared" si="68"/>
        <v>1.3041787208307978</v>
      </c>
      <c r="AM500" s="30">
        <f t="shared" si="68"/>
        <v>1.3724858316321416</v>
      </c>
      <c r="AN500" s="30">
        <f t="shared" si="68"/>
        <v>1</v>
      </c>
      <c r="AQ500" s="30">
        <f>SUM(AP463:AP498)</f>
        <v>60.055171271517779</v>
      </c>
    </row>
    <row r="501" spans="3:46" x14ac:dyDescent="0.35"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AO501" s="30"/>
    </row>
    <row r="503" spans="3:46" x14ac:dyDescent="0.35">
      <c r="E503" t="s">
        <v>3</v>
      </c>
      <c r="F503" s="4" t="s">
        <v>89</v>
      </c>
      <c r="G503" s="4" t="s">
        <v>90</v>
      </c>
      <c r="H503" s="4" t="s">
        <v>4</v>
      </c>
      <c r="I503" s="4" t="s">
        <v>5</v>
      </c>
      <c r="J503" t="s">
        <v>6</v>
      </c>
      <c r="K503" t="s">
        <v>7</v>
      </c>
      <c r="L503" t="s">
        <v>8</v>
      </c>
      <c r="M503" t="s">
        <v>9</v>
      </c>
      <c r="N503" t="s">
        <v>10</v>
      </c>
      <c r="O503" t="s">
        <v>49</v>
      </c>
      <c r="P503" t="s">
        <v>50</v>
      </c>
      <c r="Q503" t="s">
        <v>11</v>
      </c>
      <c r="R503" s="4" t="s">
        <v>93</v>
      </c>
      <c r="S503" s="4" t="s">
        <v>94</v>
      </c>
      <c r="T503" s="4" t="s">
        <v>95</v>
      </c>
      <c r="U503" s="4" t="s">
        <v>96</v>
      </c>
      <c r="V503" t="s">
        <v>14</v>
      </c>
      <c r="W503" t="s">
        <v>15</v>
      </c>
      <c r="X503" t="s">
        <v>16</v>
      </c>
      <c r="Y503" t="s">
        <v>17</v>
      </c>
      <c r="Z503" t="s">
        <v>18</v>
      </c>
      <c r="AA503" t="s">
        <v>19</v>
      </c>
      <c r="AB503" t="s">
        <v>20</v>
      </c>
      <c r="AC503" s="4" t="s">
        <v>98</v>
      </c>
      <c r="AD503" s="4" t="s">
        <v>99</v>
      </c>
      <c r="AE503" t="s">
        <v>97</v>
      </c>
      <c r="AF503" t="s">
        <v>21</v>
      </c>
      <c r="AG503" t="s">
        <v>22</v>
      </c>
      <c r="AH503" t="s">
        <v>23</v>
      </c>
      <c r="AI503" t="s">
        <v>24</v>
      </c>
      <c r="AJ503" t="s">
        <v>25</v>
      </c>
      <c r="AK503" t="s">
        <v>26</v>
      </c>
      <c r="AL503" t="s">
        <v>27</v>
      </c>
      <c r="AM503" t="s">
        <v>28</v>
      </c>
      <c r="AN503" t="s">
        <v>29</v>
      </c>
      <c r="AO503" t="s">
        <v>30</v>
      </c>
      <c r="AP503" t="s">
        <v>31</v>
      </c>
      <c r="AQ503" t="s">
        <v>32</v>
      </c>
      <c r="AR503" t="s">
        <v>33</v>
      </c>
      <c r="AS503" t="s">
        <v>34</v>
      </c>
      <c r="AT503" t="s">
        <v>35</v>
      </c>
    </row>
    <row r="504" spans="3:46" x14ac:dyDescent="0.35">
      <c r="D504" t="s">
        <v>3</v>
      </c>
      <c r="E504" s="28" cm="1">
        <f t="array" ref="E504">SUMPRODUCT($E$463:$AN$498*($E$462:$AN$462=E$503)*($D$463:$D$498=$D504))</f>
        <v>1.1856466865504771</v>
      </c>
      <c r="F504" s="31">
        <f>F463</f>
        <v>1.9774740076146367E-3</v>
      </c>
      <c r="G504" s="31">
        <f>F504</f>
        <v>1.9774740076146367E-3</v>
      </c>
      <c r="H504" s="31">
        <f t="shared" ref="H504:I504" si="69">G504</f>
        <v>1.9774740076146367E-3</v>
      </c>
      <c r="I504" s="31">
        <f t="shared" si="69"/>
        <v>1.9774740076146367E-3</v>
      </c>
      <c r="J504" s="28" cm="1">
        <f t="array" ref="J504">SUMPRODUCT($E$463:$AN$498*($E$462:$AN$462=J$503)*($D$463:$D$498=$D504))</f>
        <v>0.24033520111214599</v>
      </c>
      <c r="K504" s="28" cm="1">
        <f t="array" ref="K504">SUMPRODUCT($E$463:$AN$498*($E$462:$AN$462=K$503)*($D$463:$D$498=$D504))</f>
        <v>1.4972331040556607E-2</v>
      </c>
      <c r="L504" s="28" cm="1">
        <f t="array" ref="L504">SUMPRODUCT($E$463:$AN$498*($E$462:$AN$462=L$503)*($D$463:$D$498=$D504))</f>
        <v>2.5563950315044146E-2</v>
      </c>
      <c r="M504" s="28" cm="1">
        <f t="array" ref="M504">SUMPRODUCT($E$463:$AN$498*($E$462:$AN$462=M$503)*($D$463:$D$498=$D504))</f>
        <v>8.4850917142518349E-3</v>
      </c>
      <c r="N504" s="28" cm="1">
        <f t="array" ref="N504">SUMPRODUCT($E$463:$AN$498*($E$462:$AN$462=N$503)*($D$463:$D$498=$D504))</f>
        <v>2.3040331406234578E-3</v>
      </c>
      <c r="O504" s="28" cm="1">
        <f t="array" ref="O504">SUMPRODUCT($E$463:$AN$498*($E$462:$AN$462=O$503)*($D$463:$D$498=$D504))</f>
        <v>1.0251577881950153E-2</v>
      </c>
      <c r="P504" s="28" cm="1">
        <f t="array" ref="P504">SUMPRODUCT($E$463:$AN$498*($E$462:$AN$462=P$503)*($D$463:$D$498=$D504))</f>
        <v>4.9756364409202815E-3</v>
      </c>
      <c r="Q504" s="28" cm="1">
        <f t="array" ref="Q504">SUMPRODUCT($E$463:$AN$498*($E$462:$AN$462=Q$503)*($D$463:$D$498=$D504))</f>
        <v>9.0918075813295664E-3</v>
      </c>
      <c r="R504" s="31">
        <f>O463</f>
        <v>2.3965863563325711E-3</v>
      </c>
      <c r="S504" s="31">
        <f>R504</f>
        <v>2.3965863563325711E-3</v>
      </c>
      <c r="T504" s="31">
        <f>P463</f>
        <v>2.4165374317121156E-3</v>
      </c>
      <c r="U504" s="31">
        <f>P463</f>
        <v>2.4165374317121156E-3</v>
      </c>
      <c r="V504" s="28" cm="1">
        <f t="array" ref="V504">SUMPRODUCT($E$463:$AN$498*($E$462:$AN$462=V$503)*($D$463:$D$498=$D504))</f>
        <v>2.0331347094300909E-3</v>
      </c>
      <c r="W504" s="28" cm="1">
        <f t="array" ref="W504">SUMPRODUCT($E$463:$AN$498*($E$462:$AN$462=W$503)*($D$463:$D$498=$D504))</f>
        <v>1.8789742226037582E-3</v>
      </c>
      <c r="X504" s="28" cm="1">
        <f t="array" ref="X504">SUMPRODUCT($E$463:$AN$498*($E$462:$AN$462=X$503)*($D$463:$D$498=$D504))</f>
        <v>2.1187822648881765E-3</v>
      </c>
      <c r="Y504" s="28" cm="1">
        <f t="array" ref="Y504">SUMPRODUCT($E$463:$AN$498*($E$462:$AN$462=Y$503)*($D$463:$D$498=$D504))</f>
        <v>2.0243059305572919E-3</v>
      </c>
      <c r="Z504" s="28" cm="1">
        <f t="array" ref="Z504">SUMPRODUCT($E$463:$AN$498*($E$462:$AN$462=Z$503)*($D$463:$D$498=$D504))</f>
        <v>2.1786150280514519E-3</v>
      </c>
      <c r="AA504" s="28" cm="1">
        <f t="array" ref="AA504">SUMPRODUCT($E$463:$AN$498*($E$462:$AN$462=AA$503)*($D$463:$D$498=$D504))</f>
        <v>2.0318274502598458E-3</v>
      </c>
      <c r="AB504" s="28" cm="1">
        <f t="array" ref="AB504">SUMPRODUCT($E$463:$AN$498*($E$462:$AN$462=AB$503)*($D$463:$D$498=$D504))</f>
        <v>3.6673803483095496E-3</v>
      </c>
      <c r="AC504" s="31">
        <f>X463</f>
        <v>2.9335612938048124E-3</v>
      </c>
      <c r="AD504" s="31">
        <f>AC504</f>
        <v>2.9335612938048124E-3</v>
      </c>
      <c r="AE504" s="28" cm="1">
        <f t="array" ref="AE504">SUMPRODUCT($E$463:$AN$498*($E$462:$AN$462=AE$503)*($D$463:$D$498=$D504))</f>
        <v>2.6102454388466437E-3</v>
      </c>
      <c r="AF504" s="28" cm="1">
        <f t="array" ref="AF504">SUMPRODUCT($E$463:$AN$498*($E$462:$AN$462=AF$503)*($D$463:$D$498=$D504))</f>
        <v>2.722463341754897E-3</v>
      </c>
      <c r="AG504" s="28" cm="1">
        <f t="array" ref="AG504">SUMPRODUCT($E$463:$AN$498*($E$462:$AN$462=AG$503)*($D$463:$D$498=$D504))</f>
        <v>4.8530803234710018E-3</v>
      </c>
      <c r="AH504" s="28" cm="1">
        <f t="array" ref="AH504">SUMPRODUCT($E$463:$AN$498*($E$462:$AN$462=AH$503)*($D$463:$D$498=$D504))</f>
        <v>2.1187215121075552E-3</v>
      </c>
      <c r="AI504" s="28" cm="1">
        <f t="array" ref="AI504">SUMPRODUCT($E$463:$AN$498*($E$462:$AN$462=AI$503)*($D$463:$D$498=$D504))</f>
        <v>5.2575557164398157E-2</v>
      </c>
      <c r="AJ504" s="28" cm="1">
        <f t="array" ref="AJ504">SUMPRODUCT($E$463:$AN$498*($E$462:$AN$462=AJ$503)*($D$463:$D$498=$D504))</f>
        <v>2.5216413367532935E-3</v>
      </c>
      <c r="AK504" s="28" cm="1">
        <f t="array" ref="AK504">SUMPRODUCT($E$463:$AN$498*($E$462:$AN$462=AK$503)*($D$463:$D$498=$D504))</f>
        <v>1.5286867036107248E-3</v>
      </c>
      <c r="AL504" s="28" cm="1">
        <f t="array" ref="AL504">SUMPRODUCT($E$463:$AN$498*($E$462:$AN$462=AL$503)*($D$463:$D$498=$D504))</f>
        <v>1.4029959208822389E-3</v>
      </c>
      <c r="AM504" s="28" cm="1">
        <f t="array" ref="AM504">SUMPRODUCT($E$463:$AN$498*($E$462:$AN$462=AM$503)*($D$463:$D$498=$D504))</f>
        <v>1.0365898914380324E-3</v>
      </c>
      <c r="AN504" s="28" cm="1">
        <f t="array" ref="AN504">SUMPRODUCT($E$463:$AN$498*($E$462:$AN$462=AN$503)*($D$463:$D$498=$D504))</f>
        <v>5.8628060548172184E-4</v>
      </c>
      <c r="AO504" s="28" cm="1">
        <f t="array" ref="AO504">SUMPRODUCT($E$463:$AN$498*($E$462:$AN$462=AO$503)*($D$463:$D$498=$D504))</f>
        <v>3.0498029707349593E-3</v>
      </c>
      <c r="AP504" s="28" cm="1">
        <f t="array" ref="AP504">SUMPRODUCT($E$463:$AN$498*($E$462:$AN$462=AP$503)*($D$463:$D$498=$D504))</f>
        <v>2.6186626311477485E-3</v>
      </c>
      <c r="AQ504" s="28" cm="1">
        <f t="array" ref="AQ504">SUMPRODUCT($E$463:$AN$498*($E$462:$AN$462=AQ$503)*($D$463:$D$498=$D504))</f>
        <v>2.5242752700692915E-3</v>
      </c>
      <c r="AR504" s="28" cm="1">
        <f t="array" ref="AR504">SUMPRODUCT($E$463:$AN$498*($E$462:$AN$462=AR$503)*($D$463:$D$498=$D504))</f>
        <v>5.1534773915360831E-3</v>
      </c>
      <c r="AS504" s="28" cm="1">
        <f t="array" ref="AS504">SUMPRODUCT($E$463:$AN$498*($E$462:$AN$462=AS$503)*($D$463:$D$498=$D504))</f>
        <v>3.958203245815352E-3</v>
      </c>
      <c r="AT504" s="28" cm="1">
        <f t="array" ref="AT504">SUMPRODUCT($E$463:$AN$498*($E$462:$AN$462=AT$503)*($D$463:$D$498=$D504))</f>
        <v>0</v>
      </c>
    </row>
    <row r="505" spans="3:46" x14ac:dyDescent="0.35">
      <c r="D505" s="4" t="s">
        <v>89</v>
      </c>
      <c r="E505" s="31">
        <f>E464</f>
        <v>6.6198694780428323E-3</v>
      </c>
      <c r="F505" s="32">
        <f>F464</f>
        <v>1.0544389730915407</v>
      </c>
      <c r="G505" s="32">
        <v>0.01</v>
      </c>
      <c r="H505" s="32">
        <f>G505</f>
        <v>0.01</v>
      </c>
      <c r="I505" s="59">
        <f>U478*2</f>
        <v>0.12141572729431048</v>
      </c>
      <c r="J505" s="31">
        <f>G464</f>
        <v>5.8403449012532976E-3</v>
      </c>
      <c r="K505" s="31">
        <f t="shared" ref="K505:Q505" si="70">H464</f>
        <v>3.2442671686756948E-3</v>
      </c>
      <c r="L505" s="31">
        <f t="shared" si="70"/>
        <v>4.600902707263081E-3</v>
      </c>
      <c r="M505" s="31">
        <f t="shared" si="70"/>
        <v>7.6881815306134469E-3</v>
      </c>
      <c r="N505" s="49">
        <f>K464*2</f>
        <v>0.145375338366169</v>
      </c>
      <c r="O505" s="31">
        <f t="shared" si="70"/>
        <v>1.5756104140402342E-2</v>
      </c>
      <c r="P505" s="31">
        <f t="shared" si="70"/>
        <v>2.6313400847958082E-3</v>
      </c>
      <c r="Q505" s="31">
        <f t="shared" si="70"/>
        <v>6.272644187301106E-3</v>
      </c>
      <c r="R505" s="51">
        <f>$O$464/2</f>
        <v>2.6998157761343476E-2</v>
      </c>
      <c r="S505" s="52">
        <f>$O$464/2</f>
        <v>2.6998157761343476E-2</v>
      </c>
      <c r="T505" s="52">
        <f>$P$464/2</f>
        <v>1.2551835378109435E-2</v>
      </c>
      <c r="U505" s="53">
        <f>$P$464/2</f>
        <v>1.2551835378109435E-2</v>
      </c>
      <c r="V505" s="31">
        <f>Q$464</f>
        <v>6.6050823028420379E-3</v>
      </c>
      <c r="W505" s="31">
        <f t="shared" ref="W505:AB505" si="71">R$464</f>
        <v>1.8997710601152136E-3</v>
      </c>
      <c r="X505" s="31">
        <f t="shared" si="71"/>
        <v>4.8789073464335459E-3</v>
      </c>
      <c r="Y505" s="31">
        <f t="shared" si="71"/>
        <v>4.1465574597461651E-3</v>
      </c>
      <c r="Z505" s="31">
        <f t="shared" si="71"/>
        <v>4.2529392536358526E-3</v>
      </c>
      <c r="AA505" s="31">
        <f t="shared" si="71"/>
        <v>3.4122204883302201E-3</v>
      </c>
      <c r="AB505" s="31">
        <f t="shared" si="71"/>
        <v>4.0694479982095804E-3</v>
      </c>
      <c r="AC505" s="33">
        <f>$X$464</f>
        <v>3.3061827194138672E-2</v>
      </c>
      <c r="AD505" s="62">
        <f>$X$464/2</f>
        <v>1.6530913597069336E-2</v>
      </c>
      <c r="AE505" s="31">
        <f>Y464</f>
        <v>5.2599906851223633E-3</v>
      </c>
      <c r="AF505" s="31">
        <f t="shared" ref="AF505:AT505" si="72">Z464</f>
        <v>1.3103809627791016E-2</v>
      </c>
      <c r="AG505" s="31">
        <f t="shared" si="72"/>
        <v>2.1860845778934779E-3</v>
      </c>
      <c r="AH505" s="31">
        <f t="shared" si="72"/>
        <v>4.8417757170573245E-3</v>
      </c>
      <c r="AI505" s="31">
        <f t="shared" si="72"/>
        <v>3.1169694947031823E-3</v>
      </c>
      <c r="AJ505" s="31">
        <f t="shared" si="72"/>
        <v>1.8155170494810282E-3</v>
      </c>
      <c r="AK505" s="31">
        <f t="shared" si="72"/>
        <v>1.7121333354358174E-3</v>
      </c>
      <c r="AL505" s="31">
        <f t="shared" si="72"/>
        <v>8.9930121425583283E-4</v>
      </c>
      <c r="AM505" s="31">
        <f t="shared" si="72"/>
        <v>8.97699746183627E-4</v>
      </c>
      <c r="AN505" s="31">
        <f t="shared" si="72"/>
        <v>1.3880962916320641E-3</v>
      </c>
      <c r="AO505" s="31">
        <f t="shared" si="72"/>
        <v>1.6405340447660061E-3</v>
      </c>
      <c r="AP505" s="31">
        <f t="shared" si="72"/>
        <v>2.0571366549019033E-3</v>
      </c>
      <c r="AQ505" s="31">
        <f t="shared" si="72"/>
        <v>1.169488361457959E-3</v>
      </c>
      <c r="AR505" s="31">
        <f t="shared" si="72"/>
        <v>1.4184556363339277E-3</v>
      </c>
      <c r="AS505" s="31">
        <f t="shared" si="72"/>
        <v>2.0944316870612346E-3</v>
      </c>
      <c r="AT505" s="31">
        <f t="shared" si="72"/>
        <v>0</v>
      </c>
    </row>
    <row r="506" spans="3:46" x14ac:dyDescent="0.35">
      <c r="D506" s="4" t="s">
        <v>90</v>
      </c>
      <c r="E506" s="31">
        <f>E505</f>
        <v>6.6198694780428323E-3</v>
      </c>
      <c r="F506" s="32">
        <f>G505</f>
        <v>0.01</v>
      </c>
      <c r="G506" s="32">
        <f>F464</f>
        <v>1.0544389730915407</v>
      </c>
      <c r="H506" s="32">
        <f>G505</f>
        <v>0.01</v>
      </c>
      <c r="I506" s="60">
        <f>I505</f>
        <v>0.12141572729431048</v>
      </c>
      <c r="J506" s="31">
        <f>J505</f>
        <v>5.8403449012532976E-3</v>
      </c>
      <c r="K506" s="31">
        <f t="shared" ref="K506:Q508" si="73">K505</f>
        <v>3.2442671686756948E-3</v>
      </c>
      <c r="L506" s="31">
        <f t="shared" si="73"/>
        <v>4.600902707263081E-3</v>
      </c>
      <c r="M506" s="31">
        <f t="shared" si="73"/>
        <v>7.6881815306134469E-3</v>
      </c>
      <c r="N506" s="49">
        <f t="shared" si="73"/>
        <v>0.145375338366169</v>
      </c>
      <c r="O506" s="31">
        <f t="shared" si="73"/>
        <v>1.5756104140402342E-2</v>
      </c>
      <c r="P506" s="31">
        <f t="shared" si="73"/>
        <v>2.6313400847958082E-3</v>
      </c>
      <c r="Q506" s="31">
        <f t="shared" si="73"/>
        <v>6.272644187301106E-3</v>
      </c>
      <c r="R506" s="54">
        <f>$O$464/2</f>
        <v>2.6998157761343476E-2</v>
      </c>
      <c r="S506" s="50">
        <f>$O$464/2</f>
        <v>2.6998157761343476E-2</v>
      </c>
      <c r="T506" s="50">
        <f>$P$464/2</f>
        <v>1.2551835378109435E-2</v>
      </c>
      <c r="U506" s="55">
        <f>$P$464/2</f>
        <v>1.2551835378109435E-2</v>
      </c>
      <c r="V506" s="31">
        <f t="shared" ref="V506:V508" si="74">Q$464</f>
        <v>6.6050823028420379E-3</v>
      </c>
      <c r="W506" s="31">
        <f t="shared" ref="W506:W508" si="75">R$464</f>
        <v>1.8997710601152136E-3</v>
      </c>
      <c r="X506" s="31">
        <f t="shared" ref="X506:X508" si="76">S$464</f>
        <v>4.8789073464335459E-3</v>
      </c>
      <c r="Y506" s="31">
        <f t="shared" ref="Y506:Y508" si="77">T$464</f>
        <v>4.1465574597461651E-3</v>
      </c>
      <c r="Z506" s="31">
        <f t="shared" ref="Z506:Z508" si="78">U$464</f>
        <v>4.2529392536358526E-3</v>
      </c>
      <c r="AA506" s="31">
        <f t="shared" ref="AA506:AA508" si="79">V$464</f>
        <v>3.4122204883302201E-3</v>
      </c>
      <c r="AB506" s="31">
        <f t="shared" ref="AB506:AB508" si="80">W$464</f>
        <v>4.0694479982095804E-3</v>
      </c>
      <c r="AC506" s="33">
        <f t="shared" ref="AC506:AC508" si="81">$X$464</f>
        <v>3.3061827194138672E-2</v>
      </c>
      <c r="AD506" s="63">
        <f>$X$464*2</f>
        <v>6.6123654388277345E-2</v>
      </c>
      <c r="AE506" s="31">
        <f>AE505</f>
        <v>5.2599906851223633E-3</v>
      </c>
      <c r="AF506" s="31">
        <f t="shared" ref="AF506:AT506" si="82">AF505</f>
        <v>1.3103809627791016E-2</v>
      </c>
      <c r="AG506" s="31">
        <f t="shared" si="82"/>
        <v>2.1860845778934779E-3</v>
      </c>
      <c r="AH506" s="31">
        <f t="shared" si="82"/>
        <v>4.8417757170573245E-3</v>
      </c>
      <c r="AI506" s="31">
        <f t="shared" si="82"/>
        <v>3.1169694947031823E-3</v>
      </c>
      <c r="AJ506" s="31">
        <f t="shared" si="82"/>
        <v>1.8155170494810282E-3</v>
      </c>
      <c r="AK506" s="31">
        <f t="shared" si="82"/>
        <v>1.7121333354358174E-3</v>
      </c>
      <c r="AL506" s="31">
        <f t="shared" si="82"/>
        <v>8.9930121425583283E-4</v>
      </c>
      <c r="AM506" s="31">
        <f t="shared" si="82"/>
        <v>8.97699746183627E-4</v>
      </c>
      <c r="AN506" s="31">
        <f t="shared" si="82"/>
        <v>1.3880962916320641E-3</v>
      </c>
      <c r="AO506" s="31">
        <f t="shared" si="82"/>
        <v>1.6405340447660061E-3</v>
      </c>
      <c r="AP506" s="31">
        <f t="shared" si="82"/>
        <v>2.0571366549019033E-3</v>
      </c>
      <c r="AQ506" s="31">
        <f t="shared" si="82"/>
        <v>1.169488361457959E-3</v>
      </c>
      <c r="AR506" s="31">
        <f t="shared" si="82"/>
        <v>1.4184556363339277E-3</v>
      </c>
      <c r="AS506" s="31">
        <f t="shared" si="82"/>
        <v>2.0944316870612346E-3</v>
      </c>
      <c r="AT506" s="31">
        <f t="shared" si="82"/>
        <v>0</v>
      </c>
    </row>
    <row r="507" spans="3:46" x14ac:dyDescent="0.35">
      <c r="D507" s="4" t="s">
        <v>4</v>
      </c>
      <c r="E507" s="31">
        <f t="shared" ref="E507:E508" si="83">E506</f>
        <v>6.6198694780428323E-3</v>
      </c>
      <c r="F507" s="32">
        <f>G505</f>
        <v>0.01</v>
      </c>
      <c r="G507" s="32">
        <f>G505</f>
        <v>0.01</v>
      </c>
      <c r="H507" s="32">
        <f>F464</f>
        <v>1.0544389730915407</v>
      </c>
      <c r="I507" s="61">
        <f>I505</f>
        <v>0.12141572729431048</v>
      </c>
      <c r="J507" s="31">
        <f t="shared" ref="J507:J508" si="84">J506</f>
        <v>5.8403449012532976E-3</v>
      </c>
      <c r="K507" s="31">
        <f t="shared" si="73"/>
        <v>3.2442671686756948E-3</v>
      </c>
      <c r="L507" s="31">
        <f t="shared" si="73"/>
        <v>4.600902707263081E-3</v>
      </c>
      <c r="M507" s="31">
        <f t="shared" si="73"/>
        <v>7.6881815306134469E-3</v>
      </c>
      <c r="N507" s="49">
        <f>K464/2</f>
        <v>3.6343834591542251E-2</v>
      </c>
      <c r="O507" s="31">
        <f t="shared" si="73"/>
        <v>1.5756104140402342E-2</v>
      </c>
      <c r="P507" s="31">
        <f t="shared" si="73"/>
        <v>2.6313400847958082E-3</v>
      </c>
      <c r="Q507" s="31">
        <f t="shared" si="73"/>
        <v>6.272644187301106E-3</v>
      </c>
      <c r="R507" s="54">
        <f>$O$464*2</f>
        <v>0.1079926310453739</v>
      </c>
      <c r="S507" s="50">
        <f>$O$464*2</f>
        <v>0.1079926310453739</v>
      </c>
      <c r="T507" s="50">
        <f>$P$464*2</f>
        <v>5.0207341512437741E-2</v>
      </c>
      <c r="U507" s="55">
        <f>$P$464*2</f>
        <v>5.0207341512437741E-2</v>
      </c>
      <c r="V507" s="31">
        <f t="shared" si="74"/>
        <v>6.6050823028420379E-3</v>
      </c>
      <c r="W507" s="31">
        <f t="shared" si="75"/>
        <v>1.8997710601152136E-3</v>
      </c>
      <c r="X507" s="31">
        <f t="shared" si="76"/>
        <v>4.8789073464335459E-3</v>
      </c>
      <c r="Y507" s="31">
        <f t="shared" si="77"/>
        <v>4.1465574597461651E-3</v>
      </c>
      <c r="Z507" s="31">
        <f t="shared" si="78"/>
        <v>4.2529392536358526E-3</v>
      </c>
      <c r="AA507" s="31">
        <f t="shared" si="79"/>
        <v>3.4122204883302201E-3</v>
      </c>
      <c r="AB507" s="31">
        <f t="shared" si="80"/>
        <v>4.0694479982095804E-3</v>
      </c>
      <c r="AC507" s="33">
        <f t="shared" si="81"/>
        <v>3.3061827194138672E-2</v>
      </c>
      <c r="AD507" s="63">
        <f>$X$464/2</f>
        <v>1.6530913597069336E-2</v>
      </c>
      <c r="AE507" s="31">
        <f>AE505</f>
        <v>5.2599906851223633E-3</v>
      </c>
      <c r="AF507" s="31">
        <f t="shared" ref="AF507:AT507" si="85">AF505</f>
        <v>1.3103809627791016E-2</v>
      </c>
      <c r="AG507" s="31">
        <f t="shared" si="85"/>
        <v>2.1860845778934779E-3</v>
      </c>
      <c r="AH507" s="31">
        <f t="shared" si="85"/>
        <v>4.8417757170573245E-3</v>
      </c>
      <c r="AI507" s="31">
        <f t="shared" si="85"/>
        <v>3.1169694947031823E-3</v>
      </c>
      <c r="AJ507" s="31">
        <f t="shared" si="85"/>
        <v>1.8155170494810282E-3</v>
      </c>
      <c r="AK507" s="31">
        <f t="shared" si="85"/>
        <v>1.7121333354358174E-3</v>
      </c>
      <c r="AL507" s="31">
        <f t="shared" si="85"/>
        <v>8.9930121425583283E-4</v>
      </c>
      <c r="AM507" s="31">
        <f t="shared" si="85"/>
        <v>8.97699746183627E-4</v>
      </c>
      <c r="AN507" s="31">
        <f t="shared" si="85"/>
        <v>1.3880962916320641E-3</v>
      </c>
      <c r="AO507" s="31">
        <f t="shared" si="85"/>
        <v>1.6405340447660061E-3</v>
      </c>
      <c r="AP507" s="31">
        <f t="shared" si="85"/>
        <v>2.0571366549019033E-3</v>
      </c>
      <c r="AQ507" s="31">
        <f t="shared" si="85"/>
        <v>1.169488361457959E-3</v>
      </c>
      <c r="AR507" s="31">
        <f t="shared" si="85"/>
        <v>1.4184556363339277E-3</v>
      </c>
      <c r="AS507" s="31">
        <f t="shared" si="85"/>
        <v>2.0944316870612346E-3</v>
      </c>
      <c r="AT507" s="31">
        <f t="shared" si="85"/>
        <v>0</v>
      </c>
    </row>
    <row r="508" spans="3:46" x14ac:dyDescent="0.35">
      <c r="D508" s="4" t="s">
        <v>5</v>
      </c>
      <c r="E508" s="31">
        <f t="shared" si="83"/>
        <v>6.6198694780428323E-3</v>
      </c>
      <c r="F508" s="32">
        <f>G505</f>
        <v>0.01</v>
      </c>
      <c r="G508" s="32">
        <f>G505</f>
        <v>0.01</v>
      </c>
      <c r="H508" s="32">
        <f>H505</f>
        <v>0.01</v>
      </c>
      <c r="I508" s="32">
        <f>F464</f>
        <v>1.0544389730915407</v>
      </c>
      <c r="J508" s="31">
        <f t="shared" si="84"/>
        <v>5.8403449012532976E-3</v>
      </c>
      <c r="K508" s="31">
        <f t="shared" si="73"/>
        <v>3.2442671686756948E-3</v>
      </c>
      <c r="L508" s="31">
        <f t="shared" si="73"/>
        <v>4.600902707263081E-3</v>
      </c>
      <c r="M508" s="31">
        <f t="shared" si="73"/>
        <v>7.6881815306134469E-3</v>
      </c>
      <c r="N508" s="49">
        <f>N507</f>
        <v>3.6343834591542251E-2</v>
      </c>
      <c r="O508" s="31">
        <f t="shared" si="73"/>
        <v>1.5756104140402342E-2</v>
      </c>
      <c r="P508" s="31">
        <f t="shared" si="73"/>
        <v>2.6313400847958082E-3</v>
      </c>
      <c r="Q508" s="31">
        <f t="shared" si="73"/>
        <v>6.272644187301106E-3</v>
      </c>
      <c r="R508" s="56">
        <f>$O$464/2</f>
        <v>2.6998157761343476E-2</v>
      </c>
      <c r="S508" s="57">
        <f>$O$464/2</f>
        <v>2.6998157761343476E-2</v>
      </c>
      <c r="T508" s="57">
        <f>$P$464/2</f>
        <v>1.2551835378109435E-2</v>
      </c>
      <c r="U508" s="58">
        <f>$P$464/2</f>
        <v>1.2551835378109435E-2</v>
      </c>
      <c r="V508" s="31">
        <f t="shared" si="74"/>
        <v>6.6050823028420379E-3</v>
      </c>
      <c r="W508" s="31">
        <f t="shared" si="75"/>
        <v>1.8997710601152136E-3</v>
      </c>
      <c r="X508" s="31">
        <f t="shared" si="76"/>
        <v>4.8789073464335459E-3</v>
      </c>
      <c r="Y508" s="31">
        <f t="shared" si="77"/>
        <v>4.1465574597461651E-3</v>
      </c>
      <c r="Z508" s="31">
        <f t="shared" si="78"/>
        <v>4.2529392536358526E-3</v>
      </c>
      <c r="AA508" s="31">
        <f t="shared" si="79"/>
        <v>3.4122204883302201E-3</v>
      </c>
      <c r="AB508" s="31">
        <f t="shared" si="80"/>
        <v>4.0694479982095804E-3</v>
      </c>
      <c r="AC508" s="33">
        <f t="shared" si="81"/>
        <v>3.3061827194138672E-2</v>
      </c>
      <c r="AD508" s="64">
        <f>$X$464/2</f>
        <v>1.6530913597069336E-2</v>
      </c>
      <c r="AE508" s="31">
        <f>AE505</f>
        <v>5.2599906851223633E-3</v>
      </c>
      <c r="AF508" s="31">
        <f t="shared" ref="AF508:AT508" si="86">AF505</f>
        <v>1.3103809627791016E-2</v>
      </c>
      <c r="AG508" s="31">
        <f t="shared" si="86"/>
        <v>2.1860845778934779E-3</v>
      </c>
      <c r="AH508" s="31">
        <f t="shared" si="86"/>
        <v>4.8417757170573245E-3</v>
      </c>
      <c r="AI508" s="31">
        <f t="shared" si="86"/>
        <v>3.1169694947031823E-3</v>
      </c>
      <c r="AJ508" s="31">
        <f t="shared" si="86"/>
        <v>1.8155170494810282E-3</v>
      </c>
      <c r="AK508" s="31">
        <f t="shared" si="86"/>
        <v>1.7121333354358174E-3</v>
      </c>
      <c r="AL508" s="31">
        <f t="shared" si="86"/>
        <v>8.9930121425583283E-4</v>
      </c>
      <c r="AM508" s="31">
        <f t="shared" si="86"/>
        <v>8.97699746183627E-4</v>
      </c>
      <c r="AN508" s="31">
        <f t="shared" si="86"/>
        <v>1.3880962916320641E-3</v>
      </c>
      <c r="AO508" s="31">
        <f t="shared" si="86"/>
        <v>1.6405340447660061E-3</v>
      </c>
      <c r="AP508" s="31">
        <f t="shared" si="86"/>
        <v>2.0571366549019033E-3</v>
      </c>
      <c r="AQ508" s="31">
        <f t="shared" si="86"/>
        <v>1.169488361457959E-3</v>
      </c>
      <c r="AR508" s="31">
        <f t="shared" si="86"/>
        <v>1.4184556363339277E-3</v>
      </c>
      <c r="AS508" s="31">
        <f t="shared" si="86"/>
        <v>2.0944316870612346E-3</v>
      </c>
      <c r="AT508" s="31">
        <f t="shared" si="86"/>
        <v>0</v>
      </c>
    </row>
    <row r="509" spans="3:46" x14ac:dyDescent="0.35">
      <c r="D509" t="s">
        <v>6</v>
      </c>
      <c r="E509" s="28" cm="1">
        <f t="array" ref="E509">SUMPRODUCT($E$463:$AN$498*($E$462:$AN$462=E$503)*($D$463:$D$498=$D509))</f>
        <v>0.14313625024618962</v>
      </c>
      <c r="F509" s="31">
        <f>F465</f>
        <v>6.0186465451966048E-3</v>
      </c>
      <c r="G509" s="31">
        <f>F509</f>
        <v>6.0186465451966048E-3</v>
      </c>
      <c r="H509" s="31">
        <f t="shared" ref="H509:I509" si="87">G509</f>
        <v>6.0186465451966048E-3</v>
      </c>
      <c r="I509" s="31">
        <f t="shared" si="87"/>
        <v>6.0186465451966048E-3</v>
      </c>
      <c r="J509" s="28" cm="1">
        <f t="array" ref="J509">SUMPRODUCT($E$463:$AN$498*($E$462:$AN$462=J$503)*($D$463:$D$498=$D509))</f>
        <v>1.2982144036466001</v>
      </c>
      <c r="K509" s="28" cm="1">
        <f t="array" ref="K509">SUMPRODUCT($E$463:$AN$498*($E$462:$AN$462=K$503)*($D$463:$D$498=$D509))</f>
        <v>2.403280944441975E-2</v>
      </c>
      <c r="L509" s="28" cm="1">
        <f t="array" ref="L509">SUMPRODUCT($E$463:$AN$498*($E$462:$AN$462=L$503)*($D$463:$D$498=$D509))</f>
        <v>7.5449579117692197E-3</v>
      </c>
      <c r="M509" s="28" cm="1">
        <f t="array" ref="M509">SUMPRODUCT($E$463:$AN$498*($E$462:$AN$462=M$503)*($D$463:$D$498=$D509))</f>
        <v>1.1650903109558788E-2</v>
      </c>
      <c r="N509" s="28" cm="1">
        <f t="array" ref="N509">SUMPRODUCT($E$463:$AN$498*($E$462:$AN$462=N$503)*($D$463:$D$498=$D509))</f>
        <v>8.5432289403532136E-3</v>
      </c>
      <c r="O509" s="28" cm="1">
        <f t="array" ref="O509">SUMPRODUCT($E$463:$AN$498*($E$462:$AN$462=O$503)*($D$463:$D$498=$D509))</f>
        <v>3.4517627905154065E-2</v>
      </c>
      <c r="P509" s="28" cm="1">
        <f t="array" ref="P509">SUMPRODUCT($E$463:$AN$498*($E$462:$AN$462=P$503)*($D$463:$D$498=$D509))</f>
        <v>1.8279331644977793E-2</v>
      </c>
      <c r="Q509" s="28" cm="1">
        <f t="array" ref="Q509">SUMPRODUCT($E$463:$AN$498*($E$462:$AN$462=Q$503)*($D$463:$D$498=$D509))</f>
        <v>1.268939115269521E-2</v>
      </c>
      <c r="R509" s="31">
        <f>O465</f>
        <v>6.6137368651950816E-3</v>
      </c>
      <c r="S509" s="31">
        <f>R509</f>
        <v>6.6137368651950816E-3</v>
      </c>
      <c r="T509" s="31">
        <f>P465</f>
        <v>7.6990378234369312E-3</v>
      </c>
      <c r="U509" s="31">
        <f>T509</f>
        <v>7.6990378234369312E-3</v>
      </c>
      <c r="V509" s="28" cm="1">
        <f t="array" ref="V509">SUMPRODUCT($E$463:$AN$498*($E$462:$AN$462=V$503)*($D$463:$D$498=$D509))</f>
        <v>5.8670714812259954E-3</v>
      </c>
      <c r="W509" s="28" cm="1">
        <f t="array" ref="W509">SUMPRODUCT($E$463:$AN$498*($E$462:$AN$462=W$503)*($D$463:$D$498=$D509))</f>
        <v>4.1722688222574997E-3</v>
      </c>
      <c r="X509" s="28" cm="1">
        <f t="array" ref="X509">SUMPRODUCT($E$463:$AN$498*($E$462:$AN$462=X$503)*($D$463:$D$498=$D509))</f>
        <v>5.9083575242027016E-3</v>
      </c>
      <c r="Y509" s="28" cm="1">
        <f t="array" ref="Y509">SUMPRODUCT($E$463:$AN$498*($E$462:$AN$462=Y$503)*($D$463:$D$498=$D509))</f>
        <v>5.78801504736758E-3</v>
      </c>
      <c r="Z509" s="28" cm="1">
        <f t="array" ref="Z509">SUMPRODUCT($E$463:$AN$498*($E$462:$AN$462=Z$503)*($D$463:$D$498=$D509))</f>
        <v>5.5565648274580231E-3</v>
      </c>
      <c r="AA509" s="28" cm="1">
        <f t="array" ref="AA509">SUMPRODUCT($E$463:$AN$498*($E$462:$AN$462=AA$503)*($D$463:$D$498=$D509))</f>
        <v>5.5126843830776793E-3</v>
      </c>
      <c r="AB509" s="28" cm="1">
        <f t="array" ref="AB509">SUMPRODUCT($E$463:$AN$498*($E$462:$AN$462=AB$503)*($D$463:$D$498=$D509))</f>
        <v>7.683637151355868E-3</v>
      </c>
      <c r="AC509" s="31">
        <f>X465</f>
        <v>6.7992893626128148E-3</v>
      </c>
      <c r="AD509" s="31">
        <f>AC509</f>
        <v>6.7992893626128148E-3</v>
      </c>
      <c r="AE509" s="28" cm="1">
        <f t="array" ref="AE509">SUMPRODUCT($E$463:$AN$498*($E$462:$AN$462=AE$503)*($D$463:$D$498=$D509))</f>
        <v>9.120286490962675E-3</v>
      </c>
      <c r="AF509" s="28" cm="1">
        <f t="array" ref="AF509">SUMPRODUCT($E$463:$AN$498*($E$462:$AN$462=AF$503)*($D$463:$D$498=$D509))</f>
        <v>6.1092005858813594E-3</v>
      </c>
      <c r="AG509" s="28" cm="1">
        <f t="array" ref="AG509">SUMPRODUCT($E$463:$AN$498*($E$462:$AN$462=AG$503)*($D$463:$D$498=$D509))</f>
        <v>1.0986585268519011E-2</v>
      </c>
      <c r="AH509" s="28" cm="1">
        <f t="array" ref="AH509">SUMPRODUCT($E$463:$AN$498*($E$462:$AN$462=AH$503)*($D$463:$D$498=$D509))</f>
        <v>7.7269900152186037E-3</v>
      </c>
      <c r="AI509" s="28" cm="1">
        <f t="array" ref="AI509">SUMPRODUCT($E$463:$AN$498*($E$462:$AN$462=AI$503)*($D$463:$D$498=$D509))</f>
        <v>0.21212538636117018</v>
      </c>
      <c r="AJ509" s="28" cm="1">
        <f t="array" ref="AJ509">SUMPRODUCT($E$463:$AN$498*($E$462:$AN$462=AJ$503)*($D$463:$D$498=$D509))</f>
        <v>8.4882958532190109E-3</v>
      </c>
      <c r="AK509" s="28" cm="1">
        <f t="array" ref="AK509">SUMPRODUCT($E$463:$AN$498*($E$462:$AN$462=AK$503)*($D$463:$D$498=$D509))</f>
        <v>5.3380927909315113E-3</v>
      </c>
      <c r="AL509" s="28" cm="1">
        <f t="array" ref="AL509">SUMPRODUCT($E$463:$AN$498*($E$462:$AN$462=AL$503)*($D$463:$D$498=$D509))</f>
        <v>5.0539412603717486E-3</v>
      </c>
      <c r="AM509" s="28" cm="1">
        <f t="array" ref="AM509">SUMPRODUCT($E$463:$AN$498*($E$462:$AN$462=AM$503)*($D$463:$D$498=$D509))</f>
        <v>3.6112471464472221E-3</v>
      </c>
      <c r="AN509" s="28" cm="1">
        <f t="array" ref="AN509">SUMPRODUCT($E$463:$AN$498*($E$462:$AN$462=AN$503)*($D$463:$D$498=$D509))</f>
        <v>1.7509334159259153E-3</v>
      </c>
      <c r="AO509" s="28" cm="1">
        <f t="array" ref="AO509">SUMPRODUCT($E$463:$AN$498*($E$462:$AN$462=AO$503)*($D$463:$D$498=$D509))</f>
        <v>8.5298322412822678E-3</v>
      </c>
      <c r="AP509" s="28" cm="1">
        <f t="array" ref="AP509">SUMPRODUCT($E$463:$AN$498*($E$462:$AN$462=AP$503)*($D$463:$D$498=$D509))</f>
        <v>8.5761332959414429E-3</v>
      </c>
      <c r="AQ509" s="28" cm="1">
        <f t="array" ref="AQ509">SUMPRODUCT($E$463:$AN$498*($E$462:$AN$462=AQ$503)*($D$463:$D$498=$D509))</f>
        <v>1.08869583954538E-2</v>
      </c>
      <c r="AR509" s="28" cm="1">
        <f t="array" ref="AR509">SUMPRODUCT($E$463:$AN$498*($E$462:$AN$462=AR$503)*($D$463:$D$498=$D509))</f>
        <v>2.0565333942177303E-2</v>
      </c>
      <c r="AS509" s="28" cm="1">
        <f t="array" ref="AS509">SUMPRODUCT($E$463:$AN$498*($E$462:$AN$462=AS$503)*($D$463:$D$498=$D509))</f>
        <v>1.3109950252736313E-2</v>
      </c>
      <c r="AT509" s="28" cm="1">
        <f t="array" ref="AT509">SUMPRODUCT($E$463:$AN$498*($E$462:$AN$462=AT$503)*($D$463:$D$498=$D509))</f>
        <v>0</v>
      </c>
    </row>
    <row r="510" spans="3:46" x14ac:dyDescent="0.35">
      <c r="D510" t="s">
        <v>7</v>
      </c>
      <c r="E510" s="28" cm="1">
        <f t="array" ref="E510">SUMPRODUCT($E$463:$AN$498*($E$462:$AN$462=E$503)*($D$463:$D$498=$D510))</f>
        <v>3.3144879824489001E-3</v>
      </c>
      <c r="F510" s="31">
        <f t="shared" ref="F510:F515" si="88">F466</f>
        <v>2.1582008918908579E-3</v>
      </c>
      <c r="G510" s="31">
        <f t="shared" ref="G510:I516" si="89">F510</f>
        <v>2.1582008918908579E-3</v>
      </c>
      <c r="H510" s="31">
        <f t="shared" si="89"/>
        <v>2.1582008918908579E-3</v>
      </c>
      <c r="I510" s="31">
        <f t="shared" si="89"/>
        <v>2.1582008918908579E-3</v>
      </c>
      <c r="J510" s="28" cm="1">
        <f t="array" ref="J510">SUMPRODUCT($E$463:$AN$498*($E$462:$AN$462=J$503)*($D$463:$D$498=$D510))</f>
        <v>2.8091936644754501E-3</v>
      </c>
      <c r="K510" s="28" cm="1">
        <f t="array" ref="K510">SUMPRODUCT($E$463:$AN$498*($E$462:$AN$462=K$503)*($D$463:$D$498=$D510))</f>
        <v>1.2816770485909057</v>
      </c>
      <c r="L510" s="28" cm="1">
        <f t="array" ref="L510">SUMPRODUCT($E$463:$AN$498*($E$462:$AN$462=L$503)*($D$463:$D$498=$D510))</f>
        <v>5.5826300085561461E-3</v>
      </c>
      <c r="M510" s="28" cm="1">
        <f t="array" ref="M510">SUMPRODUCT($E$463:$AN$498*($E$462:$AN$462=M$503)*($D$463:$D$498=$D510))</f>
        <v>9.5909678947465257E-3</v>
      </c>
      <c r="N510" s="28" cm="1">
        <f t="array" ref="N510">SUMPRODUCT($E$463:$AN$498*($E$462:$AN$462=N$503)*($D$463:$D$498=$D510))</f>
        <v>1.3690132654246706E-3</v>
      </c>
      <c r="O510" s="28" cm="1">
        <f t="array" ref="O510">SUMPRODUCT($E$463:$AN$498*($E$462:$AN$462=O$503)*($D$463:$D$498=$D510))</f>
        <v>3.2861896119055507E-3</v>
      </c>
      <c r="P510" s="28" cm="1">
        <f t="array" ref="P510">SUMPRODUCT($E$463:$AN$498*($E$462:$AN$462=P$503)*($D$463:$D$498=$D510))</f>
        <v>2.6774180384214318E-3</v>
      </c>
      <c r="Q510" s="28" cm="1">
        <f t="array" ref="Q510">SUMPRODUCT($E$463:$AN$498*($E$462:$AN$462=Q$503)*($D$463:$D$498=$D510))</f>
        <v>1.1206730515871831E-2</v>
      </c>
      <c r="R510" s="31">
        <f t="shared" ref="R510:R515" si="90">O466</f>
        <v>3.3628357129966715E-3</v>
      </c>
      <c r="S510" s="31">
        <f t="shared" ref="S510:S516" si="91">R510</f>
        <v>3.3628357129966715E-3</v>
      </c>
      <c r="T510" s="31">
        <f t="shared" ref="T510:T516" si="92">P466</f>
        <v>2.656837380466542E-3</v>
      </c>
      <c r="U510" s="31">
        <f t="shared" ref="U510:U516" si="93">T510</f>
        <v>2.656837380466542E-3</v>
      </c>
      <c r="V510" s="28" cm="1">
        <f t="array" ref="V510">SUMPRODUCT($E$463:$AN$498*($E$462:$AN$462=V$503)*($D$463:$D$498=$D510))</f>
        <v>3.55662096235016E-3</v>
      </c>
      <c r="W510" s="28" cm="1">
        <f t="array" ref="W510">SUMPRODUCT($E$463:$AN$498*($E$462:$AN$462=W$503)*($D$463:$D$498=$D510))</f>
        <v>1.8596804427248211E-3</v>
      </c>
      <c r="X510" s="28" cm="1">
        <f t="array" ref="X510">SUMPRODUCT($E$463:$AN$498*($E$462:$AN$462=X$503)*($D$463:$D$498=$D510))</f>
        <v>2.8068530441274398E-3</v>
      </c>
      <c r="Y510" s="28" cm="1">
        <f t="array" ref="Y510">SUMPRODUCT($E$463:$AN$498*($E$462:$AN$462=Y$503)*($D$463:$D$498=$D510))</f>
        <v>3.2137653934453604E-3</v>
      </c>
      <c r="Z510" s="28" cm="1">
        <f t="array" ref="Z510">SUMPRODUCT($E$463:$AN$498*($E$462:$AN$462=Z$503)*($D$463:$D$498=$D510))</f>
        <v>8.7173466492202374E-3</v>
      </c>
      <c r="AA510" s="28" cm="1">
        <f t="array" ref="AA510">SUMPRODUCT($E$463:$AN$498*($E$462:$AN$462=AA$503)*($D$463:$D$498=$D510))</f>
        <v>5.1953446721828417E-3</v>
      </c>
      <c r="AB510" s="28" cm="1">
        <f t="array" ref="AB510">SUMPRODUCT($E$463:$AN$498*($E$462:$AN$462=AB$503)*($D$463:$D$498=$D510))</f>
        <v>1.1424170131388956E-2</v>
      </c>
      <c r="AC510" s="31">
        <f t="shared" ref="AC510:AC516" si="94">X466</f>
        <v>1.418370050029999E-3</v>
      </c>
      <c r="AD510" s="31">
        <f t="shared" ref="AD510:AD516" si="95">AC510</f>
        <v>1.418370050029999E-3</v>
      </c>
      <c r="AE510" s="28" cm="1">
        <f t="array" ref="AE510">SUMPRODUCT($E$463:$AN$498*($E$462:$AN$462=AE$503)*($D$463:$D$498=$D510))</f>
        <v>2.4690481920163587E-3</v>
      </c>
      <c r="AF510" s="28" cm="1">
        <f t="array" ref="AF510">SUMPRODUCT($E$463:$AN$498*($E$462:$AN$462=AF$503)*($D$463:$D$498=$D510))</f>
        <v>3.4006878479365191E-3</v>
      </c>
      <c r="AG510" s="28" cm="1">
        <f t="array" ref="AG510">SUMPRODUCT($E$463:$AN$498*($E$462:$AN$462=AG$503)*($D$463:$D$498=$D510))</f>
        <v>2.6702334905234428E-3</v>
      </c>
      <c r="AH510" s="28" cm="1">
        <f t="array" ref="AH510">SUMPRODUCT($E$463:$AN$498*($E$462:$AN$462=AH$503)*($D$463:$D$498=$D510))</f>
        <v>1.4945851025691096E-3</v>
      </c>
      <c r="AI510" s="28" cm="1">
        <f t="array" ref="AI510">SUMPRODUCT($E$463:$AN$498*($E$462:$AN$462=AI$503)*($D$463:$D$498=$D510))</f>
        <v>3.1974878579999642E-3</v>
      </c>
      <c r="AJ510" s="28" cm="1">
        <f t="array" ref="AJ510">SUMPRODUCT($E$463:$AN$498*($E$462:$AN$462=AJ$503)*($D$463:$D$498=$D510))</f>
        <v>3.8541047713841581E-3</v>
      </c>
      <c r="AK510" s="28" cm="1">
        <f t="array" ref="AK510">SUMPRODUCT($E$463:$AN$498*($E$462:$AN$462=AK$503)*($D$463:$D$498=$D510))</f>
        <v>1.6344152070339589E-3</v>
      </c>
      <c r="AL510" s="28" cm="1">
        <f t="array" ref="AL510">SUMPRODUCT($E$463:$AN$498*($E$462:$AN$462=AL$503)*($D$463:$D$498=$D510))</f>
        <v>9.1262486781501213E-4</v>
      </c>
      <c r="AM510" s="28" cm="1">
        <f t="array" ref="AM510">SUMPRODUCT($E$463:$AN$498*($E$462:$AN$462=AM$503)*($D$463:$D$498=$D510))</f>
        <v>7.6742770432156114E-4</v>
      </c>
      <c r="AN510" s="28" cm="1">
        <f t="array" ref="AN510">SUMPRODUCT($E$463:$AN$498*($E$462:$AN$462=AN$503)*($D$463:$D$498=$D510))</f>
        <v>6.5626792159831284E-4</v>
      </c>
      <c r="AO510" s="28" cm="1">
        <f t="array" ref="AO510">SUMPRODUCT($E$463:$AN$498*($E$462:$AN$462=AO$503)*($D$463:$D$498=$D510))</f>
        <v>2.1330061436158573E-3</v>
      </c>
      <c r="AP510" s="28" cm="1">
        <f t="array" ref="AP510">SUMPRODUCT($E$463:$AN$498*($E$462:$AN$462=AP$503)*($D$463:$D$498=$D510))</f>
        <v>1.691420238999616E-3</v>
      </c>
      <c r="AQ510" s="28" cm="1">
        <f t="array" ref="AQ510">SUMPRODUCT($E$463:$AN$498*($E$462:$AN$462=AQ$503)*($D$463:$D$498=$D510))</f>
        <v>8.5293960156019005E-4</v>
      </c>
      <c r="AR510" s="28" cm="1">
        <f t="array" ref="AR510">SUMPRODUCT($E$463:$AN$498*($E$462:$AN$462=AR$503)*($D$463:$D$498=$D510))</f>
        <v>2.4378303312085647E-3</v>
      </c>
      <c r="AS510" s="28" cm="1">
        <f t="array" ref="AS510">SUMPRODUCT($E$463:$AN$498*($E$462:$AN$462=AS$503)*($D$463:$D$498=$D510))</f>
        <v>3.9794318133665766E-3</v>
      </c>
      <c r="AT510" s="28" cm="1">
        <f t="array" ref="AT510">SUMPRODUCT($E$463:$AN$498*($E$462:$AN$462=AT$503)*($D$463:$D$498=$D510))</f>
        <v>0</v>
      </c>
    </row>
    <row r="511" spans="3:46" x14ac:dyDescent="0.35">
      <c r="D511" t="s">
        <v>8</v>
      </c>
      <c r="E511" s="28" cm="1">
        <f t="array" ref="E511">SUMPRODUCT($E$463:$AN$498*($E$462:$AN$462=E$503)*($D$463:$D$498=$D511))</f>
        <v>6.1114349683920807E-3</v>
      </c>
      <c r="F511" s="31">
        <f t="shared" si="88"/>
        <v>5.5414290508753565E-3</v>
      </c>
      <c r="G511" s="31">
        <f t="shared" si="89"/>
        <v>5.5414290508753565E-3</v>
      </c>
      <c r="H511" s="31">
        <f t="shared" si="89"/>
        <v>5.5414290508753565E-3</v>
      </c>
      <c r="I511" s="31">
        <f t="shared" si="89"/>
        <v>5.5414290508753565E-3</v>
      </c>
      <c r="J511" s="28" cm="1">
        <f t="array" ref="J511">SUMPRODUCT($E$463:$AN$498*($E$462:$AN$462=J$503)*($D$463:$D$498=$D511))</f>
        <v>6.2506828142756231E-3</v>
      </c>
      <c r="K511" s="28" cm="1">
        <f t="array" ref="K511">SUMPRODUCT($E$463:$AN$498*($E$462:$AN$462=K$503)*($D$463:$D$498=$D511))</f>
        <v>3.2278133195106809E-3</v>
      </c>
      <c r="L511" s="28" cm="1">
        <f t="array" ref="L511">SUMPRODUCT($E$463:$AN$498*($E$462:$AN$462=L$503)*($D$463:$D$498=$D511))</f>
        <v>1.2703081504822069</v>
      </c>
      <c r="M511" s="28" cm="1">
        <f t="array" ref="M511">SUMPRODUCT($E$463:$AN$498*($E$462:$AN$462=M$503)*($D$463:$D$498=$D511))</f>
        <v>2.6120433508102635E-2</v>
      </c>
      <c r="N511" s="28" cm="1">
        <f t="array" ref="N511">SUMPRODUCT($E$463:$AN$498*($E$462:$AN$462=N$503)*($D$463:$D$498=$D511))</f>
        <v>1.8674987125388821E-3</v>
      </c>
      <c r="O511" s="28" cm="1">
        <f t="array" ref="O511">SUMPRODUCT($E$463:$AN$498*($E$462:$AN$462=O$503)*($D$463:$D$498=$D511))</f>
        <v>4.6005273132319587E-3</v>
      </c>
      <c r="P511" s="28" cm="1">
        <f t="array" ref="P511">SUMPRODUCT($E$463:$AN$498*($E$462:$AN$462=P$503)*($D$463:$D$498=$D511))</f>
        <v>2.7482663671411444E-3</v>
      </c>
      <c r="Q511" s="28" cm="1">
        <f t="array" ref="Q511">SUMPRODUCT($E$463:$AN$498*($E$462:$AN$462=Q$503)*($D$463:$D$498=$D511))</f>
        <v>5.2442365804049422E-3</v>
      </c>
      <c r="R511" s="31">
        <f t="shared" si="90"/>
        <v>1.061372337545447E-2</v>
      </c>
      <c r="S511" s="31">
        <f t="shared" si="91"/>
        <v>1.061372337545447E-2</v>
      </c>
      <c r="T511" s="31">
        <f t="shared" si="92"/>
        <v>5.8784240602999518E-3</v>
      </c>
      <c r="U511" s="31">
        <f t="shared" si="93"/>
        <v>5.8784240602999518E-3</v>
      </c>
      <c r="V511" s="28" cm="1">
        <f t="array" ref="V511">SUMPRODUCT($E$463:$AN$498*($E$462:$AN$462=V$503)*($D$463:$D$498=$D511))</f>
        <v>6.6098924380722165E-3</v>
      </c>
      <c r="W511" s="28" cm="1">
        <f t="array" ref="W511">SUMPRODUCT($E$463:$AN$498*($E$462:$AN$462=W$503)*($D$463:$D$498=$D511))</f>
        <v>2.879198762771997E-3</v>
      </c>
      <c r="X511" s="28" cm="1">
        <f t="array" ref="X511">SUMPRODUCT($E$463:$AN$498*($E$462:$AN$462=X$503)*($D$463:$D$498=$D511))</f>
        <v>4.8736225027030695E-3</v>
      </c>
      <c r="Y511" s="28" cm="1">
        <f t="array" ref="Y511">SUMPRODUCT($E$463:$AN$498*($E$462:$AN$462=Y$503)*($D$463:$D$498=$D511))</f>
        <v>4.762719534917902E-3</v>
      </c>
      <c r="Z511" s="28" cm="1">
        <f t="array" ref="Z511">SUMPRODUCT($E$463:$AN$498*($E$462:$AN$462=Z$503)*($D$463:$D$498=$D511))</f>
        <v>5.694324499487367E-3</v>
      </c>
      <c r="AA511" s="28" cm="1">
        <f t="array" ref="AA511">SUMPRODUCT($E$463:$AN$498*($E$462:$AN$462=AA$503)*($D$463:$D$498=$D511))</f>
        <v>9.3023308876732224E-3</v>
      </c>
      <c r="AB511" s="28" cm="1">
        <f t="array" ref="AB511">SUMPRODUCT($E$463:$AN$498*($E$462:$AN$462=AB$503)*($D$463:$D$498=$D511))</f>
        <v>4.9565099907426149E-2</v>
      </c>
      <c r="AC511" s="31">
        <f t="shared" si="94"/>
        <v>6.9652907452998269E-3</v>
      </c>
      <c r="AD511" s="31">
        <f t="shared" si="95"/>
        <v>6.9652907452998269E-3</v>
      </c>
      <c r="AE511" s="28" cm="1">
        <f t="array" ref="AE511">SUMPRODUCT($E$463:$AN$498*($E$462:$AN$462=AE$503)*($D$463:$D$498=$D511))</f>
        <v>4.2777856277217176E-3</v>
      </c>
      <c r="AF511" s="28" cm="1">
        <f t="array" ref="AF511">SUMPRODUCT($E$463:$AN$498*($E$462:$AN$462=AF$503)*($D$463:$D$498=$D511))</f>
        <v>2.8134741251848772E-2</v>
      </c>
      <c r="AG511" s="28" cm="1">
        <f t="array" ref="AG511">SUMPRODUCT($E$463:$AN$498*($E$462:$AN$462=AG$503)*($D$463:$D$498=$D511))</f>
        <v>2.6124266077910342E-3</v>
      </c>
      <c r="AH511" s="28" cm="1">
        <f t="array" ref="AH511">SUMPRODUCT($E$463:$AN$498*($E$462:$AN$462=AH$503)*($D$463:$D$498=$D511))</f>
        <v>2.4634032596375383E-3</v>
      </c>
      <c r="AI511" s="28" cm="1">
        <f t="array" ref="AI511">SUMPRODUCT($E$463:$AN$498*($E$462:$AN$462=AI$503)*($D$463:$D$498=$D511))</f>
        <v>3.2695537219944704E-3</v>
      </c>
      <c r="AJ511" s="28" cm="1">
        <f t="array" ref="AJ511">SUMPRODUCT($E$463:$AN$498*($E$462:$AN$462=AJ$503)*($D$463:$D$498=$D511))</f>
        <v>4.257498972347E-3</v>
      </c>
      <c r="AK511" s="28" cm="1">
        <f t="array" ref="AK511">SUMPRODUCT($E$463:$AN$498*($E$462:$AN$462=AK$503)*($D$463:$D$498=$D511))</f>
        <v>2.4867234095934101E-3</v>
      </c>
      <c r="AL511" s="28" cm="1">
        <f t="array" ref="AL511">SUMPRODUCT($E$463:$AN$498*($E$462:$AN$462=AL$503)*($D$463:$D$498=$D511))</f>
        <v>1.1493873387081208E-3</v>
      </c>
      <c r="AM511" s="28" cm="1">
        <f t="array" ref="AM511">SUMPRODUCT($E$463:$AN$498*($E$462:$AN$462=AM$503)*($D$463:$D$498=$D511))</f>
        <v>1.0923168206115404E-3</v>
      </c>
      <c r="AN511" s="28" cm="1">
        <f t="array" ref="AN511">SUMPRODUCT($E$463:$AN$498*($E$462:$AN$462=AN$503)*($D$463:$D$498=$D511))</f>
        <v>3.232754898280359E-3</v>
      </c>
      <c r="AO511" s="28" cm="1">
        <f t="array" ref="AO511">SUMPRODUCT($E$463:$AN$498*($E$462:$AN$462=AO$503)*($D$463:$D$498=$D511))</f>
        <v>2.5658670515538492E-3</v>
      </c>
      <c r="AP511" s="28" cm="1">
        <f t="array" ref="AP511">SUMPRODUCT($E$463:$AN$498*($E$462:$AN$462=AP$503)*($D$463:$D$498=$D511))</f>
        <v>1.7095677446475582E-3</v>
      </c>
      <c r="AQ511" s="28" cm="1">
        <f t="array" ref="AQ511">SUMPRODUCT($E$463:$AN$498*($E$462:$AN$462=AQ$503)*($D$463:$D$498=$D511))</f>
        <v>1.3348908056663128E-3</v>
      </c>
      <c r="AR511" s="28" cm="1">
        <f t="array" ref="AR511">SUMPRODUCT($E$463:$AN$498*($E$462:$AN$462=AR$503)*($D$463:$D$498=$D511))</f>
        <v>2.0584721405191293E-3</v>
      </c>
      <c r="AS511" s="28" cm="1">
        <f t="array" ref="AS511">SUMPRODUCT($E$463:$AN$498*($E$462:$AN$462=AS$503)*($D$463:$D$498=$D511))</f>
        <v>5.1889042865541236E-3</v>
      </c>
      <c r="AT511" s="28" cm="1">
        <f t="array" ref="AT511">SUMPRODUCT($E$463:$AN$498*($E$462:$AN$462=AT$503)*($D$463:$D$498=$D511))</f>
        <v>0</v>
      </c>
    </row>
    <row r="512" spans="3:46" x14ac:dyDescent="0.35">
      <c r="D512" t="s">
        <v>9</v>
      </c>
      <c r="E512" s="28" cm="1">
        <f t="array" ref="E512">SUMPRODUCT($E$463:$AN$498*($E$462:$AN$462=E$503)*($D$463:$D$498=$D512))</f>
        <v>5.7792106070819957E-3</v>
      </c>
      <c r="F512" s="31">
        <f t="shared" si="88"/>
        <v>4.697513028041808E-3</v>
      </c>
      <c r="G512" s="31">
        <f t="shared" si="89"/>
        <v>4.697513028041808E-3</v>
      </c>
      <c r="H512" s="31">
        <f t="shared" si="89"/>
        <v>4.697513028041808E-3</v>
      </c>
      <c r="I512" s="31">
        <f t="shared" si="89"/>
        <v>4.697513028041808E-3</v>
      </c>
      <c r="J512" s="28" cm="1">
        <f t="array" ref="J512">SUMPRODUCT($E$463:$AN$498*($E$462:$AN$462=J$503)*($D$463:$D$498=$D512))</f>
        <v>1.9199304225056057E-2</v>
      </c>
      <c r="K512" s="28" cm="1">
        <f t="array" ref="K512">SUMPRODUCT($E$463:$AN$498*($E$462:$AN$462=K$503)*($D$463:$D$498=$D512))</f>
        <v>9.5426403414369688E-3</v>
      </c>
      <c r="L512" s="28" cm="1">
        <f t="array" ref="L512">SUMPRODUCT($E$463:$AN$498*($E$462:$AN$462=L$503)*($D$463:$D$498=$D512))</f>
        <v>1.359840337447466E-2</v>
      </c>
      <c r="M512" s="28" cm="1">
        <f t="array" ref="M512">SUMPRODUCT($E$463:$AN$498*($E$462:$AN$462=M$503)*($D$463:$D$498=$D512))</f>
        <v>1.2434731394476697</v>
      </c>
      <c r="N512" s="28" cm="1">
        <f t="array" ref="N512">SUMPRODUCT($E$463:$AN$498*($E$462:$AN$462=N$503)*($D$463:$D$498=$D512))</f>
        <v>3.5841959102780891E-3</v>
      </c>
      <c r="O512" s="28" cm="1">
        <f t="array" ref="O512">SUMPRODUCT($E$463:$AN$498*($E$462:$AN$462=O$503)*($D$463:$D$498=$D512))</f>
        <v>1.3551843633994313E-2</v>
      </c>
      <c r="P512" s="28" cm="1">
        <f t="array" ref="P512">SUMPRODUCT($E$463:$AN$498*($E$462:$AN$462=P$503)*($D$463:$D$498=$D512))</f>
        <v>1.1247158616260095E-2</v>
      </c>
      <c r="Q512" s="28" cm="1">
        <f t="array" ref="Q512">SUMPRODUCT($E$463:$AN$498*($E$462:$AN$462=Q$503)*($D$463:$D$498=$D512))</f>
        <v>1.4592467803577871E-2</v>
      </c>
      <c r="R512" s="31">
        <f t="shared" si="90"/>
        <v>1.1339165431483045E-2</v>
      </c>
      <c r="S512" s="31">
        <f t="shared" si="91"/>
        <v>1.1339165431483045E-2</v>
      </c>
      <c r="T512" s="31">
        <f t="shared" si="92"/>
        <v>6.3838911173011732E-3</v>
      </c>
      <c r="U512" s="31">
        <f t="shared" si="93"/>
        <v>6.3838911173011732E-3</v>
      </c>
      <c r="V512" s="28" cm="1">
        <f t="array" ref="V512">SUMPRODUCT($E$463:$AN$498*($E$462:$AN$462=V$503)*($D$463:$D$498=$D512))</f>
        <v>6.648440890988404E-3</v>
      </c>
      <c r="W512" s="28" cm="1">
        <f t="array" ref="W512">SUMPRODUCT($E$463:$AN$498*($E$462:$AN$462=W$503)*($D$463:$D$498=$D512))</f>
        <v>5.632543202897751E-3</v>
      </c>
      <c r="X512" s="28" cm="1">
        <f t="array" ref="X512">SUMPRODUCT($E$463:$AN$498*($E$462:$AN$462=X$503)*($D$463:$D$498=$D512))</f>
        <v>9.6525491584718275E-3</v>
      </c>
      <c r="Y512" s="28" cm="1">
        <f t="array" ref="Y512">SUMPRODUCT($E$463:$AN$498*($E$462:$AN$462=Y$503)*($D$463:$D$498=$D512))</f>
        <v>6.5903373033050511E-3</v>
      </c>
      <c r="Z512" s="28" cm="1">
        <f t="array" ref="Z512">SUMPRODUCT($E$463:$AN$498*($E$462:$AN$462=Z$503)*($D$463:$D$498=$D512))</f>
        <v>6.3739466062981819E-3</v>
      </c>
      <c r="AA512" s="28" cm="1">
        <f t="array" ref="AA512">SUMPRODUCT($E$463:$AN$498*($E$462:$AN$462=AA$503)*($D$463:$D$498=$D512))</f>
        <v>5.5823447517177769E-3</v>
      </c>
      <c r="AB512" s="28" cm="1">
        <f t="array" ref="AB512">SUMPRODUCT($E$463:$AN$498*($E$462:$AN$462=AB$503)*($D$463:$D$498=$D512))</f>
        <v>9.7140183526730241E-3</v>
      </c>
      <c r="AC512" s="31">
        <f t="shared" si="94"/>
        <v>3.8361726670124384E-3</v>
      </c>
      <c r="AD512" s="31">
        <f t="shared" si="95"/>
        <v>3.8361726670124384E-3</v>
      </c>
      <c r="AE512" s="28" cm="1">
        <f t="array" ref="AE512">SUMPRODUCT($E$463:$AN$498*($E$462:$AN$462=AE$503)*($D$463:$D$498=$D512))</f>
        <v>8.9671256792594189E-3</v>
      </c>
      <c r="AF512" s="28" cm="1">
        <f t="array" ref="AF512">SUMPRODUCT($E$463:$AN$498*($E$462:$AN$462=AF$503)*($D$463:$D$498=$D512))</f>
        <v>5.1825026108195732E-3</v>
      </c>
      <c r="AG512" s="28" cm="1">
        <f t="array" ref="AG512">SUMPRODUCT($E$463:$AN$498*($E$462:$AN$462=AG$503)*($D$463:$D$498=$D512))</f>
        <v>6.5185204851441313E-3</v>
      </c>
      <c r="AH512" s="28" cm="1">
        <f t="array" ref="AH512">SUMPRODUCT($E$463:$AN$498*($E$462:$AN$462=AH$503)*($D$463:$D$498=$D512))</f>
        <v>4.5010429842170683E-3</v>
      </c>
      <c r="AI512" s="28" cm="1">
        <f t="array" ref="AI512">SUMPRODUCT($E$463:$AN$498*($E$462:$AN$462=AI$503)*($D$463:$D$498=$D512))</f>
        <v>7.5839488229006114E-3</v>
      </c>
      <c r="AJ512" s="28" cm="1">
        <f t="array" ref="AJ512">SUMPRODUCT($E$463:$AN$498*($E$462:$AN$462=AJ$503)*($D$463:$D$498=$D512))</f>
        <v>4.1869179903222649E-2</v>
      </c>
      <c r="AK512" s="28" cm="1">
        <f t="array" ref="AK512">SUMPRODUCT($E$463:$AN$498*($E$462:$AN$462=AK$503)*($D$463:$D$498=$D512))</f>
        <v>6.8323010352668257E-3</v>
      </c>
      <c r="AL512" s="28" cm="1">
        <f t="array" ref="AL512">SUMPRODUCT($E$463:$AN$498*($E$462:$AN$462=AL$503)*($D$463:$D$498=$D512))</f>
        <v>5.3353636269052752E-3</v>
      </c>
      <c r="AM512" s="28" cm="1">
        <f t="array" ref="AM512">SUMPRODUCT($E$463:$AN$498*($E$462:$AN$462=AM$503)*($D$463:$D$498=$D512))</f>
        <v>6.352630766962122E-3</v>
      </c>
      <c r="AN512" s="28" cm="1">
        <f t="array" ref="AN512">SUMPRODUCT($E$463:$AN$498*($E$462:$AN$462=AN$503)*($D$463:$D$498=$D512))</f>
        <v>1.807722712567679E-3</v>
      </c>
      <c r="AO512" s="28" cm="1">
        <f t="array" ref="AO512">SUMPRODUCT($E$463:$AN$498*($E$462:$AN$462=AO$503)*($D$463:$D$498=$D512))</f>
        <v>1.0552934067227179E-2</v>
      </c>
      <c r="AP512" s="28" cm="1">
        <f t="array" ref="AP512">SUMPRODUCT($E$463:$AN$498*($E$462:$AN$462=AP$503)*($D$463:$D$498=$D512))</f>
        <v>4.1852708881344848E-3</v>
      </c>
      <c r="AQ512" s="28" cm="1">
        <f t="array" ref="AQ512">SUMPRODUCT($E$463:$AN$498*($E$462:$AN$462=AQ$503)*($D$463:$D$498=$D512))</f>
        <v>3.8862291113845762E-3</v>
      </c>
      <c r="AR512" s="28" cm="1">
        <f t="array" ref="AR512">SUMPRODUCT($E$463:$AN$498*($E$462:$AN$462=AR$503)*($D$463:$D$498=$D512))</f>
        <v>3.8188065445191291E-3</v>
      </c>
      <c r="AS512" s="28" cm="1">
        <f t="array" ref="AS512">SUMPRODUCT($E$463:$AN$498*($E$462:$AN$462=AS$503)*($D$463:$D$498=$D512))</f>
        <v>7.1721555018783873E-3</v>
      </c>
      <c r="AT512" s="28" cm="1">
        <f t="array" ref="AT512">SUMPRODUCT($E$463:$AN$498*($E$462:$AN$462=AT$503)*($D$463:$D$498=$D512))</f>
        <v>0</v>
      </c>
    </row>
    <row r="513" spans="4:46" x14ac:dyDescent="0.35">
      <c r="D513" t="s">
        <v>10</v>
      </c>
      <c r="E513" s="28" cm="1">
        <f t="array" ref="E513">SUMPRODUCT($E$463:$AN$498*($E$462:$AN$462=E$503)*($D$463:$D$498=$D513))</f>
        <v>2.853509136335141E-2</v>
      </c>
      <c r="F513" s="31">
        <f t="shared" si="88"/>
        <v>1.8599725482238878E-2</v>
      </c>
      <c r="G513" s="31">
        <f t="shared" si="89"/>
        <v>1.8599725482238878E-2</v>
      </c>
      <c r="H513" s="31">
        <f t="shared" si="89"/>
        <v>1.8599725482238878E-2</v>
      </c>
      <c r="I513" s="31">
        <f t="shared" si="89"/>
        <v>1.8599725482238878E-2</v>
      </c>
      <c r="J513" s="28" cm="1">
        <f t="array" ref="J513">SUMPRODUCT($E$463:$AN$498*($E$462:$AN$462=J$503)*($D$463:$D$498=$D513))</f>
        <v>1.5155316880128689E-2</v>
      </c>
      <c r="K513" s="28" cm="1">
        <f t="array" ref="K513">SUMPRODUCT($E$463:$AN$498*($E$462:$AN$462=K$503)*($D$463:$D$498=$D513))</f>
        <v>8.875134678616222E-3</v>
      </c>
      <c r="L513" s="28" cm="1">
        <f t="array" ref="L513">SUMPRODUCT($E$463:$AN$498*($E$462:$AN$462=L$503)*($D$463:$D$498=$D513))</f>
        <v>1.4581047683236694E-2</v>
      </c>
      <c r="M513" s="28" cm="1">
        <f t="array" ref="M513">SUMPRODUCT($E$463:$AN$498*($E$462:$AN$462=M$503)*($D$463:$D$498=$D513))</f>
        <v>1.284422453146784E-2</v>
      </c>
      <c r="N513" s="28" cm="1">
        <f t="array" ref="N513">SUMPRODUCT($E$463:$AN$498*($E$462:$AN$462=N$503)*($D$463:$D$498=$D513))</f>
        <v>1.1205546036933456</v>
      </c>
      <c r="O513" s="28" cm="1">
        <f t="array" ref="O513">SUMPRODUCT($E$463:$AN$498*($E$462:$AN$462=O$503)*($D$463:$D$498=$D513))</f>
        <v>5.0262115116438147E-2</v>
      </c>
      <c r="P513" s="28" cm="1">
        <f t="array" ref="P513">SUMPRODUCT($E$463:$AN$498*($E$462:$AN$462=P$503)*($D$463:$D$498=$D513))</f>
        <v>7.0232625138532375E-3</v>
      </c>
      <c r="Q513" s="28" cm="1">
        <f t="array" ref="Q513">SUMPRODUCT($E$463:$AN$498*($E$462:$AN$462=Q$503)*($D$463:$D$498=$D513))</f>
        <v>1.6500014664451213E-2</v>
      </c>
      <c r="R513" s="31">
        <f t="shared" si="90"/>
        <v>2.2800950674570757E-2</v>
      </c>
      <c r="S513" s="31">
        <f t="shared" si="91"/>
        <v>2.2800950674570757E-2</v>
      </c>
      <c r="T513" s="31">
        <f t="shared" si="92"/>
        <v>2.4987996993525937E-2</v>
      </c>
      <c r="U513" s="31">
        <f t="shared" si="93"/>
        <v>2.4987996993525937E-2</v>
      </c>
      <c r="V513" s="28" cm="1">
        <f t="array" ref="V513">SUMPRODUCT($E$463:$AN$498*($E$462:$AN$462=V$503)*($D$463:$D$498=$D513))</f>
        <v>1.0007509330133311E-2</v>
      </c>
      <c r="W513" s="28" cm="1">
        <f t="array" ref="W513">SUMPRODUCT($E$463:$AN$498*($E$462:$AN$462=W$503)*($D$463:$D$498=$D513))</f>
        <v>4.7891908300896728E-3</v>
      </c>
      <c r="X513" s="28" cm="1">
        <f t="array" ref="X513">SUMPRODUCT($E$463:$AN$498*($E$462:$AN$462=X$503)*($D$463:$D$498=$D513))</f>
        <v>9.1903128446475541E-3</v>
      </c>
      <c r="Y513" s="28" cm="1">
        <f t="array" ref="Y513">SUMPRODUCT($E$463:$AN$498*($E$462:$AN$462=Y$503)*($D$463:$D$498=$D513))</f>
        <v>8.3200982837490813E-3</v>
      </c>
      <c r="Z513" s="28" cm="1">
        <f t="array" ref="Z513">SUMPRODUCT($E$463:$AN$498*($E$462:$AN$462=Z$503)*($D$463:$D$498=$D513))</f>
        <v>8.7721400837980565E-3</v>
      </c>
      <c r="AA513" s="28" cm="1">
        <f t="array" ref="AA513">SUMPRODUCT($E$463:$AN$498*($E$462:$AN$462=AA$503)*($D$463:$D$498=$D513))</f>
        <v>6.9640956988413624E-3</v>
      </c>
      <c r="AB513" s="28" cm="1">
        <f t="array" ref="AB513">SUMPRODUCT($E$463:$AN$498*($E$462:$AN$462=AB$503)*($D$463:$D$498=$D513))</f>
        <v>9.0457709260440972E-3</v>
      </c>
      <c r="AC513" s="31">
        <f t="shared" si="94"/>
        <v>2.4469581680547667E-2</v>
      </c>
      <c r="AD513" s="31">
        <f t="shared" si="95"/>
        <v>2.4469581680547667E-2</v>
      </c>
      <c r="AE513" s="28" cm="1">
        <f t="array" ref="AE513">SUMPRODUCT($E$463:$AN$498*($E$462:$AN$462=AE$503)*($D$463:$D$498=$D513))</f>
        <v>1.2386749448986512E-2</v>
      </c>
      <c r="AF513" s="28" cm="1">
        <f t="array" ref="AF513">SUMPRODUCT($E$463:$AN$498*($E$462:$AN$462=AF$503)*($D$463:$D$498=$D513))</f>
        <v>1.3573688979234401E-2</v>
      </c>
      <c r="AG513" s="28" cm="1">
        <f t="array" ref="AG513">SUMPRODUCT($E$463:$AN$498*($E$462:$AN$462=AG$503)*($D$463:$D$498=$D513))</f>
        <v>9.6845081233094005E-3</v>
      </c>
      <c r="AH513" s="28" cm="1">
        <f t="array" ref="AH513">SUMPRODUCT($E$463:$AN$498*($E$462:$AN$462=AH$503)*($D$463:$D$498=$D513))</f>
        <v>4.3195750942741341E-2</v>
      </c>
      <c r="AI513" s="28" cm="1">
        <f t="array" ref="AI513">SUMPRODUCT($E$463:$AN$498*($E$462:$AN$462=AI$503)*($D$463:$D$498=$D513))</f>
        <v>7.2476056154246217E-3</v>
      </c>
      <c r="AJ513" s="28" cm="1">
        <f t="array" ref="AJ513">SUMPRODUCT($E$463:$AN$498*($E$462:$AN$462=AJ$503)*($D$463:$D$498=$D513))</f>
        <v>5.9026572966735819E-3</v>
      </c>
      <c r="AK513" s="28" cm="1">
        <f t="array" ref="AK513">SUMPRODUCT($E$463:$AN$498*($E$462:$AN$462=AK$503)*($D$463:$D$498=$D513))</f>
        <v>4.4627109027189429E-3</v>
      </c>
      <c r="AL513" s="28" cm="1">
        <f t="array" ref="AL513">SUMPRODUCT($E$463:$AN$498*($E$462:$AN$462=AL$503)*($D$463:$D$498=$D513))</f>
        <v>3.2485950648430215E-3</v>
      </c>
      <c r="AM513" s="28" cm="1">
        <f t="array" ref="AM513">SUMPRODUCT($E$463:$AN$498*($E$462:$AN$462=AM$503)*($D$463:$D$498=$D513))</f>
        <v>3.3639035371484474E-3</v>
      </c>
      <c r="AN513" s="28" cm="1">
        <f t="array" ref="AN513">SUMPRODUCT($E$463:$AN$498*($E$462:$AN$462=AN$503)*($D$463:$D$498=$D513))</f>
        <v>2.0954441515057842E-3</v>
      </c>
      <c r="AO513" s="28" cm="1">
        <f t="array" ref="AO513">SUMPRODUCT($E$463:$AN$498*($E$462:$AN$462=AO$503)*($D$463:$D$498=$D513))</f>
        <v>5.5586558437303183E-3</v>
      </c>
      <c r="AP513" s="28" cm="1">
        <f t="array" ref="AP513">SUMPRODUCT($E$463:$AN$498*($E$462:$AN$462=AP$503)*($D$463:$D$498=$D513))</f>
        <v>5.4107201678172409E-3</v>
      </c>
      <c r="AQ513" s="28" cm="1">
        <f t="array" ref="AQ513">SUMPRODUCT($E$463:$AN$498*($E$462:$AN$462=AQ$503)*($D$463:$D$498=$D513))</f>
        <v>3.3862209693451381E-3</v>
      </c>
      <c r="AR513" s="28" cm="1">
        <f t="array" ref="AR513">SUMPRODUCT($E$463:$AN$498*($E$462:$AN$462=AR$503)*($D$463:$D$498=$D513))</f>
        <v>3.6677926165643239E-3</v>
      </c>
      <c r="AS513" s="28" cm="1">
        <f t="array" ref="AS513">SUMPRODUCT($E$463:$AN$498*($E$462:$AN$462=AS$503)*($D$463:$D$498=$D513))</f>
        <v>5.9697228707915832E-3</v>
      </c>
      <c r="AT513" s="28" cm="1">
        <f t="array" ref="AT513">SUMPRODUCT($E$463:$AN$498*($E$462:$AN$462=AT$503)*($D$463:$D$498=$D513))</f>
        <v>0</v>
      </c>
    </row>
    <row r="514" spans="4:46" x14ac:dyDescent="0.35">
      <c r="D514" t="s">
        <v>49</v>
      </c>
      <c r="E514" s="28" cm="1">
        <f t="array" ref="E514">SUMPRODUCT($E$463:$AN$498*($E$462:$AN$462=E$503)*($D$463:$D$498=$D514))</f>
        <v>6.4337969755587088E-2</v>
      </c>
      <c r="F514" s="31">
        <f t="shared" si="88"/>
        <v>2.6012639065122682E-2</v>
      </c>
      <c r="G514" s="31">
        <f t="shared" si="89"/>
        <v>2.6012639065122682E-2</v>
      </c>
      <c r="H514" s="31">
        <f t="shared" si="89"/>
        <v>2.6012639065122682E-2</v>
      </c>
      <c r="I514" s="31">
        <f t="shared" si="89"/>
        <v>2.6012639065122682E-2</v>
      </c>
      <c r="J514" s="28" cm="1">
        <f t="array" ref="J514">SUMPRODUCT($E$463:$AN$498*($E$462:$AN$462=J$503)*($D$463:$D$498=$D514))</f>
        <v>3.930311591849181E-2</v>
      </c>
      <c r="K514" s="28" cm="1">
        <f t="array" ref="K514">SUMPRODUCT($E$463:$AN$498*($E$462:$AN$462=K$503)*($D$463:$D$498=$D514))</f>
        <v>7.0828255324357436E-2</v>
      </c>
      <c r="L514" s="28" cm="1">
        <f t="array" ref="L514">SUMPRODUCT($E$463:$AN$498*($E$462:$AN$462=L$503)*($D$463:$D$498=$D514))</f>
        <v>5.5554723812540556E-2</v>
      </c>
      <c r="M514" s="28" cm="1">
        <f t="array" ref="M514">SUMPRODUCT($E$463:$AN$498*($E$462:$AN$462=M$503)*($D$463:$D$498=$D514))</f>
        <v>7.9904605574121199E-2</v>
      </c>
      <c r="N514" s="28" cm="1">
        <f t="array" ref="N514">SUMPRODUCT($E$463:$AN$498*($E$462:$AN$462=N$503)*($D$463:$D$498=$D514))</f>
        <v>8.0182970139461629E-2</v>
      </c>
      <c r="O514" s="28" cm="1">
        <f t="array" ref="O514">SUMPRODUCT($E$463:$AN$498*($E$462:$AN$462=O$503)*($D$463:$D$498=$D514))</f>
        <v>1.3262182440953869</v>
      </c>
      <c r="P514" s="28" cm="1">
        <f t="array" ref="P514">SUMPRODUCT($E$463:$AN$498*($E$462:$AN$462=P$503)*($D$463:$D$498=$D514))</f>
        <v>6.8545250555260645E-2</v>
      </c>
      <c r="Q514" s="28" cm="1">
        <f t="array" ref="Q514">SUMPRODUCT($E$463:$AN$498*($E$462:$AN$462=Q$503)*($D$463:$D$498=$D514))</f>
        <v>0.26256788369894257</v>
      </c>
      <c r="R514" s="31">
        <f t="shared" si="90"/>
        <v>4.7441549047636221E-2</v>
      </c>
      <c r="S514" s="31">
        <f t="shared" si="91"/>
        <v>4.7441549047636221E-2</v>
      </c>
      <c r="T514" s="31">
        <f t="shared" si="92"/>
        <v>4.667703059384954E-2</v>
      </c>
      <c r="U514" s="31">
        <f t="shared" si="93"/>
        <v>4.667703059384954E-2</v>
      </c>
      <c r="V514" s="28" cm="1">
        <f t="array" ref="V514">SUMPRODUCT($E$463:$AN$498*($E$462:$AN$462=V$503)*($D$463:$D$498=$D514))</f>
        <v>3.4257480666989318E-2</v>
      </c>
      <c r="W514" s="28" cm="1">
        <f t="array" ref="W514">SUMPRODUCT($E$463:$AN$498*($E$462:$AN$462=W$503)*($D$463:$D$498=$D514))</f>
        <v>1.8628433970776785E-2</v>
      </c>
      <c r="X514" s="28" cm="1">
        <f t="array" ref="X514">SUMPRODUCT($E$463:$AN$498*($E$462:$AN$462=X$503)*($D$463:$D$498=$D514))</f>
        <v>3.9635915640784884E-2</v>
      </c>
      <c r="Y514" s="28" cm="1">
        <f t="array" ref="Y514">SUMPRODUCT($E$463:$AN$498*($E$462:$AN$462=Y$503)*($D$463:$D$498=$D514))</f>
        <v>2.6691281571579611E-2</v>
      </c>
      <c r="Z514" s="28" cm="1">
        <f t="array" ref="Z514">SUMPRODUCT($E$463:$AN$498*($E$462:$AN$462=Z$503)*($D$463:$D$498=$D514))</f>
        <v>4.1594972796771934E-2</v>
      </c>
      <c r="AA514" s="28" cm="1">
        <f t="array" ref="AA514">SUMPRODUCT($E$463:$AN$498*($E$462:$AN$462=AA$503)*($D$463:$D$498=$D514))</f>
        <v>2.9305347308545796E-2</v>
      </c>
      <c r="AB514" s="28" cm="1">
        <f t="array" ref="AB514">SUMPRODUCT($E$463:$AN$498*($E$462:$AN$462=AB$503)*($D$463:$D$498=$D514))</f>
        <v>3.7437479381804653E-2</v>
      </c>
      <c r="AC514" s="31">
        <f t="shared" si="94"/>
        <v>2.5357186931921065E-2</v>
      </c>
      <c r="AD514" s="31">
        <f t="shared" si="95"/>
        <v>2.5357186931921065E-2</v>
      </c>
      <c r="AE514" s="28" cm="1">
        <f t="array" ref="AE514">SUMPRODUCT($E$463:$AN$498*($E$462:$AN$462=AE$503)*($D$463:$D$498=$D514))</f>
        <v>2.2154845327844435E-2</v>
      </c>
      <c r="AF514" s="28" cm="1">
        <f t="array" ref="AF514">SUMPRODUCT($E$463:$AN$498*($E$462:$AN$462=AF$503)*($D$463:$D$498=$D514))</f>
        <v>2.9903385594889934E-2</v>
      </c>
      <c r="AG514" s="28" cm="1">
        <f t="array" ref="AG514">SUMPRODUCT($E$463:$AN$498*($E$462:$AN$462=AG$503)*($D$463:$D$498=$D514))</f>
        <v>9.4443919450430212E-3</v>
      </c>
      <c r="AH514" s="28" cm="1">
        <f t="array" ref="AH514">SUMPRODUCT($E$463:$AN$498*($E$462:$AN$462=AH$503)*($D$463:$D$498=$D514))</f>
        <v>1.0536617756165812E-2</v>
      </c>
      <c r="AI514" s="28" cm="1">
        <f t="array" ref="AI514">SUMPRODUCT($E$463:$AN$498*($E$462:$AN$462=AI$503)*($D$463:$D$498=$D514))</f>
        <v>1.5728897793749117E-2</v>
      </c>
      <c r="AJ514" s="28" cm="1">
        <f t="array" ref="AJ514">SUMPRODUCT($E$463:$AN$498*($E$462:$AN$462=AJ$503)*($D$463:$D$498=$D514))</f>
        <v>1.397090031848224E-2</v>
      </c>
      <c r="AK514" s="28" cm="1">
        <f t="array" ref="AK514">SUMPRODUCT($E$463:$AN$498*($E$462:$AN$462=AK$503)*($D$463:$D$498=$D514))</f>
        <v>6.7219957251357272E-3</v>
      </c>
      <c r="AL514" s="28" cm="1">
        <f t="array" ref="AL514">SUMPRODUCT($E$463:$AN$498*($E$462:$AN$462=AL$503)*($D$463:$D$498=$D514))</f>
        <v>4.4858952289119989E-3</v>
      </c>
      <c r="AM514" s="28" cm="1">
        <f t="array" ref="AM514">SUMPRODUCT($E$463:$AN$498*($E$462:$AN$462=AM$503)*($D$463:$D$498=$D514))</f>
        <v>3.5643004139762889E-3</v>
      </c>
      <c r="AN514" s="28" cm="1">
        <f t="array" ref="AN514">SUMPRODUCT($E$463:$AN$498*($E$462:$AN$462=AN$503)*($D$463:$D$498=$D514))</f>
        <v>4.5752675769113894E-3</v>
      </c>
      <c r="AO514" s="28" cm="1">
        <f t="array" ref="AO514">SUMPRODUCT($E$463:$AN$498*($E$462:$AN$462=AO$503)*($D$463:$D$498=$D514))</f>
        <v>9.59312338512322E-3</v>
      </c>
      <c r="AP514" s="28" cm="1">
        <f t="array" ref="AP514">SUMPRODUCT($E$463:$AN$498*($E$462:$AN$462=AP$503)*($D$463:$D$498=$D514))</f>
        <v>5.4955391837660864E-3</v>
      </c>
      <c r="AQ514" s="28" cm="1">
        <f t="array" ref="AQ514">SUMPRODUCT($E$463:$AN$498*($E$462:$AN$462=AQ$503)*($D$463:$D$498=$D514))</f>
        <v>4.0852579058662571E-3</v>
      </c>
      <c r="AR514" s="28" cm="1">
        <f t="array" ref="AR514">SUMPRODUCT($E$463:$AN$498*($E$462:$AN$462=AR$503)*($D$463:$D$498=$D514))</f>
        <v>1.3104851374184419E-2</v>
      </c>
      <c r="AS514" s="28" cm="1">
        <f t="array" ref="AS514">SUMPRODUCT($E$463:$AN$498*($E$462:$AN$462=AS$503)*($D$463:$D$498=$D514))</f>
        <v>1.2208328828938518E-2</v>
      </c>
      <c r="AT514" s="28" cm="1">
        <f t="array" ref="AT514">SUMPRODUCT($E$463:$AN$498*($E$462:$AN$462=AT$503)*($D$463:$D$498=$D514))</f>
        <v>0</v>
      </c>
    </row>
    <row r="515" spans="4:46" x14ac:dyDescent="0.35">
      <c r="D515" t="s">
        <v>50</v>
      </c>
      <c r="E515" s="28" cm="1">
        <f t="array" ref="E515">SUMPRODUCT($E$463:$AN$498*($E$462:$AN$462=E$503)*($D$463:$D$498=$D515))</f>
        <v>3.1941715375002331E-3</v>
      </c>
      <c r="F515" s="31">
        <f t="shared" si="88"/>
        <v>3.3417751482266666E-4</v>
      </c>
      <c r="G515" s="31">
        <f t="shared" si="89"/>
        <v>3.3417751482266666E-4</v>
      </c>
      <c r="H515" s="31">
        <f t="shared" si="89"/>
        <v>3.3417751482266666E-4</v>
      </c>
      <c r="I515" s="31">
        <f t="shared" si="89"/>
        <v>3.3417751482266666E-4</v>
      </c>
      <c r="J515" s="28" cm="1">
        <f t="array" ref="J515">SUMPRODUCT($E$463:$AN$498*($E$462:$AN$462=J$503)*($D$463:$D$498=$D515))</f>
        <v>2.5567449820269182E-3</v>
      </c>
      <c r="K515" s="28" cm="1">
        <f t="array" ref="K515">SUMPRODUCT($E$463:$AN$498*($E$462:$AN$462=K$503)*($D$463:$D$498=$D515))</f>
        <v>5.957673109930156E-4</v>
      </c>
      <c r="L515" s="28" cm="1">
        <f t="array" ref="L515">SUMPRODUCT($E$463:$AN$498*($E$462:$AN$462=L$503)*($D$463:$D$498=$D515))</f>
        <v>4.2089764039281814E-4</v>
      </c>
      <c r="M515" s="28" cm="1">
        <f t="array" ref="M515">SUMPRODUCT($E$463:$AN$498*($E$462:$AN$462=M$503)*($D$463:$D$498=$D515))</f>
        <v>5.5960045224023815E-4</v>
      </c>
      <c r="N515" s="28" cm="1">
        <f t="array" ref="N515">SUMPRODUCT($E$463:$AN$498*($E$462:$AN$462=N$503)*($D$463:$D$498=$D515))</f>
        <v>4.2987603566607262E-4</v>
      </c>
      <c r="O515" s="28" cm="1">
        <f t="array" ref="O515">SUMPRODUCT($E$463:$AN$498*($E$462:$AN$462=O$503)*($D$463:$D$498=$D515))</f>
        <v>3.1951929894283473E-3</v>
      </c>
      <c r="P515" s="28" cm="1">
        <f t="array" ref="P515">SUMPRODUCT($E$463:$AN$498*($E$462:$AN$462=P$503)*($D$463:$D$498=$D515))</f>
        <v>1.0651046204205572</v>
      </c>
      <c r="Q515" s="28" cm="1">
        <f t="array" ref="Q515">SUMPRODUCT($E$463:$AN$498*($E$462:$AN$462=Q$503)*($D$463:$D$498=$D515))</f>
        <v>1.6345234971418992E-3</v>
      </c>
      <c r="R515" s="31">
        <f t="shared" si="90"/>
        <v>7.1101199337418749E-4</v>
      </c>
      <c r="S515" s="31">
        <f>R515</f>
        <v>7.1101199337418749E-4</v>
      </c>
      <c r="T515" s="31">
        <f t="shared" si="92"/>
        <v>4.3278153409939235E-4</v>
      </c>
      <c r="U515" s="31">
        <f t="shared" si="93"/>
        <v>4.3278153409939235E-4</v>
      </c>
      <c r="V515" s="28" cm="1">
        <f t="array" ref="V515">SUMPRODUCT($E$463:$AN$498*($E$462:$AN$462=V$503)*($D$463:$D$498=$D515))</f>
        <v>3.7478766448051251E-4</v>
      </c>
      <c r="W515" s="28" cm="1">
        <f t="array" ref="W515">SUMPRODUCT($E$463:$AN$498*($E$462:$AN$462=W$503)*($D$463:$D$498=$D515))</f>
        <v>3.257993276881251E-4</v>
      </c>
      <c r="X515" s="28" cm="1">
        <f t="array" ref="X515">SUMPRODUCT($E$463:$AN$498*($E$462:$AN$462=X$503)*($D$463:$D$498=$D515))</f>
        <v>4.6872957786449489E-4</v>
      </c>
      <c r="Y515" s="28" cm="1">
        <f t="array" ref="Y515">SUMPRODUCT($E$463:$AN$498*($E$462:$AN$462=Y$503)*($D$463:$D$498=$D515))</f>
        <v>4.0516401856755126E-4</v>
      </c>
      <c r="Z515" s="28" cm="1">
        <f t="array" ref="Z515">SUMPRODUCT($E$463:$AN$498*($E$462:$AN$462=Z$503)*($D$463:$D$498=$D515))</f>
        <v>5.8422085489843805E-4</v>
      </c>
      <c r="AA515" s="28" cm="1">
        <f t="array" ref="AA515">SUMPRODUCT($E$463:$AN$498*($E$462:$AN$462=AA$503)*($D$463:$D$498=$D515))</f>
        <v>4.6955461747182547E-4</v>
      </c>
      <c r="AB515" s="28" cm="1">
        <f t="array" ref="AB515">SUMPRODUCT($E$463:$AN$498*($E$462:$AN$462=AB$503)*($D$463:$D$498=$D515))</f>
        <v>5.5652137414376808E-4</v>
      </c>
      <c r="AC515" s="31">
        <f t="shared" si="94"/>
        <v>3.7511776436595221E-4</v>
      </c>
      <c r="AD515" s="31">
        <f t="shared" si="95"/>
        <v>3.7511776436595221E-4</v>
      </c>
      <c r="AE515" s="28" cm="1">
        <f t="array" ref="AE515">SUMPRODUCT($E$463:$AN$498*($E$462:$AN$462=AE$503)*($D$463:$D$498=$D515))</f>
        <v>4.8771719852691965E-4</v>
      </c>
      <c r="AF515" s="28" cm="1">
        <f t="array" ref="AF515">SUMPRODUCT($E$463:$AN$498*($E$462:$AN$462=AF$503)*($D$463:$D$498=$D515))</f>
        <v>4.1382228403129485E-4</v>
      </c>
      <c r="AG515" s="28" cm="1">
        <f t="array" ref="AG515">SUMPRODUCT($E$463:$AN$498*($E$462:$AN$462=AG$503)*($D$463:$D$498=$D515))</f>
        <v>4.9673909219801751E-4</v>
      </c>
      <c r="AH515" s="28" cm="1">
        <f t="array" ref="AH515">SUMPRODUCT($E$463:$AN$498*($E$462:$AN$462=AH$503)*($D$463:$D$498=$D515))</f>
        <v>3.5147537408336402E-4</v>
      </c>
      <c r="AI515" s="28" cm="1">
        <f t="array" ref="AI515">SUMPRODUCT($E$463:$AN$498*($E$462:$AN$462=AI$503)*($D$463:$D$498=$D515))</f>
        <v>6.624317431250282E-4</v>
      </c>
      <c r="AJ515" s="28" cm="1">
        <f t="array" ref="AJ515">SUMPRODUCT($E$463:$AN$498*($E$462:$AN$462=AJ$503)*($D$463:$D$498=$D515))</f>
        <v>4.245098193507532E-4</v>
      </c>
      <c r="AK515" s="28" cm="1">
        <f t="array" ref="AK515">SUMPRODUCT($E$463:$AN$498*($E$462:$AN$462=AK$503)*($D$463:$D$498=$D515))</f>
        <v>4.5342212018543353E-4</v>
      </c>
      <c r="AL515" s="28" cm="1">
        <f t="array" ref="AL515">SUMPRODUCT($E$463:$AN$498*($E$462:$AN$462=AL$503)*($D$463:$D$498=$D515))</f>
        <v>4.1187137600765271E-4</v>
      </c>
      <c r="AM515" s="28" cm="1">
        <f t="array" ref="AM515">SUMPRODUCT($E$463:$AN$498*($E$462:$AN$462=AM$503)*($D$463:$D$498=$D515))</f>
        <v>3.1634906608995843E-4</v>
      </c>
      <c r="AN515" s="28" cm="1">
        <f t="array" ref="AN515">SUMPRODUCT($E$463:$AN$498*($E$462:$AN$462=AN$503)*($D$463:$D$498=$D515))</f>
        <v>1.2214496559531494E-4</v>
      </c>
      <c r="AO515" s="28" cm="1">
        <f t="array" ref="AO515">SUMPRODUCT($E$463:$AN$498*($E$462:$AN$462=AO$503)*($D$463:$D$498=$D515))</f>
        <v>9.3615875837274891E-4</v>
      </c>
      <c r="AP515" s="28" cm="1">
        <f t="array" ref="AP515">SUMPRODUCT($E$463:$AN$498*($E$462:$AN$462=AP$503)*($D$463:$D$498=$D515))</f>
        <v>6.9671731259748448E-4</v>
      </c>
      <c r="AQ515" s="28" cm="1">
        <f t="array" ref="AQ515">SUMPRODUCT($E$463:$AN$498*($E$462:$AN$462=AQ$503)*($D$463:$D$498=$D515))</f>
        <v>1.3601179807995886E-3</v>
      </c>
      <c r="AR515" s="28" cm="1">
        <f t="array" ref="AR515">SUMPRODUCT($E$463:$AN$498*($E$462:$AN$462=AR$503)*($D$463:$D$498=$D515))</f>
        <v>2.4191016454509766E-2</v>
      </c>
      <c r="AS515" s="28" cm="1">
        <f t="array" ref="AS515">SUMPRODUCT($E$463:$AN$498*($E$462:$AN$462=AS$503)*($D$463:$D$498=$D515))</f>
        <v>4.261643479256851E-4</v>
      </c>
      <c r="AT515" s="28" cm="1">
        <f t="array" ref="AT515">SUMPRODUCT($E$463:$AN$498*($E$462:$AN$462=AT$503)*($D$463:$D$498=$D515))</f>
        <v>0</v>
      </c>
    </row>
    <row r="516" spans="4:46" x14ac:dyDescent="0.35">
      <c r="D516" t="s">
        <v>11</v>
      </c>
      <c r="E516" s="28" cm="1">
        <f t="array" ref="E516">SUMPRODUCT($E$463:$AN$498*($E$462:$AN$462=E$503)*($D$463:$D$498=$D516))</f>
        <v>1.205386421372771E-2</v>
      </c>
      <c r="F516" s="31">
        <f>F472</f>
        <v>1.0673599309197604E-2</v>
      </c>
      <c r="G516" s="31">
        <f>F516</f>
        <v>1.0673599309197604E-2</v>
      </c>
      <c r="H516" s="31">
        <f t="shared" si="89"/>
        <v>1.0673599309197604E-2</v>
      </c>
      <c r="I516" s="31">
        <f t="shared" si="89"/>
        <v>1.0673599309197604E-2</v>
      </c>
      <c r="J516" s="28" cm="1">
        <f t="array" ref="J516">SUMPRODUCT($E$463:$AN$498*($E$462:$AN$462=J$503)*($D$463:$D$498=$D516))</f>
        <v>2.4504369947819786E-2</v>
      </c>
      <c r="K516" s="28" cm="1">
        <f t="array" ref="K516">SUMPRODUCT($E$463:$AN$498*($E$462:$AN$462=K$503)*($D$463:$D$498=$D516))</f>
        <v>2.3078439759721646E-2</v>
      </c>
      <c r="L516" s="28" cm="1">
        <f t="array" ref="L516">SUMPRODUCT($E$463:$AN$498*($E$462:$AN$462=L$503)*($D$463:$D$498=$D516))</f>
        <v>1.8485218340630931E-2</v>
      </c>
      <c r="M516" s="28" cm="1">
        <f t="array" ref="M516">SUMPRODUCT($E$463:$AN$498*($E$462:$AN$462=M$503)*($D$463:$D$498=$D516))</f>
        <v>2.6462160034282912E-2</v>
      </c>
      <c r="N516" s="28" cm="1">
        <f t="array" ref="N516">SUMPRODUCT($E$463:$AN$498*($E$462:$AN$462=N$503)*($D$463:$D$498=$D516))</f>
        <v>1.166709561613612E-2</v>
      </c>
      <c r="O516" s="28" cm="1">
        <f t="array" ref="O516">SUMPRODUCT($E$463:$AN$498*($E$462:$AN$462=O$503)*($D$463:$D$498=$D516))</f>
        <v>2.6121787590194494E-2</v>
      </c>
      <c r="P516" s="28" cm="1">
        <f t="array" ref="P516">SUMPRODUCT($E$463:$AN$498*($E$462:$AN$462=P$503)*($D$463:$D$498=$D516))</f>
        <v>1.6898273446568354E-2</v>
      </c>
      <c r="Q516" s="28" cm="1">
        <f t="array" ref="Q516">SUMPRODUCT($E$463:$AN$498*($E$462:$AN$462=Q$503)*($D$463:$D$498=$D516))</f>
        <v>1.1524581071233178</v>
      </c>
      <c r="R516" s="31">
        <f>O472</f>
        <v>2.2073805793880383E-2</v>
      </c>
      <c r="S516" s="31">
        <f t="shared" si="91"/>
        <v>2.2073805793880383E-2</v>
      </c>
      <c r="T516" s="31">
        <f t="shared" si="92"/>
        <v>1.3575953771810444E-2</v>
      </c>
      <c r="U516" s="31">
        <f t="shared" si="93"/>
        <v>1.3575953771810444E-2</v>
      </c>
      <c r="V516" s="28" cm="1">
        <f t="array" ref="V516">SUMPRODUCT($E$463:$AN$498*($E$462:$AN$462=V$503)*($D$463:$D$498=$D516))</f>
        <v>2.3333171653759175E-2</v>
      </c>
      <c r="W516" s="28" cm="1">
        <f t="array" ref="W516">SUMPRODUCT($E$463:$AN$498*($E$462:$AN$462=W$503)*($D$463:$D$498=$D516))</f>
        <v>1.6896613160483468E-2</v>
      </c>
      <c r="X516" s="28" cm="1">
        <f t="array" ref="X516">SUMPRODUCT($E$463:$AN$498*($E$462:$AN$462=X$503)*($D$463:$D$498=$D516))</f>
        <v>3.9279701419271985E-2</v>
      </c>
      <c r="Y516" s="28" cm="1">
        <f t="array" ref="Y516">SUMPRODUCT($E$463:$AN$498*($E$462:$AN$462=Y$503)*($D$463:$D$498=$D516))</f>
        <v>3.3247149965527287E-2</v>
      </c>
      <c r="Z516" s="28" cm="1">
        <f t="array" ref="Z516">SUMPRODUCT($E$463:$AN$498*($E$462:$AN$462=Z$503)*($D$463:$D$498=$D516))</f>
        <v>6.817011023408677E-2</v>
      </c>
      <c r="AA516" s="28" cm="1">
        <f t="array" ref="AA516">SUMPRODUCT($E$463:$AN$498*($E$462:$AN$462=AA$503)*($D$463:$D$498=$D516))</f>
        <v>3.0238517458089479E-2</v>
      </c>
      <c r="AB516" s="28" cm="1">
        <f t="array" ref="AB516">SUMPRODUCT($E$463:$AN$498*($E$462:$AN$462=AB$503)*($D$463:$D$498=$D516))</f>
        <v>2.9615043969690988E-2</v>
      </c>
      <c r="AC516" s="31">
        <f t="shared" si="94"/>
        <v>8.2018032104185651E-3</v>
      </c>
      <c r="AD516" s="31">
        <f t="shared" si="95"/>
        <v>8.2018032104185651E-3</v>
      </c>
      <c r="AE516" s="28" cm="1">
        <f t="array" ref="AE516">SUMPRODUCT($E$463:$AN$498*($E$462:$AN$462=AE$503)*($D$463:$D$498=$D516))</f>
        <v>1.1819014870135282E-2</v>
      </c>
      <c r="AF516" s="28" cm="1">
        <f t="array" ref="AF516">SUMPRODUCT($E$463:$AN$498*($E$462:$AN$462=AF$503)*($D$463:$D$498=$D516))</f>
        <v>3.5517782450752419E-2</v>
      </c>
      <c r="AG516" s="28" cm="1">
        <f t="array" ref="AG516">SUMPRODUCT($E$463:$AN$498*($E$462:$AN$462=AG$503)*($D$463:$D$498=$D516))</f>
        <v>9.6184462116190271E-3</v>
      </c>
      <c r="AH516" s="28" cm="1">
        <f t="array" ref="AH516">SUMPRODUCT($E$463:$AN$498*($E$462:$AN$462=AH$503)*($D$463:$D$498=$D516))</f>
        <v>9.4258732850619753E-3</v>
      </c>
      <c r="AI516" s="28" cm="1">
        <f t="array" ref="AI516">SUMPRODUCT($E$463:$AN$498*($E$462:$AN$462=AI$503)*($D$463:$D$498=$D516))</f>
        <v>7.9533561873645839E-3</v>
      </c>
      <c r="AJ516" s="28" cm="1">
        <f t="array" ref="AJ516">SUMPRODUCT($E$463:$AN$498*($E$462:$AN$462=AJ$503)*($D$463:$D$498=$D516))</f>
        <v>7.3810691222281283E-3</v>
      </c>
      <c r="AK516" s="28" cm="1">
        <f t="array" ref="AK516">SUMPRODUCT($E$463:$AN$498*($E$462:$AN$462=AK$503)*($D$463:$D$498=$D516))</f>
        <v>7.7443126350926319E-3</v>
      </c>
      <c r="AL516" s="28" cm="1">
        <f t="array" ref="AL516">SUMPRODUCT($E$463:$AN$498*($E$462:$AN$462=AL$503)*($D$463:$D$498=$D516))</f>
        <v>3.5257498253645834E-3</v>
      </c>
      <c r="AM516" s="28" cm="1">
        <f t="array" ref="AM516">SUMPRODUCT($E$463:$AN$498*($E$462:$AN$462=AM$503)*($D$463:$D$498=$D516))</f>
        <v>2.9266807268217821E-3</v>
      </c>
      <c r="AN516" s="28" cm="1">
        <f t="array" ref="AN516">SUMPRODUCT($E$463:$AN$498*($E$462:$AN$462=AN$503)*($D$463:$D$498=$D516))</f>
        <v>3.5510920301584071E-3</v>
      </c>
      <c r="AO516" s="28" cm="1">
        <f t="array" ref="AO516">SUMPRODUCT($E$463:$AN$498*($E$462:$AN$462=AO$503)*($D$463:$D$498=$D516))</f>
        <v>6.6795609600465832E-3</v>
      </c>
      <c r="AP516" s="28" cm="1">
        <f t="array" ref="AP516">SUMPRODUCT($E$463:$AN$498*($E$462:$AN$462=AP$503)*($D$463:$D$498=$D516))</f>
        <v>3.4855261938842906E-3</v>
      </c>
      <c r="AQ516" s="28" cm="1">
        <f t="array" ref="AQ516">SUMPRODUCT($E$463:$AN$498*($E$462:$AN$462=AQ$503)*($D$463:$D$498=$D516))</f>
        <v>2.1559158446719075E-3</v>
      </c>
      <c r="AR516" s="28" cm="1">
        <f t="array" ref="AR516">SUMPRODUCT($E$463:$AN$498*($E$462:$AN$462=AR$503)*($D$463:$D$498=$D516))</f>
        <v>4.9668461253354708E-3</v>
      </c>
      <c r="AS516" s="28" cm="1">
        <f t="array" ref="AS516">SUMPRODUCT($E$463:$AN$498*($E$462:$AN$462=AS$503)*($D$463:$D$498=$D516))</f>
        <v>5.7129405396807598E-3</v>
      </c>
      <c r="AT516" s="28" cm="1">
        <f t="array" ref="AT516">SUMPRODUCT($E$463:$AN$498*($E$462:$AN$462=AT$503)*($D$463:$D$498=$D516))</f>
        <v>0</v>
      </c>
    </row>
    <row r="517" spans="4:46" x14ac:dyDescent="0.35">
      <c r="D517" s="4" t="s">
        <v>93</v>
      </c>
      <c r="E517" s="31">
        <f>E473</f>
        <v>7.7031635392837694E-3</v>
      </c>
      <c r="F517" s="33">
        <f>F473</f>
        <v>1.0969984035234897E-2</v>
      </c>
      <c r="G517" s="33">
        <f>F517</f>
        <v>1.0969984035234897E-2</v>
      </c>
      <c r="H517" s="33">
        <f>F517</f>
        <v>1.0969984035234897E-2</v>
      </c>
      <c r="I517" s="33">
        <f>F517</f>
        <v>1.0969984035234897E-2</v>
      </c>
      <c r="J517" s="31">
        <f>G473</f>
        <v>1.0128064282974284E-2</v>
      </c>
      <c r="K517" s="31">
        <f t="shared" ref="K517:Q517" si="96">H473</f>
        <v>5.1617434707339959E-3</v>
      </c>
      <c r="L517" s="31">
        <f t="shared" si="96"/>
        <v>2.1294175498259998E-2</v>
      </c>
      <c r="M517" s="31">
        <f t="shared" si="96"/>
        <v>5.0336966923132907E-3</v>
      </c>
      <c r="N517" s="31">
        <f t="shared" si="96"/>
        <v>3.475096850355497E-3</v>
      </c>
      <c r="O517" s="31">
        <f t="shared" si="96"/>
        <v>9.5805013485121097E-3</v>
      </c>
      <c r="P517" s="31">
        <f t="shared" si="96"/>
        <v>5.848538104506318E-3</v>
      </c>
      <c r="Q517" s="31">
        <f t="shared" si="96"/>
        <v>1.0766897100514414E-2</v>
      </c>
      <c r="R517" s="32">
        <f>O473</f>
        <v>1.1483103957989631</v>
      </c>
      <c r="S517" s="32">
        <v>0.01</v>
      </c>
      <c r="T517" s="33">
        <f>$P$473</f>
        <v>1.4170939485475357E-2</v>
      </c>
      <c r="U517" s="33">
        <f>$P$473</f>
        <v>1.4170939485475357E-2</v>
      </c>
      <c r="V517" s="31">
        <f>Q473</f>
        <v>1.1855462491158814E-2</v>
      </c>
      <c r="W517" s="31">
        <f t="shared" ref="W517:AB517" si="97">R473</f>
        <v>6.7982577574990499E-3</v>
      </c>
      <c r="X517" s="31">
        <f t="shared" si="97"/>
        <v>1.2492486489942296E-2</v>
      </c>
      <c r="Y517" s="31">
        <f t="shared" si="97"/>
        <v>8.2133741216971687E-3</v>
      </c>
      <c r="Z517" s="31">
        <f t="shared" si="97"/>
        <v>1.2533229960973518E-2</v>
      </c>
      <c r="AA517" s="31">
        <f t="shared" si="97"/>
        <v>9.0746346109128982E-3</v>
      </c>
      <c r="AB517" s="31">
        <f t="shared" si="97"/>
        <v>1.0858772592114012E-2</v>
      </c>
      <c r="AC517" s="33">
        <f>$X$473</f>
        <v>9.4210220876555003E-3</v>
      </c>
      <c r="AD517" s="33">
        <f>$X$473</f>
        <v>9.4210220876555003E-3</v>
      </c>
      <c r="AE517" s="31">
        <f>Y473</f>
        <v>8.8766204105421749E-3</v>
      </c>
      <c r="AF517" s="31">
        <f t="shared" ref="AF517:AT517" si="98">Z473</f>
        <v>7.1886431721992217E-2</v>
      </c>
      <c r="AG517" s="31">
        <f t="shared" si="98"/>
        <v>3.9137083876141215E-3</v>
      </c>
      <c r="AH517" s="31">
        <f t="shared" si="98"/>
        <v>3.7800933025603951E-3</v>
      </c>
      <c r="AI517" s="31">
        <f t="shared" si="98"/>
        <v>5.2868846119779479E-3</v>
      </c>
      <c r="AJ517" s="31">
        <f t="shared" si="98"/>
        <v>2.5483676688009683E-3</v>
      </c>
      <c r="AK517" s="31">
        <f t="shared" si="98"/>
        <v>4.0374853418637556E-3</v>
      </c>
      <c r="AL517" s="31">
        <f t="shared" si="98"/>
        <v>1.6822021623885276E-3</v>
      </c>
      <c r="AM517" s="31">
        <f t="shared" si="98"/>
        <v>1.6496696562036406E-3</v>
      </c>
      <c r="AN517" s="31">
        <f t="shared" si="98"/>
        <v>6.0421136073891841E-3</v>
      </c>
      <c r="AO517" s="31">
        <f t="shared" si="98"/>
        <v>3.5570705216092947E-3</v>
      </c>
      <c r="AP517" s="31">
        <f t="shared" si="98"/>
        <v>3.2443172455406681E-3</v>
      </c>
      <c r="AQ517" s="31">
        <f t="shared" si="98"/>
        <v>2.003949715644761E-3</v>
      </c>
      <c r="AR517" s="31">
        <f t="shared" si="98"/>
        <v>2.7227314306883287E-3</v>
      </c>
      <c r="AS517" s="31">
        <f t="shared" si="98"/>
        <v>3.9189225393173851E-3</v>
      </c>
      <c r="AT517" s="31">
        <f t="shared" si="98"/>
        <v>0</v>
      </c>
    </row>
    <row r="518" spans="4:46" x14ac:dyDescent="0.35">
      <c r="D518" s="4" t="s">
        <v>94</v>
      </c>
      <c r="E518" s="31">
        <f>E517</f>
        <v>7.7031635392837694E-3</v>
      </c>
      <c r="F518" s="33">
        <f>F517</f>
        <v>1.0969984035234897E-2</v>
      </c>
      <c r="G518" s="33">
        <f>F517</f>
        <v>1.0969984035234897E-2</v>
      </c>
      <c r="H518" s="33">
        <f>F517</f>
        <v>1.0969984035234897E-2</v>
      </c>
      <c r="I518" s="33">
        <f>F517</f>
        <v>1.0969984035234897E-2</v>
      </c>
      <c r="J518" s="31">
        <f>J517</f>
        <v>1.0128064282974284E-2</v>
      </c>
      <c r="K518" s="31">
        <f t="shared" ref="K518:Q518" si="99">K517</f>
        <v>5.1617434707339959E-3</v>
      </c>
      <c r="L518" s="31">
        <f t="shared" si="99"/>
        <v>2.1294175498259998E-2</v>
      </c>
      <c r="M518" s="31">
        <f t="shared" si="99"/>
        <v>5.0336966923132907E-3</v>
      </c>
      <c r="N518" s="31">
        <f t="shared" si="99"/>
        <v>3.475096850355497E-3</v>
      </c>
      <c r="O518" s="31">
        <f t="shared" si="99"/>
        <v>9.5805013485121097E-3</v>
      </c>
      <c r="P518" s="31">
        <f t="shared" si="99"/>
        <v>5.848538104506318E-3</v>
      </c>
      <c r="Q518" s="31">
        <f t="shared" si="99"/>
        <v>1.0766897100514414E-2</v>
      </c>
      <c r="R518" s="32">
        <v>0.01</v>
      </c>
      <c r="S518" s="32">
        <f>O473</f>
        <v>1.1483103957989631</v>
      </c>
      <c r="T518" s="33">
        <f>$P$473</f>
        <v>1.4170939485475357E-2</v>
      </c>
      <c r="U518" s="33">
        <f>$P$473</f>
        <v>1.4170939485475357E-2</v>
      </c>
      <c r="V518" s="31">
        <f>V517</f>
        <v>1.1855462491158814E-2</v>
      </c>
      <c r="W518" s="31">
        <f t="shared" ref="W518:AB518" si="100">W517</f>
        <v>6.7982577574990499E-3</v>
      </c>
      <c r="X518" s="31">
        <f t="shared" si="100"/>
        <v>1.2492486489942296E-2</v>
      </c>
      <c r="Y518" s="31">
        <f t="shared" si="100"/>
        <v>8.2133741216971687E-3</v>
      </c>
      <c r="Z518" s="31">
        <f t="shared" si="100"/>
        <v>1.2533229960973518E-2</v>
      </c>
      <c r="AA518" s="31">
        <f t="shared" si="100"/>
        <v>9.0746346109128982E-3</v>
      </c>
      <c r="AB518" s="31">
        <f t="shared" si="100"/>
        <v>1.0858772592114012E-2</v>
      </c>
      <c r="AC518" s="33">
        <f>$X$473</f>
        <v>9.4210220876555003E-3</v>
      </c>
      <c r="AD518" s="33">
        <f>$X$473</f>
        <v>9.4210220876555003E-3</v>
      </c>
      <c r="AE518" s="31">
        <f>AE517</f>
        <v>8.8766204105421749E-3</v>
      </c>
      <c r="AF518" s="31">
        <f t="shared" ref="AF518:AT518" si="101">AF517</f>
        <v>7.1886431721992217E-2</v>
      </c>
      <c r="AG518" s="31">
        <f t="shared" si="101"/>
        <v>3.9137083876141215E-3</v>
      </c>
      <c r="AH518" s="31">
        <f t="shared" si="101"/>
        <v>3.7800933025603951E-3</v>
      </c>
      <c r="AI518" s="31">
        <f t="shared" si="101"/>
        <v>5.2868846119779479E-3</v>
      </c>
      <c r="AJ518" s="31">
        <f t="shared" si="101"/>
        <v>2.5483676688009683E-3</v>
      </c>
      <c r="AK518" s="31">
        <f t="shared" si="101"/>
        <v>4.0374853418637556E-3</v>
      </c>
      <c r="AL518" s="31">
        <f t="shared" si="101"/>
        <v>1.6822021623885276E-3</v>
      </c>
      <c r="AM518" s="31">
        <f t="shared" si="101"/>
        <v>1.6496696562036406E-3</v>
      </c>
      <c r="AN518" s="31">
        <f t="shared" si="101"/>
        <v>6.0421136073891841E-3</v>
      </c>
      <c r="AO518" s="31">
        <f t="shared" si="101"/>
        <v>3.5570705216092947E-3</v>
      </c>
      <c r="AP518" s="31">
        <f t="shared" si="101"/>
        <v>3.2443172455406681E-3</v>
      </c>
      <c r="AQ518" s="31">
        <f t="shared" si="101"/>
        <v>2.003949715644761E-3</v>
      </c>
      <c r="AR518" s="31">
        <f t="shared" si="101"/>
        <v>2.7227314306883287E-3</v>
      </c>
      <c r="AS518" s="31">
        <f t="shared" si="101"/>
        <v>3.9189225393173851E-3</v>
      </c>
      <c r="AT518" s="31">
        <f t="shared" si="101"/>
        <v>0</v>
      </c>
    </row>
    <row r="519" spans="4:46" x14ac:dyDescent="0.35">
      <c r="D519" s="4" t="s">
        <v>95</v>
      </c>
      <c r="E519" s="31">
        <f>E474</f>
        <v>7.5968981540257066E-3</v>
      </c>
      <c r="F519" s="33">
        <f>F474</f>
        <v>2.0790993234610877E-2</v>
      </c>
      <c r="G519" s="33">
        <f>F519</f>
        <v>2.0790993234610877E-2</v>
      </c>
      <c r="H519" s="33">
        <f>F519</f>
        <v>2.0790993234610877E-2</v>
      </c>
      <c r="I519" s="33">
        <f>F519</f>
        <v>2.0790993234610877E-2</v>
      </c>
      <c r="J519" s="31">
        <f>G474</f>
        <v>8.6725078400041716E-3</v>
      </c>
      <c r="K519" s="31">
        <f t="shared" ref="K519:Q519" si="102">H474</f>
        <v>7.6211328215335305E-3</v>
      </c>
      <c r="L519" s="31">
        <f t="shared" si="102"/>
        <v>1.4350900390971734E-2</v>
      </c>
      <c r="M519" s="31">
        <f t="shared" si="102"/>
        <v>1.193323188946965E-2</v>
      </c>
      <c r="N519" s="31">
        <f t="shared" si="102"/>
        <v>8.9360226853304817E-3</v>
      </c>
      <c r="O519" s="31">
        <f t="shared" si="102"/>
        <v>2.0828354962624238E-2</v>
      </c>
      <c r="P519" s="31">
        <f t="shared" si="102"/>
        <v>7.0248384274370756E-3</v>
      </c>
      <c r="Q519" s="31">
        <f t="shared" si="102"/>
        <v>2.1863314900520795E-2</v>
      </c>
      <c r="R519" s="33">
        <f>$O$474</f>
        <v>2.7017326097702389E-2</v>
      </c>
      <c r="S519" s="33">
        <f>$O$474</f>
        <v>2.7017326097702389E-2</v>
      </c>
      <c r="T519" s="32">
        <f>P474</f>
        <v>1.3547451732553004</v>
      </c>
      <c r="U519" s="32">
        <v>0.01</v>
      </c>
      <c r="V519" s="31">
        <f>Q474</f>
        <v>0.19843342658280722</v>
      </c>
      <c r="W519" s="31">
        <f t="shared" ref="W519:AB519" si="103">R474</f>
        <v>2.3007146890814303E-2</v>
      </c>
      <c r="X519" s="31">
        <f t="shared" si="103"/>
        <v>0.11698694039245845</v>
      </c>
      <c r="Y519" s="31">
        <f t="shared" si="103"/>
        <v>0.10043704593031892</v>
      </c>
      <c r="Z519" s="31">
        <f t="shared" si="103"/>
        <v>9.1254718877304089E-2</v>
      </c>
      <c r="AA519" s="31">
        <f t="shared" si="103"/>
        <v>6.0005407221791041E-2</v>
      </c>
      <c r="AB519" s="31">
        <f t="shared" si="103"/>
        <v>5.435333314027125E-2</v>
      </c>
      <c r="AC519" s="33">
        <f>$X$474</f>
        <v>1.1125612992809206E-2</v>
      </c>
      <c r="AD519" s="33">
        <f>$X$474</f>
        <v>1.1125612992809206E-2</v>
      </c>
      <c r="AE519" s="31">
        <f>Y474</f>
        <v>2.6858973235214155E-2</v>
      </c>
      <c r="AF519" s="31">
        <f t="shared" ref="AF519:AT519" si="104">Z474</f>
        <v>3.5346776938472074E-2</v>
      </c>
      <c r="AG519" s="31">
        <f t="shared" si="104"/>
        <v>5.5937350691556654E-3</v>
      </c>
      <c r="AH519" s="31">
        <f t="shared" si="104"/>
        <v>6.3764781735746795E-3</v>
      </c>
      <c r="AI519" s="31">
        <f t="shared" si="104"/>
        <v>4.334275794121361E-3</v>
      </c>
      <c r="AJ519" s="31">
        <f t="shared" si="104"/>
        <v>3.9650672521282281E-3</v>
      </c>
      <c r="AK519" s="31">
        <f t="shared" si="104"/>
        <v>6.1412110260546295E-3</v>
      </c>
      <c r="AL519" s="31">
        <f t="shared" si="104"/>
        <v>2.6512234507795568E-3</v>
      </c>
      <c r="AM519" s="31">
        <f t="shared" si="104"/>
        <v>1.936553590964416E-3</v>
      </c>
      <c r="AN519" s="31">
        <f t="shared" si="104"/>
        <v>3.6391527015904963E-3</v>
      </c>
      <c r="AO519" s="31">
        <f t="shared" si="104"/>
        <v>4.9582927796222023E-3</v>
      </c>
      <c r="AP519" s="31">
        <f t="shared" si="104"/>
        <v>3.6450427595552514E-3</v>
      </c>
      <c r="AQ519" s="31">
        <f t="shared" si="104"/>
        <v>1.700758441557743E-3</v>
      </c>
      <c r="AR519" s="31">
        <f t="shared" si="104"/>
        <v>3.7899956733370124E-3</v>
      </c>
      <c r="AS519" s="31">
        <f t="shared" si="104"/>
        <v>4.1560951079026237E-3</v>
      </c>
      <c r="AT519" s="31">
        <f t="shared" si="104"/>
        <v>0</v>
      </c>
    </row>
    <row r="520" spans="4:46" x14ac:dyDescent="0.35">
      <c r="D520" s="4" t="s">
        <v>96</v>
      </c>
      <c r="E520" s="31">
        <f>E475</f>
        <v>1.4693082366612577E-2</v>
      </c>
      <c r="F520" s="33">
        <f>F519</f>
        <v>2.0790993234610877E-2</v>
      </c>
      <c r="G520" s="33">
        <f>F519</f>
        <v>2.0790993234610877E-2</v>
      </c>
      <c r="H520" s="33">
        <f>F519</f>
        <v>2.0790993234610877E-2</v>
      </c>
      <c r="I520" s="33">
        <f>F519</f>
        <v>2.0790993234610877E-2</v>
      </c>
      <c r="J520" s="31">
        <f>J519</f>
        <v>8.6725078400041716E-3</v>
      </c>
      <c r="K520" s="31">
        <f t="shared" ref="K520:Q520" si="105">K519</f>
        <v>7.6211328215335305E-3</v>
      </c>
      <c r="L520" s="31">
        <f t="shared" si="105"/>
        <v>1.4350900390971734E-2</v>
      </c>
      <c r="M520" s="31">
        <f t="shared" si="105"/>
        <v>1.193323188946965E-2</v>
      </c>
      <c r="N520" s="31">
        <f t="shared" si="105"/>
        <v>8.9360226853304817E-3</v>
      </c>
      <c r="O520" s="31">
        <f t="shared" si="105"/>
        <v>2.0828354962624238E-2</v>
      </c>
      <c r="P520" s="31">
        <f t="shared" si="105"/>
        <v>7.0248384274370756E-3</v>
      </c>
      <c r="Q520" s="31">
        <f t="shared" si="105"/>
        <v>2.1863314900520795E-2</v>
      </c>
      <c r="R520" s="33">
        <f>$O$474</f>
        <v>2.7017326097702389E-2</v>
      </c>
      <c r="S520" s="33">
        <f>$O$474</f>
        <v>2.7017326097702389E-2</v>
      </c>
      <c r="T520" s="32">
        <v>0.01</v>
      </c>
      <c r="U520" s="32">
        <f>P474</f>
        <v>1.3547451732553004</v>
      </c>
      <c r="V520" s="31">
        <f>Q474</f>
        <v>0.19843342658280722</v>
      </c>
      <c r="W520" s="31">
        <f t="shared" ref="W520:AB520" si="106">R474</f>
        <v>2.3007146890814303E-2</v>
      </c>
      <c r="X520" s="31">
        <f t="shared" si="106"/>
        <v>0.11698694039245845</v>
      </c>
      <c r="Y520" s="31">
        <f t="shared" si="106"/>
        <v>0.10043704593031892</v>
      </c>
      <c r="Z520" s="31">
        <f t="shared" si="106"/>
        <v>9.1254718877304089E-2</v>
      </c>
      <c r="AA520" s="31">
        <f t="shared" si="106"/>
        <v>6.0005407221791041E-2</v>
      </c>
      <c r="AB520" s="31">
        <f t="shared" si="106"/>
        <v>5.435333314027125E-2</v>
      </c>
      <c r="AC520" s="33">
        <f>$X$474</f>
        <v>1.1125612992809206E-2</v>
      </c>
      <c r="AD520" s="33">
        <f>$X$474</f>
        <v>1.1125612992809206E-2</v>
      </c>
      <c r="AE520" s="31">
        <f>AE519</f>
        <v>2.6858973235214155E-2</v>
      </c>
      <c r="AF520" s="31">
        <f t="shared" ref="AF520:AT520" si="107">AF519</f>
        <v>3.5346776938472074E-2</v>
      </c>
      <c r="AG520" s="31">
        <f t="shared" si="107"/>
        <v>5.5937350691556654E-3</v>
      </c>
      <c r="AH520" s="31">
        <f t="shared" si="107"/>
        <v>6.3764781735746795E-3</v>
      </c>
      <c r="AI520" s="31">
        <f t="shared" si="107"/>
        <v>4.334275794121361E-3</v>
      </c>
      <c r="AJ520" s="31">
        <f t="shared" si="107"/>
        <v>3.9650672521282281E-3</v>
      </c>
      <c r="AK520" s="31">
        <f t="shared" si="107"/>
        <v>6.1412110260546295E-3</v>
      </c>
      <c r="AL520" s="31">
        <f t="shared" si="107"/>
        <v>2.6512234507795568E-3</v>
      </c>
      <c r="AM520" s="31">
        <f t="shared" si="107"/>
        <v>1.936553590964416E-3</v>
      </c>
      <c r="AN520" s="31">
        <f t="shared" si="107"/>
        <v>3.6391527015904963E-3</v>
      </c>
      <c r="AO520" s="31">
        <f t="shared" si="107"/>
        <v>4.9582927796222023E-3</v>
      </c>
      <c r="AP520" s="31">
        <f t="shared" si="107"/>
        <v>3.6450427595552514E-3</v>
      </c>
      <c r="AQ520" s="31">
        <f t="shared" si="107"/>
        <v>1.700758441557743E-3</v>
      </c>
      <c r="AR520" s="31">
        <f t="shared" si="107"/>
        <v>3.7899956733370124E-3</v>
      </c>
      <c r="AS520" s="31">
        <f t="shared" si="107"/>
        <v>4.1560951079026237E-3</v>
      </c>
      <c r="AT520" s="31">
        <f t="shared" si="107"/>
        <v>0</v>
      </c>
    </row>
    <row r="521" spans="4:46" x14ac:dyDescent="0.35">
      <c r="D521" t="s">
        <v>14</v>
      </c>
      <c r="E521" s="28" cm="1">
        <f t="array" ref="E521">SUMPRODUCT($E$463:$AN$498*($E$462:$AN$462=E$503)*($D$463:$D$498=$D521))</f>
        <v>1.4693082366612577E-2</v>
      </c>
      <c r="F521" s="31">
        <f>F475</f>
        <v>2.3981425401282588E-2</v>
      </c>
      <c r="G521" s="31">
        <f>F521</f>
        <v>2.3981425401282588E-2</v>
      </c>
      <c r="H521" s="31">
        <f t="shared" ref="H521:I521" si="108">G521</f>
        <v>2.3981425401282588E-2</v>
      </c>
      <c r="I521" s="31">
        <f t="shared" si="108"/>
        <v>2.3981425401282588E-2</v>
      </c>
      <c r="J521" s="28" cm="1">
        <f t="array" ref="J521">SUMPRODUCT($E$463:$AN$498*($E$462:$AN$462=J$503)*($D$463:$D$498=$D521))</f>
        <v>1.8431821073181594E-2</v>
      </c>
      <c r="K521" s="28" cm="1">
        <f t="array" ref="K521">SUMPRODUCT($E$463:$AN$498*($E$462:$AN$462=K$503)*($D$463:$D$498=$D521))</f>
        <v>1.2946380348325294E-2</v>
      </c>
      <c r="L521" s="28" cm="1">
        <f t="array" ref="L521">SUMPRODUCT($E$463:$AN$498*($E$462:$AN$462=L$503)*($D$463:$D$498=$D521))</f>
        <v>2.7180689653813008E-2</v>
      </c>
      <c r="M521" s="28" cm="1">
        <f t="array" ref="M521">SUMPRODUCT($E$463:$AN$498*($E$462:$AN$462=M$503)*($D$463:$D$498=$D521))</f>
        <v>1.6782936262177316E-2</v>
      </c>
      <c r="N521" s="28" cm="1">
        <f t="array" ref="N521">SUMPRODUCT($E$463:$AN$498*($E$462:$AN$462=N$503)*($D$463:$D$498=$D521))</f>
        <v>1.4217440921114653E-2</v>
      </c>
      <c r="O521" s="28" cm="1">
        <f t="array" ref="O521">SUMPRODUCT($E$463:$AN$498*($E$462:$AN$462=O$503)*($D$463:$D$498=$D521))</f>
        <v>1.8849722611500804E-2</v>
      </c>
      <c r="P521" s="28" cm="1">
        <f t="array" ref="P521">SUMPRODUCT($E$463:$AN$498*($E$462:$AN$462=P$503)*($D$463:$D$498=$D521))</f>
        <v>7.6161496396028559E-3</v>
      </c>
      <c r="Q521" s="28" cm="1">
        <f t="array" ref="Q521">SUMPRODUCT($E$463:$AN$498*($E$462:$AN$462=Q$503)*($D$463:$D$498=$D521))</f>
        <v>2.7803851696002347E-2</v>
      </c>
      <c r="R521" s="31">
        <f>O475</f>
        <v>2.4129488037395074E-2</v>
      </c>
      <c r="S521" s="31">
        <f>R521</f>
        <v>2.4129488037395074E-2</v>
      </c>
      <c r="T521" s="31">
        <f>P475</f>
        <v>5.442302496243713E-2</v>
      </c>
      <c r="U521" s="31">
        <f>T521</f>
        <v>5.442302496243713E-2</v>
      </c>
      <c r="V521" s="28" cm="1">
        <f t="array" ref="V521">SUMPRODUCT($E$463:$AN$498*($E$462:$AN$462=V$503)*($D$463:$D$498=$D521))</f>
        <v>1.2235827381952313</v>
      </c>
      <c r="W521" s="28" cm="1">
        <f t="array" ref="W521">SUMPRODUCT($E$463:$AN$498*($E$462:$AN$462=W$503)*($D$463:$D$498=$D521))</f>
        <v>2.5543394013034872E-2</v>
      </c>
      <c r="X521" s="28" cm="1">
        <f t="array" ref="X521">SUMPRODUCT($E$463:$AN$498*($E$462:$AN$462=X$503)*($D$463:$D$498=$D521))</f>
        <v>6.8690484761766535E-2</v>
      </c>
      <c r="Y521" s="28" cm="1">
        <f t="array" ref="Y521">SUMPRODUCT($E$463:$AN$498*($E$462:$AN$462=Y$503)*($D$463:$D$498=$D521))</f>
        <v>0.1402371016514605</v>
      </c>
      <c r="Z521" s="28" cm="1">
        <f t="array" ref="Z521">SUMPRODUCT($E$463:$AN$498*($E$462:$AN$462=Z$503)*($D$463:$D$498=$D521))</f>
        <v>0.10244415250445861</v>
      </c>
      <c r="AA521" s="28" cm="1">
        <f t="array" ref="AA521">SUMPRODUCT($E$463:$AN$498*($E$462:$AN$462=AA$503)*($D$463:$D$498=$D521))</f>
        <v>8.67690781036978E-2</v>
      </c>
      <c r="AB521" s="28" cm="1">
        <f t="array" ref="AB521">SUMPRODUCT($E$463:$AN$498*($E$462:$AN$462=AB$503)*($D$463:$D$498=$D521))</f>
        <v>6.4607560119310792E-2</v>
      </c>
      <c r="AC521" s="31">
        <f>X475</f>
        <v>1.8339132628180932E-2</v>
      </c>
      <c r="AD521" s="31">
        <f>AC521</f>
        <v>1.8339132628180932E-2</v>
      </c>
      <c r="AE521" s="28" cm="1">
        <f t="array" ref="AE521">SUMPRODUCT($E$463:$AN$498*($E$462:$AN$462=AE$503)*($D$463:$D$498=$D521))</f>
        <v>2.8415810176416749E-2</v>
      </c>
      <c r="AF521" s="28" cm="1">
        <f t="array" ref="AF521">SUMPRODUCT($E$463:$AN$498*($E$462:$AN$462=AF$503)*($D$463:$D$498=$D521))</f>
        <v>6.0691586258032608E-2</v>
      </c>
      <c r="AG521" s="28" cm="1">
        <f t="array" ref="AG521">SUMPRODUCT($E$463:$AN$498*($E$462:$AN$462=AG$503)*($D$463:$D$498=$D521))</f>
        <v>8.2201689753073088E-3</v>
      </c>
      <c r="AH521" s="28" cm="1">
        <f t="array" ref="AH521">SUMPRODUCT($E$463:$AN$498*($E$462:$AN$462=AH$503)*($D$463:$D$498=$D521))</f>
        <v>1.040106126280178E-2</v>
      </c>
      <c r="AI521" s="28" cm="1">
        <f t="array" ref="AI521">SUMPRODUCT($E$463:$AN$498*($E$462:$AN$462=AI$503)*($D$463:$D$498=$D521))</f>
        <v>8.1191692167805578E-3</v>
      </c>
      <c r="AJ521" s="28" cm="1">
        <f t="array" ref="AJ521">SUMPRODUCT($E$463:$AN$498*($E$462:$AN$462=AJ$503)*($D$463:$D$498=$D521))</f>
        <v>5.8298596710737918E-3</v>
      </c>
      <c r="AK521" s="28" cm="1">
        <f t="array" ref="AK521">SUMPRODUCT($E$463:$AN$498*($E$462:$AN$462=AK$503)*($D$463:$D$498=$D521))</f>
        <v>8.9822338969107341E-3</v>
      </c>
      <c r="AL521" s="28" cm="1">
        <f t="array" ref="AL521">SUMPRODUCT($E$463:$AN$498*($E$462:$AN$462=AL$503)*($D$463:$D$498=$D521))</f>
        <v>4.3600230098124557E-3</v>
      </c>
      <c r="AM521" s="28" cm="1">
        <f t="array" ref="AM521">SUMPRODUCT($E$463:$AN$498*($E$462:$AN$462=AM$503)*($D$463:$D$498=$D521))</f>
        <v>3.0321398603487437E-3</v>
      </c>
      <c r="AN521" s="28" cm="1">
        <f t="array" ref="AN521">SUMPRODUCT($E$463:$AN$498*($E$462:$AN$462=AN$503)*($D$463:$D$498=$D521))</f>
        <v>5.7730353233079752E-3</v>
      </c>
      <c r="AO521" s="28" cm="1">
        <f t="array" ref="AO521">SUMPRODUCT($E$463:$AN$498*($E$462:$AN$462=AO$503)*($D$463:$D$498=$D521))</f>
        <v>7.4885025894846644E-3</v>
      </c>
      <c r="AP521" s="28" cm="1">
        <f t="array" ref="AP521">SUMPRODUCT($E$463:$AN$498*($E$462:$AN$462=AP$503)*($D$463:$D$498=$D521))</f>
        <v>6.9839334165444321E-3</v>
      </c>
      <c r="AQ521" s="28" cm="1">
        <f t="array" ref="AQ521">SUMPRODUCT($E$463:$AN$498*($E$462:$AN$462=AQ$503)*($D$463:$D$498=$D521))</f>
        <v>2.9092365242264018E-3</v>
      </c>
      <c r="AR521" s="28" cm="1">
        <f t="array" ref="AR521">SUMPRODUCT($E$463:$AN$498*($E$462:$AN$462=AR$503)*($D$463:$D$498=$D521))</f>
        <v>4.1559949614878109E-3</v>
      </c>
      <c r="AS521" s="28" cm="1">
        <f t="array" ref="AS521">SUMPRODUCT($E$463:$AN$498*($E$462:$AN$462=AS$503)*($D$463:$D$498=$D521))</f>
        <v>6.4079868239336315E-3</v>
      </c>
      <c r="AT521" s="28" cm="1">
        <f t="array" ref="AT521">SUMPRODUCT($E$463:$AN$498*($E$462:$AN$462=AT$503)*($D$463:$D$498=$D521))</f>
        <v>0</v>
      </c>
    </row>
    <row r="522" spans="4:46" x14ac:dyDescent="0.35">
      <c r="D522" t="s">
        <v>15</v>
      </c>
      <c r="E522" s="28" cm="1">
        <f t="array" ref="E522">SUMPRODUCT($E$463:$AN$498*($E$462:$AN$462=E$503)*($D$463:$D$498=$D522))</f>
        <v>2.1055154702230836E-3</v>
      </c>
      <c r="F522" s="31">
        <f t="shared" ref="F522:F527" si="109">F476</f>
        <v>3.2259255022321345E-3</v>
      </c>
      <c r="G522" s="31">
        <f t="shared" ref="G522:I527" si="110">F522</f>
        <v>3.2259255022321345E-3</v>
      </c>
      <c r="H522" s="31">
        <f t="shared" si="110"/>
        <v>3.2259255022321345E-3</v>
      </c>
      <c r="I522" s="31">
        <f t="shared" si="110"/>
        <v>3.2259255022321345E-3</v>
      </c>
      <c r="J522" s="28" cm="1">
        <f t="array" ref="J522">SUMPRODUCT($E$463:$AN$498*($E$462:$AN$462=J$503)*($D$463:$D$498=$D522))</f>
        <v>2.6577480321606801E-3</v>
      </c>
      <c r="K522" s="28" cm="1">
        <f t="array" ref="K522">SUMPRODUCT($E$463:$AN$498*($E$462:$AN$462=K$503)*($D$463:$D$498=$D522))</f>
        <v>2.1703529825899373E-3</v>
      </c>
      <c r="L522" s="28" cm="1">
        <f t="array" ref="L522">SUMPRODUCT($E$463:$AN$498*($E$462:$AN$462=L$503)*($D$463:$D$498=$D522))</f>
        <v>2.9662991855927191E-3</v>
      </c>
      <c r="M522" s="28" cm="1">
        <f t="array" ref="M522">SUMPRODUCT($E$463:$AN$498*($E$462:$AN$462=M$503)*($D$463:$D$498=$D522))</f>
        <v>4.345247686920288E-3</v>
      </c>
      <c r="N522" s="28" cm="1">
        <f t="array" ref="N522">SUMPRODUCT($E$463:$AN$498*($E$462:$AN$462=N$503)*($D$463:$D$498=$D522))</f>
        <v>2.4079474452658777E-3</v>
      </c>
      <c r="O522" s="28" cm="1">
        <f t="array" ref="O522">SUMPRODUCT($E$463:$AN$498*($E$462:$AN$462=O$503)*($D$463:$D$498=$D522))</f>
        <v>3.4257279759035818E-3</v>
      </c>
      <c r="P522" s="28" cm="1">
        <f t="array" ref="P522">SUMPRODUCT($E$463:$AN$498*($E$462:$AN$462=P$503)*($D$463:$D$498=$D522))</f>
        <v>3.3647210476953765E-3</v>
      </c>
      <c r="Q522" s="28" cm="1">
        <f t="array" ref="Q522">SUMPRODUCT($E$463:$AN$498*($E$462:$AN$462=Q$503)*($D$463:$D$498=$D522))</f>
        <v>3.6027998542392881E-3</v>
      </c>
      <c r="R522" s="31">
        <f t="shared" ref="R522:R527" si="111">O476</f>
        <v>3.8397759630634585E-3</v>
      </c>
      <c r="S522" s="31">
        <f t="shared" ref="S522:S527" si="112">R522</f>
        <v>3.8397759630634585E-3</v>
      </c>
      <c r="T522" s="31">
        <f t="shared" ref="T522:T527" si="113">P476</f>
        <v>4.0454028765289805E-3</v>
      </c>
      <c r="U522" s="31">
        <f t="shared" ref="U522:U527" si="114">T522</f>
        <v>4.0454028765289805E-3</v>
      </c>
      <c r="V522" s="28" cm="1">
        <f t="array" ref="V522">SUMPRODUCT($E$463:$AN$498*($E$462:$AN$462=V$503)*($D$463:$D$498=$D522))</f>
        <v>4.8414916982717484E-3</v>
      </c>
      <c r="W522" s="28" cm="1">
        <f t="array" ref="W522">SUMPRODUCT($E$463:$AN$498*($E$462:$AN$462=W$503)*($D$463:$D$498=$D522))</f>
        <v>1.0986458196721267</v>
      </c>
      <c r="X522" s="28" cm="1">
        <f t="array" ref="X522">SUMPRODUCT($E$463:$AN$498*($E$462:$AN$462=X$503)*($D$463:$D$498=$D522))</f>
        <v>2.6238173675047639E-2</v>
      </c>
      <c r="Y522" s="28" cm="1">
        <f t="array" ref="Y522">SUMPRODUCT($E$463:$AN$498*($E$462:$AN$462=Y$503)*($D$463:$D$498=$D522))</f>
        <v>1.1183453060265381E-2</v>
      </c>
      <c r="Z522" s="28" cm="1">
        <f t="array" ref="Z522">SUMPRODUCT($E$463:$AN$498*($E$462:$AN$462=Z$503)*($D$463:$D$498=$D522))</f>
        <v>1.2243362512838404E-2</v>
      </c>
      <c r="AA522" s="28" cm="1">
        <f t="array" ref="AA522">SUMPRODUCT($E$463:$AN$498*($E$462:$AN$462=AA$503)*($D$463:$D$498=$D522))</f>
        <v>2.7010052697205092E-2</v>
      </c>
      <c r="AB522" s="28" cm="1">
        <f t="array" ref="AB522">SUMPRODUCT($E$463:$AN$498*($E$462:$AN$462=AB$503)*($D$463:$D$498=$D522))</f>
        <v>1.4281803227442862E-2</v>
      </c>
      <c r="AC522" s="31">
        <f t="shared" ref="AC522:AC527" si="115">X476</f>
        <v>6.4300018013191884E-3</v>
      </c>
      <c r="AD522" s="31">
        <f t="shared" ref="AD522:AD527" si="116">AC522</f>
        <v>6.4300018013191884E-3</v>
      </c>
      <c r="AE522" s="28" cm="1">
        <f t="array" ref="AE522">SUMPRODUCT($E$463:$AN$498*($E$462:$AN$462=AE$503)*($D$463:$D$498=$D522))</f>
        <v>3.7616727397997173E-3</v>
      </c>
      <c r="AF522" s="28" cm="1">
        <f t="array" ref="AF522">SUMPRODUCT($E$463:$AN$498*($E$462:$AN$462=AF$503)*($D$463:$D$498=$D522))</f>
        <v>5.8227733070611168E-3</v>
      </c>
      <c r="AG522" s="28" cm="1">
        <f t="array" ref="AG522">SUMPRODUCT($E$463:$AN$498*($E$462:$AN$462=AG$503)*($D$463:$D$498=$D522))</f>
        <v>2.8832419904770501E-3</v>
      </c>
      <c r="AH522" s="28" cm="1">
        <f t="array" ref="AH522">SUMPRODUCT($E$463:$AN$498*($E$462:$AN$462=AH$503)*($D$463:$D$498=$D522))</f>
        <v>2.9432690381420118E-3</v>
      </c>
      <c r="AI522" s="28" cm="1">
        <f t="array" ref="AI522">SUMPRODUCT($E$463:$AN$498*($E$462:$AN$462=AI$503)*($D$463:$D$498=$D522))</f>
        <v>2.2191736894492395E-3</v>
      </c>
      <c r="AJ522" s="28" cm="1">
        <f t="array" ref="AJ522">SUMPRODUCT($E$463:$AN$498*($E$462:$AN$462=AJ$503)*($D$463:$D$498=$D522))</f>
        <v>5.4868674181709921E-3</v>
      </c>
      <c r="AK522" s="28" cm="1">
        <f t="array" ref="AK522">SUMPRODUCT($E$463:$AN$498*($E$462:$AN$462=AK$503)*($D$463:$D$498=$D522))</f>
        <v>2.5247037608505898E-2</v>
      </c>
      <c r="AL522" s="28" cm="1">
        <f t="array" ref="AL522">SUMPRODUCT($E$463:$AN$498*($E$462:$AN$462=AL$503)*($D$463:$D$498=$D522))</f>
        <v>8.7776283339162584E-3</v>
      </c>
      <c r="AM522" s="28" cm="1">
        <f t="array" ref="AM522">SUMPRODUCT($E$463:$AN$498*($E$462:$AN$462=AM$503)*($D$463:$D$498=$D522))</f>
        <v>2.6131357310079273E-3</v>
      </c>
      <c r="AN522" s="28" cm="1">
        <f t="array" ref="AN522">SUMPRODUCT($E$463:$AN$498*($E$462:$AN$462=AN$503)*($D$463:$D$498=$D522))</f>
        <v>1.1040544091918331E-3</v>
      </c>
      <c r="AO522" s="28" cm="1">
        <f t="array" ref="AO522">SUMPRODUCT($E$463:$AN$498*($E$462:$AN$462=AO$503)*($D$463:$D$498=$D522))</f>
        <v>5.0267929775406296E-3</v>
      </c>
      <c r="AP522" s="28" cm="1">
        <f t="array" ref="AP522">SUMPRODUCT($E$463:$AN$498*($E$462:$AN$462=AP$503)*($D$463:$D$498=$D522))</f>
        <v>2.9362371190956218E-3</v>
      </c>
      <c r="AQ522" s="28" cm="1">
        <f t="array" ref="AQ522">SUMPRODUCT($E$463:$AN$498*($E$462:$AN$462=AQ$503)*($D$463:$D$498=$D522))</f>
        <v>1.5282241278211952E-3</v>
      </c>
      <c r="AR522" s="28" cm="1">
        <f t="array" ref="AR522">SUMPRODUCT($E$463:$AN$498*($E$462:$AN$462=AR$503)*($D$463:$D$498=$D522))</f>
        <v>3.5965459539365218E-3</v>
      </c>
      <c r="AS522" s="28" cm="1">
        <f t="array" ref="AS522">SUMPRODUCT($E$463:$AN$498*($E$462:$AN$462=AS$503)*($D$463:$D$498=$D522))</f>
        <v>4.5975982053222302E-3</v>
      </c>
      <c r="AT522" s="28" cm="1">
        <f t="array" ref="AT522">SUMPRODUCT($E$463:$AN$498*($E$462:$AN$462=AT$503)*($D$463:$D$498=$D522))</f>
        <v>0</v>
      </c>
    </row>
    <row r="523" spans="4:46" x14ac:dyDescent="0.35">
      <c r="D523" t="s">
        <v>16</v>
      </c>
      <c r="E523" s="28" cm="1">
        <f t="array" ref="E523">SUMPRODUCT($E$463:$AN$498*($E$462:$AN$462=E$503)*($D$463:$D$498=$D523))</f>
        <v>3.7210577964686999E-3</v>
      </c>
      <c r="F523" s="31">
        <f t="shared" si="109"/>
        <v>6.4244087260578071E-3</v>
      </c>
      <c r="G523" s="31">
        <f t="shared" si="110"/>
        <v>6.4244087260578071E-3</v>
      </c>
      <c r="H523" s="31">
        <f t="shared" si="110"/>
        <v>6.4244087260578071E-3</v>
      </c>
      <c r="I523" s="31">
        <f t="shared" si="110"/>
        <v>6.4244087260578071E-3</v>
      </c>
      <c r="J523" s="28" cm="1">
        <f t="array" ref="J523">SUMPRODUCT($E$463:$AN$498*($E$462:$AN$462=J$503)*($D$463:$D$498=$D523))</f>
        <v>3.9798681230520001E-3</v>
      </c>
      <c r="K523" s="28" cm="1">
        <f t="array" ref="K523">SUMPRODUCT($E$463:$AN$498*($E$462:$AN$462=K$503)*($D$463:$D$498=$D523))</f>
        <v>3.2602552529198449E-3</v>
      </c>
      <c r="L523" s="28" cm="1">
        <f t="array" ref="L523">SUMPRODUCT($E$463:$AN$498*($E$462:$AN$462=L$503)*($D$463:$D$498=$D523))</f>
        <v>4.6052529110569129E-3</v>
      </c>
      <c r="M523" s="28" cm="1">
        <f t="array" ref="M523">SUMPRODUCT($E$463:$AN$498*($E$462:$AN$462=M$503)*($D$463:$D$498=$D523))</f>
        <v>5.061927859232632E-3</v>
      </c>
      <c r="N523" s="28" cm="1">
        <f t="array" ref="N523">SUMPRODUCT($E$463:$AN$498*($E$462:$AN$462=N$503)*($D$463:$D$498=$D523))</f>
        <v>3.8692264312892768E-3</v>
      </c>
      <c r="O523" s="28" cm="1">
        <f t="array" ref="O523">SUMPRODUCT($E$463:$AN$498*($E$462:$AN$462=O$503)*($D$463:$D$498=$D523))</f>
        <v>5.0886706135579302E-3</v>
      </c>
      <c r="P523" s="28" cm="1">
        <f t="array" ref="P523">SUMPRODUCT($E$463:$AN$498*($E$462:$AN$462=P$503)*($D$463:$D$498=$D523))</f>
        <v>2.2562448568483151E-3</v>
      </c>
      <c r="Q523" s="28" cm="1">
        <f t="array" ref="Q523">SUMPRODUCT($E$463:$AN$498*($E$462:$AN$462=Q$503)*($D$463:$D$498=$D523))</f>
        <v>5.8092646149434206E-3</v>
      </c>
      <c r="R523" s="31">
        <f t="shared" si="111"/>
        <v>6.3531816686504027E-3</v>
      </c>
      <c r="S523" s="31">
        <f t="shared" si="112"/>
        <v>6.3531816686504027E-3</v>
      </c>
      <c r="T523" s="31">
        <f t="shared" si="113"/>
        <v>9.3626680780699439E-3</v>
      </c>
      <c r="U523" s="31">
        <f t="shared" si="114"/>
        <v>9.3626680780699439E-3</v>
      </c>
      <c r="V523" s="28" cm="1">
        <f t="array" ref="V523">SUMPRODUCT($E$463:$AN$498*($E$462:$AN$462=V$503)*($D$463:$D$498=$D523))</f>
        <v>1.1715968684820674E-2</v>
      </c>
      <c r="W523" s="28" cm="1">
        <f t="array" ref="W523">SUMPRODUCT($E$463:$AN$498*($E$462:$AN$462=W$503)*($D$463:$D$498=$D523))</f>
        <v>2.2330940989378628E-2</v>
      </c>
      <c r="X523" s="28" cm="1">
        <f t="array" ref="X523">SUMPRODUCT($E$463:$AN$498*($E$462:$AN$462=X$503)*($D$463:$D$498=$D523))</f>
        <v>1.1469698948411418</v>
      </c>
      <c r="Y523" s="28" cm="1">
        <f t="array" ref="Y523">SUMPRODUCT($E$463:$AN$498*($E$462:$AN$462=Y$503)*($D$463:$D$498=$D523))</f>
        <v>2.9244037043707864E-2</v>
      </c>
      <c r="Z523" s="28" cm="1">
        <f t="array" ref="Z523">SUMPRODUCT($E$463:$AN$498*($E$462:$AN$462=Z$503)*($D$463:$D$498=$D523))</f>
        <v>2.991690557634925E-2</v>
      </c>
      <c r="AA523" s="28" cm="1">
        <f t="array" ref="AA523">SUMPRODUCT($E$463:$AN$498*($E$462:$AN$462=AA$503)*($D$463:$D$498=$D523))</f>
        <v>2.3380713501308253E-2</v>
      </c>
      <c r="AB523" s="28" cm="1">
        <f t="array" ref="AB523">SUMPRODUCT($E$463:$AN$498*($E$462:$AN$462=AB$503)*($D$463:$D$498=$D523))</f>
        <v>1.8723217211977221E-2</v>
      </c>
      <c r="AC523" s="31">
        <f t="shared" si="115"/>
        <v>1.7681649444326427E-2</v>
      </c>
      <c r="AD523" s="31">
        <f t="shared" si="116"/>
        <v>1.7681649444326427E-2</v>
      </c>
      <c r="AE523" s="28" cm="1">
        <f t="array" ref="AE523">SUMPRODUCT($E$463:$AN$498*($E$462:$AN$462=AE$503)*($D$463:$D$498=$D523))</f>
        <v>6.1810313397688407E-3</v>
      </c>
      <c r="AF523" s="28" cm="1">
        <f t="array" ref="AF523">SUMPRODUCT($E$463:$AN$498*($E$462:$AN$462=AF$503)*($D$463:$D$498=$D523))</f>
        <v>2.4249888699080058E-2</v>
      </c>
      <c r="AG523" s="28" cm="1">
        <f t="array" ref="AG523">SUMPRODUCT($E$463:$AN$498*($E$462:$AN$462=AG$503)*($D$463:$D$498=$D523))</f>
        <v>3.5489300762360761E-3</v>
      </c>
      <c r="AH523" s="28" cm="1">
        <f t="array" ref="AH523">SUMPRODUCT($E$463:$AN$498*($E$462:$AN$462=AH$503)*($D$463:$D$498=$D523))</f>
        <v>4.3923271678219791E-3</v>
      </c>
      <c r="AI523" s="28" cm="1">
        <f t="array" ref="AI523">SUMPRODUCT($E$463:$AN$498*($E$462:$AN$462=AI$503)*($D$463:$D$498=$D523))</f>
        <v>4.2026577197420327E-3</v>
      </c>
      <c r="AJ523" s="28" cm="1">
        <f t="array" ref="AJ523">SUMPRODUCT($E$463:$AN$498*($E$462:$AN$462=AJ$503)*($D$463:$D$498=$D523))</f>
        <v>2.9967031191214834E-3</v>
      </c>
      <c r="AK523" s="28" cm="1">
        <f t="array" ref="AK523">SUMPRODUCT($E$463:$AN$498*($E$462:$AN$462=AK$503)*($D$463:$D$498=$D523))</f>
        <v>1.1510287030499866E-2</v>
      </c>
      <c r="AL523" s="28" cm="1">
        <f t="array" ref="AL523">SUMPRODUCT($E$463:$AN$498*($E$462:$AN$462=AL$503)*($D$463:$D$498=$D523))</f>
        <v>3.5025772780279576E-3</v>
      </c>
      <c r="AM523" s="28" cm="1">
        <f t="array" ref="AM523">SUMPRODUCT($E$463:$AN$498*($E$462:$AN$462=AM$503)*($D$463:$D$498=$D523))</f>
        <v>1.5888339902732458E-3</v>
      </c>
      <c r="AN523" s="28" cm="1">
        <f t="array" ref="AN523">SUMPRODUCT($E$463:$AN$498*($E$462:$AN$462=AN$503)*($D$463:$D$498=$D523))</f>
        <v>2.4540857060184858E-3</v>
      </c>
      <c r="AO523" s="28" cm="1">
        <f t="array" ref="AO523">SUMPRODUCT($E$463:$AN$498*($E$462:$AN$462=AO$503)*($D$463:$D$498=$D523))</f>
        <v>3.9304499005738134E-3</v>
      </c>
      <c r="AP523" s="28" cm="1">
        <f t="array" ref="AP523">SUMPRODUCT($E$463:$AN$498*($E$462:$AN$462=AP$503)*($D$463:$D$498=$D523))</f>
        <v>2.3008235129509604E-3</v>
      </c>
      <c r="AQ523" s="28" cm="1">
        <f t="array" ref="AQ523">SUMPRODUCT($E$463:$AN$498*($E$462:$AN$462=AQ$503)*($D$463:$D$498=$D523))</f>
        <v>1.322606844354459E-3</v>
      </c>
      <c r="AR523" s="28" cm="1">
        <f t="array" ref="AR523">SUMPRODUCT($E$463:$AN$498*($E$462:$AN$462=AR$503)*($D$463:$D$498=$D523))</f>
        <v>1.7564806390893196E-3</v>
      </c>
      <c r="AS523" s="28" cm="1">
        <f t="array" ref="AS523">SUMPRODUCT($E$463:$AN$498*($E$462:$AN$462=AS$503)*($D$463:$D$498=$D523))</f>
        <v>4.1099422481529393E-3</v>
      </c>
      <c r="AT523" s="28" cm="1">
        <f t="array" ref="AT523">SUMPRODUCT($E$463:$AN$498*($E$462:$AN$462=AT$503)*($D$463:$D$498=$D523))</f>
        <v>0</v>
      </c>
    </row>
    <row r="524" spans="4:46" x14ac:dyDescent="0.35">
      <c r="D524" t="s">
        <v>17</v>
      </c>
      <c r="E524" s="28" cm="1">
        <f t="array" ref="E524">SUMPRODUCT($E$463:$AN$498*($E$462:$AN$462=E$503)*($D$463:$D$498=$D524))</f>
        <v>1.1332243758328572E-2</v>
      </c>
      <c r="F524" s="31">
        <f t="shared" si="109"/>
        <v>2.0962216042336963E-2</v>
      </c>
      <c r="G524" s="31">
        <f t="shared" si="110"/>
        <v>2.0962216042336963E-2</v>
      </c>
      <c r="H524" s="31">
        <f t="shared" si="110"/>
        <v>2.0962216042336963E-2</v>
      </c>
      <c r="I524" s="31">
        <f t="shared" si="110"/>
        <v>2.0962216042336963E-2</v>
      </c>
      <c r="J524" s="28" cm="1">
        <f t="array" ref="J524">SUMPRODUCT($E$463:$AN$498*($E$462:$AN$462=J$503)*($D$463:$D$498=$D524))</f>
        <v>9.1331016951906215E-3</v>
      </c>
      <c r="K524" s="28" cm="1">
        <f t="array" ref="K524">SUMPRODUCT($E$463:$AN$498*($E$462:$AN$462=K$503)*($D$463:$D$498=$D524))</f>
        <v>8.1391512416710173E-3</v>
      </c>
      <c r="L524" s="28" cm="1">
        <f t="array" ref="L524">SUMPRODUCT($E$463:$AN$498*($E$462:$AN$462=L$503)*($D$463:$D$498=$D524))</f>
        <v>1.0642729378933735E-2</v>
      </c>
      <c r="M524" s="28" cm="1">
        <f t="array" ref="M524">SUMPRODUCT($E$463:$AN$498*($E$462:$AN$462=M$503)*($D$463:$D$498=$D524))</f>
        <v>1.1917400970158505E-2</v>
      </c>
      <c r="N524" s="28" cm="1">
        <f t="array" ref="N524">SUMPRODUCT($E$463:$AN$498*($E$462:$AN$462=N$503)*($D$463:$D$498=$D524))</f>
        <v>8.6286839624162125E-3</v>
      </c>
      <c r="O524" s="28" cm="1">
        <f t="array" ref="O524">SUMPRODUCT($E$463:$AN$498*($E$462:$AN$462=O$503)*($D$463:$D$498=$D524))</f>
        <v>9.5794819752843558E-3</v>
      </c>
      <c r="P524" s="28" cm="1">
        <f t="array" ref="P524">SUMPRODUCT($E$463:$AN$498*($E$462:$AN$462=P$503)*($D$463:$D$498=$D524))</f>
        <v>6.0824086778414862E-3</v>
      </c>
      <c r="Q524" s="28" cm="1">
        <f t="array" ref="Q524">SUMPRODUCT($E$463:$AN$498*($E$462:$AN$462=Q$503)*($D$463:$D$498=$D524))</f>
        <v>1.2554935853349715E-2</v>
      </c>
      <c r="R524" s="31">
        <f t="shared" si="111"/>
        <v>1.3394102828425273E-2</v>
      </c>
      <c r="S524" s="31">
        <f t="shared" si="112"/>
        <v>1.3394102828425273E-2</v>
      </c>
      <c r="T524" s="31">
        <f t="shared" si="113"/>
        <v>1.7350337239487004E-2</v>
      </c>
      <c r="U524" s="31">
        <f t="shared" si="114"/>
        <v>1.7350337239487004E-2</v>
      </c>
      <c r="V524" s="28" cm="1">
        <f t="array" ref="V524">SUMPRODUCT($E$463:$AN$498*($E$462:$AN$462=V$503)*($D$463:$D$498=$D524))</f>
        <v>2.12947669738844E-2</v>
      </c>
      <c r="W524" s="28" cm="1">
        <f t="array" ref="W524">SUMPRODUCT($E$463:$AN$498*($E$462:$AN$462=W$503)*($D$463:$D$498=$D524))</f>
        <v>9.4971963316487964E-3</v>
      </c>
      <c r="X524" s="28" cm="1">
        <f t="array" ref="X524">SUMPRODUCT($E$463:$AN$498*($E$462:$AN$462=X$503)*($D$463:$D$498=$D524))</f>
        <v>2.4183563071201227E-2</v>
      </c>
      <c r="Y524" s="28" cm="1">
        <f t="array" ref="Y524">SUMPRODUCT($E$463:$AN$498*($E$462:$AN$462=Y$503)*($D$463:$D$498=$D524))</f>
        <v>1.1655805406239059</v>
      </c>
      <c r="Z524" s="28" cm="1">
        <f t="array" ref="Z524">SUMPRODUCT($E$463:$AN$498*($E$462:$AN$462=Z$503)*($D$463:$D$498=$D524))</f>
        <v>6.070786364715524E-2</v>
      </c>
      <c r="AA524" s="28" cm="1">
        <f t="array" ref="AA524">SUMPRODUCT($E$463:$AN$498*($E$462:$AN$462=AA$503)*($D$463:$D$498=$D524))</f>
        <v>5.1172874467728585E-2</v>
      </c>
      <c r="AB524" s="28" cm="1">
        <f t="array" ref="AB524">SUMPRODUCT($E$463:$AN$498*($E$462:$AN$462=AB$503)*($D$463:$D$498=$D524))</f>
        <v>3.4067762688312485E-2</v>
      </c>
      <c r="AC524" s="31">
        <f t="shared" si="115"/>
        <v>1.0735059533181485E-2</v>
      </c>
      <c r="AD524" s="31">
        <f t="shared" si="116"/>
        <v>1.0735059533181485E-2</v>
      </c>
      <c r="AE524" s="28" cm="1">
        <f t="array" ref="AE524">SUMPRODUCT($E$463:$AN$498*($E$462:$AN$462=AE$503)*($D$463:$D$498=$D524))</f>
        <v>1.3741000674540991E-2</v>
      </c>
      <c r="AF524" s="28" cm="1">
        <f t="array" ref="AF524">SUMPRODUCT($E$463:$AN$498*($E$462:$AN$462=AF$503)*($D$463:$D$498=$D524))</f>
        <v>1.8522735073884512E-2</v>
      </c>
      <c r="AG524" s="28" cm="1">
        <f t="array" ref="AG524">SUMPRODUCT($E$463:$AN$498*($E$462:$AN$462=AG$503)*($D$463:$D$498=$D524))</f>
        <v>4.8673444038595855E-3</v>
      </c>
      <c r="AH524" s="28" cm="1">
        <f t="array" ref="AH524">SUMPRODUCT($E$463:$AN$498*($E$462:$AN$462=AH$503)*($D$463:$D$498=$D524))</f>
        <v>5.7150513661576342E-3</v>
      </c>
      <c r="AI524" s="28" cm="1">
        <f t="array" ref="AI524">SUMPRODUCT($E$463:$AN$498*($E$462:$AN$462=AI$503)*($D$463:$D$498=$D524))</f>
        <v>4.5050176500145665E-3</v>
      </c>
      <c r="AJ524" s="28" cm="1">
        <f t="array" ref="AJ524">SUMPRODUCT($E$463:$AN$498*($E$462:$AN$462=AJ$503)*($D$463:$D$498=$D524))</f>
        <v>3.8642235627273569E-3</v>
      </c>
      <c r="AK524" s="28" cm="1">
        <f t="array" ref="AK524">SUMPRODUCT($E$463:$AN$498*($E$462:$AN$462=AK$503)*($D$463:$D$498=$D524))</f>
        <v>5.2608931658414864E-3</v>
      </c>
      <c r="AL524" s="28" cm="1">
        <f t="array" ref="AL524">SUMPRODUCT($E$463:$AN$498*($E$462:$AN$462=AL$503)*($D$463:$D$498=$D524))</f>
        <v>2.4449789335246577E-3</v>
      </c>
      <c r="AM524" s="28" cm="1">
        <f t="array" ref="AM524">SUMPRODUCT($E$463:$AN$498*($E$462:$AN$462=AM$503)*($D$463:$D$498=$D524))</f>
        <v>1.7488650520927098E-3</v>
      </c>
      <c r="AN524" s="28" cm="1">
        <f t="array" ref="AN524">SUMPRODUCT($E$463:$AN$498*($E$462:$AN$462=AN$503)*($D$463:$D$498=$D524))</f>
        <v>1.9746712831356541E-3</v>
      </c>
      <c r="AO524" s="28" cm="1">
        <f t="array" ref="AO524">SUMPRODUCT($E$463:$AN$498*($E$462:$AN$462=AO$503)*($D$463:$D$498=$D524))</f>
        <v>4.4450102048006921E-3</v>
      </c>
      <c r="AP524" s="28" cm="1">
        <f t="array" ref="AP524">SUMPRODUCT($E$463:$AN$498*($E$462:$AN$462=AP$503)*($D$463:$D$498=$D524))</f>
        <v>2.6125083301345451E-3</v>
      </c>
      <c r="AQ524" s="28" cm="1">
        <f t="array" ref="AQ524">SUMPRODUCT($E$463:$AN$498*($E$462:$AN$462=AQ$503)*($D$463:$D$498=$D524))</f>
        <v>1.3158962539229105E-3</v>
      </c>
      <c r="AR524" s="28" cm="1">
        <f t="array" ref="AR524">SUMPRODUCT($E$463:$AN$498*($E$462:$AN$462=AR$503)*($D$463:$D$498=$D524))</f>
        <v>2.3549028669862374E-3</v>
      </c>
      <c r="AS524" s="28" cm="1">
        <f t="array" ref="AS524">SUMPRODUCT($E$463:$AN$498*($E$462:$AN$462=AS$503)*($D$463:$D$498=$D524))</f>
        <v>3.6946939763056004E-3</v>
      </c>
      <c r="AT524" s="28" cm="1">
        <f t="array" ref="AT524">SUMPRODUCT($E$463:$AN$498*($E$462:$AN$462=AT$503)*($D$463:$D$498=$D524))</f>
        <v>0</v>
      </c>
    </row>
    <row r="525" spans="4:46" x14ac:dyDescent="0.35">
      <c r="D525" t="s">
        <v>18</v>
      </c>
      <c r="E525" s="28" cm="1">
        <f t="array" ref="E525">SUMPRODUCT($E$463:$AN$498*($E$462:$AN$462=E$503)*($D$463:$D$498=$D525))</f>
        <v>5.0141484581547602E-3</v>
      </c>
      <c r="F525" s="31">
        <f t="shared" si="109"/>
        <v>5.1093179587323127E-3</v>
      </c>
      <c r="G525" s="31">
        <f t="shared" si="110"/>
        <v>5.1093179587323127E-3</v>
      </c>
      <c r="H525" s="31">
        <f t="shared" si="110"/>
        <v>5.1093179587323127E-3</v>
      </c>
      <c r="I525" s="31">
        <f t="shared" si="110"/>
        <v>5.1093179587323127E-3</v>
      </c>
      <c r="J525" s="28" cm="1">
        <f t="array" ref="J525">SUMPRODUCT($E$463:$AN$498*($E$462:$AN$462=J$503)*($D$463:$D$498=$D525))</f>
        <v>4.0629618517482834E-3</v>
      </c>
      <c r="K525" s="28" cm="1">
        <f t="array" ref="K525">SUMPRODUCT($E$463:$AN$498*($E$462:$AN$462=K$503)*($D$463:$D$498=$D525))</f>
        <v>2.6489178675071058E-3</v>
      </c>
      <c r="L525" s="28" cm="1">
        <f t="array" ref="L525">SUMPRODUCT($E$463:$AN$498*($E$462:$AN$462=L$503)*($D$463:$D$498=$D525))</f>
        <v>5.8023494938519281E-3</v>
      </c>
      <c r="M525" s="28" cm="1">
        <f t="array" ref="M525">SUMPRODUCT($E$463:$AN$498*($E$462:$AN$462=M$503)*($D$463:$D$498=$D525))</f>
        <v>3.8407076343566168E-3</v>
      </c>
      <c r="N525" s="28" cm="1">
        <f t="array" ref="N525">SUMPRODUCT($E$463:$AN$498*($E$462:$AN$462=N$503)*($D$463:$D$498=$D525))</f>
        <v>3.7225832675618466E-3</v>
      </c>
      <c r="O525" s="28" cm="1">
        <f t="array" ref="O525">SUMPRODUCT($E$463:$AN$498*($E$462:$AN$462=O$503)*($D$463:$D$498=$D525))</f>
        <v>5.6957210873721893E-3</v>
      </c>
      <c r="P525" s="28" cm="1">
        <f t="array" ref="P525">SUMPRODUCT($E$463:$AN$498*($E$462:$AN$462=P$503)*($D$463:$D$498=$D525))</f>
        <v>1.698488196105731E-3</v>
      </c>
      <c r="Q525" s="28" cm="1">
        <f t="array" ref="Q525">SUMPRODUCT($E$463:$AN$498*($E$462:$AN$462=Q$503)*($D$463:$D$498=$D525))</f>
        <v>6.2871065577791638E-3</v>
      </c>
      <c r="R525" s="31">
        <f t="shared" si="111"/>
        <v>8.8118965816568456E-3</v>
      </c>
      <c r="S525" s="31">
        <f t="shared" si="112"/>
        <v>8.8118965816568456E-3</v>
      </c>
      <c r="T525" s="31">
        <f t="shared" si="113"/>
        <v>5.5380230743265098E-3</v>
      </c>
      <c r="U525" s="31">
        <f t="shared" si="114"/>
        <v>5.5380230743265098E-3</v>
      </c>
      <c r="V525" s="28" cm="1">
        <f t="array" ref="V525">SUMPRODUCT($E$463:$AN$498*($E$462:$AN$462=V$503)*($D$463:$D$498=$D525))</f>
        <v>8.0358696817308464E-3</v>
      </c>
      <c r="W525" s="28" cm="1">
        <f t="array" ref="W525">SUMPRODUCT($E$463:$AN$498*($E$462:$AN$462=W$503)*($D$463:$D$498=$D525))</f>
        <v>3.4159886400916958E-3</v>
      </c>
      <c r="X525" s="28" cm="1">
        <f t="array" ref="X525">SUMPRODUCT($E$463:$AN$498*($E$462:$AN$462=X$503)*($D$463:$D$498=$D525))</f>
        <v>1.5131886123980993E-2</v>
      </c>
      <c r="Y525" s="28" cm="1">
        <f t="array" ref="Y525">SUMPRODUCT($E$463:$AN$498*($E$462:$AN$462=Y$503)*($D$463:$D$498=$D525))</f>
        <v>3.6171724430035579E-2</v>
      </c>
      <c r="Z525" s="28" cm="1">
        <f t="array" ref="Z525">SUMPRODUCT($E$463:$AN$498*($E$462:$AN$462=Z$503)*($D$463:$D$498=$D525))</f>
        <v>1.3725014393178732</v>
      </c>
      <c r="AA525" s="28" cm="1">
        <f t="array" ref="AA525">SUMPRODUCT($E$463:$AN$498*($E$462:$AN$462=AA$503)*($D$463:$D$498=$D525))</f>
        <v>1.6076439079349206E-2</v>
      </c>
      <c r="AB525" s="28" cm="1">
        <f t="array" ref="AB525">SUMPRODUCT($E$463:$AN$498*($E$462:$AN$462=AB$503)*($D$463:$D$498=$D525))</f>
        <v>1.2899637893945036E-2</v>
      </c>
      <c r="AC525" s="31">
        <f t="shared" si="115"/>
        <v>3.5737292375355076E-3</v>
      </c>
      <c r="AD525" s="31">
        <f t="shared" si="116"/>
        <v>3.5737292375355076E-3</v>
      </c>
      <c r="AE525" s="28" cm="1">
        <f t="array" ref="AE525">SUMPRODUCT($E$463:$AN$498*($E$462:$AN$462=AE$503)*($D$463:$D$498=$D525))</f>
        <v>9.8978778375817898E-3</v>
      </c>
      <c r="AF525" s="28" cm="1">
        <f t="array" ref="AF525">SUMPRODUCT($E$463:$AN$498*($E$462:$AN$462=AF$503)*($D$463:$D$498=$D525))</f>
        <v>5.7686942385021273E-3</v>
      </c>
      <c r="AG525" s="28" cm="1">
        <f t="array" ref="AG525">SUMPRODUCT($E$463:$AN$498*($E$462:$AN$462=AG$503)*($D$463:$D$498=$D525))</f>
        <v>1.1923786704670238E-2</v>
      </c>
      <c r="AH525" s="28" cm="1">
        <f t="array" ref="AH525">SUMPRODUCT($E$463:$AN$498*($E$462:$AN$462=AH$503)*($D$463:$D$498=$D525))</f>
        <v>1.1823344721029668E-2</v>
      </c>
      <c r="AI525" s="28" cm="1">
        <f t="array" ref="AI525">SUMPRODUCT($E$463:$AN$498*($E$462:$AN$462=AI$503)*($D$463:$D$498=$D525))</f>
        <v>1.9300272834197392E-3</v>
      </c>
      <c r="AJ525" s="28" cm="1">
        <f t="array" ref="AJ525">SUMPRODUCT($E$463:$AN$498*($E$462:$AN$462=AJ$503)*($D$463:$D$498=$D525))</f>
        <v>2.2400157755583208E-3</v>
      </c>
      <c r="AK525" s="28" cm="1">
        <f t="array" ref="AK525">SUMPRODUCT($E$463:$AN$498*($E$462:$AN$462=AK$503)*($D$463:$D$498=$D525))</f>
        <v>2.2308222453285326E-3</v>
      </c>
      <c r="AL525" s="28" cm="1">
        <f t="array" ref="AL525">SUMPRODUCT($E$463:$AN$498*($E$462:$AN$462=AL$503)*($D$463:$D$498=$D525))</f>
        <v>1.2058520702563928E-3</v>
      </c>
      <c r="AM525" s="28" cm="1">
        <f t="array" ref="AM525">SUMPRODUCT($E$463:$AN$498*($E$462:$AN$462=AM$503)*($D$463:$D$498=$D525))</f>
        <v>1.0201911391992365E-3</v>
      </c>
      <c r="AN525" s="28" cm="1">
        <f t="array" ref="AN525">SUMPRODUCT($E$463:$AN$498*($E$462:$AN$462=AN$503)*($D$463:$D$498=$D525))</f>
        <v>7.7497187466110033E-4</v>
      </c>
      <c r="AO525" s="28" cm="1">
        <f t="array" ref="AO525">SUMPRODUCT($E$463:$AN$498*($E$462:$AN$462=AO$503)*($D$463:$D$498=$D525))</f>
        <v>2.5460829549482128E-3</v>
      </c>
      <c r="AP525" s="28" cm="1">
        <f t="array" ref="AP525">SUMPRODUCT($E$463:$AN$498*($E$462:$AN$462=AP$503)*($D$463:$D$498=$D525))</f>
        <v>1.8360687603656946E-3</v>
      </c>
      <c r="AQ525" s="28" cm="1">
        <f t="array" ref="AQ525">SUMPRODUCT($E$463:$AN$498*($E$462:$AN$462=AQ$503)*($D$463:$D$498=$D525))</f>
        <v>9.0855580166078627E-4</v>
      </c>
      <c r="AR525" s="28" cm="1">
        <f t="array" ref="AR525">SUMPRODUCT($E$463:$AN$498*($E$462:$AN$462=AR$503)*($D$463:$D$498=$D525))</f>
        <v>1.2255769764781097E-3</v>
      </c>
      <c r="AS525" s="28" cm="1">
        <f t="array" ref="AS525">SUMPRODUCT($E$463:$AN$498*($E$462:$AN$462=AS$503)*($D$463:$D$498=$D525))</f>
        <v>2.0907068015760984E-3</v>
      </c>
      <c r="AT525" s="28" cm="1">
        <f t="array" ref="AT525">SUMPRODUCT($E$463:$AN$498*($E$462:$AN$462=AT$503)*($D$463:$D$498=$D525))</f>
        <v>0</v>
      </c>
    </row>
    <row r="526" spans="4:46" x14ac:dyDescent="0.35">
      <c r="D526" t="s">
        <v>19</v>
      </c>
      <c r="E526" s="28" cm="1">
        <f t="array" ref="E526">SUMPRODUCT($E$463:$AN$498*($E$462:$AN$462=E$503)*($D$463:$D$498=$D526))</f>
        <v>1.5943762867232495E-3</v>
      </c>
      <c r="F526" s="31">
        <f t="shared" si="109"/>
        <v>1.9686324659594543E-3</v>
      </c>
      <c r="G526" s="31">
        <f t="shared" si="110"/>
        <v>1.9686324659594543E-3</v>
      </c>
      <c r="H526" s="31">
        <f t="shared" si="110"/>
        <v>1.9686324659594543E-3</v>
      </c>
      <c r="I526" s="31">
        <f t="shared" si="110"/>
        <v>1.9686324659594543E-3</v>
      </c>
      <c r="J526" s="28" cm="1">
        <f t="array" ref="J526">SUMPRODUCT($E$463:$AN$498*($E$462:$AN$462=J$503)*($D$463:$D$498=$D526))</f>
        <v>1.1942719466150411E-3</v>
      </c>
      <c r="K526" s="28" cm="1">
        <f t="array" ref="K526">SUMPRODUCT($E$463:$AN$498*($E$462:$AN$462=K$503)*($D$463:$D$498=$D526))</f>
        <v>8.8752519171639418E-4</v>
      </c>
      <c r="L526" s="28" cm="1">
        <f t="array" ref="L526">SUMPRODUCT($E$463:$AN$498*($E$462:$AN$462=L$503)*($D$463:$D$498=$D526))</f>
        <v>1.4475211206684021E-3</v>
      </c>
      <c r="M526" s="28" cm="1">
        <f t="array" ref="M526">SUMPRODUCT($E$463:$AN$498*($E$462:$AN$462=M$503)*($D$463:$D$498=$D526))</f>
        <v>1.3386411606030103E-3</v>
      </c>
      <c r="N526" s="28" cm="1">
        <f t="array" ref="N526">SUMPRODUCT($E$463:$AN$498*($E$462:$AN$462=N$503)*($D$463:$D$498=$D526))</f>
        <v>8.4534219945473648E-4</v>
      </c>
      <c r="O526" s="28" cm="1">
        <f t="array" ref="O526">SUMPRODUCT($E$463:$AN$498*($E$462:$AN$462=O$503)*($D$463:$D$498=$D526))</f>
        <v>1.1037855486569759E-3</v>
      </c>
      <c r="P526" s="28" cm="1">
        <f t="array" ref="P526">SUMPRODUCT($E$463:$AN$498*($E$462:$AN$462=P$503)*($D$463:$D$498=$D526))</f>
        <v>5.9334091960922192E-4</v>
      </c>
      <c r="Q526" s="28" cm="1">
        <f t="array" ref="Q526">SUMPRODUCT($E$463:$AN$498*($E$462:$AN$462=Q$503)*($D$463:$D$498=$D526))</f>
        <v>1.4569948118783999E-3</v>
      </c>
      <c r="R526" s="31">
        <f t="shared" si="111"/>
        <v>1.4168778146403179E-3</v>
      </c>
      <c r="S526" s="31">
        <f t="shared" si="112"/>
        <v>1.4168778146403179E-3</v>
      </c>
      <c r="T526" s="31">
        <f t="shared" si="113"/>
        <v>1.6249178108850805E-3</v>
      </c>
      <c r="U526" s="31">
        <f t="shared" si="114"/>
        <v>1.6249178108850805E-3</v>
      </c>
      <c r="V526" s="28" cm="1">
        <f t="array" ref="V526">SUMPRODUCT($E$463:$AN$498*($E$462:$AN$462=V$503)*($D$463:$D$498=$D526))</f>
        <v>1.4485360093683228E-3</v>
      </c>
      <c r="W526" s="28" cm="1">
        <f t="array" ref="W526">SUMPRODUCT($E$463:$AN$498*($E$462:$AN$462=W$503)*($D$463:$D$498=$D526))</f>
        <v>8.2198828428104126E-4</v>
      </c>
      <c r="X526" s="28" cm="1">
        <f t="array" ref="X526">SUMPRODUCT($E$463:$AN$498*($E$462:$AN$462=X$503)*($D$463:$D$498=$D526))</f>
        <v>2.5664381830216728E-3</v>
      </c>
      <c r="Y526" s="28" cm="1">
        <f t="array" ref="Y526">SUMPRODUCT($E$463:$AN$498*($E$462:$AN$462=Y$503)*($D$463:$D$498=$D526))</f>
        <v>1.7361344883419633E-3</v>
      </c>
      <c r="Z526" s="28" cm="1">
        <f t="array" ref="Z526">SUMPRODUCT($E$463:$AN$498*($E$462:$AN$462=Z$503)*($D$463:$D$498=$D526))</f>
        <v>2.6153483356591771E-3</v>
      </c>
      <c r="AA526" s="28" cm="1">
        <f t="array" ref="AA526">SUMPRODUCT($E$463:$AN$498*($E$462:$AN$462=AA$503)*($D$463:$D$498=$D526))</f>
        <v>1.1922733620375843</v>
      </c>
      <c r="AB526" s="28" cm="1">
        <f t="array" ref="AB526">SUMPRODUCT($E$463:$AN$498*($E$462:$AN$462=AB$503)*($D$463:$D$498=$D526))</f>
        <v>1.3231338767872199E-2</v>
      </c>
      <c r="AC526" s="31">
        <f t="shared" si="115"/>
        <v>1.3165280507806702E-3</v>
      </c>
      <c r="AD526" s="31">
        <f t="shared" si="116"/>
        <v>1.3165280507806702E-3</v>
      </c>
      <c r="AE526" s="28" cm="1">
        <f t="array" ref="AE526">SUMPRODUCT($E$463:$AN$498*($E$462:$AN$462=AE$503)*($D$463:$D$498=$D526))</f>
        <v>1.1593743785923481E-3</v>
      </c>
      <c r="AF526" s="28" cm="1">
        <f t="array" ref="AF526">SUMPRODUCT($E$463:$AN$498*($E$462:$AN$462=AF$503)*($D$463:$D$498=$D526))</f>
        <v>1.1263399291610893E-3</v>
      </c>
      <c r="AG526" s="28" cm="1">
        <f t="array" ref="AG526">SUMPRODUCT($E$463:$AN$498*($E$462:$AN$462=AG$503)*($D$463:$D$498=$D526))</f>
        <v>1.1956497393821397E-3</v>
      </c>
      <c r="AH526" s="28" cm="1">
        <f t="array" ref="AH526">SUMPRODUCT($E$463:$AN$498*($E$462:$AN$462=AH$503)*($D$463:$D$498=$D526))</f>
        <v>5.1764376852257337E-3</v>
      </c>
      <c r="AI526" s="28" cm="1">
        <f t="array" ref="AI526">SUMPRODUCT($E$463:$AN$498*($E$462:$AN$462=AI$503)*($D$463:$D$498=$D526))</f>
        <v>7.6125853444444259E-4</v>
      </c>
      <c r="AJ526" s="28" cm="1">
        <f t="array" ref="AJ526">SUMPRODUCT($E$463:$AN$498*($E$462:$AN$462=AJ$503)*($D$463:$D$498=$D526))</f>
        <v>8.1594105952734436E-4</v>
      </c>
      <c r="AK526" s="28" cm="1">
        <f t="array" ref="AK526">SUMPRODUCT($E$463:$AN$498*($E$462:$AN$462=AK$503)*($D$463:$D$498=$D526))</f>
        <v>8.0935027094149094E-4</v>
      </c>
      <c r="AL526" s="28" cm="1">
        <f t="array" ref="AL526">SUMPRODUCT($E$463:$AN$498*($E$462:$AN$462=AL$503)*($D$463:$D$498=$D526))</f>
        <v>6.8206000745209673E-4</v>
      </c>
      <c r="AM526" s="28" cm="1">
        <f t="array" ref="AM526">SUMPRODUCT($E$463:$AN$498*($E$462:$AN$462=AM$503)*($D$463:$D$498=$D526))</f>
        <v>5.0570443522986121E-4</v>
      </c>
      <c r="AN526" s="28" cm="1">
        <f t="array" ref="AN526">SUMPRODUCT($E$463:$AN$498*($E$462:$AN$462=AN$503)*($D$463:$D$498=$D526))</f>
        <v>3.0559524661455823E-4</v>
      </c>
      <c r="AO526" s="28" cm="1">
        <f t="array" ref="AO526">SUMPRODUCT($E$463:$AN$498*($E$462:$AN$462=AO$503)*($D$463:$D$498=$D526))</f>
        <v>1.4737995032223521E-3</v>
      </c>
      <c r="AP526" s="28" cm="1">
        <f t="array" ref="AP526">SUMPRODUCT($E$463:$AN$498*($E$462:$AN$462=AP$503)*($D$463:$D$498=$D526))</f>
        <v>5.2598396085533974E-3</v>
      </c>
      <c r="AQ526" s="28" cm="1">
        <f t="array" ref="AQ526">SUMPRODUCT($E$463:$AN$498*($E$462:$AN$462=AQ$503)*($D$463:$D$498=$D526))</f>
        <v>3.7120102788396942E-4</v>
      </c>
      <c r="AR526" s="28" cm="1">
        <f t="array" ref="AR526">SUMPRODUCT($E$463:$AN$498*($E$462:$AN$462=AR$503)*($D$463:$D$498=$D526))</f>
        <v>5.7278058667755859E-4</v>
      </c>
      <c r="AS526" s="28" cm="1">
        <f t="array" ref="AS526">SUMPRODUCT($E$463:$AN$498*($E$462:$AN$462=AS$503)*($D$463:$D$498=$D526))</f>
        <v>1.1032446305310746E-3</v>
      </c>
      <c r="AT526" s="28" cm="1">
        <f t="array" ref="AT526">SUMPRODUCT($E$463:$AN$498*($E$462:$AN$462=AT$503)*($D$463:$D$498=$D526))</f>
        <v>0</v>
      </c>
    </row>
    <row r="527" spans="4:46" x14ac:dyDescent="0.35">
      <c r="D527" t="s">
        <v>20</v>
      </c>
      <c r="E527" s="28" cm="1">
        <f t="array" ref="E527">SUMPRODUCT($E$463:$AN$498*($E$462:$AN$462=E$503)*($D$463:$D$498=$D527))</f>
        <v>1.3193671925513782E-2</v>
      </c>
      <c r="F527" s="31">
        <f t="shared" si="109"/>
        <v>1.9301463398438787E-2</v>
      </c>
      <c r="G527" s="31">
        <f t="shared" si="110"/>
        <v>1.9301463398438787E-2</v>
      </c>
      <c r="H527" s="31">
        <f t="shared" si="110"/>
        <v>1.9301463398438787E-2</v>
      </c>
      <c r="I527" s="31">
        <f t="shared" si="110"/>
        <v>1.9301463398438787E-2</v>
      </c>
      <c r="J527" s="28" cm="1">
        <f t="array" ref="J527">SUMPRODUCT($E$463:$AN$498*($E$462:$AN$462=J$503)*($D$463:$D$498=$D527))</f>
        <v>8.8525688254510286E-3</v>
      </c>
      <c r="K527" s="28" cm="1">
        <f t="array" ref="K527">SUMPRODUCT($E$463:$AN$498*($E$462:$AN$462=K$503)*($D$463:$D$498=$D527))</f>
        <v>7.4904707666283675E-3</v>
      </c>
      <c r="L527" s="28" cm="1">
        <f t="array" ref="L527">SUMPRODUCT($E$463:$AN$498*($E$462:$AN$462=L$503)*($D$463:$D$498=$D527))</f>
        <v>1.3053714771961504E-2</v>
      </c>
      <c r="M527" s="28" cm="1">
        <f t="array" ref="M527">SUMPRODUCT($E$463:$AN$498*($E$462:$AN$462=M$503)*($D$463:$D$498=$D527))</f>
        <v>1.2473646508832851E-2</v>
      </c>
      <c r="N527" s="28" cm="1">
        <f t="array" ref="N527">SUMPRODUCT($E$463:$AN$498*($E$462:$AN$462=N$503)*($D$463:$D$498=$D527))</f>
        <v>6.4268604837519894E-3</v>
      </c>
      <c r="O527" s="28" cm="1">
        <f t="array" ref="O527">SUMPRODUCT($E$463:$AN$498*($E$462:$AN$462=O$503)*($D$463:$D$498=$D527))</f>
        <v>9.5878353339197524E-3</v>
      </c>
      <c r="P527" s="28" cm="1">
        <f t="array" ref="P527">SUMPRODUCT($E$463:$AN$498*($E$462:$AN$462=P$503)*($D$463:$D$498=$D527))</f>
        <v>5.1186729984133107E-3</v>
      </c>
      <c r="Q527" s="28" cm="1">
        <f t="array" ref="Q527">SUMPRODUCT($E$463:$AN$498*($E$462:$AN$462=Q$503)*($D$463:$D$498=$D527))</f>
        <v>7.9032661962267093E-3</v>
      </c>
      <c r="R527" s="31">
        <f t="shared" si="111"/>
        <v>1.1845571625555145E-2</v>
      </c>
      <c r="S527" s="31">
        <f t="shared" si="112"/>
        <v>1.1845571625555145E-2</v>
      </c>
      <c r="T527" s="31">
        <f t="shared" si="113"/>
        <v>1.6105175154760495E-2</v>
      </c>
      <c r="U527" s="31">
        <f t="shared" si="114"/>
        <v>1.6105175154760495E-2</v>
      </c>
      <c r="V527" s="28" cm="1">
        <f t="array" ref="V527">SUMPRODUCT($E$463:$AN$498*($E$462:$AN$462=V$503)*($D$463:$D$498=$D527))</f>
        <v>1.1931893709403002E-2</v>
      </c>
      <c r="W527" s="28" cm="1">
        <f t="array" ref="W527">SUMPRODUCT($E$463:$AN$498*($E$462:$AN$462=W$503)*($D$463:$D$498=$D527))</f>
        <v>7.2051511264090047E-3</v>
      </c>
      <c r="X527" s="28" cm="1">
        <f t="array" ref="X527">SUMPRODUCT($E$463:$AN$498*($E$462:$AN$462=X$503)*($D$463:$D$498=$D527))</f>
        <v>1.0524970397101031E-2</v>
      </c>
      <c r="Y527" s="28" cm="1">
        <f t="array" ref="Y527">SUMPRODUCT($E$463:$AN$498*($E$462:$AN$462=Y$503)*($D$463:$D$498=$D527))</f>
        <v>1.2687695031897166E-2</v>
      </c>
      <c r="Z527" s="28" cm="1">
        <f t="array" ref="Z527">SUMPRODUCT($E$463:$AN$498*($E$462:$AN$462=Z$503)*($D$463:$D$498=$D527))</f>
        <v>1.3361765957655262E-2</v>
      </c>
      <c r="AA527" s="28" cm="1">
        <f t="array" ref="AA527">SUMPRODUCT($E$463:$AN$498*($E$462:$AN$462=AA$503)*($D$463:$D$498=$D527))</f>
        <v>3.3488796215184975E-2</v>
      </c>
      <c r="AB527" s="28" cm="1">
        <f t="array" ref="AB527">SUMPRODUCT($E$463:$AN$498*($E$462:$AN$462=AB$503)*($D$463:$D$498=$D527))</f>
        <v>1.0761219610594341</v>
      </c>
      <c r="AC527" s="31">
        <f t="shared" si="115"/>
        <v>1.0954765425356788E-2</v>
      </c>
      <c r="AD527" s="31">
        <f t="shared" si="116"/>
        <v>1.0954765425356788E-2</v>
      </c>
      <c r="AE527" s="28" cm="1">
        <f t="array" ref="AE527">SUMPRODUCT($E$463:$AN$498*($E$462:$AN$462=AE$503)*($D$463:$D$498=$D527))</f>
        <v>9.8050970290181408E-3</v>
      </c>
      <c r="AF527" s="28" cm="1">
        <f t="array" ref="AF527">SUMPRODUCT($E$463:$AN$498*($E$462:$AN$462=AF$503)*($D$463:$D$498=$D527))</f>
        <v>9.5232820869251538E-3</v>
      </c>
      <c r="AG527" s="28" cm="1">
        <f t="array" ref="AG527">SUMPRODUCT($E$463:$AN$498*($E$462:$AN$462=AG$503)*($D$463:$D$498=$D527))</f>
        <v>4.5328596791478692E-3</v>
      </c>
      <c r="AH527" s="28" cm="1">
        <f t="array" ref="AH527">SUMPRODUCT($E$463:$AN$498*($E$462:$AN$462=AH$503)*($D$463:$D$498=$D527))</f>
        <v>9.8259836835563226E-3</v>
      </c>
      <c r="AI527" s="28" cm="1">
        <f t="array" ref="AI527">SUMPRODUCT($E$463:$AN$498*($E$462:$AN$462=AI$503)*($D$463:$D$498=$D527))</f>
        <v>5.2550640799090683E-3</v>
      </c>
      <c r="AJ527" s="28" cm="1">
        <f t="array" ref="AJ527">SUMPRODUCT($E$463:$AN$498*($E$462:$AN$462=AJ$503)*($D$463:$D$498=$D527))</f>
        <v>4.8229963355299731E-3</v>
      </c>
      <c r="AK527" s="28" cm="1">
        <f t="array" ref="AK527">SUMPRODUCT($E$463:$AN$498*($E$462:$AN$462=AK$503)*($D$463:$D$498=$D527))</f>
        <v>7.8856456274218022E-3</v>
      </c>
      <c r="AL527" s="28" cm="1">
        <f t="array" ref="AL527">SUMPRODUCT($E$463:$AN$498*($E$462:$AN$462=AL$503)*($D$463:$D$498=$D527))</f>
        <v>2.8900165018770044E-3</v>
      </c>
      <c r="AM527" s="28" cm="1">
        <f t="array" ref="AM527">SUMPRODUCT($E$463:$AN$498*($E$462:$AN$462=AM$503)*($D$463:$D$498=$D527))</f>
        <v>2.1452994168176293E-3</v>
      </c>
      <c r="AN527" s="28" cm="1">
        <f t="array" ref="AN527">SUMPRODUCT($E$463:$AN$498*($E$462:$AN$462=AN$503)*($D$463:$D$498=$D527))</f>
        <v>3.0236294565026225E-3</v>
      </c>
      <c r="AO527" s="28" cm="1">
        <f t="array" ref="AO527">SUMPRODUCT($E$463:$AN$498*($E$462:$AN$462=AO$503)*($D$463:$D$498=$D527))</f>
        <v>4.3666173799794955E-3</v>
      </c>
      <c r="AP527" s="28" cm="1">
        <f t="array" ref="AP527">SUMPRODUCT($E$463:$AN$498*($E$462:$AN$462=AP$503)*($D$463:$D$498=$D527))</f>
        <v>4.4990012878504525E-3</v>
      </c>
      <c r="AQ527" s="28" cm="1">
        <f t="array" ref="AQ527">SUMPRODUCT($E$463:$AN$498*($E$462:$AN$462=AQ$503)*($D$463:$D$498=$D527))</f>
        <v>2.2675547648011232E-3</v>
      </c>
      <c r="AR527" s="28" cm="1">
        <f t="array" ref="AR527">SUMPRODUCT($E$463:$AN$498*($E$462:$AN$462=AR$503)*($D$463:$D$498=$D527))</f>
        <v>9.006948157120765E-3</v>
      </c>
      <c r="AS527" s="28" cm="1">
        <f t="array" ref="AS527">SUMPRODUCT($E$463:$AN$498*($E$462:$AN$462=AS$503)*($D$463:$D$498=$D527))</f>
        <v>5.4451701250598237E-3</v>
      </c>
      <c r="AT527" s="28" cm="1">
        <f t="array" ref="AT527">SUMPRODUCT($E$463:$AN$498*($E$462:$AN$462=AT$503)*($D$463:$D$498=$D527))</f>
        <v>0</v>
      </c>
    </row>
    <row r="528" spans="4:46" x14ac:dyDescent="0.35">
      <c r="D528" s="4" t="s">
        <v>98</v>
      </c>
      <c r="E528" s="31">
        <f>E482</f>
        <v>3.9886106854092281E-2</v>
      </c>
      <c r="F528" s="33">
        <f>F482</f>
        <v>7.9844792947764906E-2</v>
      </c>
      <c r="G528" s="33">
        <f>F528</f>
        <v>7.9844792947764906E-2</v>
      </c>
      <c r="H528" s="33">
        <f>F528</f>
        <v>7.9844792947764906E-2</v>
      </c>
      <c r="I528" s="33">
        <f>F528</f>
        <v>7.9844792947764906E-2</v>
      </c>
      <c r="J528" s="31">
        <f>G482</f>
        <v>4.8299886650529249E-2</v>
      </c>
      <c r="K528" s="31">
        <f t="shared" ref="K528:Q528" si="117">H482</f>
        <v>3.792988937789709E-2</v>
      </c>
      <c r="L528" s="31">
        <f t="shared" si="117"/>
        <v>5.5701165709500844E-2</v>
      </c>
      <c r="M528" s="31">
        <f t="shared" si="117"/>
        <v>8.4078082995504469E-2</v>
      </c>
      <c r="N528" s="31">
        <f t="shared" si="117"/>
        <v>3.859192081833946E-2</v>
      </c>
      <c r="O528" s="31">
        <f t="shared" si="117"/>
        <v>7.5829560977689725E-2</v>
      </c>
      <c r="P528" s="31">
        <f t="shared" si="117"/>
        <v>2.2204353946843738E-2</v>
      </c>
      <c r="Q528" s="31">
        <f t="shared" si="117"/>
        <v>5.7769993093725047E-2</v>
      </c>
      <c r="R528" s="33">
        <f>$O$482</f>
        <v>9.8860720961302703E-2</v>
      </c>
      <c r="S528" s="33">
        <f>$O$482</f>
        <v>9.8860720961302703E-2</v>
      </c>
      <c r="T528" s="33">
        <f>$P$482</f>
        <v>0.11861335163618628</v>
      </c>
      <c r="U528" s="33">
        <f>$P$482</f>
        <v>0.11861335163618628</v>
      </c>
      <c r="V528" s="31">
        <f>Q482</f>
        <v>4.9399745717299048E-2</v>
      </c>
      <c r="W528" s="31">
        <f t="shared" ref="W528:AB528" si="118">R482</f>
        <v>1.9548487899201519E-2</v>
      </c>
      <c r="X528" s="31">
        <f t="shared" si="118"/>
        <v>3.5695808669402335E-2</v>
      </c>
      <c r="Y528" s="31">
        <f t="shared" si="118"/>
        <v>3.5076029387804547E-2</v>
      </c>
      <c r="Z528" s="31">
        <f t="shared" si="118"/>
        <v>3.6281303503050387E-2</v>
      </c>
      <c r="AA528" s="31">
        <f t="shared" si="118"/>
        <v>2.6304700064384925E-2</v>
      </c>
      <c r="AB528" s="31">
        <f t="shared" si="118"/>
        <v>3.1888113245887258E-2</v>
      </c>
      <c r="AC528" s="32">
        <f>X482</f>
        <v>1.4093052352600515</v>
      </c>
      <c r="AD528" s="32">
        <v>0.01</v>
      </c>
      <c r="AE528" s="31">
        <f>Y482</f>
        <v>4.7552814498739188E-2</v>
      </c>
      <c r="AF528" s="31">
        <f t="shared" ref="AF528:AT528" si="119">Z482</f>
        <v>2.7967494438427588E-2</v>
      </c>
      <c r="AG528" s="31">
        <f t="shared" si="119"/>
        <v>2.5837362830968567E-2</v>
      </c>
      <c r="AH528" s="31">
        <f t="shared" si="119"/>
        <v>2.9660874769471761E-2</v>
      </c>
      <c r="AI528" s="31">
        <f t="shared" si="119"/>
        <v>3.8424071164621924E-2</v>
      </c>
      <c r="AJ528" s="31">
        <f t="shared" si="119"/>
        <v>2.8277435010142894E-2</v>
      </c>
      <c r="AK528" s="31">
        <f t="shared" si="119"/>
        <v>3.1002830533358259E-2</v>
      </c>
      <c r="AL528" s="31">
        <f t="shared" si="119"/>
        <v>1.1576785975362954E-2</v>
      </c>
      <c r="AM528" s="31">
        <f t="shared" si="119"/>
        <v>1.0942578418668051E-2</v>
      </c>
      <c r="AN528" s="31">
        <f t="shared" si="119"/>
        <v>1.1960953580603385E-2</v>
      </c>
      <c r="AO528" s="31">
        <f t="shared" si="119"/>
        <v>1.6717847710902557E-2</v>
      </c>
      <c r="AP528" s="31">
        <f t="shared" si="119"/>
        <v>1.9210702655683691E-2</v>
      </c>
      <c r="AQ528" s="31">
        <f t="shared" si="119"/>
        <v>1.6745243468073927E-2</v>
      </c>
      <c r="AR528" s="31">
        <f t="shared" si="119"/>
        <v>1.9736002460549164E-2</v>
      </c>
      <c r="AS528" s="31">
        <f t="shared" si="119"/>
        <v>3.1124461147892225E-2</v>
      </c>
      <c r="AT528" s="31">
        <f t="shared" si="119"/>
        <v>0</v>
      </c>
    </row>
    <row r="529" spans="4:46" x14ac:dyDescent="0.35">
      <c r="D529" s="4" t="s">
        <v>99</v>
      </c>
      <c r="E529" s="31">
        <f>E528</f>
        <v>3.9886106854092281E-2</v>
      </c>
      <c r="F529" s="33">
        <f>F528</f>
        <v>7.9844792947764906E-2</v>
      </c>
      <c r="G529" s="33">
        <f>F528</f>
        <v>7.9844792947764906E-2</v>
      </c>
      <c r="H529" s="33">
        <f>F528</f>
        <v>7.9844792947764906E-2</v>
      </c>
      <c r="I529" s="33">
        <f>F528</f>
        <v>7.9844792947764906E-2</v>
      </c>
      <c r="J529" s="31">
        <f>J528</f>
        <v>4.8299886650529249E-2</v>
      </c>
      <c r="K529" s="31">
        <f t="shared" ref="K529:Q529" si="120">K528</f>
        <v>3.792988937789709E-2</v>
      </c>
      <c r="L529" s="31">
        <f t="shared" si="120"/>
        <v>5.5701165709500844E-2</v>
      </c>
      <c r="M529" s="31">
        <f t="shared" si="120"/>
        <v>8.4078082995504469E-2</v>
      </c>
      <c r="N529" s="31">
        <f t="shared" si="120"/>
        <v>3.859192081833946E-2</v>
      </c>
      <c r="O529" s="31">
        <f t="shared" si="120"/>
        <v>7.5829560977689725E-2</v>
      </c>
      <c r="P529" s="31">
        <f t="shared" si="120"/>
        <v>2.2204353946843738E-2</v>
      </c>
      <c r="Q529" s="31">
        <f t="shared" si="120"/>
        <v>5.7769993093725047E-2</v>
      </c>
      <c r="R529" s="33">
        <f>$O$482</f>
        <v>9.8860720961302703E-2</v>
      </c>
      <c r="S529" s="33">
        <f>$O$482</f>
        <v>9.8860720961302703E-2</v>
      </c>
      <c r="T529" s="33">
        <f>$P$482</f>
        <v>0.11861335163618628</v>
      </c>
      <c r="U529" s="33">
        <f>$P$482</f>
        <v>0.11861335163618628</v>
      </c>
      <c r="V529" s="31">
        <f>V528</f>
        <v>4.9399745717299048E-2</v>
      </c>
      <c r="W529" s="31">
        <f t="shared" ref="W529:AB529" si="121">W528</f>
        <v>1.9548487899201519E-2</v>
      </c>
      <c r="X529" s="31">
        <f t="shared" si="121"/>
        <v>3.5695808669402335E-2</v>
      </c>
      <c r="Y529" s="31">
        <f t="shared" si="121"/>
        <v>3.5076029387804547E-2</v>
      </c>
      <c r="Z529" s="31">
        <f t="shared" si="121"/>
        <v>3.6281303503050387E-2</v>
      </c>
      <c r="AA529" s="31">
        <f t="shared" si="121"/>
        <v>2.6304700064384925E-2</v>
      </c>
      <c r="AB529" s="31">
        <f t="shared" si="121"/>
        <v>3.1888113245887258E-2</v>
      </c>
      <c r="AC529" s="32">
        <v>0.01</v>
      </c>
      <c r="AD529" s="32">
        <f>X482</f>
        <v>1.4093052352600515</v>
      </c>
      <c r="AE529" s="31">
        <f>AE528</f>
        <v>4.7552814498739188E-2</v>
      </c>
      <c r="AF529" s="31">
        <f t="shared" ref="AF529:AT529" si="122">AF528</f>
        <v>2.7967494438427588E-2</v>
      </c>
      <c r="AG529" s="31">
        <f t="shared" si="122"/>
        <v>2.5837362830968567E-2</v>
      </c>
      <c r="AH529" s="31">
        <f t="shared" si="122"/>
        <v>2.9660874769471761E-2</v>
      </c>
      <c r="AI529" s="31">
        <f t="shared" si="122"/>
        <v>3.8424071164621924E-2</v>
      </c>
      <c r="AJ529" s="31">
        <f t="shared" si="122"/>
        <v>2.8277435010142894E-2</v>
      </c>
      <c r="AK529" s="31">
        <f t="shared" si="122"/>
        <v>3.1002830533358259E-2</v>
      </c>
      <c r="AL529" s="31">
        <f t="shared" si="122"/>
        <v>1.1576785975362954E-2</v>
      </c>
      <c r="AM529" s="31">
        <f t="shared" si="122"/>
        <v>1.0942578418668051E-2</v>
      </c>
      <c r="AN529" s="31">
        <f t="shared" si="122"/>
        <v>1.1960953580603385E-2</v>
      </c>
      <c r="AO529" s="31">
        <f t="shared" si="122"/>
        <v>1.6717847710902557E-2</v>
      </c>
      <c r="AP529" s="31">
        <f t="shared" si="122"/>
        <v>1.9210702655683691E-2</v>
      </c>
      <c r="AQ529" s="31">
        <f t="shared" si="122"/>
        <v>1.6745243468073927E-2</v>
      </c>
      <c r="AR529" s="31">
        <f t="shared" si="122"/>
        <v>1.9736002460549164E-2</v>
      </c>
      <c r="AS529" s="31">
        <f t="shared" si="122"/>
        <v>3.1124461147892225E-2</v>
      </c>
      <c r="AT529" s="31">
        <f t="shared" si="122"/>
        <v>0</v>
      </c>
    </row>
    <row r="530" spans="4:46" x14ac:dyDescent="0.35">
      <c r="D530" t="s">
        <v>97</v>
      </c>
      <c r="E530" s="28" cm="1">
        <f t="array" ref="E530">SUMPRODUCT($E$463:$AN$498*($E$462:$AN$462=E$503)*($D$463:$D$498=$D530))</f>
        <v>9.8734570491615225E-3</v>
      </c>
      <c r="F530" s="31">
        <f>F483</f>
        <v>1.2457317416628423E-2</v>
      </c>
      <c r="G530" s="31">
        <f>F530</f>
        <v>1.2457317416628423E-2</v>
      </c>
      <c r="H530" s="31">
        <f t="shared" ref="H530:I530" si="123">G530</f>
        <v>1.2457317416628423E-2</v>
      </c>
      <c r="I530" s="31">
        <f t="shared" si="123"/>
        <v>1.2457317416628423E-2</v>
      </c>
      <c r="J530" s="28" cm="1">
        <f t="array" ref="J530">SUMPRODUCT($E$463:$AN$498*($E$462:$AN$462=J$503)*($D$463:$D$498=$D530))</f>
        <v>1.3109232228466912E-2</v>
      </c>
      <c r="K530" s="28" cm="1">
        <f t="array" ref="K530">SUMPRODUCT($E$463:$AN$498*($E$462:$AN$462=K$503)*($D$463:$D$498=$D530))</f>
        <v>1.2421233666916965E-2</v>
      </c>
      <c r="L530" s="28" cm="1">
        <f t="array" ref="L530">SUMPRODUCT($E$463:$AN$498*($E$462:$AN$462=L$503)*($D$463:$D$498=$D530))</f>
        <v>1.5605660883916158E-2</v>
      </c>
      <c r="M530" s="28" cm="1">
        <f t="array" ref="M530">SUMPRODUCT($E$463:$AN$498*($E$462:$AN$462=M$503)*($D$463:$D$498=$D530))</f>
        <v>3.2612402617349358E-2</v>
      </c>
      <c r="N530" s="28" cm="1">
        <f t="array" ref="N530">SUMPRODUCT($E$463:$AN$498*($E$462:$AN$462=N$503)*($D$463:$D$498=$D530))</f>
        <v>8.2892759559967302E-3</v>
      </c>
      <c r="O530" s="28" cm="1">
        <f t="array" ref="O530">SUMPRODUCT($E$463:$AN$498*($E$462:$AN$462=O$503)*($D$463:$D$498=$D530))</f>
        <v>1.4923450554136467E-2</v>
      </c>
      <c r="P530" s="28" cm="1">
        <f t="array" ref="P530">SUMPRODUCT($E$463:$AN$498*($E$462:$AN$462=P$503)*($D$463:$D$498=$D530))</f>
        <v>6.4169075919323047E-3</v>
      </c>
      <c r="Q530" s="28" cm="1">
        <f t="array" ref="Q530">SUMPRODUCT($E$463:$AN$498*($E$462:$AN$462=Q$503)*($D$463:$D$498=$D530))</f>
        <v>2.2697958844701459E-2</v>
      </c>
      <c r="R530" s="31">
        <f>O483</f>
        <v>1.8771269388664975E-2</v>
      </c>
      <c r="S530" s="31">
        <f>R530</f>
        <v>1.8771269388664975E-2</v>
      </c>
      <c r="T530" s="31">
        <f>P483</f>
        <v>9.6903299295918913E-2</v>
      </c>
      <c r="U530" s="31">
        <f>T530</f>
        <v>9.6903299295918913E-2</v>
      </c>
      <c r="V530" s="28" cm="1">
        <f t="array" ref="V530">SUMPRODUCT($E$463:$AN$498*($E$462:$AN$462=V$503)*($D$463:$D$498=$D530))</f>
        <v>3.2065716516936078E-2</v>
      </c>
      <c r="W530" s="28" cm="1">
        <f t="array" ref="W530">SUMPRODUCT($E$463:$AN$498*($E$462:$AN$462=W$503)*($D$463:$D$498=$D530))</f>
        <v>5.7485640458652407E-3</v>
      </c>
      <c r="X530" s="28" cm="1">
        <f t="array" ref="X530">SUMPRODUCT($E$463:$AN$498*($E$462:$AN$462=X$503)*($D$463:$D$498=$D530))</f>
        <v>1.4978729397704232E-2</v>
      </c>
      <c r="Y530" s="28" cm="1">
        <f t="array" ref="Y530">SUMPRODUCT($E$463:$AN$498*($E$462:$AN$462=Y$503)*($D$463:$D$498=$D530))</f>
        <v>1.4857815676759997E-2</v>
      </c>
      <c r="Z530" s="28" cm="1">
        <f t="array" ref="Z530">SUMPRODUCT($E$463:$AN$498*($E$462:$AN$462=Z$503)*($D$463:$D$498=$D530))</f>
        <v>1.4144058440193568E-2</v>
      </c>
      <c r="AA530" s="28" cm="1">
        <f t="array" ref="AA530">SUMPRODUCT($E$463:$AN$498*($E$462:$AN$462=AA$503)*($D$463:$D$498=$D530))</f>
        <v>1.2575673548224598E-2</v>
      </c>
      <c r="AB530" s="28" cm="1">
        <f t="array" ref="AB530">SUMPRODUCT($E$463:$AN$498*($E$462:$AN$462=AB$503)*($D$463:$D$498=$D530))</f>
        <v>1.1702148859829523E-2</v>
      </c>
      <c r="AC530" s="31">
        <f>X483</f>
        <v>9.412591492215747E-3</v>
      </c>
      <c r="AD530" s="31">
        <f>X483</f>
        <v>9.412591492215747E-3</v>
      </c>
      <c r="AE530" s="28" cm="1">
        <f t="array" ref="AE530">SUMPRODUCT($E$463:$AN$498*($E$462:$AN$462=AE$503)*($D$463:$D$498=$D530))</f>
        <v>1.1956750888052343</v>
      </c>
      <c r="AF530" s="28" cm="1">
        <f t="array" ref="AF530">SUMPRODUCT($E$463:$AN$498*($E$462:$AN$462=AF$503)*($D$463:$D$498=$D530))</f>
        <v>1.2249024547796443E-2</v>
      </c>
      <c r="AG530" s="28" cm="1">
        <f t="array" ref="AG530">SUMPRODUCT($E$463:$AN$498*($E$462:$AN$462=AG$503)*($D$463:$D$498=$D530))</f>
        <v>6.4010332488794583E-3</v>
      </c>
      <c r="AH530" s="28" cm="1">
        <f t="array" ref="AH530">SUMPRODUCT($E$463:$AN$498*($E$462:$AN$462=AH$503)*($D$463:$D$498=$D530))</f>
        <v>5.1558067693184073E-3</v>
      </c>
      <c r="AI530" s="28" cm="1">
        <f t="array" ref="AI530">SUMPRODUCT($E$463:$AN$498*($E$462:$AN$462=AI$503)*($D$463:$D$498=$D530))</f>
        <v>1.0228735075221512E-2</v>
      </c>
      <c r="AJ530" s="28" cm="1">
        <f t="array" ref="AJ530">SUMPRODUCT($E$463:$AN$498*($E$462:$AN$462=AJ$503)*($D$463:$D$498=$D530))</f>
        <v>7.0124087268261595E-3</v>
      </c>
      <c r="AK530" s="28" cm="1">
        <f t="array" ref="AK530">SUMPRODUCT($E$463:$AN$498*($E$462:$AN$462=AK$503)*($D$463:$D$498=$D530))</f>
        <v>6.041583286359343E-3</v>
      </c>
      <c r="AL530" s="28" cm="1">
        <f t="array" ref="AL530">SUMPRODUCT($E$463:$AN$498*($E$462:$AN$462=AL$503)*($D$463:$D$498=$D530))</f>
        <v>4.1989767365983926E-3</v>
      </c>
      <c r="AM530" s="28" cm="1">
        <f t="array" ref="AM530">SUMPRODUCT($E$463:$AN$498*($E$462:$AN$462=AM$503)*($D$463:$D$498=$D530))</f>
        <v>3.1502965181113055E-3</v>
      </c>
      <c r="AN530" s="28" cm="1">
        <f t="array" ref="AN530">SUMPRODUCT($E$463:$AN$498*($E$462:$AN$462=AN$503)*($D$463:$D$498=$D530))</f>
        <v>6.3208789520716102E-3</v>
      </c>
      <c r="AO530" s="28" cm="1">
        <f t="array" ref="AO530">SUMPRODUCT($E$463:$AN$498*($E$462:$AN$462=AO$503)*($D$463:$D$498=$D530))</f>
        <v>6.3847862465432744E-3</v>
      </c>
      <c r="AP530" s="28" cm="1">
        <f t="array" ref="AP530">SUMPRODUCT($E$463:$AN$498*($E$462:$AN$462=AP$503)*($D$463:$D$498=$D530))</f>
        <v>1.5438713694801459E-2</v>
      </c>
      <c r="AQ530" s="28" cm="1">
        <f t="array" ref="AQ530">SUMPRODUCT($E$463:$AN$498*($E$462:$AN$462=AQ$503)*($D$463:$D$498=$D530))</f>
        <v>3.4774440817770943E-3</v>
      </c>
      <c r="AR530" s="28" cm="1">
        <f t="array" ref="AR530">SUMPRODUCT($E$463:$AN$498*($E$462:$AN$462=AR$503)*($D$463:$D$498=$D530))</f>
        <v>5.2978504179055893E-3</v>
      </c>
      <c r="AS530" s="28" cm="1">
        <f t="array" ref="AS530">SUMPRODUCT($E$463:$AN$498*($E$462:$AN$462=AS$503)*($D$463:$D$498=$D530))</f>
        <v>6.7125548806385472E-3</v>
      </c>
      <c r="AT530" s="28" cm="1">
        <f t="array" ref="AT530">SUMPRODUCT($E$463:$AN$498*($E$462:$AN$462=AT$503)*($D$463:$D$498=$D530))</f>
        <v>0</v>
      </c>
    </row>
    <row r="531" spans="4:46" x14ac:dyDescent="0.35">
      <c r="D531" t="s">
        <v>21</v>
      </c>
      <c r="E531" s="28" cm="1">
        <f t="array" ref="E531">SUMPRODUCT($E$463:$AN$498*($E$462:$AN$462=E$503)*($D$463:$D$498=$D531))</f>
        <v>2.2686664749812027E-2</v>
      </c>
      <c r="F531" s="31">
        <f t="shared" ref="F531:F545" si="124">F484</f>
        <v>3.2343293315274413E-2</v>
      </c>
      <c r="G531" s="31">
        <f t="shared" ref="G531:I545" si="125">F531</f>
        <v>3.2343293315274413E-2</v>
      </c>
      <c r="H531" s="31">
        <f t="shared" si="125"/>
        <v>3.2343293315274413E-2</v>
      </c>
      <c r="I531" s="31">
        <f t="shared" si="125"/>
        <v>3.2343293315274413E-2</v>
      </c>
      <c r="J531" s="28" cm="1">
        <f t="array" ref="J531">SUMPRODUCT($E$463:$AN$498*($E$462:$AN$462=J$503)*($D$463:$D$498=$D531))</f>
        <v>2.130344749666787E-2</v>
      </c>
      <c r="K531" s="28" cm="1">
        <f t="array" ref="K531">SUMPRODUCT($E$463:$AN$498*($E$462:$AN$462=K$503)*($D$463:$D$498=$D531))</f>
        <v>1.7087168146951437E-2</v>
      </c>
      <c r="L531" s="28" cm="1">
        <f t="array" ref="L531">SUMPRODUCT($E$463:$AN$498*($E$462:$AN$462=L$503)*($D$463:$D$498=$D531))</f>
        <v>2.5055058972195447E-2</v>
      </c>
      <c r="M531" s="28" cm="1">
        <f t="array" ref="M531">SUMPRODUCT($E$463:$AN$498*($E$462:$AN$462=M$503)*($D$463:$D$498=$D531))</f>
        <v>2.5220344606364194E-2</v>
      </c>
      <c r="N531" s="28" cm="1">
        <f t="array" ref="N531">SUMPRODUCT($E$463:$AN$498*($E$462:$AN$462=N$503)*($D$463:$D$498=$D531))</f>
        <v>1.6013651272124396E-2</v>
      </c>
      <c r="O531" s="28" cm="1">
        <f t="array" ref="O531">SUMPRODUCT($E$463:$AN$498*($E$462:$AN$462=O$503)*($D$463:$D$498=$D531))</f>
        <v>2.366183485472317E-2</v>
      </c>
      <c r="P531" s="28" cm="1">
        <f t="array" ref="P531">SUMPRODUCT($E$463:$AN$498*($E$462:$AN$462=P$503)*($D$463:$D$498=$D531))</f>
        <v>1.4361019450540408E-2</v>
      </c>
      <c r="Q531" s="28" cm="1">
        <f t="array" ref="Q531">SUMPRODUCT($E$463:$AN$498*($E$462:$AN$462=Q$503)*($D$463:$D$498=$D531))</f>
        <v>2.101014869240873E-2</v>
      </c>
      <c r="R531" s="31">
        <f t="shared" ref="R531:R545" si="126">O484</f>
        <v>2.8820708707565066E-2</v>
      </c>
      <c r="S531" s="31">
        <f t="shared" ref="S531:S545" si="127">R531</f>
        <v>2.8820708707565066E-2</v>
      </c>
      <c r="T531" s="31">
        <f t="shared" ref="T531:T545" si="128">P484</f>
        <v>2.9909135899607548E-2</v>
      </c>
      <c r="U531" s="31">
        <f t="shared" ref="U531:U545" si="129">T531</f>
        <v>2.9909135899607548E-2</v>
      </c>
      <c r="V531" s="28" cm="1">
        <f t="array" ref="V531">SUMPRODUCT($E$463:$AN$498*($E$462:$AN$462=V$503)*($D$463:$D$498=$D531))</f>
        <v>2.3056742220268205E-2</v>
      </c>
      <c r="W531" s="28" cm="1">
        <f t="array" ref="W531">SUMPRODUCT($E$463:$AN$498*($E$462:$AN$462=W$503)*($D$463:$D$498=$D531))</f>
        <v>1.1656682283388667E-2</v>
      </c>
      <c r="X531" s="28" cm="1">
        <f t="array" ref="X531">SUMPRODUCT($E$463:$AN$498*($E$462:$AN$462=X$503)*($D$463:$D$498=$D531))</f>
        <v>1.9789970254285215E-2</v>
      </c>
      <c r="Y531" s="28" cm="1">
        <f t="array" ref="Y531">SUMPRODUCT($E$463:$AN$498*($E$462:$AN$462=Y$503)*($D$463:$D$498=$D531))</f>
        <v>1.9822012653492264E-2</v>
      </c>
      <c r="Z531" s="28" cm="1">
        <f t="array" ref="Z531">SUMPRODUCT($E$463:$AN$498*($E$462:$AN$462=Z$503)*($D$463:$D$498=$D531))</f>
        <v>1.8451244598407458E-2</v>
      </c>
      <c r="AA531" s="28" cm="1">
        <f t="array" ref="AA531">SUMPRODUCT($E$463:$AN$498*($E$462:$AN$462=AA$503)*($D$463:$D$498=$D531))</f>
        <v>2.0896974172400141E-2</v>
      </c>
      <c r="AB531" s="28" cm="1">
        <f t="array" ref="AB531">SUMPRODUCT($E$463:$AN$498*($E$462:$AN$462=AB$503)*($D$463:$D$498=$D531))</f>
        <v>2.3388913544506819E-2</v>
      </c>
      <c r="AC531" s="31">
        <f t="shared" ref="AC531:AC545" si="130">X484</f>
        <v>5.4445054519087502E-2</v>
      </c>
      <c r="AD531" s="31">
        <f t="shared" ref="AD531:AD545" si="131">X484</f>
        <v>5.4445054519087502E-2</v>
      </c>
      <c r="AE531" s="28" cm="1">
        <f t="array" ref="AE531">SUMPRODUCT($E$463:$AN$498*($E$462:$AN$462=AE$503)*($D$463:$D$498=$D531))</f>
        <v>4.6532294482865985E-2</v>
      </c>
      <c r="AF531" s="28" cm="1">
        <f t="array" ref="AF531">SUMPRODUCT($E$463:$AN$498*($E$462:$AN$462=AF$503)*($D$463:$D$498=$D531))</f>
        <v>1.2236221459714718</v>
      </c>
      <c r="AG531" s="28" cm="1">
        <f t="array" ref="AG531">SUMPRODUCT($E$463:$AN$498*($E$462:$AN$462=AG$503)*($D$463:$D$498=$D531))</f>
        <v>2.097605505884368E-2</v>
      </c>
      <c r="AH531" s="28" cm="1">
        <f t="array" ref="AH531">SUMPRODUCT($E$463:$AN$498*($E$462:$AN$462=AH$503)*($D$463:$D$498=$D531))</f>
        <v>2.9935056966891322E-2</v>
      </c>
      <c r="AI531" s="28" cm="1">
        <f t="array" ref="AI531">SUMPRODUCT($E$463:$AN$498*($E$462:$AN$462=AI$503)*($D$463:$D$498=$D531))</f>
        <v>2.2226335315343623E-2</v>
      </c>
      <c r="AJ531" s="28" cm="1">
        <f t="array" ref="AJ531">SUMPRODUCT($E$463:$AN$498*($E$462:$AN$462=AJ$503)*($D$463:$D$498=$D531))</f>
        <v>2.0300225637576691E-2</v>
      </c>
      <c r="AK531" s="28" cm="1">
        <f t="array" ref="AK531">SUMPRODUCT($E$463:$AN$498*($E$462:$AN$462=AK$503)*($D$463:$D$498=$D531))</f>
        <v>3.0007826797745503E-2</v>
      </c>
      <c r="AL531" s="28" cm="1">
        <f t="array" ref="AL531">SUMPRODUCT($E$463:$AN$498*($E$462:$AN$462=AL$503)*($D$463:$D$498=$D531))</f>
        <v>1.2984116017302252E-2</v>
      </c>
      <c r="AM531" s="28" cm="1">
        <f t="array" ref="AM531">SUMPRODUCT($E$463:$AN$498*($E$462:$AN$462=AM$503)*($D$463:$D$498=$D531))</f>
        <v>1.6307362649133808E-2</v>
      </c>
      <c r="AN531" s="28" cm="1">
        <f t="array" ref="AN531">SUMPRODUCT($E$463:$AN$498*($E$462:$AN$462=AN$503)*($D$463:$D$498=$D531))</f>
        <v>6.3986901209519276E-2</v>
      </c>
      <c r="AO531" s="28" cm="1">
        <f t="array" ref="AO531">SUMPRODUCT($E$463:$AN$498*($E$462:$AN$462=AO$503)*($D$463:$D$498=$D531))</f>
        <v>2.1508849701094596E-2</v>
      </c>
      <c r="AP531" s="28" cm="1">
        <f t="array" ref="AP531">SUMPRODUCT($E$463:$AN$498*($E$462:$AN$462=AP$503)*($D$463:$D$498=$D531))</f>
        <v>3.3189829663726238E-2</v>
      </c>
      <c r="AQ531" s="28" cm="1">
        <f t="array" ref="AQ531">SUMPRODUCT($E$463:$AN$498*($E$462:$AN$462=AQ$503)*($D$463:$D$498=$D531))</f>
        <v>1.7651516381980745E-2</v>
      </c>
      <c r="AR531" s="28" cm="1">
        <f t="array" ref="AR531">SUMPRODUCT($E$463:$AN$498*($E$462:$AN$462=AR$503)*($D$463:$D$498=$D531))</f>
        <v>1.6213395553056804E-2</v>
      </c>
      <c r="AS531" s="28" cm="1">
        <f t="array" ref="AS531">SUMPRODUCT($E$463:$AN$498*($E$462:$AN$462=AS$503)*($D$463:$D$498=$D531))</f>
        <v>2.234248812700516E-2</v>
      </c>
      <c r="AT531" s="28" cm="1">
        <f t="array" ref="AT531">SUMPRODUCT($E$463:$AN$498*($E$462:$AN$462=AT$503)*($D$463:$D$498=$D531))</f>
        <v>0</v>
      </c>
    </row>
    <row r="532" spans="4:46" x14ac:dyDescent="0.35">
      <c r="D532" t="s">
        <v>22</v>
      </c>
      <c r="E532" s="28" cm="1">
        <f t="array" ref="E532">SUMPRODUCT($E$463:$AN$498*($E$462:$AN$462=E$503)*($D$463:$D$498=$D532))</f>
        <v>5.7678499614890848E-2</v>
      </c>
      <c r="F532" s="31">
        <f t="shared" si="124"/>
        <v>2.9086995295618902E-2</v>
      </c>
      <c r="G532" s="31">
        <f t="shared" si="125"/>
        <v>2.9086995295618902E-2</v>
      </c>
      <c r="H532" s="31">
        <f t="shared" si="125"/>
        <v>2.9086995295618902E-2</v>
      </c>
      <c r="I532" s="31">
        <f t="shared" si="125"/>
        <v>2.9086995295618902E-2</v>
      </c>
      <c r="J532" s="28" cm="1">
        <f t="array" ref="J532">SUMPRODUCT($E$463:$AN$498*($E$462:$AN$462=J$503)*($D$463:$D$498=$D532))</f>
        <v>8.1534433434994155E-2</v>
      </c>
      <c r="K532" s="28" cm="1">
        <f t="array" ref="K532">SUMPRODUCT($E$463:$AN$498*($E$462:$AN$462=K$503)*($D$463:$D$498=$D532))</f>
        <v>6.3327544307540645E-2</v>
      </c>
      <c r="L532" s="28" cm="1">
        <f t="array" ref="L532">SUMPRODUCT($E$463:$AN$498*($E$462:$AN$462=L$503)*($D$463:$D$498=$D532))</f>
        <v>6.8398232745149348E-2</v>
      </c>
      <c r="M532" s="28" cm="1">
        <f t="array" ref="M532">SUMPRODUCT($E$463:$AN$498*($E$462:$AN$462=M$503)*($D$463:$D$498=$D532))</f>
        <v>5.5559327348857081E-2</v>
      </c>
      <c r="N532" s="28" cm="1">
        <f t="array" ref="N532">SUMPRODUCT($E$463:$AN$498*($E$462:$AN$462=N$503)*($D$463:$D$498=$D532))</f>
        <v>3.970901610148278E-2</v>
      </c>
      <c r="O532" s="28" cm="1">
        <f t="array" ref="O532">SUMPRODUCT($E$463:$AN$498*($E$462:$AN$462=O$503)*($D$463:$D$498=$D532))</f>
        <v>5.5626971864803414E-2</v>
      </c>
      <c r="P532" s="28" cm="1">
        <f t="array" ref="P532">SUMPRODUCT($E$463:$AN$498*($E$462:$AN$462=P$503)*($D$463:$D$498=$D532))</f>
        <v>5.7443174077141224E-2</v>
      </c>
      <c r="Q532" s="28" cm="1">
        <f t="array" ref="Q532">SUMPRODUCT($E$463:$AN$498*($E$462:$AN$462=Q$503)*($D$463:$D$498=$D532))</f>
        <v>5.2376325291821402E-2</v>
      </c>
      <c r="R532" s="31">
        <f t="shared" si="126"/>
        <v>5.3578039613606E-2</v>
      </c>
      <c r="S532" s="31">
        <f t="shared" si="127"/>
        <v>5.3578039613606E-2</v>
      </c>
      <c r="T532" s="31">
        <f t="shared" si="128"/>
        <v>5.3626194611699159E-2</v>
      </c>
      <c r="U532" s="31">
        <f t="shared" si="129"/>
        <v>5.3626194611699159E-2</v>
      </c>
      <c r="V532" s="28" cm="1">
        <f t="array" ref="V532">SUMPRODUCT($E$463:$AN$498*($E$462:$AN$462=V$503)*($D$463:$D$498=$D532))</f>
        <v>4.8542419859557102E-2</v>
      </c>
      <c r="W532" s="28" cm="1">
        <f t="array" ref="W532">SUMPRODUCT($E$463:$AN$498*($E$462:$AN$462=W$503)*($D$463:$D$498=$D532))</f>
        <v>6.5855820209101787E-2</v>
      </c>
      <c r="X532" s="28" cm="1">
        <f t="array" ref="X532">SUMPRODUCT($E$463:$AN$498*($E$462:$AN$462=X$503)*($D$463:$D$498=$D532))</f>
        <v>5.7188429272374948E-2</v>
      </c>
      <c r="Y532" s="28" cm="1">
        <f t="array" ref="Y532">SUMPRODUCT($E$463:$AN$498*($E$462:$AN$462=Y$503)*($D$463:$D$498=$D532))</f>
        <v>5.4570572056840301E-2</v>
      </c>
      <c r="Z532" s="28" cm="1">
        <f t="array" ref="Z532">SUMPRODUCT($E$463:$AN$498*($E$462:$AN$462=Z$503)*($D$463:$D$498=$D532))</f>
        <v>5.5985756136524255E-2</v>
      </c>
      <c r="AA532" s="28" cm="1">
        <f t="array" ref="AA532">SUMPRODUCT($E$463:$AN$498*($E$462:$AN$462=AA$503)*($D$463:$D$498=$D532))</f>
        <v>5.3825368723191491E-2</v>
      </c>
      <c r="AB532" s="28" cm="1">
        <f t="array" ref="AB532">SUMPRODUCT($E$463:$AN$498*($E$462:$AN$462=AB$503)*($D$463:$D$498=$D532))</f>
        <v>6.2650425871583967E-2</v>
      </c>
      <c r="AC532" s="31">
        <f t="shared" si="130"/>
        <v>2.7363129113756619E-2</v>
      </c>
      <c r="AD532" s="31">
        <f t="shared" si="131"/>
        <v>2.7363129113756619E-2</v>
      </c>
      <c r="AE532" s="28" cm="1">
        <f t="array" ref="AE532">SUMPRODUCT($E$463:$AN$498*($E$462:$AN$462=AE$503)*($D$463:$D$498=$D532))</f>
        <v>3.1667593028148658E-2</v>
      </c>
      <c r="AF532" s="28" cm="1">
        <f t="array" ref="AF532">SUMPRODUCT($E$463:$AN$498*($E$462:$AN$462=AF$503)*($D$463:$D$498=$D532))</f>
        <v>5.0553751984395316E-2</v>
      </c>
      <c r="AG532" s="28" cm="1">
        <f t="array" ref="AG532">SUMPRODUCT($E$463:$AN$498*($E$462:$AN$462=AG$503)*($D$463:$D$498=$D532))</f>
        <v>1.0588081493152615</v>
      </c>
      <c r="AH532" s="28" cm="1">
        <f t="array" ref="AH532">SUMPRODUCT($E$463:$AN$498*($E$462:$AN$462=AH$503)*($D$463:$D$498=$D532))</f>
        <v>2.3373622907261804E-2</v>
      </c>
      <c r="AI532" s="28" cm="1">
        <f t="array" ref="AI532">SUMPRODUCT($E$463:$AN$498*($E$462:$AN$462=AI$503)*($D$463:$D$498=$D532))</f>
        <v>5.5191438925604186E-2</v>
      </c>
      <c r="AJ532" s="28" cm="1">
        <f t="array" ref="AJ532">SUMPRODUCT($E$463:$AN$498*($E$462:$AN$462=AJ$503)*($D$463:$D$498=$D532))</f>
        <v>3.4233673318878312E-2</v>
      </c>
      <c r="AK532" s="28" cm="1">
        <f t="array" ref="AK532">SUMPRODUCT($E$463:$AN$498*($E$462:$AN$462=AK$503)*($D$463:$D$498=$D532))</f>
        <v>2.7018909555252012E-2</v>
      </c>
      <c r="AL532" s="28" cm="1">
        <f t="array" ref="AL532">SUMPRODUCT($E$463:$AN$498*($E$462:$AN$462=AL$503)*($D$463:$D$498=$D532))</f>
        <v>3.1410723392784848E-2</v>
      </c>
      <c r="AM532" s="28" cm="1">
        <f t="array" ref="AM532">SUMPRODUCT($E$463:$AN$498*($E$462:$AN$462=AM$503)*($D$463:$D$498=$D532))</f>
        <v>1.338072219314337E-2</v>
      </c>
      <c r="AN532" s="28" cm="1">
        <f t="array" ref="AN532">SUMPRODUCT($E$463:$AN$498*($E$462:$AN$462=AN$503)*($D$463:$D$498=$D532))</f>
        <v>6.867338483480985E-3</v>
      </c>
      <c r="AO532" s="28" cm="1">
        <f t="array" ref="AO532">SUMPRODUCT($E$463:$AN$498*($E$462:$AN$462=AO$503)*($D$463:$D$498=$D532))</f>
        <v>1.8054770052368704E-2</v>
      </c>
      <c r="AP532" s="28" cm="1">
        <f t="array" ref="AP532">SUMPRODUCT($E$463:$AN$498*($E$462:$AN$462=AP$503)*($D$463:$D$498=$D532))</f>
        <v>1.2345854563233082E-2</v>
      </c>
      <c r="AQ532" s="28" cm="1">
        <f t="array" ref="AQ532">SUMPRODUCT($E$463:$AN$498*($E$462:$AN$462=AQ$503)*($D$463:$D$498=$D532))</f>
        <v>9.744645908552417E-3</v>
      </c>
      <c r="AR532" s="28" cm="1">
        <f t="array" ref="AR532">SUMPRODUCT($E$463:$AN$498*($E$462:$AN$462=AR$503)*($D$463:$D$498=$D532))</f>
        <v>2.6103788108280974E-2</v>
      </c>
      <c r="AS532" s="28" cm="1">
        <f t="array" ref="AS532">SUMPRODUCT($E$463:$AN$498*($E$462:$AN$462=AS$503)*($D$463:$D$498=$D532))</f>
        <v>2.0088945244138835E-2</v>
      </c>
      <c r="AT532" s="28" cm="1">
        <f t="array" ref="AT532">SUMPRODUCT($E$463:$AN$498*($E$462:$AN$462=AT$503)*($D$463:$D$498=$D532))</f>
        <v>0</v>
      </c>
    </row>
    <row r="533" spans="4:46" x14ac:dyDescent="0.35">
      <c r="D533" t="s">
        <v>23</v>
      </c>
      <c r="E533" s="28" cm="1">
        <f t="array" ref="E533">SUMPRODUCT($E$463:$AN$498*($E$462:$AN$462=E$503)*($D$463:$D$498=$D533))</f>
        <v>2.4729576681122207E-2</v>
      </c>
      <c r="F533" s="31">
        <f t="shared" si="124"/>
        <v>3.9443313840123714E-2</v>
      </c>
      <c r="G533" s="31">
        <f t="shared" si="125"/>
        <v>3.9443313840123714E-2</v>
      </c>
      <c r="H533" s="31">
        <f t="shared" si="125"/>
        <v>3.9443313840123714E-2</v>
      </c>
      <c r="I533" s="31">
        <f t="shared" si="125"/>
        <v>3.9443313840123714E-2</v>
      </c>
      <c r="J533" s="28" cm="1">
        <f t="array" ref="J533">SUMPRODUCT($E$463:$AN$498*($E$462:$AN$462=J$503)*($D$463:$D$498=$D533))</f>
        <v>4.3305782780805366E-2</v>
      </c>
      <c r="K533" s="28" cm="1">
        <f t="array" ref="K533">SUMPRODUCT($E$463:$AN$498*($E$462:$AN$462=K$503)*($D$463:$D$498=$D533))</f>
        <v>2.6116220328862114E-2</v>
      </c>
      <c r="L533" s="28" cm="1">
        <f t="array" ref="L533">SUMPRODUCT($E$463:$AN$498*($E$462:$AN$462=L$503)*($D$463:$D$498=$D533))</f>
        <v>5.1348705499029507E-2</v>
      </c>
      <c r="M533" s="28" cm="1">
        <f t="array" ref="M533">SUMPRODUCT($E$463:$AN$498*($E$462:$AN$462=M$503)*($D$463:$D$498=$D533))</f>
        <v>4.5966816901473279E-2</v>
      </c>
      <c r="N533" s="28" cm="1">
        <f t="array" ref="N533">SUMPRODUCT($E$463:$AN$498*($E$462:$AN$462=N$503)*($D$463:$D$498=$D533))</f>
        <v>3.4882664182049578E-2</v>
      </c>
      <c r="O533" s="28" cm="1">
        <f t="array" ref="O533">SUMPRODUCT($E$463:$AN$498*($E$462:$AN$462=O$503)*($D$463:$D$498=$D533))</f>
        <v>3.8181000064576871E-2</v>
      </c>
      <c r="P533" s="28" cm="1">
        <f t="array" ref="P533">SUMPRODUCT($E$463:$AN$498*($E$462:$AN$462=P$503)*($D$463:$D$498=$D533))</f>
        <v>1.7961762935765152E-2</v>
      </c>
      <c r="Q533" s="28" cm="1">
        <f t="array" ref="Q533">SUMPRODUCT($E$463:$AN$498*($E$462:$AN$462=Q$503)*($D$463:$D$498=$D533))</f>
        <v>3.3910930358196062E-2</v>
      </c>
      <c r="R533" s="31">
        <f t="shared" si="126"/>
        <v>5.1679494532189771E-2</v>
      </c>
      <c r="S533" s="31">
        <f t="shared" si="127"/>
        <v>5.1679494532189771E-2</v>
      </c>
      <c r="T533" s="31">
        <f t="shared" si="128"/>
        <v>4.4053896646480517E-2</v>
      </c>
      <c r="U533" s="31">
        <f t="shared" si="129"/>
        <v>4.4053896646480517E-2</v>
      </c>
      <c r="V533" s="28" cm="1">
        <f t="array" ref="V533">SUMPRODUCT($E$463:$AN$498*($E$462:$AN$462=V$503)*($D$463:$D$498=$D533))</f>
        <v>2.6403671705185726E-2</v>
      </c>
      <c r="W533" s="28" cm="1">
        <f t="array" ref="W533">SUMPRODUCT($E$463:$AN$498*($E$462:$AN$462=W$503)*($D$463:$D$498=$D533))</f>
        <v>1.8909498690482539E-2</v>
      </c>
      <c r="X533" s="28" cm="1">
        <f t="array" ref="X533">SUMPRODUCT($E$463:$AN$498*($E$462:$AN$462=X$503)*($D$463:$D$498=$D533))</f>
        <v>2.7977395138115969E-2</v>
      </c>
      <c r="Y533" s="28" cm="1">
        <f t="array" ref="Y533">SUMPRODUCT($E$463:$AN$498*($E$462:$AN$462=Y$503)*($D$463:$D$498=$D533))</f>
        <v>2.7695348678536631E-2</v>
      </c>
      <c r="Z533" s="28" cm="1">
        <f t="array" ref="Z533">SUMPRODUCT($E$463:$AN$498*($E$462:$AN$462=Z$503)*($D$463:$D$498=$D533))</f>
        <v>3.1178978794618017E-2</v>
      </c>
      <c r="AA533" s="28" cm="1">
        <f t="array" ref="AA533">SUMPRODUCT($E$463:$AN$498*($E$462:$AN$462=AA$503)*($D$463:$D$498=$D533))</f>
        <v>2.1843874051621952E-2</v>
      </c>
      <c r="AB533" s="28" cm="1">
        <f t="array" ref="AB533">SUMPRODUCT($E$463:$AN$498*($E$462:$AN$462=AB$503)*($D$463:$D$498=$D533))</f>
        <v>2.6281278366946666E-2</v>
      </c>
      <c r="AC533" s="31">
        <f t="shared" si="130"/>
        <v>3.2330074562734165E-2</v>
      </c>
      <c r="AD533" s="31">
        <f t="shared" si="131"/>
        <v>3.2330074562734165E-2</v>
      </c>
      <c r="AE533" s="28" cm="1">
        <f t="array" ref="AE533">SUMPRODUCT($E$463:$AN$498*($E$462:$AN$462=AE$503)*($D$463:$D$498=$D533))</f>
        <v>2.3523625685707705E-2</v>
      </c>
      <c r="AF533" s="28" cm="1">
        <f t="array" ref="AF533">SUMPRODUCT($E$463:$AN$498*($E$462:$AN$462=AF$503)*($D$463:$D$498=$D533))</f>
        <v>2.3283206160808239E-2</v>
      </c>
      <c r="AG533" s="28" cm="1">
        <f t="array" ref="AG533">SUMPRODUCT($E$463:$AN$498*($E$462:$AN$462=AG$503)*($D$463:$D$498=$D533))</f>
        <v>4.460851777252238E-2</v>
      </c>
      <c r="AH533" s="28" cm="1">
        <f t="array" ref="AH533">SUMPRODUCT($E$463:$AN$498*($E$462:$AN$462=AH$503)*($D$463:$D$498=$D533))</f>
        <v>1.1714341153818204</v>
      </c>
      <c r="AI533" s="28" cm="1">
        <f t="array" ref="AI533">SUMPRODUCT($E$463:$AN$498*($E$462:$AN$462=AI$503)*($D$463:$D$498=$D533))</f>
        <v>1.9072368673942634E-2</v>
      </c>
      <c r="AJ533" s="28" cm="1">
        <f t="array" ref="AJ533">SUMPRODUCT($E$463:$AN$498*($E$462:$AN$462=AJ$503)*($D$463:$D$498=$D533))</f>
        <v>2.0366350661811625E-2</v>
      </c>
      <c r="AK533" s="28" cm="1">
        <f t="array" ref="AK533">SUMPRODUCT($E$463:$AN$498*($E$462:$AN$462=AK$503)*($D$463:$D$498=$D533))</f>
        <v>1.3643405834538103E-2</v>
      </c>
      <c r="AL533" s="28" cm="1">
        <f t="array" ref="AL533">SUMPRODUCT($E$463:$AN$498*($E$462:$AN$462=AL$503)*($D$463:$D$498=$D533))</f>
        <v>9.7255254556075782E-3</v>
      </c>
      <c r="AM533" s="28" cm="1">
        <f t="array" ref="AM533">SUMPRODUCT($E$463:$AN$498*($E$462:$AN$462=AM$503)*($D$463:$D$498=$D533))</f>
        <v>7.153056635210174E-3</v>
      </c>
      <c r="AN533" s="28" cm="1">
        <f t="array" ref="AN533">SUMPRODUCT($E$463:$AN$498*($E$462:$AN$462=AN$503)*($D$463:$D$498=$D533))</f>
        <v>3.6902832901768001E-3</v>
      </c>
      <c r="AO533" s="28" cm="1">
        <f t="array" ref="AO533">SUMPRODUCT($E$463:$AN$498*($E$462:$AN$462=AO$503)*($D$463:$D$498=$D533))</f>
        <v>1.2890772583195202E-2</v>
      </c>
      <c r="AP533" s="28" cm="1">
        <f t="array" ref="AP533">SUMPRODUCT($E$463:$AN$498*($E$462:$AN$462=AP$503)*($D$463:$D$498=$D533))</f>
        <v>1.128638339571335E-2</v>
      </c>
      <c r="AQ533" s="28" cm="1">
        <f t="array" ref="AQ533">SUMPRODUCT($E$463:$AN$498*($E$462:$AN$462=AQ$503)*($D$463:$D$498=$D533))</f>
        <v>1.2006707618297491E-2</v>
      </c>
      <c r="AR533" s="28" cm="1">
        <f t="array" ref="AR533">SUMPRODUCT($E$463:$AN$498*($E$462:$AN$462=AR$503)*($D$463:$D$498=$D533))</f>
        <v>8.4693211704338633E-3</v>
      </c>
      <c r="AS533" s="28" cm="1">
        <f t="array" ref="AS533">SUMPRODUCT($E$463:$AN$498*($E$462:$AN$462=AS$503)*($D$463:$D$498=$D533))</f>
        <v>1.2131778579363183E-2</v>
      </c>
      <c r="AT533" s="28" cm="1">
        <f t="array" ref="AT533">SUMPRODUCT($E$463:$AN$498*($E$462:$AN$462=AT$503)*($D$463:$D$498=$D533))</f>
        <v>0</v>
      </c>
    </row>
    <row r="534" spans="4:46" x14ac:dyDescent="0.35">
      <c r="D534" t="s">
        <v>24</v>
      </c>
      <c r="E534" s="28" cm="1">
        <f t="array" ref="E534">SUMPRODUCT($E$463:$AN$498*($E$462:$AN$462=E$503)*($D$463:$D$498=$D534))</f>
        <v>6.3537325654928816E-3</v>
      </c>
      <c r="F534" s="31">
        <f t="shared" si="124"/>
        <v>8.528998063000141E-3</v>
      </c>
      <c r="G534" s="31">
        <f t="shared" si="125"/>
        <v>8.528998063000141E-3</v>
      </c>
      <c r="H534" s="31">
        <f t="shared" si="125"/>
        <v>8.528998063000141E-3</v>
      </c>
      <c r="I534" s="31">
        <f t="shared" si="125"/>
        <v>8.528998063000141E-3</v>
      </c>
      <c r="J534" s="28" cm="1">
        <f t="array" ref="J534">SUMPRODUCT($E$463:$AN$498*($E$462:$AN$462=J$503)*($D$463:$D$498=$D534))</f>
        <v>8.9170834351451813E-3</v>
      </c>
      <c r="K534" s="28" cm="1">
        <f t="array" ref="K534">SUMPRODUCT($E$463:$AN$498*($E$462:$AN$462=K$503)*($D$463:$D$498=$D534))</f>
        <v>9.4682284177612479E-3</v>
      </c>
      <c r="L534" s="28" cm="1">
        <f t="array" ref="L534">SUMPRODUCT($E$463:$AN$498*($E$462:$AN$462=L$503)*($D$463:$D$498=$D534))</f>
        <v>1.0311918688779873E-2</v>
      </c>
      <c r="M534" s="28" cm="1">
        <f t="array" ref="M534">SUMPRODUCT($E$463:$AN$498*($E$462:$AN$462=M$503)*($D$463:$D$498=$D534))</f>
        <v>8.5487023331349294E-3</v>
      </c>
      <c r="N534" s="28" cm="1">
        <f t="array" ref="N534">SUMPRODUCT($E$463:$AN$498*($E$462:$AN$462=N$503)*($D$463:$D$498=$D534))</f>
        <v>5.3311756091542059E-3</v>
      </c>
      <c r="O534" s="28" cm="1">
        <f t="array" ref="O534">SUMPRODUCT($E$463:$AN$498*($E$462:$AN$462=O$503)*($D$463:$D$498=$D534))</f>
        <v>9.2790362531687768E-3</v>
      </c>
      <c r="P534" s="28" cm="1">
        <f t="array" ref="P534">SUMPRODUCT($E$463:$AN$498*($E$462:$AN$462=P$503)*($D$463:$D$498=$D534))</f>
        <v>7.7010961667927326E-3</v>
      </c>
      <c r="Q534" s="28" cm="1">
        <f t="array" ref="Q534">SUMPRODUCT($E$463:$AN$498*($E$462:$AN$462=Q$503)*($D$463:$D$498=$D534))</f>
        <v>1.1048653946196899E-2</v>
      </c>
      <c r="R534" s="31">
        <f t="shared" si="126"/>
        <v>1.0520501132513075E-2</v>
      </c>
      <c r="S534" s="31">
        <f t="shared" si="127"/>
        <v>1.0520501132513075E-2</v>
      </c>
      <c r="T534" s="31">
        <f t="shared" si="128"/>
        <v>1.1173855192210631E-2</v>
      </c>
      <c r="U534" s="31">
        <f t="shared" si="129"/>
        <v>1.1173855192210631E-2</v>
      </c>
      <c r="V534" s="28" cm="1">
        <f t="array" ref="V534">SUMPRODUCT($E$463:$AN$498*($E$462:$AN$462=V$503)*($D$463:$D$498=$D534))</f>
        <v>1.0911209128184397E-2</v>
      </c>
      <c r="W534" s="28" cm="1">
        <f t="array" ref="W534">SUMPRODUCT($E$463:$AN$498*($E$462:$AN$462=W$503)*($D$463:$D$498=$D534))</f>
        <v>7.0776535927317332E-3</v>
      </c>
      <c r="X534" s="28" cm="1">
        <f t="array" ref="X534">SUMPRODUCT($E$463:$AN$498*($E$462:$AN$462=X$503)*($D$463:$D$498=$D534))</f>
        <v>1.0363438293873E-2</v>
      </c>
      <c r="Y534" s="28" cm="1">
        <f t="array" ref="Y534">SUMPRODUCT($E$463:$AN$498*($E$462:$AN$462=Y$503)*($D$463:$D$498=$D534))</f>
        <v>1.138550324593453E-2</v>
      </c>
      <c r="Z534" s="28" cm="1">
        <f t="array" ref="Z534">SUMPRODUCT($E$463:$AN$498*($E$462:$AN$462=Z$503)*($D$463:$D$498=$D534))</f>
        <v>8.718750907651545E-3</v>
      </c>
      <c r="AA534" s="28" cm="1">
        <f t="array" ref="AA534">SUMPRODUCT($E$463:$AN$498*($E$462:$AN$462=AA$503)*($D$463:$D$498=$D534))</f>
        <v>1.1112622014974417E-2</v>
      </c>
      <c r="AB534" s="28" cm="1">
        <f t="array" ref="AB534">SUMPRODUCT($E$463:$AN$498*($E$462:$AN$462=AB$503)*($D$463:$D$498=$D534))</f>
        <v>1.1687337830145451E-2</v>
      </c>
      <c r="AC534" s="31">
        <f t="shared" si="130"/>
        <v>9.8426435753953805E-3</v>
      </c>
      <c r="AD534" s="31">
        <f t="shared" si="131"/>
        <v>9.8426435753953805E-3</v>
      </c>
      <c r="AE534" s="28" cm="1">
        <f t="array" ref="AE534">SUMPRODUCT($E$463:$AN$498*($E$462:$AN$462=AE$503)*($D$463:$D$498=$D534))</f>
        <v>9.6056501259616893E-3</v>
      </c>
      <c r="AF534" s="28" cm="1">
        <f t="array" ref="AF534">SUMPRODUCT($E$463:$AN$498*($E$462:$AN$462=AF$503)*($D$463:$D$498=$D534))</f>
        <v>1.0785685583834014E-2</v>
      </c>
      <c r="AG534" s="28" cm="1">
        <f t="array" ref="AG534">SUMPRODUCT($E$463:$AN$498*($E$462:$AN$462=AG$503)*($D$463:$D$498=$D534))</f>
        <v>1.1762361693236268E-2</v>
      </c>
      <c r="AH534" s="28" cm="1">
        <f t="array" ref="AH534">SUMPRODUCT($E$463:$AN$498*($E$462:$AN$462=AH$503)*($D$463:$D$498=$D534))</f>
        <v>1.3041760791187268E-2</v>
      </c>
      <c r="AI534" s="28" cm="1">
        <f t="array" ref="AI534">SUMPRODUCT($E$463:$AN$498*($E$462:$AN$462=AI$503)*($D$463:$D$498=$D534))</f>
        <v>1.0124545566776499</v>
      </c>
      <c r="AJ534" s="28" cm="1">
        <f t="array" ref="AJ534">SUMPRODUCT($E$463:$AN$498*($E$462:$AN$462=AJ$503)*($D$463:$D$498=$D534))</f>
        <v>1.2585821068199115E-2</v>
      </c>
      <c r="AK534" s="28" cm="1">
        <f t="array" ref="AK534">SUMPRODUCT($E$463:$AN$498*($E$462:$AN$462=AK$503)*($D$463:$D$498=$D534))</f>
        <v>9.3758660884556023E-3</v>
      </c>
      <c r="AL534" s="28" cm="1">
        <f t="array" ref="AL534">SUMPRODUCT($E$463:$AN$498*($E$462:$AN$462=AL$503)*($D$463:$D$498=$D534))</f>
        <v>1.0440342374633066E-2</v>
      </c>
      <c r="AM534" s="28" cm="1">
        <f t="array" ref="AM534">SUMPRODUCT($E$463:$AN$498*($E$462:$AN$462=AM$503)*($D$463:$D$498=$D534))</f>
        <v>8.9224437157406997E-3</v>
      </c>
      <c r="AN534" s="28" cm="1">
        <f t="array" ref="AN534">SUMPRODUCT($E$463:$AN$498*($E$462:$AN$462=AN$503)*($D$463:$D$498=$D534))</f>
        <v>2.9938453311165055E-3</v>
      </c>
      <c r="AO534" s="28" cm="1">
        <f t="array" ref="AO534">SUMPRODUCT($E$463:$AN$498*($E$462:$AN$462=AO$503)*($D$463:$D$498=$D534))</f>
        <v>1.7825218281767811E-2</v>
      </c>
      <c r="AP534" s="28" cm="1">
        <f t="array" ref="AP534">SUMPRODUCT($E$463:$AN$498*($E$462:$AN$462=AP$503)*($D$463:$D$498=$D534))</f>
        <v>7.1939822674731606E-3</v>
      </c>
      <c r="AQ534" s="28" cm="1">
        <f t="array" ref="AQ534">SUMPRODUCT($E$463:$AN$498*($E$462:$AN$462=AQ$503)*($D$463:$D$498=$D534))</f>
        <v>7.8725419765301955E-3</v>
      </c>
      <c r="AR534" s="28" cm="1">
        <f t="array" ref="AR534">SUMPRODUCT($E$463:$AN$498*($E$462:$AN$462=AR$503)*($D$463:$D$498=$D534))</f>
        <v>9.7348275048305954E-3</v>
      </c>
      <c r="AS534" s="28" cm="1">
        <f t="array" ref="AS534">SUMPRODUCT($E$463:$AN$498*($E$462:$AN$462=AS$503)*($D$463:$D$498=$D534))</f>
        <v>1.3047769970223362E-2</v>
      </c>
      <c r="AT534" s="28" cm="1">
        <f t="array" ref="AT534">SUMPRODUCT($E$463:$AN$498*($E$462:$AN$462=AT$503)*($D$463:$D$498=$D534))</f>
        <v>0</v>
      </c>
    </row>
    <row r="535" spans="4:46" x14ac:dyDescent="0.35">
      <c r="D535" t="s">
        <v>25</v>
      </c>
      <c r="E535" s="28" cm="1">
        <f t="array" ref="E535">SUMPRODUCT($E$463:$AN$498*($E$462:$AN$462=E$503)*($D$463:$D$498=$D535))</f>
        <v>2.1972435681199528E-3</v>
      </c>
      <c r="F535" s="31">
        <f t="shared" si="124"/>
        <v>4.0710946635315716E-3</v>
      </c>
      <c r="G535" s="31">
        <f t="shared" si="125"/>
        <v>4.0710946635315716E-3</v>
      </c>
      <c r="H535" s="31">
        <f t="shared" si="125"/>
        <v>4.0710946635315716E-3</v>
      </c>
      <c r="I535" s="31">
        <f t="shared" si="125"/>
        <v>4.0710946635315716E-3</v>
      </c>
      <c r="J535" s="28" cm="1">
        <f t="array" ref="J535">SUMPRODUCT($E$463:$AN$498*($E$462:$AN$462=J$503)*($D$463:$D$498=$D535))</f>
        <v>3.7130585698789591E-3</v>
      </c>
      <c r="K535" s="28" cm="1">
        <f t="array" ref="K535">SUMPRODUCT($E$463:$AN$498*($E$462:$AN$462=K$503)*($D$463:$D$498=$D535))</f>
        <v>2.9538552542362159E-3</v>
      </c>
      <c r="L535" s="28" cm="1">
        <f t="array" ref="L535">SUMPRODUCT($E$463:$AN$498*($E$462:$AN$462=L$503)*($D$463:$D$498=$D535))</f>
        <v>2.9613155060921902E-3</v>
      </c>
      <c r="M535" s="28" cm="1">
        <f t="array" ref="M535">SUMPRODUCT($E$463:$AN$498*($E$462:$AN$462=M$503)*($D$463:$D$498=$D535))</f>
        <v>6.2768568075348939E-3</v>
      </c>
      <c r="N535" s="28" cm="1">
        <f t="array" ref="N535">SUMPRODUCT($E$463:$AN$498*($E$462:$AN$462=N$503)*($D$463:$D$498=$D535))</f>
        <v>2.7302636203589059E-3</v>
      </c>
      <c r="O535" s="28" cm="1">
        <f t="array" ref="O535">SUMPRODUCT($E$463:$AN$498*($E$462:$AN$462=O$503)*($D$463:$D$498=$D535))</f>
        <v>3.5943890420037572E-3</v>
      </c>
      <c r="P535" s="28" cm="1">
        <f t="array" ref="P535">SUMPRODUCT($E$463:$AN$498*($E$462:$AN$462=P$503)*($D$463:$D$498=$D535))</f>
        <v>4.713607105103281E-3</v>
      </c>
      <c r="Q535" s="28" cm="1">
        <f t="array" ref="Q535">SUMPRODUCT($E$463:$AN$498*($E$462:$AN$462=Q$503)*($D$463:$D$498=$D535))</f>
        <v>3.1281517456366549E-3</v>
      </c>
      <c r="R535" s="31">
        <f t="shared" si="126"/>
        <v>3.2638548213895923E-3</v>
      </c>
      <c r="S535" s="31">
        <f t="shared" si="127"/>
        <v>3.2638548213895923E-3</v>
      </c>
      <c r="T535" s="31">
        <f t="shared" si="128"/>
        <v>3.2047999076534853E-3</v>
      </c>
      <c r="U535" s="31">
        <f t="shared" si="129"/>
        <v>3.2047999076534853E-3</v>
      </c>
      <c r="V535" s="28" cm="1">
        <f t="array" ref="V535">SUMPRODUCT($E$463:$AN$498*($E$462:$AN$462=V$503)*($D$463:$D$498=$D535))</f>
        <v>2.9033785913068016E-3</v>
      </c>
      <c r="W535" s="28" cm="1">
        <f t="array" ref="W535">SUMPRODUCT($E$463:$AN$498*($E$462:$AN$462=W$503)*($D$463:$D$498=$D535))</f>
        <v>3.1057006124163089E-3</v>
      </c>
      <c r="X535" s="28" cm="1">
        <f t="array" ref="X535">SUMPRODUCT($E$463:$AN$498*($E$462:$AN$462=X$503)*($D$463:$D$498=$D535))</f>
        <v>3.63377989610752E-3</v>
      </c>
      <c r="Y535" s="28" cm="1">
        <f t="array" ref="Y535">SUMPRODUCT($E$463:$AN$498*($E$462:$AN$462=Y$503)*($D$463:$D$498=$D535))</f>
        <v>3.1905249022220641E-3</v>
      </c>
      <c r="Z535" s="28" cm="1">
        <f t="array" ref="Z535">SUMPRODUCT($E$463:$AN$498*($E$462:$AN$462=Z$503)*($D$463:$D$498=$D535))</f>
        <v>3.4345376712257352E-3</v>
      </c>
      <c r="AA535" s="28" cm="1">
        <f t="array" ref="AA535">SUMPRODUCT($E$463:$AN$498*($E$462:$AN$462=AA$503)*($D$463:$D$498=$D535))</f>
        <v>3.2994727309887187E-3</v>
      </c>
      <c r="AB535" s="28" cm="1">
        <f t="array" ref="AB535">SUMPRODUCT($E$463:$AN$498*($E$462:$AN$462=AB$503)*($D$463:$D$498=$D535))</f>
        <v>3.1154924898628691E-3</v>
      </c>
      <c r="AC535" s="31">
        <f t="shared" si="130"/>
        <v>2.9409413198106496E-3</v>
      </c>
      <c r="AD535" s="31">
        <f t="shared" si="131"/>
        <v>2.9409413198106496E-3</v>
      </c>
      <c r="AE535" s="28" cm="1">
        <f t="array" ref="AE535">SUMPRODUCT($E$463:$AN$498*($E$462:$AN$462=AE$503)*($D$463:$D$498=$D535))</f>
        <v>4.5430585189262405E-3</v>
      </c>
      <c r="AF535" s="28" cm="1">
        <f t="array" ref="AF535">SUMPRODUCT($E$463:$AN$498*($E$462:$AN$462=AF$503)*($D$463:$D$498=$D535))</f>
        <v>2.7671045943873499E-3</v>
      </c>
      <c r="AG535" s="28" cm="1">
        <f t="array" ref="AG535">SUMPRODUCT($E$463:$AN$498*($E$462:$AN$462=AG$503)*($D$463:$D$498=$D535))</f>
        <v>4.4675610416468623E-3</v>
      </c>
      <c r="AH535" s="28" cm="1">
        <f t="array" ref="AH535">SUMPRODUCT($E$463:$AN$498*($E$462:$AN$462=AH$503)*($D$463:$D$498=$D535))</f>
        <v>2.8264353769854324E-3</v>
      </c>
      <c r="AI535" s="28" cm="1">
        <f t="array" ref="AI535">SUMPRODUCT($E$463:$AN$498*($E$462:$AN$462=AI$503)*($D$463:$D$498=$D535))</f>
        <v>4.1475185797674782E-3</v>
      </c>
      <c r="AJ535" s="28" cm="1">
        <f t="array" ref="AJ535">SUMPRODUCT($E$463:$AN$498*($E$462:$AN$462=AJ$503)*($D$463:$D$498=$D535))</f>
        <v>1.1039306575618772</v>
      </c>
      <c r="AK535" s="28" cm="1">
        <f t="array" ref="AK535">SUMPRODUCT($E$463:$AN$498*($E$462:$AN$462=AK$503)*($D$463:$D$498=$D535))</f>
        <v>1.2637250411993633E-2</v>
      </c>
      <c r="AL535" s="28" cm="1">
        <f t="array" ref="AL535">SUMPRODUCT($E$463:$AN$498*($E$462:$AN$462=AL$503)*($D$463:$D$498=$D535))</f>
        <v>9.6465691516238548E-3</v>
      </c>
      <c r="AM535" s="28" cm="1">
        <f t="array" ref="AM535">SUMPRODUCT($E$463:$AN$498*($E$462:$AN$462=AM$503)*($D$463:$D$498=$D535))</f>
        <v>6.4919348429267705E-3</v>
      </c>
      <c r="AN535" s="28" cm="1">
        <f t="array" ref="AN535">SUMPRODUCT($E$463:$AN$498*($E$462:$AN$462=AN$503)*($D$463:$D$498=$D535))</f>
        <v>1.3600580552052841E-3</v>
      </c>
      <c r="AO535" s="28" cm="1">
        <f t="array" ref="AO535">SUMPRODUCT($E$463:$AN$498*($E$462:$AN$462=AO$503)*($D$463:$D$498=$D535))</f>
        <v>1.1519975425612358E-2</v>
      </c>
      <c r="AP535" s="28" cm="1">
        <f t="array" ref="AP535">SUMPRODUCT($E$463:$AN$498*($E$462:$AN$462=AP$503)*($D$463:$D$498=$D535))</f>
        <v>4.2997255518650032E-3</v>
      </c>
      <c r="AQ535" s="28" cm="1">
        <f t="array" ref="AQ535">SUMPRODUCT($E$463:$AN$498*($E$462:$AN$462=AQ$503)*($D$463:$D$498=$D535))</f>
        <v>5.5272122421874256E-3</v>
      </c>
      <c r="AR535" s="28" cm="1">
        <f t="array" ref="AR535">SUMPRODUCT($E$463:$AN$498*($E$462:$AN$462=AR$503)*($D$463:$D$498=$D535))</f>
        <v>2.9582076816883794E-3</v>
      </c>
      <c r="AS535" s="28" cm="1">
        <f t="array" ref="AS535">SUMPRODUCT($E$463:$AN$498*($E$462:$AN$462=AS$503)*($D$463:$D$498=$D535))</f>
        <v>8.4775883762956278E-3</v>
      </c>
      <c r="AT535" s="28" cm="1">
        <f t="array" ref="AT535">SUMPRODUCT($E$463:$AN$498*($E$462:$AN$462=AT$503)*($D$463:$D$498=$D535))</f>
        <v>0</v>
      </c>
    </row>
    <row r="536" spans="4:46" x14ac:dyDescent="0.35">
      <c r="D536" t="s">
        <v>26</v>
      </c>
      <c r="E536" s="28" cm="1">
        <f t="array" ref="E536">SUMPRODUCT($E$463:$AN$498*($E$462:$AN$462=E$503)*($D$463:$D$498=$D536))</f>
        <v>6.4542132135628118E-3</v>
      </c>
      <c r="F536" s="31">
        <f t="shared" si="124"/>
        <v>9.1543943764148261E-3</v>
      </c>
      <c r="G536" s="31">
        <f t="shared" si="125"/>
        <v>9.1543943764148261E-3</v>
      </c>
      <c r="H536" s="31">
        <f t="shared" si="125"/>
        <v>9.1543943764148261E-3</v>
      </c>
      <c r="I536" s="31">
        <f t="shared" si="125"/>
        <v>9.1543943764148261E-3</v>
      </c>
      <c r="J536" s="28" cm="1">
        <f t="array" ref="J536">SUMPRODUCT($E$463:$AN$498*($E$462:$AN$462=J$503)*($D$463:$D$498=$D536))</f>
        <v>1.0055349960775355E-2</v>
      </c>
      <c r="K536" s="28" cm="1">
        <f t="array" ref="K536">SUMPRODUCT($E$463:$AN$498*($E$462:$AN$462=K$503)*($D$463:$D$498=$D536))</f>
        <v>9.9771059248415211E-3</v>
      </c>
      <c r="L536" s="28" cm="1">
        <f t="array" ref="L536">SUMPRODUCT($E$463:$AN$498*($E$462:$AN$462=L$503)*($D$463:$D$498=$D536))</f>
        <v>9.7876220382149132E-3</v>
      </c>
      <c r="M536" s="28" cm="1">
        <f t="array" ref="M536">SUMPRODUCT($E$463:$AN$498*($E$462:$AN$462=M$503)*($D$463:$D$498=$D536))</f>
        <v>1.1021996096062326E-2</v>
      </c>
      <c r="N536" s="28" cm="1">
        <f t="array" ref="N536">SUMPRODUCT($E$463:$AN$498*($E$462:$AN$462=N$503)*($D$463:$D$498=$D536))</f>
        <v>5.9909287242242686E-3</v>
      </c>
      <c r="O536" s="28" cm="1">
        <f t="array" ref="O536">SUMPRODUCT($E$463:$AN$498*($E$462:$AN$462=O$503)*($D$463:$D$498=$D536))</f>
        <v>9.8296410864096035E-3</v>
      </c>
      <c r="P536" s="28" cm="1">
        <f t="array" ref="P536">SUMPRODUCT($E$463:$AN$498*($E$462:$AN$462=P$503)*($D$463:$D$498=$D536))</f>
        <v>8.3493145092836188E-3</v>
      </c>
      <c r="Q536" s="28" cm="1">
        <f t="array" ref="Q536">SUMPRODUCT($E$463:$AN$498*($E$462:$AN$462=Q$503)*($D$463:$D$498=$D536))</f>
        <v>1.0628554074405801E-2</v>
      </c>
      <c r="R536" s="31">
        <f t="shared" si="126"/>
        <v>1.2459373820527813E-2</v>
      </c>
      <c r="S536" s="31">
        <f t="shared" si="127"/>
        <v>1.2459373820527813E-2</v>
      </c>
      <c r="T536" s="31">
        <f t="shared" si="128"/>
        <v>1.0779417796536571E-2</v>
      </c>
      <c r="U536" s="31">
        <f t="shared" si="129"/>
        <v>1.0779417796536571E-2</v>
      </c>
      <c r="V536" s="28" cm="1">
        <f t="array" ref="V536">SUMPRODUCT($E$463:$AN$498*($E$462:$AN$462=V$503)*($D$463:$D$498=$D536))</f>
        <v>9.6720375396123388E-3</v>
      </c>
      <c r="W536" s="28" cm="1">
        <f t="array" ref="W536">SUMPRODUCT($E$463:$AN$498*($E$462:$AN$462=W$503)*($D$463:$D$498=$D536))</f>
        <v>7.5686972255508472E-3</v>
      </c>
      <c r="X536" s="28" cm="1">
        <f t="array" ref="X536">SUMPRODUCT($E$463:$AN$498*($E$462:$AN$462=X$503)*($D$463:$D$498=$D536))</f>
        <v>9.1516909177191495E-3</v>
      </c>
      <c r="Y536" s="28" cm="1">
        <f t="array" ref="Y536">SUMPRODUCT($E$463:$AN$498*($E$462:$AN$462=Y$503)*($D$463:$D$498=$D536))</f>
        <v>9.7755309000789152E-3</v>
      </c>
      <c r="Z536" s="28" cm="1">
        <f t="array" ref="Z536">SUMPRODUCT($E$463:$AN$498*($E$462:$AN$462=Z$503)*($D$463:$D$498=$D536))</f>
        <v>8.5560635577005238E-3</v>
      </c>
      <c r="AA536" s="28" cm="1">
        <f t="array" ref="AA536">SUMPRODUCT($E$463:$AN$498*($E$462:$AN$462=AA$503)*($D$463:$D$498=$D536))</f>
        <v>8.846947843013455E-3</v>
      </c>
      <c r="AB536" s="28" cm="1">
        <f t="array" ref="AB536">SUMPRODUCT($E$463:$AN$498*($E$462:$AN$462=AB$503)*($D$463:$D$498=$D536))</f>
        <v>9.0471110883709096E-3</v>
      </c>
      <c r="AC536" s="31">
        <f t="shared" si="130"/>
        <v>1.1097681692904607E-2</v>
      </c>
      <c r="AD536" s="31">
        <f t="shared" si="131"/>
        <v>1.1097681692904607E-2</v>
      </c>
      <c r="AE536" s="28" cm="1">
        <f t="array" ref="AE536">SUMPRODUCT($E$463:$AN$498*($E$462:$AN$462=AE$503)*($D$463:$D$498=$D536))</f>
        <v>1.1565690300798492E-2</v>
      </c>
      <c r="AF536" s="28" cm="1">
        <f t="array" ref="AF536">SUMPRODUCT($E$463:$AN$498*($E$462:$AN$462=AF$503)*($D$463:$D$498=$D536))</f>
        <v>8.1620028154843899E-3</v>
      </c>
      <c r="AG536" s="28" cm="1">
        <f t="array" ref="AG536">SUMPRODUCT($E$463:$AN$498*($E$462:$AN$462=AG$503)*($D$463:$D$498=$D536))</f>
        <v>1.2582303118342268E-2</v>
      </c>
      <c r="AH536" s="28" cm="1">
        <f t="array" ref="AH536">SUMPRODUCT($E$463:$AN$498*($E$462:$AN$462=AH$503)*($D$463:$D$498=$D536))</f>
        <v>1.0479183513247677E-2</v>
      </c>
      <c r="AI536" s="28" cm="1">
        <f t="array" ref="AI536">SUMPRODUCT($E$463:$AN$498*($E$462:$AN$462=AI$503)*($D$463:$D$498=$D536))</f>
        <v>1.3320646239547413E-2</v>
      </c>
      <c r="AJ536" s="28" cm="1">
        <f t="array" ref="AJ536">SUMPRODUCT($E$463:$AN$498*($E$462:$AN$462=AJ$503)*($D$463:$D$498=$D536))</f>
        <v>2.4228688616502028E-2</v>
      </c>
      <c r="AK536" s="28" cm="1">
        <f t="array" ref="AK536">SUMPRODUCT($E$463:$AN$498*($E$462:$AN$462=AK$503)*($D$463:$D$498=$D536))</f>
        <v>1.1975067037232583</v>
      </c>
      <c r="AL536" s="28" cm="1">
        <f t="array" ref="AL536">SUMPRODUCT($E$463:$AN$498*($E$462:$AN$462=AL$503)*($D$463:$D$498=$D536))</f>
        <v>1.7020165596544099E-2</v>
      </c>
      <c r="AM536" s="28" cm="1">
        <f t="array" ref="AM536">SUMPRODUCT($E$463:$AN$498*($E$462:$AN$462=AM$503)*($D$463:$D$498=$D536))</f>
        <v>2.0449184474138002E-2</v>
      </c>
      <c r="AN536" s="28" cm="1">
        <f t="array" ref="AN536">SUMPRODUCT($E$463:$AN$498*($E$462:$AN$462=AN$503)*($D$463:$D$498=$D536))</f>
        <v>4.380190844597758E-3</v>
      </c>
      <c r="AO536" s="28" cm="1">
        <f t="array" ref="AO536">SUMPRODUCT($E$463:$AN$498*($E$462:$AN$462=AO$503)*($D$463:$D$498=$D536))</f>
        <v>1.4416795197700442E-2</v>
      </c>
      <c r="AP536" s="28" cm="1">
        <f t="array" ref="AP536">SUMPRODUCT($E$463:$AN$498*($E$462:$AN$462=AP$503)*($D$463:$D$498=$D536))</f>
        <v>1.0942800936643319E-2</v>
      </c>
      <c r="AQ536" s="28" cm="1">
        <f t="array" ref="AQ536">SUMPRODUCT($E$463:$AN$498*($E$462:$AN$462=AQ$503)*($D$463:$D$498=$D536))</f>
        <v>5.0476805369772037E-3</v>
      </c>
      <c r="AR536" s="28" cm="1">
        <f t="array" ref="AR536">SUMPRODUCT($E$463:$AN$498*($E$462:$AN$462=AR$503)*($D$463:$D$498=$D536))</f>
        <v>6.5911879766541179E-3</v>
      </c>
      <c r="AS536" s="28" cm="1">
        <f t="array" ref="AS536">SUMPRODUCT($E$463:$AN$498*($E$462:$AN$462=AS$503)*($D$463:$D$498=$D536))</f>
        <v>1.2452808233554127E-2</v>
      </c>
      <c r="AT536" s="28" cm="1">
        <f t="array" ref="AT536">SUMPRODUCT($E$463:$AN$498*($E$462:$AN$462=AT$503)*($D$463:$D$498=$D536))</f>
        <v>0</v>
      </c>
    </row>
    <row r="537" spans="4:46" x14ac:dyDescent="0.35">
      <c r="D537" t="s">
        <v>27</v>
      </c>
      <c r="E537" s="28" cm="1">
        <f t="array" ref="E537">SUMPRODUCT($E$463:$AN$498*($E$462:$AN$462=E$503)*($D$463:$D$498=$D537))</f>
        <v>1.0804677792742754E-2</v>
      </c>
      <c r="F537" s="31">
        <f t="shared" si="124"/>
        <v>1.647363509922966E-2</v>
      </c>
      <c r="G537" s="31">
        <f t="shared" si="125"/>
        <v>1.647363509922966E-2</v>
      </c>
      <c r="H537" s="31">
        <f t="shared" si="125"/>
        <v>1.647363509922966E-2</v>
      </c>
      <c r="I537" s="31">
        <f t="shared" si="125"/>
        <v>1.647363509922966E-2</v>
      </c>
      <c r="J537" s="28" cm="1">
        <f t="array" ref="J537">SUMPRODUCT($E$463:$AN$498*($E$462:$AN$462=J$503)*($D$463:$D$498=$D537))</f>
        <v>1.7202187820288352E-2</v>
      </c>
      <c r="K537" s="28" cm="1">
        <f t="array" ref="K537">SUMPRODUCT($E$463:$AN$498*($E$462:$AN$462=K$503)*($D$463:$D$498=$D537))</f>
        <v>1.6670269934903097E-2</v>
      </c>
      <c r="L537" s="28" cm="1">
        <f t="array" ref="L537">SUMPRODUCT($E$463:$AN$498*($E$462:$AN$462=L$503)*($D$463:$D$498=$D537))</f>
        <v>1.646690294957406E-2</v>
      </c>
      <c r="M537" s="28" cm="1">
        <f t="array" ref="M537">SUMPRODUCT($E$463:$AN$498*($E$462:$AN$462=M$503)*($D$463:$D$498=$D537))</f>
        <v>2.3783919920301447E-2</v>
      </c>
      <c r="N537" s="28" cm="1">
        <f t="array" ref="N537">SUMPRODUCT($E$463:$AN$498*($E$462:$AN$462=N$503)*($D$463:$D$498=$D537))</f>
        <v>1.4249338780874294E-2</v>
      </c>
      <c r="O537" s="28" cm="1">
        <f t="array" ref="O537">SUMPRODUCT($E$463:$AN$498*($E$462:$AN$462=O$503)*($D$463:$D$498=$D537))</f>
        <v>2.2529366012075891E-2</v>
      </c>
      <c r="P537" s="28" cm="1">
        <f t="array" ref="P537">SUMPRODUCT($E$463:$AN$498*($E$462:$AN$462=P$503)*($D$463:$D$498=$D537))</f>
        <v>1.7297370973160909E-2</v>
      </c>
      <c r="Q537" s="28" cm="1">
        <f t="array" ref="Q537">SUMPRODUCT($E$463:$AN$498*($E$462:$AN$462=Q$503)*($D$463:$D$498=$D537))</f>
        <v>1.8890646188876922E-2</v>
      </c>
      <c r="R537" s="31">
        <f t="shared" si="126"/>
        <v>1.9187703973824355E-2</v>
      </c>
      <c r="S537" s="31">
        <f t="shared" si="127"/>
        <v>1.9187703973824355E-2</v>
      </c>
      <c r="T537" s="31">
        <f t="shared" si="128"/>
        <v>2.1853288382527914E-2</v>
      </c>
      <c r="U537" s="31">
        <f t="shared" si="129"/>
        <v>2.1853288382527914E-2</v>
      </c>
      <c r="V537" s="28" cm="1">
        <f t="array" ref="V537">SUMPRODUCT($E$463:$AN$498*($E$462:$AN$462=V$503)*($D$463:$D$498=$D537))</f>
        <v>2.0038602825117862E-2</v>
      </c>
      <c r="W537" s="28" cm="1">
        <f t="array" ref="W537">SUMPRODUCT($E$463:$AN$498*($E$462:$AN$462=W$503)*($D$463:$D$498=$D537))</f>
        <v>2.0640892825651767E-2</v>
      </c>
      <c r="X537" s="28" cm="1">
        <f t="array" ref="X537">SUMPRODUCT($E$463:$AN$498*($E$462:$AN$462=X$503)*($D$463:$D$498=$D537))</f>
        <v>2.2890064001938045E-2</v>
      </c>
      <c r="Y537" s="28" cm="1">
        <f t="array" ref="Y537">SUMPRODUCT($E$463:$AN$498*($E$462:$AN$462=Y$503)*($D$463:$D$498=$D537))</f>
        <v>2.3654553902920105E-2</v>
      </c>
      <c r="Z537" s="28" cm="1">
        <f t="array" ref="Z537">SUMPRODUCT($E$463:$AN$498*($E$462:$AN$462=Z$503)*($D$463:$D$498=$D537))</f>
        <v>2.124084215707769E-2</v>
      </c>
      <c r="AA537" s="28" cm="1">
        <f t="array" ref="AA537">SUMPRODUCT($E$463:$AN$498*($E$462:$AN$462=AA$503)*($D$463:$D$498=$D537))</f>
        <v>2.2828748496274694E-2</v>
      </c>
      <c r="AB537" s="28" cm="1">
        <f t="array" ref="AB537">SUMPRODUCT($E$463:$AN$498*($E$462:$AN$462=AB$503)*($D$463:$D$498=$D537))</f>
        <v>1.9218215606297169E-2</v>
      </c>
      <c r="AC537" s="31">
        <f t="shared" si="130"/>
        <v>2.1851779642807517E-2</v>
      </c>
      <c r="AD537" s="31">
        <f t="shared" si="131"/>
        <v>2.1851779642807517E-2</v>
      </c>
      <c r="AE537" s="28" cm="1">
        <f t="array" ref="AE537">SUMPRODUCT($E$463:$AN$498*($E$462:$AN$462=AE$503)*($D$463:$D$498=$D537))</f>
        <v>2.810501669651469E-2</v>
      </c>
      <c r="AF537" s="28" cm="1">
        <f t="array" ref="AF537">SUMPRODUCT($E$463:$AN$498*($E$462:$AN$462=AF$503)*($D$463:$D$498=$D537))</f>
        <v>1.6200226230290327E-2</v>
      </c>
      <c r="AG537" s="28" cm="1">
        <f t="array" ref="AG537">SUMPRODUCT($E$463:$AN$498*($E$462:$AN$462=AG$503)*($D$463:$D$498=$D537))</f>
        <v>2.1895897754882182E-2</v>
      </c>
      <c r="AH537" s="28" cm="1">
        <f t="array" ref="AH537">SUMPRODUCT($E$463:$AN$498*($E$462:$AN$462=AH$503)*($D$463:$D$498=$D537))</f>
        <v>2.2991086310890883E-2</v>
      </c>
      <c r="AI537" s="28" cm="1">
        <f t="array" ref="AI537">SUMPRODUCT($E$463:$AN$498*($E$462:$AN$462=AI$503)*($D$463:$D$498=$D537))</f>
        <v>1.3621948442315892E-2</v>
      </c>
      <c r="AJ537" s="28" cm="1">
        <f t="array" ref="AJ537">SUMPRODUCT($E$463:$AN$498*($E$462:$AN$462=AJ$503)*($D$463:$D$498=$D537))</f>
        <v>5.4084893043874135E-2</v>
      </c>
      <c r="AK537" s="28" cm="1">
        <f t="array" ref="AK537">SUMPRODUCT($E$463:$AN$498*($E$462:$AN$462=AK$503)*($D$463:$D$498=$D537))</f>
        <v>5.4126001602133204E-2</v>
      </c>
      <c r="AL537" s="28" cm="1">
        <f t="array" ref="AL537">SUMPRODUCT($E$463:$AN$498*($E$462:$AN$462=AL$503)*($D$463:$D$498=$D537))</f>
        <v>1.239322917453934</v>
      </c>
      <c r="AM537" s="28" cm="1">
        <f t="array" ref="AM537">SUMPRODUCT($E$463:$AN$498*($E$462:$AN$462=AM$503)*($D$463:$D$498=$D537))</f>
        <v>5.0286084131019836E-2</v>
      </c>
      <c r="AN537" s="28" cm="1">
        <f t="array" ref="AN537">SUMPRODUCT($E$463:$AN$498*($E$462:$AN$462=AN$503)*($D$463:$D$498=$D537))</f>
        <v>8.7181156911509995E-3</v>
      </c>
      <c r="AO537" s="28" cm="1">
        <f t="array" ref="AO537">SUMPRODUCT($E$463:$AN$498*($E$462:$AN$462=AO$503)*($D$463:$D$498=$D537))</f>
        <v>3.0309237594069012E-2</v>
      </c>
      <c r="AP537" s="28" cm="1">
        <f t="array" ref="AP537">SUMPRODUCT($E$463:$AN$498*($E$462:$AN$462=AP$503)*($D$463:$D$498=$D537))</f>
        <v>1.9864011768350613E-2</v>
      </c>
      <c r="AQ537" s="28" cm="1">
        <f t="array" ref="AQ537">SUMPRODUCT($E$463:$AN$498*($E$462:$AN$462=AQ$503)*($D$463:$D$498=$D537))</f>
        <v>1.1932098724889132E-2</v>
      </c>
      <c r="AR537" s="28" cm="1">
        <f t="array" ref="AR537">SUMPRODUCT($E$463:$AN$498*($E$462:$AN$462=AR$503)*($D$463:$D$498=$D537))</f>
        <v>1.2442838449269394E-2</v>
      </c>
      <c r="AS537" s="28" cm="1">
        <f t="array" ref="AS537">SUMPRODUCT($E$463:$AN$498*($E$462:$AN$462=AS$503)*($D$463:$D$498=$D537))</f>
        <v>1.9041979428643996E-2</v>
      </c>
      <c r="AT537" s="28" cm="1">
        <f t="array" ref="AT537">SUMPRODUCT($E$463:$AN$498*($E$462:$AN$462=AT$503)*($D$463:$D$498=$D537))</f>
        <v>0</v>
      </c>
    </row>
    <row r="538" spans="4:46" x14ac:dyDescent="0.35">
      <c r="D538" t="s">
        <v>28</v>
      </c>
      <c r="E538" s="28" cm="1">
        <f t="array" ref="E538">SUMPRODUCT($E$463:$AN$498*($E$462:$AN$462=E$503)*($D$463:$D$498=$D538))</f>
        <v>2.5702011115450143E-2</v>
      </c>
      <c r="F538" s="31">
        <f t="shared" si="124"/>
        <v>1.8870660437028331E-2</v>
      </c>
      <c r="G538" s="31">
        <f t="shared" si="125"/>
        <v>1.8870660437028331E-2</v>
      </c>
      <c r="H538" s="31">
        <f t="shared" si="125"/>
        <v>1.8870660437028331E-2</v>
      </c>
      <c r="I538" s="31">
        <f t="shared" si="125"/>
        <v>1.8870660437028331E-2</v>
      </c>
      <c r="J538" s="28" cm="1">
        <f t="array" ref="J538">SUMPRODUCT($E$463:$AN$498*($E$462:$AN$462=J$503)*($D$463:$D$498=$D538))</f>
        <v>2.6456383143254769E-2</v>
      </c>
      <c r="K538" s="28" cm="1">
        <f t="array" ref="K538">SUMPRODUCT($E$463:$AN$498*($E$462:$AN$462=K$503)*($D$463:$D$498=$D538))</f>
        <v>2.3480041700067022E-2</v>
      </c>
      <c r="L538" s="28" cm="1">
        <f t="array" ref="L538">SUMPRODUCT($E$463:$AN$498*($E$462:$AN$462=L$503)*($D$463:$D$498=$D538))</f>
        <v>2.4288543330140695E-2</v>
      </c>
      <c r="M538" s="28" cm="1">
        <f t="array" ref="M538">SUMPRODUCT($E$463:$AN$498*($E$462:$AN$462=M$503)*($D$463:$D$498=$D538))</f>
        <v>2.3849009096710481E-2</v>
      </c>
      <c r="N538" s="28" cm="1">
        <f t="array" ref="N538">SUMPRODUCT($E$463:$AN$498*($E$462:$AN$462=N$503)*($D$463:$D$498=$D538))</f>
        <v>1.7509040844849711E-2</v>
      </c>
      <c r="O538" s="28" cm="1">
        <f t="array" ref="O538">SUMPRODUCT($E$463:$AN$498*($E$462:$AN$462=O$503)*($D$463:$D$498=$D538))</f>
        <v>2.2061368492780939E-2</v>
      </c>
      <c r="P538" s="28" cm="1">
        <f t="array" ref="P538">SUMPRODUCT($E$463:$AN$498*($E$462:$AN$462=P$503)*($D$463:$D$498=$D538))</f>
        <v>1.4854183728761058E-2</v>
      </c>
      <c r="Q538" s="28" cm="1">
        <f t="array" ref="Q538">SUMPRODUCT($E$463:$AN$498*($E$462:$AN$462=Q$503)*($D$463:$D$498=$D538))</f>
        <v>2.1875745161722096E-2</v>
      </c>
      <c r="R538" s="31">
        <f t="shared" si="126"/>
        <v>2.2712648406153876E-2</v>
      </c>
      <c r="S538" s="31">
        <f t="shared" si="127"/>
        <v>2.2712648406153876E-2</v>
      </c>
      <c r="T538" s="31">
        <f t="shared" si="128"/>
        <v>2.3142257151909193E-2</v>
      </c>
      <c r="U538" s="31">
        <f t="shared" si="129"/>
        <v>2.3142257151909193E-2</v>
      </c>
      <c r="V538" s="28" cm="1">
        <f t="array" ref="V538">SUMPRODUCT($E$463:$AN$498*($E$462:$AN$462=V$503)*($D$463:$D$498=$D538))</f>
        <v>2.0977526894054653E-2</v>
      </c>
      <c r="W538" s="28" cm="1">
        <f t="array" ref="W538">SUMPRODUCT($E$463:$AN$498*($E$462:$AN$462=W$503)*($D$463:$D$498=$D538))</f>
        <v>1.5497814118411373E-2</v>
      </c>
      <c r="X538" s="28" cm="1">
        <f t="array" ref="X538">SUMPRODUCT($E$463:$AN$498*($E$462:$AN$462=X$503)*($D$463:$D$498=$D538))</f>
        <v>1.9829071973613006E-2</v>
      </c>
      <c r="Y538" s="28" cm="1">
        <f t="array" ref="Y538">SUMPRODUCT($E$463:$AN$498*($E$462:$AN$462=Y$503)*($D$463:$D$498=$D538))</f>
        <v>2.1097348222436831E-2</v>
      </c>
      <c r="Z538" s="28" cm="1">
        <f t="array" ref="Z538">SUMPRODUCT($E$463:$AN$498*($E$462:$AN$462=Z$503)*($D$463:$D$498=$D538))</f>
        <v>2.041930024998885E-2</v>
      </c>
      <c r="AA538" s="28" cm="1">
        <f t="array" ref="AA538">SUMPRODUCT($E$463:$AN$498*($E$462:$AN$462=AA$503)*($D$463:$D$498=$D538))</f>
        <v>1.9462355197199382E-2</v>
      </c>
      <c r="AB538" s="28" cm="1">
        <f t="array" ref="AB538">SUMPRODUCT($E$463:$AN$498*($E$462:$AN$462=AB$503)*($D$463:$D$498=$D538))</f>
        <v>1.9956783289174461E-2</v>
      </c>
      <c r="AC538" s="31">
        <f t="shared" si="130"/>
        <v>2.3429080468771419E-2</v>
      </c>
      <c r="AD538" s="31">
        <f t="shared" si="131"/>
        <v>2.3429080468771419E-2</v>
      </c>
      <c r="AE538" s="28" cm="1">
        <f t="array" ref="AE538">SUMPRODUCT($E$463:$AN$498*($E$462:$AN$462=AE$503)*($D$463:$D$498=$D538))</f>
        <v>2.3082530120571178E-2</v>
      </c>
      <c r="AF538" s="28" cm="1">
        <f t="array" ref="AF538">SUMPRODUCT($E$463:$AN$498*($E$462:$AN$462=AF$503)*($D$463:$D$498=$D538))</f>
        <v>2.531926723686832E-2</v>
      </c>
      <c r="AG538" s="28" cm="1">
        <f t="array" ref="AG538">SUMPRODUCT($E$463:$AN$498*($E$462:$AN$462=AG$503)*($D$463:$D$498=$D538))</f>
        <v>2.7223676245350232E-2</v>
      </c>
      <c r="AH538" s="28" cm="1">
        <f t="array" ref="AH538">SUMPRODUCT($E$463:$AN$498*($E$462:$AN$462=AH$503)*($D$463:$D$498=$D538))</f>
        <v>2.4764963902984008E-2</v>
      </c>
      <c r="AI538" s="28" cm="1">
        <f t="array" ref="AI538">SUMPRODUCT($E$463:$AN$498*($E$462:$AN$462=AI$503)*($D$463:$D$498=$D538))</f>
        <v>2.3725656958827907E-2</v>
      </c>
      <c r="AJ538" s="28" cm="1">
        <f t="array" ref="AJ538">SUMPRODUCT($E$463:$AN$498*($E$462:$AN$462=AJ$503)*($D$463:$D$498=$D538))</f>
        <v>1.9029875207286294E-2</v>
      </c>
      <c r="AK538" s="28" cm="1">
        <f t="array" ref="AK538">SUMPRODUCT($E$463:$AN$498*($E$462:$AN$462=AK$503)*($D$463:$D$498=$D538))</f>
        <v>2.2390000606165233E-2</v>
      </c>
      <c r="AL538" s="28" cm="1">
        <f t="array" ref="AL538">SUMPRODUCT($E$463:$AN$498*($E$462:$AN$462=AL$503)*($D$463:$D$498=$D538))</f>
        <v>1.5884383360700628E-2</v>
      </c>
      <c r="AM538" s="28" cm="1">
        <f t="array" ref="AM538">SUMPRODUCT($E$463:$AN$498*($E$462:$AN$462=AM$503)*($D$463:$D$498=$D538))</f>
        <v>1.1590236307259543</v>
      </c>
      <c r="AN538" s="28" cm="1">
        <f t="array" ref="AN538">SUMPRODUCT($E$463:$AN$498*($E$462:$AN$462=AN$503)*($D$463:$D$498=$D538))</f>
        <v>5.5214169797089707E-2</v>
      </c>
      <c r="AO538" s="28" cm="1">
        <f t="array" ref="AO538">SUMPRODUCT($E$463:$AN$498*($E$462:$AN$462=AO$503)*($D$463:$D$498=$D538))</f>
        <v>2.2655065099175871E-2</v>
      </c>
      <c r="AP538" s="28" cm="1">
        <f t="array" ref="AP538">SUMPRODUCT($E$463:$AN$498*($E$462:$AN$462=AP$503)*($D$463:$D$498=$D538))</f>
        <v>2.0889859868412703E-2</v>
      </c>
      <c r="AQ538" s="28" cm="1">
        <f t="array" ref="AQ538">SUMPRODUCT($E$463:$AN$498*($E$462:$AN$462=AQ$503)*($D$463:$D$498=$D538))</f>
        <v>8.5184003726545519E-3</v>
      </c>
      <c r="AR538" s="28" cm="1">
        <f t="array" ref="AR538">SUMPRODUCT($E$463:$AN$498*($E$462:$AN$462=AR$503)*($D$463:$D$498=$D538))</f>
        <v>1.2841008095472669E-2</v>
      </c>
      <c r="AS538" s="28" cm="1">
        <f t="array" ref="AS538">SUMPRODUCT($E$463:$AN$498*($E$462:$AN$462=AS$503)*($D$463:$D$498=$D538))</f>
        <v>2.0800350279124122E-2</v>
      </c>
      <c r="AT538" s="28" cm="1">
        <f t="array" ref="AT538">SUMPRODUCT($E$463:$AN$498*($E$462:$AN$462=AT$503)*($D$463:$D$498=$D538))</f>
        <v>0</v>
      </c>
    </row>
    <row r="539" spans="4:46" x14ac:dyDescent="0.35">
      <c r="D539" t="s">
        <v>29</v>
      </c>
      <c r="E539" s="28" cm="1">
        <f t="array" ref="E539">SUMPRODUCT($E$463:$AN$498*($E$462:$AN$462=E$503)*($D$463:$D$498=$D539))</f>
        <v>2.0381016579038028E-2</v>
      </c>
      <c r="F539" s="31">
        <f t="shared" si="124"/>
        <v>2.0243644116231915E-2</v>
      </c>
      <c r="G539" s="31">
        <f t="shared" si="125"/>
        <v>2.0243644116231915E-2</v>
      </c>
      <c r="H539" s="31">
        <f t="shared" si="125"/>
        <v>2.0243644116231915E-2</v>
      </c>
      <c r="I539" s="31">
        <f t="shared" si="125"/>
        <v>2.0243644116231915E-2</v>
      </c>
      <c r="J539" s="28" cm="1">
        <f t="array" ref="J539">SUMPRODUCT($E$463:$AN$498*($E$462:$AN$462=J$503)*($D$463:$D$498=$D539))</f>
        <v>3.0800148065705871E-2</v>
      </c>
      <c r="K539" s="28" cm="1">
        <f t="array" ref="K539">SUMPRODUCT($E$463:$AN$498*($E$462:$AN$462=K$503)*($D$463:$D$498=$D539))</f>
        <v>3.4089141604519958E-2</v>
      </c>
      <c r="L539" s="28" cm="1">
        <f t="array" ref="L539">SUMPRODUCT($E$463:$AN$498*($E$462:$AN$462=L$503)*($D$463:$D$498=$D539))</f>
        <v>3.1410688142382528E-2</v>
      </c>
      <c r="M539" s="28" cm="1">
        <f t="array" ref="M539">SUMPRODUCT($E$463:$AN$498*($E$462:$AN$462=M$503)*($D$463:$D$498=$D539))</f>
        <v>3.3500930352247868E-2</v>
      </c>
      <c r="N539" s="28" cm="1">
        <f t="array" ref="N539">SUMPRODUCT($E$463:$AN$498*($E$462:$AN$462=N$503)*($D$463:$D$498=$D539))</f>
        <v>1.5203638260076891E-2</v>
      </c>
      <c r="O539" s="28" cm="1">
        <f t="array" ref="O539">SUMPRODUCT($E$463:$AN$498*($E$462:$AN$462=O$503)*($D$463:$D$498=$D539))</f>
        <v>2.5783403146575321E-2</v>
      </c>
      <c r="P539" s="28" cm="1">
        <f t="array" ref="P539">SUMPRODUCT($E$463:$AN$498*($E$462:$AN$462=P$503)*($D$463:$D$498=$D539))</f>
        <v>2.0648502232259652E-2</v>
      </c>
      <c r="Q539" s="28" cm="1">
        <f t="array" ref="Q539">SUMPRODUCT($E$463:$AN$498*($E$462:$AN$462=Q$503)*($D$463:$D$498=$D539))</f>
        <v>3.0144150768723833E-2</v>
      </c>
      <c r="R539" s="31">
        <f t="shared" si="126"/>
        <v>3.1213881791522735E-2</v>
      </c>
      <c r="S539" s="31">
        <f t="shared" si="127"/>
        <v>3.1213881791522735E-2</v>
      </c>
      <c r="T539" s="31">
        <f t="shared" si="128"/>
        <v>2.6779117497066712E-2</v>
      </c>
      <c r="U539" s="31">
        <f t="shared" si="129"/>
        <v>2.6779117497066712E-2</v>
      </c>
      <c r="V539" s="28" cm="1">
        <f t="array" ref="V539">SUMPRODUCT($E$463:$AN$498*($E$462:$AN$462=V$503)*($D$463:$D$498=$D539))</f>
        <v>3.203482401564671E-2</v>
      </c>
      <c r="W539" s="28" cm="1">
        <f t="array" ref="W539">SUMPRODUCT($E$463:$AN$498*($E$462:$AN$462=W$503)*($D$463:$D$498=$D539))</f>
        <v>2.1279618437801292E-2</v>
      </c>
      <c r="X539" s="28" cm="1">
        <f t="array" ref="X539">SUMPRODUCT($E$463:$AN$498*($E$462:$AN$462=X$503)*($D$463:$D$498=$D539))</f>
        <v>2.919897416099208E-2</v>
      </c>
      <c r="Y539" s="28" cm="1">
        <f t="array" ref="Y539">SUMPRODUCT($E$463:$AN$498*($E$462:$AN$462=Y$503)*($D$463:$D$498=$D539))</f>
        <v>3.1327170524097635E-2</v>
      </c>
      <c r="Z539" s="28" cm="1">
        <f t="array" ref="Z539">SUMPRODUCT($E$463:$AN$498*($E$462:$AN$462=Z$503)*($D$463:$D$498=$D539))</f>
        <v>3.1577894875545166E-2</v>
      </c>
      <c r="AA539" s="28" cm="1">
        <f t="array" ref="AA539">SUMPRODUCT($E$463:$AN$498*($E$462:$AN$462=AA$503)*($D$463:$D$498=$D539))</f>
        <v>2.7204986018357993E-2</v>
      </c>
      <c r="AB539" s="28" cm="1">
        <f t="array" ref="AB539">SUMPRODUCT($E$463:$AN$498*($E$462:$AN$462=AB$503)*($D$463:$D$498=$D539))</f>
        <v>3.1216985124995315E-2</v>
      </c>
      <c r="AC539" s="31">
        <f t="shared" si="130"/>
        <v>2.6320287687105082E-2</v>
      </c>
      <c r="AD539" s="31">
        <f t="shared" si="131"/>
        <v>2.6320287687105082E-2</v>
      </c>
      <c r="AE539" s="28" cm="1">
        <f t="array" ref="AE539">SUMPRODUCT($E$463:$AN$498*($E$462:$AN$462=AE$503)*($D$463:$D$498=$D539))</f>
        <v>2.9676016960280622E-2</v>
      </c>
      <c r="AF539" s="28" cm="1">
        <f t="array" ref="AF539">SUMPRODUCT($E$463:$AN$498*($E$462:$AN$462=AF$503)*($D$463:$D$498=$D539))</f>
        <v>4.2669682955165197E-2</v>
      </c>
      <c r="AG539" s="28" cm="1">
        <f t="array" ref="AG539">SUMPRODUCT($E$463:$AN$498*($E$462:$AN$462=AG$503)*($D$463:$D$498=$D539))</f>
        <v>6.9494570947357309E-2</v>
      </c>
      <c r="AH539" s="28" cm="1">
        <f t="array" ref="AH539">SUMPRODUCT($E$463:$AN$498*($E$462:$AN$462=AH$503)*($D$463:$D$498=$D539))</f>
        <v>3.3298647935510274E-2</v>
      </c>
      <c r="AI539" s="28" cm="1">
        <f t="array" ref="AI539">SUMPRODUCT($E$463:$AN$498*($E$462:$AN$462=AI$503)*($D$463:$D$498=$D539))</f>
        <v>6.6838573950686292E-2</v>
      </c>
      <c r="AJ539" s="28" cm="1">
        <f t="array" ref="AJ539">SUMPRODUCT($E$463:$AN$498*($E$462:$AN$462=AJ$503)*($D$463:$D$498=$D539))</f>
        <v>4.2369021589495778E-2</v>
      </c>
      <c r="AK539" s="28" cm="1">
        <f t="array" ref="AK539">SUMPRODUCT($E$463:$AN$498*($E$462:$AN$462=AK$503)*($D$463:$D$498=$D539))</f>
        <v>6.713287160014518E-2</v>
      </c>
      <c r="AL539" s="28" cm="1">
        <f t="array" ref="AL539">SUMPRODUCT($E$463:$AN$498*($E$462:$AN$462=AL$503)*($D$463:$D$498=$D539))</f>
        <v>3.3377875155068647E-2</v>
      </c>
      <c r="AM539" s="28" cm="1">
        <f t="array" ref="AM539">SUMPRODUCT($E$463:$AN$498*($E$462:$AN$462=AM$503)*($D$463:$D$498=$D539))</f>
        <v>4.8105224950931835E-2</v>
      </c>
      <c r="AN539" s="28" cm="1">
        <f t="array" ref="AN539">SUMPRODUCT($E$463:$AN$498*($E$462:$AN$462=AN$503)*($D$463:$D$498=$D539))</f>
        <v>1.0318944491388651</v>
      </c>
      <c r="AO539" s="28" cm="1">
        <f t="array" ref="AO539">SUMPRODUCT($E$463:$AN$498*($E$462:$AN$462=AO$503)*($D$463:$D$498=$D539))</f>
        <v>4.5491858564735414E-2</v>
      </c>
      <c r="AP539" s="28" cm="1">
        <f t="array" ref="AP539">SUMPRODUCT($E$463:$AN$498*($E$462:$AN$462=AP$503)*($D$463:$D$498=$D539))</f>
        <v>2.8664526057891052E-2</v>
      </c>
      <c r="AQ539" s="28" cm="1">
        <f t="array" ref="AQ539">SUMPRODUCT($E$463:$AN$498*($E$462:$AN$462=AQ$503)*($D$463:$D$498=$D539))</f>
        <v>1.9407817808946029E-2</v>
      </c>
      <c r="AR539" s="28" cm="1">
        <f t="array" ref="AR539">SUMPRODUCT($E$463:$AN$498*($E$462:$AN$462=AR$503)*($D$463:$D$498=$D539))</f>
        <v>2.6963993607868924E-2</v>
      </c>
      <c r="AS539" s="28" cm="1">
        <f t="array" ref="AS539">SUMPRODUCT($E$463:$AN$498*($E$462:$AN$462=AS$503)*($D$463:$D$498=$D539))</f>
        <v>3.9401400138671376E-2</v>
      </c>
      <c r="AT539" s="28" cm="1">
        <f t="array" ref="AT539">SUMPRODUCT($E$463:$AN$498*($E$462:$AN$462=AT$503)*($D$463:$D$498=$D539))</f>
        <v>0</v>
      </c>
    </row>
    <row r="540" spans="4:46" x14ac:dyDescent="0.35">
      <c r="D540" t="s">
        <v>30</v>
      </c>
      <c r="E540" s="28" cm="1">
        <f t="array" ref="E540">SUMPRODUCT($E$463:$AN$498*($E$462:$AN$462=E$503)*($D$463:$D$498=$D540))</f>
        <v>9.3718158261342759E-3</v>
      </c>
      <c r="F540" s="31">
        <f t="shared" si="124"/>
        <v>1.1139214247993863E-2</v>
      </c>
      <c r="G540" s="31">
        <f t="shared" si="125"/>
        <v>1.1139214247993863E-2</v>
      </c>
      <c r="H540" s="31">
        <f t="shared" si="125"/>
        <v>1.1139214247993863E-2</v>
      </c>
      <c r="I540" s="31">
        <f t="shared" si="125"/>
        <v>1.1139214247993863E-2</v>
      </c>
      <c r="J540" s="28" cm="1">
        <f t="array" ref="J540">SUMPRODUCT($E$463:$AN$498*($E$462:$AN$462=J$503)*($D$463:$D$498=$D540))</f>
        <v>1.3301957653282613E-2</v>
      </c>
      <c r="K540" s="28" cm="1">
        <f t="array" ref="K540">SUMPRODUCT($E$463:$AN$498*($E$462:$AN$462=K$503)*($D$463:$D$498=$D540))</f>
        <v>1.1064570674443419E-2</v>
      </c>
      <c r="L540" s="28" cm="1">
        <f t="array" ref="L540">SUMPRODUCT($E$463:$AN$498*($E$462:$AN$462=L$503)*($D$463:$D$498=$D540))</f>
        <v>1.1137306395793464E-2</v>
      </c>
      <c r="M540" s="28" cm="1">
        <f t="array" ref="M540">SUMPRODUCT($E$463:$AN$498*($E$462:$AN$462=M$503)*($D$463:$D$498=$D540))</f>
        <v>1.3255399863609584E-2</v>
      </c>
      <c r="N540" s="28" cm="1">
        <f t="array" ref="N540">SUMPRODUCT($E$463:$AN$498*($E$462:$AN$462=N$503)*($D$463:$D$498=$D540))</f>
        <v>9.2697052829423168E-3</v>
      </c>
      <c r="O540" s="28" cm="1">
        <f t="array" ref="O540">SUMPRODUCT($E$463:$AN$498*($E$462:$AN$462=O$503)*($D$463:$D$498=$D540))</f>
        <v>1.2766090939096374E-2</v>
      </c>
      <c r="P540" s="28" cm="1">
        <f t="array" ref="P540">SUMPRODUCT($E$463:$AN$498*($E$462:$AN$462=P$503)*($D$463:$D$498=$D540))</f>
        <v>1.4483330196143207E-2</v>
      </c>
      <c r="Q540" s="28" cm="1">
        <f t="array" ref="Q540">SUMPRODUCT($E$463:$AN$498*($E$462:$AN$462=Q$503)*($D$463:$D$498=$D540))</f>
        <v>1.2856545438500969E-2</v>
      </c>
      <c r="R540" s="31">
        <f t="shared" si="126"/>
        <v>1.3317147786264846E-2</v>
      </c>
      <c r="S540" s="31">
        <f t="shared" si="127"/>
        <v>1.3317147786264846E-2</v>
      </c>
      <c r="T540" s="31">
        <f t="shared" si="128"/>
        <v>1.2183163361749367E-2</v>
      </c>
      <c r="U540" s="31">
        <f t="shared" si="129"/>
        <v>1.2183163361749367E-2</v>
      </c>
      <c r="V540" s="28" cm="1">
        <f t="array" ref="V540">SUMPRODUCT($E$463:$AN$498*($E$462:$AN$462=V$503)*($D$463:$D$498=$D540))</f>
        <v>1.1719848231951758E-2</v>
      </c>
      <c r="W540" s="28" cm="1">
        <f t="array" ref="W540">SUMPRODUCT($E$463:$AN$498*($E$462:$AN$462=W$503)*($D$463:$D$498=$D540))</f>
        <v>1.0034044437472696E-2</v>
      </c>
      <c r="X540" s="28" cm="1">
        <f t="array" ref="X540">SUMPRODUCT($E$463:$AN$498*($E$462:$AN$462=X$503)*($D$463:$D$498=$D540))</f>
        <v>1.2898156955316053E-2</v>
      </c>
      <c r="Y540" s="28" cm="1">
        <f t="array" ref="Y540">SUMPRODUCT($E$463:$AN$498*($E$462:$AN$462=Y$503)*($D$463:$D$498=$D540))</f>
        <v>1.3291925787036874E-2</v>
      </c>
      <c r="Z540" s="28" cm="1">
        <f t="array" ref="Z540">SUMPRODUCT($E$463:$AN$498*($E$462:$AN$462=Z$503)*($D$463:$D$498=$D540))</f>
        <v>1.265170307785631E-2</v>
      </c>
      <c r="AA540" s="28" cm="1">
        <f t="array" ref="AA540">SUMPRODUCT($E$463:$AN$498*($E$462:$AN$462=AA$503)*($D$463:$D$498=$D540))</f>
        <v>1.4033132526229963E-2</v>
      </c>
      <c r="AB540" s="28" cm="1">
        <f t="array" ref="AB540">SUMPRODUCT($E$463:$AN$498*($E$462:$AN$462=AB$503)*($D$463:$D$498=$D540))</f>
        <v>1.1866384441818617E-2</v>
      </c>
      <c r="AC540" s="31">
        <f t="shared" si="130"/>
        <v>1.0148507571010615E-2</v>
      </c>
      <c r="AD540" s="31">
        <f t="shared" si="131"/>
        <v>1.0148507571010615E-2</v>
      </c>
      <c r="AE540" s="28" cm="1">
        <f t="array" ref="AE540">SUMPRODUCT($E$463:$AN$498*($E$462:$AN$462=AE$503)*($D$463:$D$498=$D540))</f>
        <v>1.3702023836316433E-2</v>
      </c>
      <c r="AF540" s="28" cm="1">
        <f t="array" ref="AF540">SUMPRODUCT($E$463:$AN$498*($E$462:$AN$462=AF$503)*($D$463:$D$498=$D540))</f>
        <v>1.4086874889864274E-2</v>
      </c>
      <c r="AG540" s="28" cm="1">
        <f t="array" ref="AG540">SUMPRODUCT($E$463:$AN$498*($E$462:$AN$462=AG$503)*($D$463:$D$498=$D540))</f>
        <v>1.3208773369185776E-2</v>
      </c>
      <c r="AH540" s="28" cm="1">
        <f t="array" ref="AH540">SUMPRODUCT($E$463:$AN$498*($E$462:$AN$462=AH$503)*($D$463:$D$498=$D540))</f>
        <v>1.2565374007134989E-2</v>
      </c>
      <c r="AI540" s="28" cm="1">
        <f t="array" ref="AI540">SUMPRODUCT($E$463:$AN$498*($E$462:$AN$462=AI$503)*($D$463:$D$498=$D540))</f>
        <v>9.9062844387959662E-3</v>
      </c>
      <c r="AJ540" s="28" cm="1">
        <f t="array" ref="AJ540">SUMPRODUCT($E$463:$AN$498*($E$462:$AN$462=AJ$503)*($D$463:$D$498=$D540))</f>
        <v>1.5150003622698787E-2</v>
      </c>
      <c r="AK540" s="28" cm="1">
        <f t="array" ref="AK540">SUMPRODUCT($E$463:$AN$498*($E$462:$AN$462=AK$503)*($D$463:$D$498=$D540))</f>
        <v>1.2443975767787377E-2</v>
      </c>
      <c r="AL540" s="28" cm="1">
        <f t="array" ref="AL540">SUMPRODUCT($E$463:$AN$498*($E$462:$AN$462=AL$503)*($D$463:$D$498=$D540))</f>
        <v>1.4318994239210785E-2</v>
      </c>
      <c r="AM540" s="28" cm="1">
        <f t="array" ref="AM540">SUMPRODUCT($E$463:$AN$498*($E$462:$AN$462=AM$503)*($D$463:$D$498=$D540))</f>
        <v>1.3385648439812549E-2</v>
      </c>
      <c r="AN540" s="28" cm="1">
        <f t="array" ref="AN540">SUMPRODUCT($E$463:$AN$498*($E$462:$AN$462=AN$503)*($D$463:$D$498=$D540))</f>
        <v>5.1275576291486356E-3</v>
      </c>
      <c r="AO540" s="28" cm="1">
        <f t="array" ref="AO540">SUMPRODUCT($E$463:$AN$498*($E$462:$AN$462=AO$503)*($D$463:$D$498=$D540))</f>
        <v>1.0172919699497815</v>
      </c>
      <c r="AP540" s="28" cm="1">
        <f t="array" ref="AP540">SUMPRODUCT($E$463:$AN$498*($E$462:$AN$462=AP$503)*($D$463:$D$498=$D540))</f>
        <v>6.7292403652676608E-3</v>
      </c>
      <c r="AQ540" s="28" cm="1">
        <f t="array" ref="AQ540">SUMPRODUCT($E$463:$AN$498*($E$462:$AN$462=AQ$503)*($D$463:$D$498=$D540))</f>
        <v>4.1246742989828238E-3</v>
      </c>
      <c r="AR540" s="28" cm="1">
        <f t="array" ref="AR540">SUMPRODUCT($E$463:$AN$498*($E$462:$AN$462=AR$503)*($D$463:$D$498=$D540))</f>
        <v>5.5853550640919776E-3</v>
      </c>
      <c r="AS540" s="28" cm="1">
        <f t="array" ref="AS540">SUMPRODUCT($E$463:$AN$498*($E$462:$AN$462=AS$503)*($D$463:$D$498=$D540))</f>
        <v>9.9894213561748414E-3</v>
      </c>
      <c r="AT540" s="28" cm="1">
        <f t="array" ref="AT540">SUMPRODUCT($E$463:$AN$498*($E$462:$AN$462=AT$503)*($D$463:$D$498=$D540))</f>
        <v>0</v>
      </c>
    </row>
    <row r="541" spans="4:46" x14ac:dyDescent="0.35">
      <c r="D541" t="s">
        <v>31</v>
      </c>
      <c r="E541" s="28" cm="1">
        <f t="array" ref="E541">SUMPRODUCT($E$463:$AN$498*($E$462:$AN$462=E$503)*($D$463:$D$498=$D541))</f>
        <v>1.7345780953807999E-2</v>
      </c>
      <c r="F541" s="31">
        <f t="shared" si="124"/>
        <v>2.2918414869812137E-2</v>
      </c>
      <c r="G541" s="31">
        <f t="shared" si="125"/>
        <v>2.2918414869812137E-2</v>
      </c>
      <c r="H541" s="31">
        <f t="shared" si="125"/>
        <v>2.2918414869812137E-2</v>
      </c>
      <c r="I541" s="31">
        <f t="shared" si="125"/>
        <v>2.2918414869812137E-2</v>
      </c>
      <c r="J541" s="28" cm="1">
        <f t="array" ref="J541">SUMPRODUCT($E$463:$AN$498*($E$462:$AN$462=J$503)*($D$463:$D$498=$D541))</f>
        <v>2.8098600557332671E-2</v>
      </c>
      <c r="K541" s="28" cm="1">
        <f t="array" ref="K541">SUMPRODUCT($E$463:$AN$498*($E$462:$AN$462=K$503)*($D$463:$D$498=$D541))</f>
        <v>2.9949115213767096E-2</v>
      </c>
      <c r="L541" s="28" cm="1">
        <f t="array" ref="L541">SUMPRODUCT($E$463:$AN$498*($E$462:$AN$462=L$503)*($D$463:$D$498=$D541))</f>
        <v>2.591421187983373E-2</v>
      </c>
      <c r="M541" s="28" cm="1">
        <f t="array" ref="M541">SUMPRODUCT($E$463:$AN$498*($E$462:$AN$462=M$503)*($D$463:$D$498=$D541))</f>
        <v>3.3227191561367428E-2</v>
      </c>
      <c r="N541" s="28" cm="1">
        <f t="array" ref="N541">SUMPRODUCT($E$463:$AN$498*($E$462:$AN$462=N$503)*($D$463:$D$498=$D541))</f>
        <v>1.8613704937984008E-2</v>
      </c>
      <c r="O541" s="28" cm="1">
        <f t="array" ref="O541">SUMPRODUCT($E$463:$AN$498*($E$462:$AN$462=O$503)*($D$463:$D$498=$D541))</f>
        <v>2.8031238278055613E-2</v>
      </c>
      <c r="P541" s="28" cm="1">
        <f t="array" ref="P541">SUMPRODUCT($E$463:$AN$498*($E$462:$AN$462=P$503)*($D$463:$D$498=$D541))</f>
        <v>2.0754338412308029E-2</v>
      </c>
      <c r="Q541" s="28" cm="1">
        <f t="array" ref="Q541">SUMPRODUCT($E$463:$AN$498*($E$462:$AN$462=Q$503)*($D$463:$D$498=$D541))</f>
        <v>2.5987890056304547E-2</v>
      </c>
      <c r="R541" s="31">
        <f t="shared" si="126"/>
        <v>3.0302578096847818E-2</v>
      </c>
      <c r="S541" s="31">
        <f t="shared" si="127"/>
        <v>3.0302578096847818E-2</v>
      </c>
      <c r="T541" s="31">
        <f t="shared" si="128"/>
        <v>3.2897384703732463E-2</v>
      </c>
      <c r="U541" s="31">
        <f t="shared" si="129"/>
        <v>3.2897384703732463E-2</v>
      </c>
      <c r="V541" s="28" cm="1">
        <f t="array" ref="V541">SUMPRODUCT($E$463:$AN$498*($E$462:$AN$462=V$503)*($D$463:$D$498=$D541))</f>
        <v>2.6884367331339497E-2</v>
      </c>
      <c r="W541" s="28" cm="1">
        <f t="array" ref="W541">SUMPRODUCT($E$463:$AN$498*($E$462:$AN$462=W$503)*($D$463:$D$498=$D541))</f>
        <v>1.8412110821002078E-2</v>
      </c>
      <c r="X541" s="28" cm="1">
        <f t="array" ref="X541">SUMPRODUCT($E$463:$AN$498*($E$462:$AN$462=X$503)*($D$463:$D$498=$D541))</f>
        <v>2.6938729980002664E-2</v>
      </c>
      <c r="Y541" s="28" cm="1">
        <f t="array" ref="Y541">SUMPRODUCT($E$463:$AN$498*($E$462:$AN$462=Y$503)*($D$463:$D$498=$D541))</f>
        <v>2.7730572369729964E-2</v>
      </c>
      <c r="Z541" s="28" cm="1">
        <f t="array" ref="Z541">SUMPRODUCT($E$463:$AN$498*($E$462:$AN$462=Z$503)*($D$463:$D$498=$D541))</f>
        <v>2.6538667257972093E-2</v>
      </c>
      <c r="AA541" s="28" cm="1">
        <f t="array" ref="AA541">SUMPRODUCT($E$463:$AN$498*($E$462:$AN$462=AA$503)*($D$463:$D$498=$D541))</f>
        <v>2.638917567688006E-2</v>
      </c>
      <c r="AB541" s="28" cm="1">
        <f t="array" ref="AB541">SUMPRODUCT($E$463:$AN$498*($E$462:$AN$462=AB$503)*($D$463:$D$498=$D541))</f>
        <v>2.5628196842275908E-2</v>
      </c>
      <c r="AC541" s="31">
        <f t="shared" si="130"/>
        <v>2.5905589547817107E-2</v>
      </c>
      <c r="AD541" s="31">
        <f t="shared" si="131"/>
        <v>2.5905589547817107E-2</v>
      </c>
      <c r="AE541" s="28" cm="1">
        <f t="array" ref="AE541">SUMPRODUCT($E$463:$AN$498*($E$462:$AN$462=AE$503)*($D$463:$D$498=$D541))</f>
        <v>4.9413182427865965E-2</v>
      </c>
      <c r="AF541" s="28" cm="1">
        <f t="array" ref="AF541">SUMPRODUCT($E$463:$AN$498*($E$462:$AN$462=AF$503)*($D$463:$D$498=$D541))</f>
        <v>2.6128259640008235E-2</v>
      </c>
      <c r="AG541" s="28" cm="1">
        <f t="array" ref="AG541">SUMPRODUCT($E$463:$AN$498*($E$462:$AN$462=AG$503)*($D$463:$D$498=$D541))</f>
        <v>3.1213638741078156E-2</v>
      </c>
      <c r="AH541" s="28" cm="1">
        <f t="array" ref="AH541">SUMPRODUCT($E$463:$AN$498*($E$462:$AN$462=AH$503)*($D$463:$D$498=$D541))</f>
        <v>2.5748048322231449E-2</v>
      </c>
      <c r="AI541" s="28" cm="1">
        <f t="array" ref="AI541">SUMPRODUCT($E$463:$AN$498*($E$462:$AN$462=AI$503)*($D$463:$D$498=$D541))</f>
        <v>2.2853825768779423E-2</v>
      </c>
      <c r="AJ541" s="28" cm="1">
        <f t="array" ref="AJ541">SUMPRODUCT($E$463:$AN$498*($E$462:$AN$462=AJ$503)*($D$463:$D$498=$D541))</f>
        <v>4.2803358907113155E-2</v>
      </c>
      <c r="AK541" s="28" cm="1">
        <f t="array" ref="AK541">SUMPRODUCT($E$463:$AN$498*($E$462:$AN$462=AK$503)*($D$463:$D$498=$D541))</f>
        <v>3.2625625977729319E-2</v>
      </c>
      <c r="AL541" s="28" cm="1">
        <f t="array" ref="AL541">SUMPRODUCT($E$463:$AN$498*($E$462:$AN$462=AL$503)*($D$463:$D$498=$D541))</f>
        <v>2.5432027160735098E-2</v>
      </c>
      <c r="AM541" s="28" cm="1">
        <f t="array" ref="AM541">SUMPRODUCT($E$463:$AN$498*($E$462:$AN$462=AM$503)*($D$463:$D$498=$D541))</f>
        <v>3.2953210545021636E-2</v>
      </c>
      <c r="AN541" s="28" cm="1">
        <f t="array" ref="AN541">SUMPRODUCT($E$463:$AN$498*($E$462:$AN$462=AN$503)*($D$463:$D$498=$D541))</f>
        <v>1.607831729612106E-2</v>
      </c>
      <c r="AO541" s="28" cm="1">
        <f t="array" ref="AO541">SUMPRODUCT($E$463:$AN$498*($E$462:$AN$462=AO$503)*($D$463:$D$498=$D541))</f>
        <v>4.2651353831804219E-2</v>
      </c>
      <c r="AP541" s="28" cm="1">
        <f t="array" ref="AP541">SUMPRODUCT($E$463:$AN$498*($E$462:$AN$462=AP$503)*($D$463:$D$498=$D541))</f>
        <v>1.0331467045671523</v>
      </c>
      <c r="AQ541" s="28" cm="1">
        <f t="array" ref="AQ541">SUMPRODUCT($E$463:$AN$498*($E$462:$AN$462=AQ$503)*($D$463:$D$498=$D541))</f>
        <v>1.6329537586488304E-2</v>
      </c>
      <c r="AR541" s="28" cm="1">
        <f t="array" ref="AR541">SUMPRODUCT($E$463:$AN$498*($E$462:$AN$462=AR$503)*($D$463:$D$498=$D541))</f>
        <v>2.1308358713221259E-2</v>
      </c>
      <c r="AS541" s="28" cm="1">
        <f t="array" ref="AS541">SUMPRODUCT($E$463:$AN$498*($E$462:$AN$462=AS$503)*($D$463:$D$498=$D541))</f>
        <v>2.7472126399465824E-2</v>
      </c>
      <c r="AT541" s="28" cm="1">
        <f t="array" ref="AT541">SUMPRODUCT($E$463:$AN$498*($E$462:$AN$462=AT$503)*($D$463:$D$498=$D541))</f>
        <v>0</v>
      </c>
    </row>
    <row r="542" spans="4:46" x14ac:dyDescent="0.35">
      <c r="D542" t="s">
        <v>32</v>
      </c>
      <c r="E542" s="28" cm="1">
        <f t="array" ref="E542">SUMPRODUCT($E$463:$AN$498*($E$462:$AN$462=E$503)*($D$463:$D$498=$D542))</f>
        <v>4.8702202788234328E-3</v>
      </c>
      <c r="F542" s="31">
        <f t="shared" si="124"/>
        <v>7.3173605626182716E-3</v>
      </c>
      <c r="G542" s="31">
        <f t="shared" si="125"/>
        <v>7.3173605626182716E-3</v>
      </c>
      <c r="H542" s="31">
        <f t="shared" si="125"/>
        <v>7.3173605626182716E-3</v>
      </c>
      <c r="I542" s="31">
        <f t="shared" si="125"/>
        <v>7.3173605626182716E-3</v>
      </c>
      <c r="J542" s="28" cm="1">
        <f t="array" ref="J542">SUMPRODUCT($E$463:$AN$498*($E$462:$AN$462=J$503)*($D$463:$D$498=$D542))</f>
        <v>6.4706528233468823E-3</v>
      </c>
      <c r="K542" s="28" cm="1">
        <f t="array" ref="K542">SUMPRODUCT($E$463:$AN$498*($E$462:$AN$462=K$503)*($D$463:$D$498=$D542))</f>
        <v>5.4643940187819283E-3</v>
      </c>
      <c r="L542" s="28" cm="1">
        <f t="array" ref="L542">SUMPRODUCT($E$463:$AN$498*($E$462:$AN$462=L$503)*($D$463:$D$498=$D542))</f>
        <v>7.4354001689699604E-3</v>
      </c>
      <c r="M542" s="28" cm="1">
        <f t="array" ref="M542">SUMPRODUCT($E$463:$AN$498*($E$462:$AN$462=M$503)*($D$463:$D$498=$D542))</f>
        <v>9.188017557428917E-3</v>
      </c>
      <c r="N542" s="28" cm="1">
        <f t="array" ref="N542">SUMPRODUCT($E$463:$AN$498*($E$462:$AN$462=N$503)*($D$463:$D$498=$D542))</f>
        <v>4.5858167360489652E-3</v>
      </c>
      <c r="O542" s="28" cm="1">
        <f t="array" ref="O542">SUMPRODUCT($E$463:$AN$498*($E$462:$AN$462=O$503)*($D$463:$D$498=$D542))</f>
        <v>8.3054490880494648E-3</v>
      </c>
      <c r="P542" s="28" cm="1">
        <f t="array" ref="P542">SUMPRODUCT($E$463:$AN$498*($E$462:$AN$462=P$503)*($D$463:$D$498=$D542))</f>
        <v>5.5355893802450911E-3</v>
      </c>
      <c r="Q542" s="28" cm="1">
        <f t="array" ref="Q542">SUMPRODUCT($E$463:$AN$498*($E$462:$AN$462=Q$503)*($D$463:$D$498=$D542))</f>
        <v>7.5625367373764732E-3</v>
      </c>
      <c r="R542" s="31">
        <f t="shared" si="126"/>
        <v>9.4465426997645055E-3</v>
      </c>
      <c r="S542" s="31">
        <f t="shared" si="127"/>
        <v>9.4465426997645055E-3</v>
      </c>
      <c r="T542" s="31">
        <f t="shared" si="128"/>
        <v>9.3484849230244787E-3</v>
      </c>
      <c r="U542" s="31">
        <f t="shared" si="129"/>
        <v>9.3484849230244787E-3</v>
      </c>
      <c r="V542" s="28" cm="1">
        <f t="array" ref="V542">SUMPRODUCT($E$463:$AN$498*($E$462:$AN$462=V$503)*($D$463:$D$498=$D542))</f>
        <v>6.3038472759240939E-3</v>
      </c>
      <c r="W542" s="28" cm="1">
        <f t="array" ref="W542">SUMPRODUCT($E$463:$AN$498*($E$462:$AN$462=W$503)*($D$463:$D$498=$D542))</f>
        <v>4.4196110910254124E-3</v>
      </c>
      <c r="X542" s="28" cm="1">
        <f t="array" ref="X542">SUMPRODUCT($E$463:$AN$498*($E$462:$AN$462=X$503)*($D$463:$D$498=$D542))</f>
        <v>6.9923140651395902E-3</v>
      </c>
      <c r="Y542" s="28" cm="1">
        <f t="array" ref="Y542">SUMPRODUCT($E$463:$AN$498*($E$462:$AN$462=Y$503)*($D$463:$D$498=$D542))</f>
        <v>6.1207624211661957E-3</v>
      </c>
      <c r="Z542" s="28" cm="1">
        <f t="array" ref="Z542">SUMPRODUCT($E$463:$AN$498*($E$462:$AN$462=Z$503)*($D$463:$D$498=$D542))</f>
        <v>6.4569486069408957E-3</v>
      </c>
      <c r="AA542" s="28" cm="1">
        <f t="array" ref="AA542">SUMPRODUCT($E$463:$AN$498*($E$462:$AN$462=AA$503)*($D$463:$D$498=$D542))</f>
        <v>4.58702351783471E-3</v>
      </c>
      <c r="AB542" s="28" cm="1">
        <f t="array" ref="AB542">SUMPRODUCT($E$463:$AN$498*($E$462:$AN$462=AB$503)*($D$463:$D$498=$D542))</f>
        <v>5.2868845912762402E-3</v>
      </c>
      <c r="AC542" s="31">
        <f t="shared" si="130"/>
        <v>2.7370266157121077E-2</v>
      </c>
      <c r="AD542" s="31">
        <f t="shared" si="131"/>
        <v>2.7370266157121077E-2</v>
      </c>
      <c r="AE542" s="28" cm="1">
        <f t="array" ref="AE542">SUMPRODUCT($E$463:$AN$498*($E$462:$AN$462=AE$503)*($D$463:$D$498=$D542))</f>
        <v>9.1188751918711286E-3</v>
      </c>
      <c r="AF542" s="28" cm="1">
        <f t="array" ref="AF542">SUMPRODUCT($E$463:$AN$498*($E$462:$AN$462=AF$503)*($D$463:$D$498=$D542))</f>
        <v>7.4914717553437914E-3</v>
      </c>
      <c r="AG542" s="28" cm="1">
        <f t="array" ref="AG542">SUMPRODUCT($E$463:$AN$498*($E$462:$AN$462=AG$503)*($D$463:$D$498=$D542))</f>
        <v>4.9932159988721756E-3</v>
      </c>
      <c r="AH542" s="28" cm="1">
        <f t="array" ref="AH542">SUMPRODUCT($E$463:$AN$498*($E$462:$AN$462=AH$503)*($D$463:$D$498=$D542))</f>
        <v>5.1804694253983563E-3</v>
      </c>
      <c r="AI542" s="28" cm="1">
        <f t="array" ref="AI542">SUMPRODUCT($E$463:$AN$498*($E$462:$AN$462=AI$503)*($D$463:$D$498=$D542))</f>
        <v>4.9308533670429236E-3</v>
      </c>
      <c r="AJ542" s="28" cm="1">
        <f t="array" ref="AJ542">SUMPRODUCT($E$463:$AN$498*($E$462:$AN$462=AJ$503)*($D$463:$D$498=$D542))</f>
        <v>5.263205972740638E-3</v>
      </c>
      <c r="AK542" s="28" cm="1">
        <f t="array" ref="AK542">SUMPRODUCT($E$463:$AN$498*($E$462:$AN$462=AK$503)*($D$463:$D$498=$D542))</f>
        <v>4.9745605151253775E-3</v>
      </c>
      <c r="AL542" s="28" cm="1">
        <f t="array" ref="AL542">SUMPRODUCT($E$463:$AN$498*($E$462:$AN$462=AL$503)*($D$463:$D$498=$D542))</f>
        <v>4.4547271401172983E-3</v>
      </c>
      <c r="AM542" s="28" cm="1">
        <f t="array" ref="AM542">SUMPRODUCT($E$463:$AN$498*($E$462:$AN$462=AM$503)*($D$463:$D$498=$D542))</f>
        <v>3.8287747025578648E-3</v>
      </c>
      <c r="AN542" s="28" cm="1">
        <f t="array" ref="AN542">SUMPRODUCT($E$463:$AN$498*($E$462:$AN$462=AN$503)*($D$463:$D$498=$D542))</f>
        <v>3.0832688987928094E-3</v>
      </c>
      <c r="AO542" s="28" cm="1">
        <f t="array" ref="AO542">SUMPRODUCT($E$463:$AN$498*($E$462:$AN$462=AO$503)*($D$463:$D$498=$D542))</f>
        <v>8.1153038136395871E-3</v>
      </c>
      <c r="AP542" s="28" cm="1">
        <f t="array" ref="AP542">SUMPRODUCT($E$463:$AN$498*($E$462:$AN$462=AP$503)*($D$463:$D$498=$D542))</f>
        <v>1.1238173122742614E-2</v>
      </c>
      <c r="AQ542" s="28" cm="1">
        <f t="array" ref="AQ542">SUMPRODUCT($E$463:$AN$498*($E$462:$AN$462=AQ$503)*($D$463:$D$498=$D542))</f>
        <v>1.0037859918369862</v>
      </c>
      <c r="AR542" s="28" cm="1">
        <f t="array" ref="AR542">SUMPRODUCT($E$463:$AN$498*($E$462:$AN$462=AR$503)*($D$463:$D$498=$D542))</f>
        <v>4.3755515625734818E-3</v>
      </c>
      <c r="AS542" s="28" cm="1">
        <f t="array" ref="AS542">SUMPRODUCT($E$463:$AN$498*($E$462:$AN$462=AS$503)*($D$463:$D$498=$D542))</f>
        <v>5.3369474609448299E-3</v>
      </c>
      <c r="AT542" s="28" cm="1">
        <f t="array" ref="AT542">SUMPRODUCT($E$463:$AN$498*($E$462:$AN$462=AT$503)*($D$463:$D$498=$D542))</f>
        <v>0</v>
      </c>
    </row>
    <row r="543" spans="4:46" x14ac:dyDescent="0.35">
      <c r="D543" t="s">
        <v>33</v>
      </c>
      <c r="E543" s="28" cm="1">
        <f t="array" ref="E543">SUMPRODUCT($E$463:$AN$498*($E$462:$AN$462=E$503)*($D$463:$D$498=$D543))</f>
        <v>2.3719008363430436E-3</v>
      </c>
      <c r="F543" s="31">
        <f t="shared" si="124"/>
        <v>3.1510666504344993E-3</v>
      </c>
      <c r="G543" s="31">
        <f t="shared" si="125"/>
        <v>3.1510666504344993E-3</v>
      </c>
      <c r="H543" s="31">
        <f t="shared" si="125"/>
        <v>3.1510666504344993E-3</v>
      </c>
      <c r="I543" s="31">
        <f t="shared" si="125"/>
        <v>3.1510666504344993E-3</v>
      </c>
      <c r="J543" s="28" cm="1">
        <f t="array" ref="J543">SUMPRODUCT($E$463:$AN$498*($E$462:$AN$462=J$503)*($D$463:$D$498=$D543))</f>
        <v>3.7703086065079242E-3</v>
      </c>
      <c r="K543" s="28" cm="1">
        <f t="array" ref="K543">SUMPRODUCT($E$463:$AN$498*($E$462:$AN$462=K$503)*($D$463:$D$498=$D543))</f>
        <v>2.8174889022939869E-3</v>
      </c>
      <c r="L543" s="28" cm="1">
        <f t="array" ref="L543">SUMPRODUCT($E$463:$AN$498*($E$462:$AN$462=L$503)*($D$463:$D$498=$D543))</f>
        <v>2.9567615052765706E-3</v>
      </c>
      <c r="M543" s="28" cm="1">
        <f t="array" ref="M543">SUMPRODUCT($E$463:$AN$498*($E$462:$AN$462=M$503)*($D$463:$D$498=$D543))</f>
        <v>3.8549020309968131E-3</v>
      </c>
      <c r="N543" s="28" cm="1">
        <f t="array" ref="N543">SUMPRODUCT($E$463:$AN$498*($E$462:$AN$462=N$503)*($D$463:$D$498=$D543))</f>
        <v>2.4930553810701569E-3</v>
      </c>
      <c r="O543" s="28" cm="1">
        <f t="array" ref="O543">SUMPRODUCT($E$463:$AN$498*($E$462:$AN$462=O$503)*($D$463:$D$498=$D543))</f>
        <v>3.797052213028407E-3</v>
      </c>
      <c r="P543" s="28" cm="1">
        <f t="array" ref="P543">SUMPRODUCT($E$463:$AN$498*($E$462:$AN$462=P$503)*($D$463:$D$498=$D543))</f>
        <v>4.0992383599754477E-3</v>
      </c>
      <c r="Q543" s="28" cm="1">
        <f t="array" ref="Q543">SUMPRODUCT($E$463:$AN$498*($E$462:$AN$462=Q$503)*($D$463:$D$498=$D543))</f>
        <v>3.537950340482039E-3</v>
      </c>
      <c r="R543" s="31">
        <f t="shared" si="126"/>
        <v>3.554277144781513E-3</v>
      </c>
      <c r="S543" s="31">
        <f t="shared" si="127"/>
        <v>3.554277144781513E-3</v>
      </c>
      <c r="T543" s="31">
        <f t="shared" si="128"/>
        <v>3.9814953717931256E-3</v>
      </c>
      <c r="U543" s="31">
        <f t="shared" si="129"/>
        <v>3.9814953717931256E-3</v>
      </c>
      <c r="V543" s="28" cm="1">
        <f t="array" ref="V543">SUMPRODUCT($E$463:$AN$498*($E$462:$AN$462=V$503)*($D$463:$D$498=$D543))</f>
        <v>3.3535961707125005E-3</v>
      </c>
      <c r="W543" s="28" cm="1">
        <f t="array" ref="W543">SUMPRODUCT($E$463:$AN$498*($E$462:$AN$462=W$503)*($D$463:$D$498=$D543))</f>
        <v>2.9404409304045623E-3</v>
      </c>
      <c r="X543" s="28" cm="1">
        <f t="array" ref="X543">SUMPRODUCT($E$463:$AN$498*($E$462:$AN$462=X$503)*($D$463:$D$498=$D543))</f>
        <v>4.180623344575197E-3</v>
      </c>
      <c r="Y543" s="28" cm="1">
        <f t="array" ref="Y543">SUMPRODUCT($E$463:$AN$498*($E$462:$AN$462=Y$503)*($D$463:$D$498=$D543))</f>
        <v>3.9803886564282005E-3</v>
      </c>
      <c r="Z543" s="28" cm="1">
        <f t="array" ref="Z543">SUMPRODUCT($E$463:$AN$498*($E$462:$AN$462=Z$503)*($D$463:$D$498=$D543))</f>
        <v>4.9132818873373818E-3</v>
      </c>
      <c r="AA543" s="28" cm="1">
        <f t="array" ref="AA543">SUMPRODUCT($E$463:$AN$498*($E$462:$AN$462=AA$503)*($D$463:$D$498=$D543))</f>
        <v>5.2680966607731331E-3</v>
      </c>
      <c r="AB543" s="28" cm="1">
        <f t="array" ref="AB543">SUMPRODUCT($E$463:$AN$498*($E$462:$AN$462=AB$503)*($D$463:$D$498=$D543))</f>
        <v>3.818450269246224E-3</v>
      </c>
      <c r="AC543" s="31">
        <f t="shared" si="130"/>
        <v>4.1924875966312765E-3</v>
      </c>
      <c r="AD543" s="31">
        <f t="shared" si="131"/>
        <v>4.1924875966312765E-3</v>
      </c>
      <c r="AE543" s="28" cm="1">
        <f t="array" ref="AE543">SUMPRODUCT($E$463:$AN$498*($E$462:$AN$462=AE$503)*($D$463:$D$498=$D543))</f>
        <v>4.0516258912865451E-3</v>
      </c>
      <c r="AF543" s="28" cm="1">
        <f t="array" ref="AF543">SUMPRODUCT($E$463:$AN$498*($E$462:$AN$462=AF$503)*($D$463:$D$498=$D543))</f>
        <v>3.0855469753773724E-3</v>
      </c>
      <c r="AG543" s="28" cm="1">
        <f t="array" ref="AG543">SUMPRODUCT($E$463:$AN$498*($E$462:$AN$462=AG$503)*($D$463:$D$498=$D543))</f>
        <v>3.6664123320666901E-3</v>
      </c>
      <c r="AH543" s="28" cm="1">
        <f t="array" ref="AH543">SUMPRODUCT($E$463:$AN$498*($E$462:$AN$462=AH$503)*($D$463:$D$498=$D543))</f>
        <v>4.5309912631555978E-3</v>
      </c>
      <c r="AI543" s="28" cm="1">
        <f t="array" ref="AI543">SUMPRODUCT($E$463:$AN$498*($E$462:$AN$462=AI$503)*($D$463:$D$498=$D543))</f>
        <v>2.7781523091113458E-3</v>
      </c>
      <c r="AJ543" s="28" cm="1">
        <f t="array" ref="AJ543">SUMPRODUCT($E$463:$AN$498*($E$462:$AN$462=AJ$503)*($D$463:$D$498=$D543))</f>
        <v>4.0372019212112772E-3</v>
      </c>
      <c r="AK543" s="28" cm="1">
        <f t="array" ref="AK543">SUMPRODUCT($E$463:$AN$498*($E$462:$AN$462=AK$503)*($D$463:$D$498=$D543))</f>
        <v>6.4423528249686647E-3</v>
      </c>
      <c r="AL543" s="28" cm="1">
        <f t="array" ref="AL543">SUMPRODUCT($E$463:$AN$498*($E$462:$AN$462=AL$503)*($D$463:$D$498=$D543))</f>
        <v>5.9708515814144948E-3</v>
      </c>
      <c r="AM543" s="28" cm="1">
        <f t="array" ref="AM543">SUMPRODUCT($E$463:$AN$498*($E$462:$AN$462=AM$503)*($D$463:$D$498=$D543))</f>
        <v>4.1814113822395129E-3</v>
      </c>
      <c r="AN543" s="28" cm="1">
        <f t="array" ref="AN543">SUMPRODUCT($E$463:$AN$498*($E$462:$AN$462=AN$503)*($D$463:$D$498=$D543))</f>
        <v>1.3147794653129699E-3</v>
      </c>
      <c r="AO543" s="28" cm="1">
        <f t="array" ref="AO543">SUMPRODUCT($E$463:$AN$498*($E$462:$AN$462=AO$503)*($D$463:$D$498=$D543))</f>
        <v>5.0884784515585419E-3</v>
      </c>
      <c r="AP543" s="28" cm="1">
        <f t="array" ref="AP543">SUMPRODUCT($E$463:$AN$498*($E$462:$AN$462=AP$503)*($D$463:$D$498=$D543))</f>
        <v>7.0496018029979502E-3</v>
      </c>
      <c r="AQ543" s="28" cm="1">
        <f t="array" ref="AQ543">SUMPRODUCT($E$463:$AN$498*($E$462:$AN$462=AQ$503)*($D$463:$D$498=$D543))</f>
        <v>2.1778005246453489E-2</v>
      </c>
      <c r="AR543" s="28" cm="1">
        <f t="array" ref="AR543">SUMPRODUCT($E$463:$AN$498*($E$462:$AN$462=AR$503)*($D$463:$D$498=$D543))</f>
        <v>1.0079476111452184</v>
      </c>
      <c r="AS543" s="28" cm="1">
        <f t="array" ref="AS543">SUMPRODUCT($E$463:$AN$498*($E$462:$AN$462=AS$503)*($D$463:$D$498=$D543))</f>
        <v>4.0755296177533941E-3</v>
      </c>
      <c r="AT543" s="28" cm="1">
        <f t="array" ref="AT543">SUMPRODUCT($E$463:$AN$498*($E$462:$AN$462=AT$503)*($D$463:$D$498=$D543))</f>
        <v>0</v>
      </c>
    </row>
    <row r="544" spans="4:46" x14ac:dyDescent="0.35">
      <c r="D544" t="s">
        <v>34</v>
      </c>
      <c r="E544" s="28" cm="1">
        <f t="array" ref="E544">SUMPRODUCT($E$463:$AN$498*($E$462:$AN$462=E$503)*($D$463:$D$498=$D544))</f>
        <v>7.0145820128502821E-4</v>
      </c>
      <c r="F544" s="31">
        <f t="shared" si="124"/>
        <v>7.218292221908161E-4</v>
      </c>
      <c r="G544" s="31">
        <f t="shared" si="125"/>
        <v>7.218292221908161E-4</v>
      </c>
      <c r="H544" s="31">
        <f t="shared" si="125"/>
        <v>7.218292221908161E-4</v>
      </c>
      <c r="I544" s="31">
        <f t="shared" si="125"/>
        <v>7.218292221908161E-4</v>
      </c>
      <c r="J544" s="28" cm="1">
        <f t="array" ref="J544">SUMPRODUCT($E$463:$AN$498*($E$462:$AN$462=J$503)*($D$463:$D$498=$D544))</f>
        <v>1.2619703619672605E-3</v>
      </c>
      <c r="K544" s="28" cm="1">
        <f t="array" ref="K544">SUMPRODUCT($E$463:$AN$498*($E$462:$AN$462=K$503)*($D$463:$D$498=$D544))</f>
        <v>1.7005243414303422E-3</v>
      </c>
      <c r="L544" s="28" cm="1">
        <f t="array" ref="L544">SUMPRODUCT($E$463:$AN$498*($E$462:$AN$462=L$503)*($D$463:$D$498=$D544))</f>
        <v>1.0005848711274236E-3</v>
      </c>
      <c r="M544" s="28" cm="1">
        <f t="array" ref="M544">SUMPRODUCT($E$463:$AN$498*($E$462:$AN$462=M$503)*($D$463:$D$498=$D544))</f>
        <v>1.4788298654723493E-3</v>
      </c>
      <c r="N544" s="28" cm="1">
        <f t="array" ref="N544">SUMPRODUCT($E$463:$AN$498*($E$462:$AN$462=N$503)*($D$463:$D$498=$D544))</f>
        <v>6.7053850220796557E-4</v>
      </c>
      <c r="O544" s="28" cm="1">
        <f t="array" ref="O544">SUMPRODUCT($E$463:$AN$498*($E$462:$AN$462=O$503)*($D$463:$D$498=$D544))</f>
        <v>8.6701855101314397E-4</v>
      </c>
      <c r="P544" s="28" cm="1">
        <f t="array" ref="P544">SUMPRODUCT($E$463:$AN$498*($E$462:$AN$462=P$503)*($D$463:$D$498=$D544))</f>
        <v>9.761910096769583E-4</v>
      </c>
      <c r="Q544" s="28" cm="1">
        <f t="array" ref="Q544">SUMPRODUCT($E$463:$AN$498*($E$462:$AN$462=Q$503)*($D$463:$D$498=$D544))</f>
        <v>1.3286748093823517E-3</v>
      </c>
      <c r="R544" s="31">
        <f t="shared" si="126"/>
        <v>1.1683933575444699E-3</v>
      </c>
      <c r="S544" s="31">
        <f t="shared" si="127"/>
        <v>1.1683933575444699E-3</v>
      </c>
      <c r="T544" s="31">
        <f t="shared" si="128"/>
        <v>9.7859842812889736E-4</v>
      </c>
      <c r="U544" s="31">
        <f t="shared" si="129"/>
        <v>9.7859842812889736E-4</v>
      </c>
      <c r="V544" s="28" cm="1">
        <f t="array" ref="V544">SUMPRODUCT($E$463:$AN$498*($E$462:$AN$462=V$503)*($D$463:$D$498=$D544))</f>
        <v>8.2794838280880246E-4</v>
      </c>
      <c r="W544" s="28" cm="1">
        <f t="array" ref="W544">SUMPRODUCT($E$463:$AN$498*($E$462:$AN$462=W$503)*($D$463:$D$498=$D544))</f>
        <v>7.4882250820590488E-4</v>
      </c>
      <c r="X544" s="28" cm="1">
        <f t="array" ref="X544">SUMPRODUCT($E$463:$AN$498*($E$462:$AN$462=X$503)*($D$463:$D$498=$D544))</f>
        <v>1.2203425362421253E-3</v>
      </c>
      <c r="Y544" s="28" cm="1">
        <f t="array" ref="Y544">SUMPRODUCT($E$463:$AN$498*($E$462:$AN$462=Y$503)*($D$463:$D$498=$D544))</f>
        <v>9.1903094552911056E-4</v>
      </c>
      <c r="Z544" s="28" cm="1">
        <f t="array" ref="Z544">SUMPRODUCT($E$463:$AN$498*($E$462:$AN$462=Z$503)*($D$463:$D$498=$D544))</f>
        <v>1.0343430762295223E-3</v>
      </c>
      <c r="AA544" s="28" cm="1">
        <f t="array" ref="AA544">SUMPRODUCT($E$463:$AN$498*($E$462:$AN$462=AA$503)*($D$463:$D$498=$D544))</f>
        <v>1.1222136945367115E-3</v>
      </c>
      <c r="AB544" s="28" cm="1">
        <f t="array" ref="AB544">SUMPRODUCT($E$463:$AN$498*($E$462:$AN$462=AB$503)*($D$463:$D$498=$D544))</f>
        <v>1.4351958765751714E-3</v>
      </c>
      <c r="AC544" s="31">
        <f t="shared" si="130"/>
        <v>8.9546187843478147E-4</v>
      </c>
      <c r="AD544" s="31">
        <f t="shared" si="131"/>
        <v>8.9546187843478147E-4</v>
      </c>
      <c r="AE544" s="28" cm="1">
        <f t="array" ref="AE544">SUMPRODUCT($E$463:$AN$498*($E$462:$AN$462=AE$503)*($D$463:$D$498=$D544))</f>
        <v>1.0575262461170395E-3</v>
      </c>
      <c r="AF544" s="28" cm="1">
        <f t="array" ref="AF544">SUMPRODUCT($E$463:$AN$498*($E$462:$AN$462=AF$503)*($D$463:$D$498=$D544))</f>
        <v>8.0543894143576952E-4</v>
      </c>
      <c r="AG544" s="28" cm="1">
        <f t="array" ref="AG544">SUMPRODUCT($E$463:$AN$498*($E$462:$AN$462=AG$503)*($D$463:$D$498=$D544))</f>
        <v>1.0736334441272034E-3</v>
      </c>
      <c r="AH544" s="28" cm="1">
        <f t="array" ref="AH544">SUMPRODUCT($E$463:$AN$498*($E$462:$AN$462=AH$503)*($D$463:$D$498=$D544))</f>
        <v>8.3389112568548851E-4</v>
      </c>
      <c r="AI544" s="28" cm="1">
        <f t="array" ref="AI544">SUMPRODUCT($E$463:$AN$498*($E$462:$AN$462=AI$503)*($D$463:$D$498=$D544))</f>
        <v>1.7575975868231763E-3</v>
      </c>
      <c r="AJ544" s="28" cm="1">
        <f t="array" ref="AJ544">SUMPRODUCT($E$463:$AN$498*($E$462:$AN$462=AJ$503)*($D$463:$D$498=$D544))</f>
        <v>6.47459318407923E-3</v>
      </c>
      <c r="AK544" s="28" cm="1">
        <f t="array" ref="AK544">SUMPRODUCT($E$463:$AN$498*($E$462:$AN$462=AK$503)*($D$463:$D$498=$D544))</f>
        <v>1.6525797884313687E-3</v>
      </c>
      <c r="AL544" s="28" cm="1">
        <f t="array" ref="AL544">SUMPRODUCT($E$463:$AN$498*($E$462:$AN$462=AL$503)*($D$463:$D$498=$D544))</f>
        <v>1.1475401801091848E-3</v>
      </c>
      <c r="AM544" s="28" cm="1">
        <f t="array" ref="AM544">SUMPRODUCT($E$463:$AN$498*($E$462:$AN$462=AM$503)*($D$463:$D$498=$D544))</f>
        <v>1.0862383748575586E-3</v>
      </c>
      <c r="AN544" s="28" cm="1">
        <f t="array" ref="AN544">SUMPRODUCT($E$463:$AN$498*($E$462:$AN$462=AN$503)*($D$463:$D$498=$D544))</f>
        <v>3.8959322871457493E-4</v>
      </c>
      <c r="AO544" s="28" cm="1">
        <f t="array" ref="AO544">SUMPRODUCT($E$463:$AN$498*($E$462:$AN$462=AO$503)*($D$463:$D$498=$D544))</f>
        <v>1.8952793435756802E-3</v>
      </c>
      <c r="AP544" s="28" cm="1">
        <f t="array" ref="AP544">SUMPRODUCT($E$463:$AN$498*($E$462:$AN$462=AP$503)*($D$463:$D$498=$D544))</f>
        <v>1.7995821697015077E-3</v>
      </c>
      <c r="AQ544" s="28" cm="1">
        <f t="array" ref="AQ544">SUMPRODUCT($E$463:$AN$498*($E$462:$AN$462=AQ$503)*($D$463:$D$498=$D544))</f>
        <v>1.1485960693112874E-3</v>
      </c>
      <c r="AR544" s="28" cm="1">
        <f t="array" ref="AR544">SUMPRODUCT($E$463:$AN$498*($E$462:$AN$462=AR$503)*($D$463:$D$498=$D544))</f>
        <v>2.3581698909587523E-3</v>
      </c>
      <c r="AS544" s="28" cm="1">
        <f t="array" ref="AS544">SUMPRODUCT($E$463:$AN$498*($E$462:$AN$462=AS$503)*($D$463:$D$498=$D544))</f>
        <v>1.007264480184592</v>
      </c>
      <c r="AT544" s="28" cm="1">
        <f t="array" ref="AT544">SUMPRODUCT($E$463:$AN$498*($E$462:$AN$462=AT$503)*($D$463:$D$498=$D544))</f>
        <v>0</v>
      </c>
    </row>
    <row r="545" spans="4:46" x14ac:dyDescent="0.35">
      <c r="D545" t="s">
        <v>35</v>
      </c>
      <c r="E545" s="28" cm="1">
        <f t="array" ref="E545">SUMPRODUCT($E$463:$AN$498*($E$462:$AN$462=E$503)*($D$463:$D$498=$D545))</f>
        <v>1.0130626141451546E-3</v>
      </c>
      <c r="F545" s="31">
        <f t="shared" si="124"/>
        <v>1.6041581799548139E-3</v>
      </c>
      <c r="G545" s="31">
        <f t="shared" si="125"/>
        <v>1.6041581799548139E-3</v>
      </c>
      <c r="H545" s="31">
        <f t="shared" si="125"/>
        <v>1.6041581799548139E-3</v>
      </c>
      <c r="I545" s="31">
        <f t="shared" si="125"/>
        <v>1.6041581799548139E-3</v>
      </c>
      <c r="J545" s="28" cm="1">
        <f t="array" ref="J545">SUMPRODUCT($E$463:$AN$498*($E$462:$AN$462=J$503)*($D$463:$D$498=$D545))</f>
        <v>1.6730760586750901E-3</v>
      </c>
      <c r="K545" s="28" cm="1">
        <f t="array" ref="K545">SUMPRODUCT($E$463:$AN$498*($E$462:$AN$462=K$503)*($D$463:$D$498=$D545))</f>
        <v>1.6586593767951175E-3</v>
      </c>
      <c r="L545" s="28" cm="1">
        <f t="array" ref="L545">SUMPRODUCT($E$463:$AN$498*($E$462:$AN$462=L$503)*($D$463:$D$498=$D545))</f>
        <v>1.2660390473602965E-3</v>
      </c>
      <c r="M545" s="28" cm="1">
        <f t="array" ref="M545">SUMPRODUCT($E$463:$AN$498*($E$462:$AN$462=M$503)*($D$463:$D$498=$D545))</f>
        <v>1.7848026978438659E-3</v>
      </c>
      <c r="N545" s="28" cm="1">
        <f t="array" ref="N545">SUMPRODUCT($E$463:$AN$498*($E$462:$AN$462=N$503)*($D$463:$D$498=$D545))</f>
        <v>1.0225274790913825E-3</v>
      </c>
      <c r="O545" s="28" cm="1">
        <f t="array" ref="O545">SUMPRODUCT($E$463:$AN$498*($E$462:$AN$462=O$503)*($D$463:$D$498=$D545))</f>
        <v>1.6770827612269488E-3</v>
      </c>
      <c r="P545" s="28" cm="1">
        <f t="array" ref="P545">SUMPRODUCT($E$463:$AN$498*($E$462:$AN$462=P$503)*($D$463:$D$498=$D545))</f>
        <v>1.4013971001382436E-3</v>
      </c>
      <c r="Q545" s="28" cm="1">
        <f t="array" ref="Q545">SUMPRODUCT($E$463:$AN$498*($E$462:$AN$462=Q$503)*($D$463:$D$498=$D545))</f>
        <v>1.5587780306343876E-3</v>
      </c>
      <c r="R545" s="31">
        <f t="shared" si="126"/>
        <v>1.6403305350277371E-3</v>
      </c>
      <c r="S545" s="31">
        <f t="shared" si="127"/>
        <v>1.6403305350277371E-3</v>
      </c>
      <c r="T545" s="31">
        <f t="shared" si="128"/>
        <v>1.8973786399728578E-3</v>
      </c>
      <c r="U545" s="31">
        <f t="shared" si="129"/>
        <v>1.8973786399728578E-3</v>
      </c>
      <c r="V545" s="28" cm="1">
        <f t="array" ref="V545">SUMPRODUCT($E$463:$AN$498*($E$462:$AN$462=V$503)*($D$463:$D$498=$D545))</f>
        <v>1.3877973299046265E-3</v>
      </c>
      <c r="W545" s="28" cm="1">
        <f t="array" ref="W545">SUMPRODUCT($E$463:$AN$498*($E$462:$AN$462=W$503)*($D$463:$D$498=$D545))</f>
        <v>1.2606070123083032E-3</v>
      </c>
      <c r="X545" s="28" cm="1">
        <f t="array" ref="X545">SUMPRODUCT($E$463:$AN$498*($E$462:$AN$462=X$503)*($D$463:$D$498=$D545))</f>
        <v>1.5670366732713859E-3</v>
      </c>
      <c r="Y545" s="28" cm="1">
        <f t="array" ref="Y545">SUMPRODUCT($E$463:$AN$498*($E$462:$AN$462=Y$503)*($D$463:$D$498=$D545))</f>
        <v>1.4237603207738093E-3</v>
      </c>
      <c r="Z545" s="28" cm="1">
        <f t="array" ref="Z545">SUMPRODUCT($E$463:$AN$498*($E$462:$AN$462=Z$503)*($D$463:$D$498=$D545))</f>
        <v>1.3704449183867666E-3</v>
      </c>
      <c r="AA545" s="28" cm="1">
        <f t="array" ref="AA545">SUMPRODUCT($E$463:$AN$498*($E$462:$AN$462=AA$503)*($D$463:$D$498=$D545))</f>
        <v>1.4255506131459702E-3</v>
      </c>
      <c r="AB545" s="28" cm="1">
        <f t="array" ref="AB545">SUMPRODUCT($E$463:$AN$498*($E$462:$AN$462=AB$503)*($D$463:$D$498=$D545))</f>
        <v>1.9646782670442895E-3</v>
      </c>
      <c r="AC545" s="31">
        <f t="shared" si="130"/>
        <v>1.5689734515134818E-3</v>
      </c>
      <c r="AD545" s="31">
        <f t="shared" si="131"/>
        <v>1.5689734515134818E-3</v>
      </c>
      <c r="AE545" s="28" cm="1">
        <f t="array" ref="AE545">SUMPRODUCT($E$463:$AN$498*($E$462:$AN$462=AE$503)*($D$463:$D$498=$D545))</f>
        <v>4.2834204469199676E-3</v>
      </c>
      <c r="AF545" s="28" cm="1">
        <f t="array" ref="AF545">SUMPRODUCT($E$463:$AN$498*($E$462:$AN$462=AF$503)*($D$463:$D$498=$D545))</f>
        <v>1.338527578404441E-3</v>
      </c>
      <c r="AG545" s="28" cm="1">
        <f t="array" ref="AG545">SUMPRODUCT($E$463:$AN$498*($E$462:$AN$462=AG$503)*($D$463:$D$498=$D545))</f>
        <v>1.4364532538402302E-3</v>
      </c>
      <c r="AH545" s="28" cm="1">
        <f t="array" ref="AH545">SUMPRODUCT($E$463:$AN$498*($E$462:$AN$462=AH$503)*($D$463:$D$498=$D545))</f>
        <v>1.9632120879397941E-3</v>
      </c>
      <c r="AI545" s="28" cm="1">
        <f t="array" ref="AI545">SUMPRODUCT($E$463:$AN$498*($E$462:$AN$462=AI$503)*($D$463:$D$498=$D545))</f>
        <v>4.2705325000278668E-3</v>
      </c>
      <c r="AJ545" s="28" cm="1">
        <f t="array" ref="AJ545">SUMPRODUCT($E$463:$AN$498*($E$462:$AN$462=AJ$503)*($D$463:$D$498=$D545))</f>
        <v>2.0515118974851268E-3</v>
      </c>
      <c r="AK545" s="28" cm="1">
        <f t="array" ref="AK545">SUMPRODUCT($E$463:$AN$498*($E$462:$AN$462=AK$503)*($D$463:$D$498=$D545))</f>
        <v>2.1550348638865414E-3</v>
      </c>
      <c r="AL545" s="28" cm="1">
        <f t="array" ref="AL545">SUMPRODUCT($E$463:$AN$498*($E$462:$AN$462=AL$503)*($D$463:$D$498=$D545))</f>
        <v>1.7835494291385974E-3</v>
      </c>
      <c r="AM545" s="28" cm="1">
        <f t="array" ref="AM545">SUMPRODUCT($E$463:$AN$498*($E$462:$AN$462=AM$503)*($D$463:$D$498=$D545))</f>
        <v>1.1174849390766944E-3</v>
      </c>
      <c r="AN545" s="28" cm="1">
        <f t="array" ref="AN545">SUMPRODUCT($E$463:$AN$498*($E$462:$AN$462=AN$503)*($D$463:$D$498=$D545))</f>
        <v>4.5782399715032997E-4</v>
      </c>
      <c r="AO545" s="28" cm="1">
        <f t="array" ref="AO545">SUMPRODUCT($E$463:$AN$498*($E$462:$AN$462=AO$503)*($D$463:$D$498=$D545))</f>
        <v>3.8254111469795855E-3</v>
      </c>
      <c r="AP545" s="28" cm="1">
        <f t="array" ref="AP545">SUMPRODUCT($E$463:$AN$498*($E$462:$AN$462=AP$503)*($D$463:$D$498=$D545))</f>
        <v>1.542572362771734E-3</v>
      </c>
      <c r="AQ545" s="28" cm="1">
        <f t="array" ref="AQ545">SUMPRODUCT($E$463:$AN$498*($E$462:$AN$462=AQ$503)*($D$463:$D$498=$D545))</f>
        <v>1.2284790474340048E-3</v>
      </c>
      <c r="AR545" s="28" cm="1">
        <f t="array" ref="AR545">SUMPRODUCT($E$463:$AN$498*($E$462:$AN$462=AR$503)*($D$463:$D$498=$D545))</f>
        <v>4.6864136260336602E-3</v>
      </c>
      <c r="AS545" s="28" cm="1">
        <f t="array" ref="AS545">SUMPRODUCT($E$463:$AN$498*($E$462:$AN$462=AS$503)*($D$463:$D$498=$D545))</f>
        <v>1.7380608374810324E-2</v>
      </c>
      <c r="AT545" s="28" cm="1">
        <f t="array" ref="AT545">SUMPRODUCT($E$463:$AN$498*($E$462:$AN$462=AT$503)*($D$463:$D$498=$D545))</f>
        <v>1</v>
      </c>
    </row>
  </sheetData>
  <phoneticPr fontId="13" type="noConversion"/>
  <conditionalFormatting sqref="F142:BP2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2:BQ205">
    <cfRule type="colorScale" priority="3">
      <colorScale>
        <cfvo type="min"/>
        <cfvo type="max"/>
        <color rgb="FFFCFCFF"/>
        <color rgb="FF63BE7B"/>
      </colorScale>
    </cfRule>
  </conditionalFormatting>
  <conditionalFormatting sqref="F277:BQ3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D43"/>
  <sheetViews>
    <sheetView topLeftCell="A18" zoomScale="145" zoomScaleNormal="145" workbookViewId="0">
      <selection activeCell="B30" sqref="B30"/>
    </sheetView>
  </sheetViews>
  <sheetFormatPr defaultColWidth="9.08984375" defaultRowHeight="10.5" x14ac:dyDescent="0.25"/>
  <cols>
    <col min="1" max="1" width="64.7265625" style="34" customWidth="1"/>
    <col min="2" max="2" width="15.26953125" style="34" customWidth="1"/>
    <col min="3" max="3" width="15" style="34" customWidth="1"/>
    <col min="4" max="16384" width="9.08984375" style="34"/>
  </cols>
  <sheetData>
    <row r="1" spans="1:4" x14ac:dyDescent="0.25">
      <c r="A1" s="39" t="s">
        <v>216</v>
      </c>
      <c r="B1" s="39" t="s">
        <v>48</v>
      </c>
      <c r="C1" s="39" t="s">
        <v>215</v>
      </c>
    </row>
    <row r="2" spans="1:4" ht="11" thickBot="1" x14ac:dyDescent="0.3">
      <c r="A2" s="34" t="s">
        <v>214</v>
      </c>
      <c r="B2" s="34" t="str">
        <f t="shared" ref="B2:B43" si="0">_xlfn.CONCAT("ISIC ",LEFT(A2,FIND(":",A2)-1))</f>
        <v>ISIC 01T03</v>
      </c>
      <c r="C2" s="34" t="s">
        <v>3</v>
      </c>
    </row>
    <row r="3" spans="1:4" x14ac:dyDescent="0.25">
      <c r="A3" s="38" t="s">
        <v>213</v>
      </c>
      <c r="B3" s="34" t="str">
        <f t="shared" si="0"/>
        <v>ISIC 05</v>
      </c>
      <c r="C3" s="34" t="s">
        <v>89</v>
      </c>
      <c r="D3" s="36" t="s">
        <v>212</v>
      </c>
    </row>
    <row r="4" spans="1:4" x14ac:dyDescent="0.25">
      <c r="A4" s="37" t="s">
        <v>211</v>
      </c>
      <c r="B4" s="34" t="str">
        <f t="shared" si="0"/>
        <v>ISIC 06</v>
      </c>
      <c r="C4" s="34" t="s">
        <v>90</v>
      </c>
      <c r="D4" s="36" t="s">
        <v>183</v>
      </c>
    </row>
    <row r="5" spans="1:4" x14ac:dyDescent="0.25">
      <c r="A5" s="37" t="s">
        <v>210</v>
      </c>
      <c r="B5" s="34" t="str">
        <f t="shared" si="0"/>
        <v>ISIC 07T08</v>
      </c>
      <c r="C5" s="34" t="s">
        <v>4</v>
      </c>
    </row>
    <row r="6" spans="1:4" ht="11" thickBot="1" x14ac:dyDescent="0.3">
      <c r="A6" s="35" t="s">
        <v>209</v>
      </c>
      <c r="B6" s="34" t="str">
        <f t="shared" si="0"/>
        <v>ISIC 09</v>
      </c>
      <c r="C6" s="34" t="s">
        <v>5</v>
      </c>
    </row>
    <row r="7" spans="1:4" x14ac:dyDescent="0.25">
      <c r="A7" s="34" t="s">
        <v>208</v>
      </c>
      <c r="B7" s="34" t="str">
        <f t="shared" si="0"/>
        <v>ISIC 10T12</v>
      </c>
      <c r="C7" s="34" t="s">
        <v>6</v>
      </c>
    </row>
    <row r="8" spans="1:4" x14ac:dyDescent="0.25">
      <c r="A8" s="34" t="s">
        <v>207</v>
      </c>
      <c r="B8" s="34" t="str">
        <f t="shared" si="0"/>
        <v>ISIC 13T15</v>
      </c>
      <c r="C8" s="34" t="s">
        <v>7</v>
      </c>
    </row>
    <row r="9" spans="1:4" x14ac:dyDescent="0.25">
      <c r="A9" s="34" t="s">
        <v>206</v>
      </c>
      <c r="B9" s="34" t="str">
        <f t="shared" si="0"/>
        <v>ISIC 16</v>
      </c>
      <c r="C9" s="34" t="s">
        <v>8</v>
      </c>
    </row>
    <row r="10" spans="1:4" x14ac:dyDescent="0.25">
      <c r="A10" s="34" t="s">
        <v>205</v>
      </c>
      <c r="B10" s="34" t="str">
        <f t="shared" si="0"/>
        <v>ISIC 17T18</v>
      </c>
      <c r="C10" s="34" t="s">
        <v>9</v>
      </c>
    </row>
    <row r="11" spans="1:4" x14ac:dyDescent="0.25">
      <c r="A11" s="34" t="s">
        <v>204</v>
      </c>
      <c r="B11" s="34" t="str">
        <f t="shared" si="0"/>
        <v>ISIC 19</v>
      </c>
      <c r="C11" s="34" t="s">
        <v>10</v>
      </c>
    </row>
    <row r="12" spans="1:4" x14ac:dyDescent="0.25">
      <c r="A12" s="34" t="s">
        <v>203</v>
      </c>
      <c r="B12" s="34" t="str">
        <f t="shared" si="0"/>
        <v>ISIC 20</v>
      </c>
      <c r="C12" s="34" t="s">
        <v>49</v>
      </c>
      <c r="D12" s="36" t="s">
        <v>202</v>
      </c>
    </row>
    <row r="13" spans="1:4" x14ac:dyDescent="0.25">
      <c r="A13" s="34" t="s">
        <v>201</v>
      </c>
      <c r="B13" s="34" t="str">
        <f t="shared" si="0"/>
        <v>ISIC 21</v>
      </c>
      <c r="C13" s="34" t="s">
        <v>50</v>
      </c>
      <c r="D13" s="36" t="s">
        <v>183</v>
      </c>
    </row>
    <row r="14" spans="1:4" ht="11" thickBot="1" x14ac:dyDescent="0.3">
      <c r="A14" s="34" t="s">
        <v>200</v>
      </c>
      <c r="B14" s="34" t="str">
        <f t="shared" si="0"/>
        <v>ISIC 22</v>
      </c>
      <c r="C14" s="34" t="s">
        <v>11</v>
      </c>
    </row>
    <row r="15" spans="1:4" x14ac:dyDescent="0.25">
      <c r="A15" s="48" t="s">
        <v>199</v>
      </c>
      <c r="B15" s="34" t="str">
        <f t="shared" si="0"/>
        <v>ISIC 231</v>
      </c>
      <c r="C15" s="34" t="s">
        <v>93</v>
      </c>
      <c r="D15" s="36" t="s">
        <v>198</v>
      </c>
    </row>
    <row r="16" spans="1:4" ht="11" thickBot="1" x14ac:dyDescent="0.3">
      <c r="A16" s="35" t="s">
        <v>197</v>
      </c>
      <c r="B16" s="34" t="str">
        <f t="shared" si="0"/>
        <v>ISIC 239</v>
      </c>
      <c r="C16" s="34" t="s">
        <v>94</v>
      </c>
      <c r="D16" s="36" t="s">
        <v>183</v>
      </c>
    </row>
    <row r="17" spans="1:4" x14ac:dyDescent="0.25">
      <c r="A17" s="48" t="s">
        <v>196</v>
      </c>
      <c r="B17" s="34" t="str">
        <f t="shared" si="0"/>
        <v>ISIC 241</v>
      </c>
      <c r="C17" s="34" t="s">
        <v>95</v>
      </c>
      <c r="D17" s="36" t="s">
        <v>195</v>
      </c>
    </row>
    <row r="18" spans="1:4" ht="11" thickBot="1" x14ac:dyDescent="0.3">
      <c r="A18" s="35" t="s">
        <v>194</v>
      </c>
      <c r="B18" s="34" t="str">
        <f t="shared" si="0"/>
        <v>ISIC 242</v>
      </c>
      <c r="C18" s="34" t="s">
        <v>96</v>
      </c>
      <c r="D18" s="36" t="s">
        <v>183</v>
      </c>
    </row>
    <row r="19" spans="1:4" x14ac:dyDescent="0.25">
      <c r="A19" s="34" t="s">
        <v>193</v>
      </c>
      <c r="B19" s="34" t="str">
        <f t="shared" si="0"/>
        <v>ISIC 25</v>
      </c>
      <c r="C19" s="34" t="s">
        <v>14</v>
      </c>
    </row>
    <row r="20" spans="1:4" x14ac:dyDescent="0.25">
      <c r="A20" s="34" t="s">
        <v>192</v>
      </c>
      <c r="B20" s="34" t="str">
        <f t="shared" si="0"/>
        <v>ISIC 26</v>
      </c>
      <c r="C20" s="34" t="s">
        <v>15</v>
      </c>
    </row>
    <row r="21" spans="1:4" x14ac:dyDescent="0.25">
      <c r="A21" s="34" t="s">
        <v>191</v>
      </c>
      <c r="B21" s="34" t="str">
        <f t="shared" si="0"/>
        <v>ISIC 27</v>
      </c>
      <c r="C21" s="34" t="s">
        <v>16</v>
      </c>
    </row>
    <row r="22" spans="1:4" x14ac:dyDescent="0.25">
      <c r="A22" s="34" t="s">
        <v>190</v>
      </c>
      <c r="B22" s="34" t="str">
        <f t="shared" si="0"/>
        <v>ISIC 28</v>
      </c>
      <c r="C22" s="34" t="s">
        <v>17</v>
      </c>
    </row>
    <row r="23" spans="1:4" x14ac:dyDescent="0.25">
      <c r="A23" s="34" t="s">
        <v>189</v>
      </c>
      <c r="B23" s="34" t="str">
        <f t="shared" si="0"/>
        <v>ISIC 29</v>
      </c>
      <c r="C23" s="34" t="s">
        <v>18</v>
      </c>
    </row>
    <row r="24" spans="1:4" x14ac:dyDescent="0.25">
      <c r="A24" s="34" t="s">
        <v>188</v>
      </c>
      <c r="B24" s="34" t="str">
        <f t="shared" si="0"/>
        <v>ISIC 30</v>
      </c>
      <c r="C24" s="34" t="s">
        <v>19</v>
      </c>
    </row>
    <row r="25" spans="1:4" ht="11" thickBot="1" x14ac:dyDescent="0.3">
      <c r="A25" s="34" t="s">
        <v>187</v>
      </c>
      <c r="B25" s="34" t="str">
        <f t="shared" si="0"/>
        <v>ISIC 31T33</v>
      </c>
      <c r="C25" s="34" t="s">
        <v>20</v>
      </c>
    </row>
    <row r="26" spans="1:4" x14ac:dyDescent="0.25">
      <c r="A26" s="48" t="s">
        <v>186</v>
      </c>
      <c r="B26" s="34" t="str">
        <f t="shared" si="0"/>
        <v>ISIC 351</v>
      </c>
      <c r="C26" s="34" t="s">
        <v>98</v>
      </c>
      <c r="D26" s="36" t="s">
        <v>185</v>
      </c>
    </row>
    <row r="27" spans="1:4" ht="11" thickBot="1" x14ac:dyDescent="0.3">
      <c r="A27" s="35" t="s">
        <v>184</v>
      </c>
      <c r="B27" s="34" t="str">
        <f t="shared" si="0"/>
        <v>ISIC 352T353</v>
      </c>
      <c r="C27" s="34" t="s">
        <v>99</v>
      </c>
      <c r="D27" s="36" t="s">
        <v>183</v>
      </c>
    </row>
    <row r="28" spans="1:4" x14ac:dyDescent="0.25">
      <c r="A28" s="34" t="s">
        <v>182</v>
      </c>
      <c r="B28" s="34" t="str">
        <f t="shared" si="0"/>
        <v>ISIC 36T39</v>
      </c>
      <c r="C28" s="34" t="s">
        <v>97</v>
      </c>
    </row>
    <row r="29" spans="1:4" x14ac:dyDescent="0.25">
      <c r="A29" s="34" t="s">
        <v>181</v>
      </c>
      <c r="B29" s="34" t="str">
        <f t="shared" si="0"/>
        <v>ISIC 41T43</v>
      </c>
      <c r="C29" s="34" t="s">
        <v>21</v>
      </c>
    </row>
    <row r="30" spans="1:4" x14ac:dyDescent="0.25">
      <c r="A30" s="34" t="s">
        <v>180</v>
      </c>
      <c r="B30" s="34" t="str">
        <f t="shared" si="0"/>
        <v>ISIC 45T47</v>
      </c>
      <c r="C30" s="34" t="s">
        <v>22</v>
      </c>
    </row>
    <row r="31" spans="1:4" x14ac:dyDescent="0.25">
      <c r="A31" s="34" t="s">
        <v>179</v>
      </c>
      <c r="B31" s="34" t="str">
        <f t="shared" si="0"/>
        <v>ISIC 49T53</v>
      </c>
      <c r="C31" s="34" t="s">
        <v>23</v>
      </c>
    </row>
    <row r="32" spans="1:4" x14ac:dyDescent="0.25">
      <c r="A32" s="34" t="s">
        <v>178</v>
      </c>
      <c r="B32" s="34" t="str">
        <f t="shared" si="0"/>
        <v>ISIC 55T56</v>
      </c>
      <c r="C32" s="34" t="s">
        <v>24</v>
      </c>
    </row>
    <row r="33" spans="1:3" x14ac:dyDescent="0.25">
      <c r="A33" s="34" t="s">
        <v>177</v>
      </c>
      <c r="B33" s="34" t="str">
        <f t="shared" si="0"/>
        <v>ISIC 58T60</v>
      </c>
      <c r="C33" s="34" t="s">
        <v>25</v>
      </c>
    </row>
    <row r="34" spans="1:3" x14ac:dyDescent="0.25">
      <c r="A34" s="34" t="s">
        <v>176</v>
      </c>
      <c r="B34" s="34" t="str">
        <f t="shared" si="0"/>
        <v>ISIC 61</v>
      </c>
      <c r="C34" s="34" t="s">
        <v>26</v>
      </c>
    </row>
    <row r="35" spans="1:3" x14ac:dyDescent="0.25">
      <c r="A35" s="34" t="s">
        <v>175</v>
      </c>
      <c r="B35" s="34" t="str">
        <f t="shared" si="0"/>
        <v>ISIC 62T63</v>
      </c>
      <c r="C35" s="34" t="s">
        <v>27</v>
      </c>
    </row>
    <row r="36" spans="1:3" x14ac:dyDescent="0.25">
      <c r="A36" s="34" t="s">
        <v>174</v>
      </c>
      <c r="B36" s="34" t="str">
        <f t="shared" si="0"/>
        <v>ISIC 64T66</v>
      </c>
      <c r="C36" s="34" t="s">
        <v>28</v>
      </c>
    </row>
    <row r="37" spans="1:3" x14ac:dyDescent="0.25">
      <c r="A37" s="34" t="s">
        <v>173</v>
      </c>
      <c r="B37" s="34" t="str">
        <f t="shared" si="0"/>
        <v>ISIC 68</v>
      </c>
      <c r="C37" s="34" t="s">
        <v>29</v>
      </c>
    </row>
    <row r="38" spans="1:3" x14ac:dyDescent="0.25">
      <c r="A38" s="34" t="s">
        <v>172</v>
      </c>
      <c r="B38" s="34" t="str">
        <f t="shared" si="0"/>
        <v>ISIC 69T82</v>
      </c>
      <c r="C38" s="34" t="s">
        <v>30</v>
      </c>
    </row>
    <row r="39" spans="1:3" x14ac:dyDescent="0.25">
      <c r="A39" s="34" t="s">
        <v>171</v>
      </c>
      <c r="B39" s="34" t="str">
        <f t="shared" si="0"/>
        <v>ISIC 84</v>
      </c>
      <c r="C39" s="34" t="s">
        <v>31</v>
      </c>
    </row>
    <row r="40" spans="1:3" x14ac:dyDescent="0.25">
      <c r="A40" s="34" t="s">
        <v>170</v>
      </c>
      <c r="B40" s="34" t="str">
        <f t="shared" si="0"/>
        <v>ISIC 85</v>
      </c>
      <c r="C40" s="34" t="s">
        <v>32</v>
      </c>
    </row>
    <row r="41" spans="1:3" x14ac:dyDescent="0.25">
      <c r="A41" s="34" t="s">
        <v>169</v>
      </c>
      <c r="B41" s="34" t="str">
        <f t="shared" si="0"/>
        <v>ISIC 86T88</v>
      </c>
      <c r="C41" s="34" t="s">
        <v>33</v>
      </c>
    </row>
    <row r="42" spans="1:3" x14ac:dyDescent="0.25">
      <c r="A42" s="34" t="s">
        <v>168</v>
      </c>
      <c r="B42" s="34" t="str">
        <f t="shared" si="0"/>
        <v>ISIC 90T96</v>
      </c>
      <c r="C42" s="34" t="s">
        <v>34</v>
      </c>
    </row>
    <row r="43" spans="1:3" x14ac:dyDescent="0.25">
      <c r="A43" s="34" t="s">
        <v>167</v>
      </c>
      <c r="B43" s="34" t="str">
        <f t="shared" si="0"/>
        <v>ISIC 97T98</v>
      </c>
      <c r="C43" s="34" t="s"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C8:I21"/>
  <sheetViews>
    <sheetView topLeftCell="A5" workbookViewId="0">
      <selection activeCell="K21" sqref="K21"/>
    </sheetView>
  </sheetViews>
  <sheetFormatPr defaultRowHeight="14.5" x14ac:dyDescent="0.35"/>
  <sheetData>
    <row r="8" spans="3:9" x14ac:dyDescent="0.35">
      <c r="C8" s="45"/>
      <c r="D8" s="43" t="s">
        <v>105</v>
      </c>
      <c r="E8" s="44" t="s">
        <v>217</v>
      </c>
      <c r="F8" s="43" t="s">
        <v>218</v>
      </c>
      <c r="G8" s="44" t="s">
        <v>219</v>
      </c>
    </row>
    <row r="9" spans="3:9" x14ac:dyDescent="0.35">
      <c r="C9" s="46" t="s">
        <v>220</v>
      </c>
      <c r="D9" s="23" t="s">
        <v>230</v>
      </c>
      <c r="E9" s="40" t="s">
        <v>223</v>
      </c>
      <c r="F9" s="23" t="s">
        <v>230</v>
      </c>
      <c r="G9" s="40" t="s">
        <v>102</v>
      </c>
    </row>
    <row r="10" spans="3:9" x14ac:dyDescent="0.35">
      <c r="C10" s="47" t="s">
        <v>217</v>
      </c>
      <c r="D10" s="40" t="s">
        <v>104</v>
      </c>
      <c r="E10" s="41" t="s">
        <v>224</v>
      </c>
      <c r="F10" s="40" t="s">
        <v>226</v>
      </c>
      <c r="G10" s="42" t="s">
        <v>228</v>
      </c>
    </row>
    <row r="11" spans="3:9" x14ac:dyDescent="0.35">
      <c r="C11" s="46" t="s">
        <v>218</v>
      </c>
      <c r="D11" s="23" t="s">
        <v>230</v>
      </c>
      <c r="E11" s="40" t="s">
        <v>225</v>
      </c>
      <c r="F11" s="23" t="s">
        <v>230</v>
      </c>
      <c r="G11" s="40" t="s">
        <v>127</v>
      </c>
    </row>
    <row r="12" spans="3:9" x14ac:dyDescent="0.35">
      <c r="C12" s="47" t="s">
        <v>219</v>
      </c>
      <c r="D12" s="40" t="s">
        <v>100</v>
      </c>
      <c r="E12" s="42" t="s">
        <v>101</v>
      </c>
      <c r="F12" s="40" t="s">
        <v>227</v>
      </c>
      <c r="G12" s="41" t="s">
        <v>131</v>
      </c>
    </row>
    <row r="15" spans="3:9" x14ac:dyDescent="0.35">
      <c r="C15" s="45"/>
      <c r="D15" s="43" t="s">
        <v>105</v>
      </c>
      <c r="E15" s="44" t="s">
        <v>106</v>
      </c>
      <c r="F15" s="44" t="s">
        <v>107</v>
      </c>
      <c r="G15" s="43" t="s">
        <v>218</v>
      </c>
      <c r="H15" s="44" t="s">
        <v>221</v>
      </c>
      <c r="I15" s="44" t="s">
        <v>222</v>
      </c>
    </row>
    <row r="16" spans="3:9" x14ac:dyDescent="0.35">
      <c r="C16" s="46" t="s">
        <v>105</v>
      </c>
      <c r="D16" s="23" t="s">
        <v>230</v>
      </c>
      <c r="E16" s="40" t="s">
        <v>223</v>
      </c>
      <c r="F16" s="40" t="s">
        <v>223</v>
      </c>
      <c r="G16" s="23" t="s">
        <v>230</v>
      </c>
      <c r="H16" s="40" t="s">
        <v>102</v>
      </c>
      <c r="I16" s="40" t="s">
        <v>102</v>
      </c>
    </row>
    <row r="17" spans="3:9" x14ac:dyDescent="0.35">
      <c r="C17" s="47" t="s">
        <v>106</v>
      </c>
      <c r="D17" s="40" t="s">
        <v>104</v>
      </c>
      <c r="E17" s="41" t="s">
        <v>224</v>
      </c>
      <c r="F17" s="41" t="s">
        <v>229</v>
      </c>
      <c r="G17" s="40" t="s">
        <v>226</v>
      </c>
      <c r="H17" s="42" t="s">
        <v>228</v>
      </c>
      <c r="I17" s="42" t="s">
        <v>228</v>
      </c>
    </row>
    <row r="18" spans="3:9" x14ac:dyDescent="0.35">
      <c r="C18" s="47" t="s">
        <v>107</v>
      </c>
      <c r="D18" s="40" t="s">
        <v>104</v>
      </c>
      <c r="E18" s="41" t="s">
        <v>229</v>
      </c>
      <c r="F18" s="41" t="s">
        <v>224</v>
      </c>
      <c r="G18" s="40" t="s">
        <v>226</v>
      </c>
      <c r="H18" s="42" t="s">
        <v>228</v>
      </c>
      <c r="I18" s="42" t="s">
        <v>228</v>
      </c>
    </row>
    <row r="19" spans="3:9" x14ac:dyDescent="0.35">
      <c r="C19" s="46" t="s">
        <v>218</v>
      </c>
      <c r="D19" s="23" t="s">
        <v>230</v>
      </c>
      <c r="E19" s="40" t="s">
        <v>225</v>
      </c>
      <c r="F19" s="40" t="s">
        <v>225</v>
      </c>
      <c r="G19" s="23" t="s">
        <v>230</v>
      </c>
      <c r="H19" s="40" t="s">
        <v>127</v>
      </c>
      <c r="I19" s="40" t="s">
        <v>127</v>
      </c>
    </row>
    <row r="20" spans="3:9" x14ac:dyDescent="0.35">
      <c r="C20" s="47" t="s">
        <v>221</v>
      </c>
      <c r="D20" s="40" t="s">
        <v>100</v>
      </c>
      <c r="E20" s="42" t="s">
        <v>101</v>
      </c>
      <c r="F20" s="42" t="s">
        <v>101</v>
      </c>
      <c r="G20" s="40" t="s">
        <v>227</v>
      </c>
      <c r="H20" s="41" t="s">
        <v>131</v>
      </c>
      <c r="I20" s="41" t="s">
        <v>229</v>
      </c>
    </row>
    <row r="21" spans="3:9" x14ac:dyDescent="0.35">
      <c r="C21" s="47" t="s">
        <v>222</v>
      </c>
      <c r="D21" s="40" t="s">
        <v>100</v>
      </c>
      <c r="E21" s="42" t="s">
        <v>101</v>
      </c>
      <c r="F21" s="42" t="s">
        <v>101</v>
      </c>
      <c r="G21" s="40" t="s">
        <v>227</v>
      </c>
      <c r="H21" s="41" t="s">
        <v>229</v>
      </c>
      <c r="I21" s="41" t="s">
        <v>131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AQ3"/>
  <sheetViews>
    <sheetView topLeftCell="R1" workbookViewId="0">
      <selection activeCell="H8" sqref="H8"/>
    </sheetView>
  </sheetViews>
  <sheetFormatPr defaultRowHeight="14.5" x14ac:dyDescent="0.35"/>
  <sheetData>
    <row r="1" spans="1:43" x14ac:dyDescent="0.35">
      <c r="A1" s="7" t="s">
        <v>600</v>
      </c>
    </row>
    <row r="2" spans="1:43" x14ac:dyDescent="0.35">
      <c r="A2" t="s">
        <v>592</v>
      </c>
      <c r="B2" t="s">
        <v>3</v>
      </c>
      <c r="C2" t="s">
        <v>89</v>
      </c>
      <c r="D2" t="s">
        <v>90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49</v>
      </c>
      <c r="M2" t="s">
        <v>50</v>
      </c>
      <c r="N2" t="s">
        <v>11</v>
      </c>
      <c r="O2" t="s">
        <v>93</v>
      </c>
      <c r="P2" t="s">
        <v>94</v>
      </c>
      <c r="Q2" t="s">
        <v>95</v>
      </c>
      <c r="R2" t="s">
        <v>96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98</v>
      </c>
      <c r="AA2" t="s">
        <v>99</v>
      </c>
      <c r="AB2" t="s">
        <v>97</v>
      </c>
      <c r="AC2" t="s">
        <v>21</v>
      </c>
      <c r="AD2" t="s">
        <v>22</v>
      </c>
      <c r="AE2" t="s">
        <v>23</v>
      </c>
      <c r="AF2" t="s">
        <v>24</v>
      </c>
      <c r="AG2" t="s">
        <v>25</v>
      </c>
      <c r="AH2" t="s">
        <v>26</v>
      </c>
      <c r="AI2" t="s">
        <v>27</v>
      </c>
      <c r="AJ2" t="s">
        <v>28</v>
      </c>
      <c r="AK2" t="s">
        <v>29</v>
      </c>
      <c r="AL2" t="s">
        <v>30</v>
      </c>
      <c r="AM2" t="s">
        <v>31</v>
      </c>
      <c r="AN2" t="s">
        <v>32</v>
      </c>
      <c r="AO2" t="s">
        <v>33</v>
      </c>
      <c r="AP2" t="s">
        <v>34</v>
      </c>
      <c r="AQ2" t="s">
        <v>35</v>
      </c>
    </row>
    <row r="3" spans="1:43" s="202" customFormat="1" x14ac:dyDescent="0.35">
      <c r="A3" s="202" t="s">
        <v>52</v>
      </c>
      <c r="B3" s="202">
        <v>490909545027.05377</v>
      </c>
      <c r="C3" s="202">
        <v>10128145956.590662</v>
      </c>
      <c r="D3" s="202">
        <v>43104748966.042435</v>
      </c>
      <c r="E3" s="202">
        <v>39483155015.176788</v>
      </c>
      <c r="F3" s="202">
        <v>4012423122.2710528</v>
      </c>
      <c r="G3" s="202">
        <v>1036929414424.3748</v>
      </c>
      <c r="H3" s="202">
        <v>209286417238.60062</v>
      </c>
      <c r="I3" s="202">
        <v>126756948106.04305</v>
      </c>
      <c r="J3" s="202">
        <v>247723682907.30035</v>
      </c>
      <c r="K3" s="202">
        <v>325026728264.66541</v>
      </c>
      <c r="L3" s="202">
        <v>501609320649.81757</v>
      </c>
      <c r="M3" s="202">
        <v>255216361242.00204</v>
      </c>
      <c r="N3" s="202">
        <v>279562630494.04474</v>
      </c>
      <c r="O3" s="202">
        <v>36092546206.467247</v>
      </c>
      <c r="P3" s="202">
        <v>155396899827.9953</v>
      </c>
      <c r="Q3" s="202">
        <v>174568137996.35236</v>
      </c>
      <c r="R3" s="202">
        <v>182453812734.39355</v>
      </c>
      <c r="S3" s="202">
        <v>460724365007.13794</v>
      </c>
      <c r="T3" s="202">
        <v>341311271745.71198</v>
      </c>
      <c r="U3" s="202">
        <v>280314091810.06519</v>
      </c>
      <c r="V3" s="202">
        <v>624762086612.02039</v>
      </c>
      <c r="W3" s="202">
        <v>839959799542.65063</v>
      </c>
      <c r="X3" s="202">
        <v>204180710270.22705</v>
      </c>
      <c r="Y3" s="202">
        <v>406744727129.6701</v>
      </c>
      <c r="Z3" s="202">
        <v>496948635776.74023</v>
      </c>
      <c r="AA3" s="202">
        <v>152997974497.19199</v>
      </c>
      <c r="AB3" s="202">
        <v>258843241629.29074</v>
      </c>
      <c r="AC3" s="202">
        <v>1556557753377.0759</v>
      </c>
      <c r="AD3" s="202">
        <v>2434098123871.8242</v>
      </c>
      <c r="AE3" s="202">
        <v>1448847007796.9702</v>
      </c>
      <c r="AF3" s="202">
        <v>635960427915.60535</v>
      </c>
      <c r="AG3" s="202">
        <v>285575127449.61584</v>
      </c>
      <c r="AH3" s="202">
        <v>321840877650.7171</v>
      </c>
      <c r="AI3" s="202">
        <v>555094758306.83374</v>
      </c>
      <c r="AJ3" s="202">
        <v>1256118405407.1279</v>
      </c>
      <c r="AK3" s="202">
        <v>1677363245706.1628</v>
      </c>
      <c r="AL3" s="202">
        <v>2314495885749.9053</v>
      </c>
      <c r="AM3" s="202">
        <v>1127274605958.9775</v>
      </c>
      <c r="AN3" s="202">
        <v>732705846703.62292</v>
      </c>
      <c r="AO3" s="202">
        <v>1286732486532.1653</v>
      </c>
      <c r="AP3" s="202">
        <v>603957904593.38953</v>
      </c>
      <c r="AQ3" s="202">
        <v>47731234024.096161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OM191"/>
  <sheetViews>
    <sheetView topLeftCell="A173" workbookViewId="0">
      <selection activeCell="AJ150" sqref="AJ150"/>
    </sheetView>
  </sheetViews>
  <sheetFormatPr defaultRowHeight="14.5" x14ac:dyDescent="0.35"/>
  <cols>
    <col min="1" max="1" width="11.08984375" customWidth="1"/>
    <col min="2" max="2" width="13.26953125" bestFit="1" customWidth="1"/>
    <col min="6" max="6" width="14.36328125" bestFit="1" customWidth="1"/>
    <col min="7" max="8" width="13.36328125" bestFit="1" customWidth="1"/>
    <col min="9" max="9" width="11.7265625" bestFit="1" customWidth="1"/>
    <col min="10" max="17" width="13.36328125" bestFit="1" customWidth="1"/>
    <col min="18" max="18" width="11.6328125" bestFit="1" customWidth="1"/>
    <col min="19" max="22" width="13.36328125" bestFit="1" customWidth="1"/>
    <col min="23" max="23" width="11.6328125" bestFit="1" customWidth="1"/>
    <col min="24" max="24" width="10.6328125" bestFit="1" customWidth="1"/>
    <col min="25" max="25" width="11.6328125" bestFit="1" customWidth="1"/>
    <col min="26" max="27" width="13.36328125" bestFit="1" customWidth="1"/>
    <col min="28" max="28" width="11.6328125" bestFit="1" customWidth="1"/>
    <col min="29" max="32" width="13.36328125" bestFit="1" customWidth="1"/>
    <col min="33" max="33" width="11.6328125" bestFit="1" customWidth="1"/>
    <col min="34" max="47" width="13.36328125" bestFit="1" customWidth="1"/>
  </cols>
  <sheetData>
    <row r="1" spans="1:44" x14ac:dyDescent="0.35">
      <c r="A1" s="193" t="s">
        <v>601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</row>
    <row r="3" spans="1:44" x14ac:dyDescent="0.35">
      <c r="C3" t="str">
        <f>'DLIM calcs'!E503</f>
        <v>ISIC 01T03</v>
      </c>
      <c r="D3" t="str">
        <f>'DLIM calcs'!F503</f>
        <v>ISIC 05</v>
      </c>
      <c r="E3" t="str">
        <f>'DLIM calcs'!G503</f>
        <v>ISIC 06</v>
      </c>
      <c r="F3" t="str">
        <f>'DLIM calcs'!H503</f>
        <v>ISIC 07T08</v>
      </c>
      <c r="G3" t="str">
        <f>'DLIM calcs'!I503</f>
        <v>ISIC 09</v>
      </c>
      <c r="H3" t="str">
        <f>'DLIM calcs'!J503</f>
        <v>ISIC 10T12</v>
      </c>
      <c r="I3" t="str">
        <f>'DLIM calcs'!K503</f>
        <v>ISIC 13T15</v>
      </c>
      <c r="J3" t="str">
        <f>'DLIM calcs'!L503</f>
        <v>ISIC 16</v>
      </c>
      <c r="K3" t="str">
        <f>'DLIM calcs'!M503</f>
        <v>ISIC 17T18</v>
      </c>
      <c r="L3" t="str">
        <f>'DLIM calcs'!N503</f>
        <v>ISIC 19</v>
      </c>
      <c r="M3" t="str">
        <f>'DLIM calcs'!O503</f>
        <v>ISIC 20</v>
      </c>
      <c r="N3" t="str">
        <f>'DLIM calcs'!P503</f>
        <v>ISIC 21</v>
      </c>
      <c r="O3" t="str">
        <f>'DLIM calcs'!Q503</f>
        <v>ISIC 22</v>
      </c>
      <c r="P3" t="str">
        <f>'DLIM calcs'!R503</f>
        <v>ISIC 231</v>
      </c>
      <c r="Q3" t="str">
        <f>'DLIM calcs'!S503</f>
        <v>ISIC 239</v>
      </c>
      <c r="R3" t="str">
        <f>'DLIM calcs'!T503</f>
        <v>ISIC 241</v>
      </c>
      <c r="S3" t="str">
        <f>'DLIM calcs'!U503</f>
        <v>ISIC 242</v>
      </c>
      <c r="T3" t="str">
        <f>'DLIM calcs'!V503</f>
        <v>ISIC 25</v>
      </c>
      <c r="U3" t="str">
        <f>'DLIM calcs'!W503</f>
        <v>ISIC 26</v>
      </c>
      <c r="V3" t="str">
        <f>'DLIM calcs'!X503</f>
        <v>ISIC 27</v>
      </c>
      <c r="W3" t="str">
        <f>'DLIM calcs'!Y503</f>
        <v>ISIC 28</v>
      </c>
      <c r="X3" t="str">
        <f>'DLIM calcs'!Z503</f>
        <v>ISIC 29</v>
      </c>
      <c r="Y3" t="str">
        <f>'DLIM calcs'!AA503</f>
        <v>ISIC 30</v>
      </c>
      <c r="Z3" t="str">
        <f>'DLIM calcs'!AB503</f>
        <v>ISIC 31T33</v>
      </c>
      <c r="AA3" t="str">
        <f>'DLIM calcs'!AC503</f>
        <v>ISIC 351</v>
      </c>
      <c r="AB3" t="str">
        <f>'DLIM calcs'!AD503</f>
        <v>ISIC 352T353</v>
      </c>
      <c r="AC3" t="str">
        <f>'DLIM calcs'!AE503</f>
        <v>ISIC 36T39</v>
      </c>
      <c r="AD3" t="str">
        <f>'DLIM calcs'!AF503</f>
        <v>ISIC 41T43</v>
      </c>
      <c r="AE3" t="str">
        <f>'DLIM calcs'!AG503</f>
        <v>ISIC 45T47</v>
      </c>
      <c r="AF3" t="str">
        <f>'DLIM calcs'!AH503</f>
        <v>ISIC 49T53</v>
      </c>
      <c r="AG3" t="str">
        <f>'DLIM calcs'!AI503</f>
        <v>ISIC 55T56</v>
      </c>
      <c r="AH3" t="str">
        <f>'DLIM calcs'!AJ503</f>
        <v>ISIC 58T60</v>
      </c>
      <c r="AI3" t="str">
        <f>'DLIM calcs'!AK503</f>
        <v>ISIC 61</v>
      </c>
      <c r="AJ3" t="str">
        <f>'DLIM calcs'!AL503</f>
        <v>ISIC 62T63</v>
      </c>
      <c r="AK3" t="str">
        <f>'DLIM calcs'!AM503</f>
        <v>ISIC 64T66</v>
      </c>
      <c r="AL3" t="str">
        <f>'DLIM calcs'!AN503</f>
        <v>ISIC 68</v>
      </c>
      <c r="AM3" t="str">
        <f>'DLIM calcs'!AO503</f>
        <v>ISIC 69T82</v>
      </c>
      <c r="AN3" t="str">
        <f>'DLIM calcs'!AP503</f>
        <v>ISIC 84</v>
      </c>
      <c r="AO3" t="str">
        <f>'DLIM calcs'!AQ503</f>
        <v>ISIC 85</v>
      </c>
      <c r="AP3" t="str">
        <f>'DLIM calcs'!AR503</f>
        <v>ISIC 86T88</v>
      </c>
      <c r="AQ3" t="str">
        <f>'DLIM calcs'!AS503</f>
        <v>ISIC 90T96</v>
      </c>
      <c r="AR3" t="str">
        <f>'DLIM calcs'!AT503</f>
        <v>ISIC 97T98</v>
      </c>
    </row>
    <row r="4" spans="1:44" x14ac:dyDescent="0.35">
      <c r="A4" t="str">
        <f>'DLIM calcs'!D504</f>
        <v>ISIC 01T03</v>
      </c>
      <c r="B4" t="str">
        <f t="array" ref="B4:B45">TRANSPOSE(E50:AT50)</f>
        <v>ISIC 01T03</v>
      </c>
      <c r="C4">
        <f>'DLIM calcs'!E504</f>
        <v>1.1856466865504771</v>
      </c>
      <c r="D4">
        <f>'DLIM calcs'!F504</f>
        <v>1.9774740076146367E-3</v>
      </c>
      <c r="E4">
        <f>'DLIM calcs'!G504</f>
        <v>1.9774740076146367E-3</v>
      </c>
      <c r="F4">
        <f>'DLIM calcs'!H504</f>
        <v>1.9774740076146367E-3</v>
      </c>
      <c r="G4">
        <f>'DLIM calcs'!I504</f>
        <v>1.9774740076146367E-3</v>
      </c>
      <c r="H4">
        <f>'DLIM calcs'!J504</f>
        <v>0.24033520111214599</v>
      </c>
      <c r="I4">
        <f>'DLIM calcs'!K504</f>
        <v>1.4972331040556607E-2</v>
      </c>
      <c r="J4">
        <f>'DLIM calcs'!L504</f>
        <v>2.5563950315044146E-2</v>
      </c>
      <c r="K4">
        <f>'DLIM calcs'!M504</f>
        <v>8.4850917142518349E-3</v>
      </c>
      <c r="L4">
        <f>'DLIM calcs'!N504</f>
        <v>2.3040331406234578E-3</v>
      </c>
      <c r="M4">
        <f>'DLIM calcs'!O504</f>
        <v>1.0251577881950153E-2</v>
      </c>
      <c r="N4">
        <f>'DLIM calcs'!P504</f>
        <v>4.9756364409202815E-3</v>
      </c>
      <c r="O4">
        <f>'DLIM calcs'!Q504</f>
        <v>9.0918075813295664E-3</v>
      </c>
      <c r="P4">
        <f>'DLIM calcs'!R504</f>
        <v>2.3965863563325711E-3</v>
      </c>
      <c r="Q4">
        <f>'DLIM calcs'!S504</f>
        <v>2.3965863563325711E-3</v>
      </c>
      <c r="R4">
        <f>'DLIM calcs'!T504</f>
        <v>2.4165374317121156E-3</v>
      </c>
      <c r="S4">
        <f>'DLIM calcs'!U504</f>
        <v>2.4165374317121156E-3</v>
      </c>
      <c r="T4">
        <f>'DLIM calcs'!V504</f>
        <v>2.0331347094300909E-3</v>
      </c>
      <c r="U4">
        <f>'DLIM calcs'!W504</f>
        <v>1.8789742226037582E-3</v>
      </c>
      <c r="V4">
        <f>'DLIM calcs'!X504</f>
        <v>2.1187822648881765E-3</v>
      </c>
      <c r="W4">
        <f>'DLIM calcs'!Y504</f>
        <v>2.0243059305572919E-3</v>
      </c>
      <c r="X4">
        <f>'DLIM calcs'!Z504</f>
        <v>2.1786150280514519E-3</v>
      </c>
      <c r="Y4">
        <f>'DLIM calcs'!AA504</f>
        <v>2.0318274502598458E-3</v>
      </c>
      <c r="Z4">
        <f>'DLIM calcs'!AB504</f>
        <v>3.6673803483095496E-3</v>
      </c>
      <c r="AA4">
        <f>'DLIM calcs'!AC504</f>
        <v>2.9335612938048124E-3</v>
      </c>
      <c r="AB4">
        <f>'DLIM calcs'!AD504</f>
        <v>2.9335612938048124E-3</v>
      </c>
      <c r="AC4">
        <f>'DLIM calcs'!AE504</f>
        <v>2.6102454388466437E-3</v>
      </c>
      <c r="AD4">
        <f>'DLIM calcs'!AF504</f>
        <v>2.722463341754897E-3</v>
      </c>
      <c r="AE4">
        <f>'DLIM calcs'!AG504</f>
        <v>4.8530803234710018E-3</v>
      </c>
      <c r="AF4">
        <f>'DLIM calcs'!AH504</f>
        <v>2.1187215121075552E-3</v>
      </c>
      <c r="AG4">
        <f>'DLIM calcs'!AI504</f>
        <v>5.2575557164398157E-2</v>
      </c>
      <c r="AH4">
        <f>'DLIM calcs'!AJ504</f>
        <v>2.5216413367532935E-3</v>
      </c>
      <c r="AI4">
        <f>'DLIM calcs'!AK504</f>
        <v>1.5286867036107248E-3</v>
      </c>
      <c r="AJ4">
        <f>'DLIM calcs'!AL504</f>
        <v>1.4029959208822389E-3</v>
      </c>
      <c r="AK4">
        <f>'DLIM calcs'!AM504</f>
        <v>1.0365898914380324E-3</v>
      </c>
      <c r="AL4">
        <f>'DLIM calcs'!AN504</f>
        <v>5.8628060548172184E-4</v>
      </c>
      <c r="AM4">
        <f>'DLIM calcs'!AO504</f>
        <v>3.0498029707349593E-3</v>
      </c>
      <c r="AN4">
        <f>'DLIM calcs'!AP504</f>
        <v>2.6186626311477485E-3</v>
      </c>
      <c r="AO4">
        <f>'DLIM calcs'!AQ504</f>
        <v>2.5242752700692915E-3</v>
      </c>
      <c r="AP4">
        <f>'DLIM calcs'!AR504</f>
        <v>5.1534773915360831E-3</v>
      </c>
      <c r="AQ4">
        <f>'DLIM calcs'!AS504</f>
        <v>3.958203245815352E-3</v>
      </c>
      <c r="AR4">
        <f>'DLIM calcs'!AT504</f>
        <v>0</v>
      </c>
    </row>
    <row r="5" spans="1:44" x14ac:dyDescent="0.35">
      <c r="A5" t="str">
        <f>'DLIM calcs'!D505</f>
        <v>ISIC 05</v>
      </c>
      <c r="B5" t="str">
        <v>ISIC 05</v>
      </c>
      <c r="C5">
        <f>'DLIM calcs'!E505</f>
        <v>6.6198694780428323E-3</v>
      </c>
      <c r="D5">
        <f>'DLIM calcs'!F505</f>
        <v>1.0544389730915407</v>
      </c>
      <c r="E5">
        <f>'DLIM calcs'!G505</f>
        <v>0.01</v>
      </c>
      <c r="F5">
        <f>'DLIM calcs'!H505</f>
        <v>0.01</v>
      </c>
      <c r="G5">
        <f>'DLIM calcs'!I505</f>
        <v>0.12141572729431048</v>
      </c>
      <c r="H5">
        <f>'DLIM calcs'!J505</f>
        <v>5.8403449012532976E-3</v>
      </c>
      <c r="I5">
        <f>'DLIM calcs'!K505</f>
        <v>3.2442671686756948E-3</v>
      </c>
      <c r="J5">
        <f>'DLIM calcs'!L505</f>
        <v>4.600902707263081E-3</v>
      </c>
      <c r="K5">
        <f>'DLIM calcs'!M505</f>
        <v>7.6881815306134469E-3</v>
      </c>
      <c r="L5">
        <f>'DLIM calcs'!N505</f>
        <v>0.145375338366169</v>
      </c>
      <c r="M5">
        <f>'DLIM calcs'!O505</f>
        <v>1.5756104140402342E-2</v>
      </c>
      <c r="N5">
        <f>'DLIM calcs'!P505</f>
        <v>2.6313400847958082E-3</v>
      </c>
      <c r="O5">
        <f>'DLIM calcs'!Q505</f>
        <v>6.272644187301106E-3</v>
      </c>
      <c r="P5">
        <f>'DLIM calcs'!R505</f>
        <v>2.6998157761343476E-2</v>
      </c>
      <c r="Q5">
        <f>'DLIM calcs'!S505</f>
        <v>2.6998157761343476E-2</v>
      </c>
      <c r="R5">
        <f>'DLIM calcs'!T505</f>
        <v>1.2551835378109435E-2</v>
      </c>
      <c r="S5">
        <f>'DLIM calcs'!U505</f>
        <v>1.2551835378109435E-2</v>
      </c>
      <c r="T5">
        <f>'DLIM calcs'!V505</f>
        <v>6.6050823028420379E-3</v>
      </c>
      <c r="U5">
        <f>'DLIM calcs'!W505</f>
        <v>1.8997710601152136E-3</v>
      </c>
      <c r="V5">
        <f>'DLIM calcs'!X505</f>
        <v>4.8789073464335459E-3</v>
      </c>
      <c r="W5">
        <f>'DLIM calcs'!Y505</f>
        <v>4.1465574597461651E-3</v>
      </c>
      <c r="X5">
        <f>'DLIM calcs'!Z505</f>
        <v>4.2529392536358526E-3</v>
      </c>
      <c r="Y5">
        <f>'DLIM calcs'!AA505</f>
        <v>3.4122204883302201E-3</v>
      </c>
      <c r="Z5">
        <f>'DLIM calcs'!AB505</f>
        <v>4.0694479982095804E-3</v>
      </c>
      <c r="AA5">
        <f>'DLIM calcs'!AC505</f>
        <v>3.3061827194138672E-2</v>
      </c>
      <c r="AB5">
        <f>'DLIM calcs'!AD505</f>
        <v>1.6530913597069336E-2</v>
      </c>
      <c r="AC5">
        <f>'DLIM calcs'!AE505</f>
        <v>5.2599906851223633E-3</v>
      </c>
      <c r="AD5">
        <f>'DLIM calcs'!AF505</f>
        <v>1.3103809627791016E-2</v>
      </c>
      <c r="AE5">
        <f>'DLIM calcs'!AG505</f>
        <v>2.1860845778934779E-3</v>
      </c>
      <c r="AF5">
        <f>'DLIM calcs'!AH505</f>
        <v>4.8417757170573245E-3</v>
      </c>
      <c r="AG5">
        <f>'DLIM calcs'!AI505</f>
        <v>3.1169694947031823E-3</v>
      </c>
      <c r="AH5">
        <f>'DLIM calcs'!AJ505</f>
        <v>1.8155170494810282E-3</v>
      </c>
      <c r="AI5">
        <f>'DLIM calcs'!AK505</f>
        <v>1.7121333354358174E-3</v>
      </c>
      <c r="AJ5">
        <f>'DLIM calcs'!AL505</f>
        <v>8.9930121425583283E-4</v>
      </c>
      <c r="AK5">
        <f>'DLIM calcs'!AM505</f>
        <v>8.97699746183627E-4</v>
      </c>
      <c r="AL5">
        <f>'DLIM calcs'!AN505</f>
        <v>1.3880962916320641E-3</v>
      </c>
      <c r="AM5">
        <f>'DLIM calcs'!AO505</f>
        <v>1.6405340447660061E-3</v>
      </c>
      <c r="AN5">
        <f>'DLIM calcs'!AP505</f>
        <v>2.0571366549019033E-3</v>
      </c>
      <c r="AO5">
        <f>'DLIM calcs'!AQ505</f>
        <v>1.169488361457959E-3</v>
      </c>
      <c r="AP5">
        <f>'DLIM calcs'!AR505</f>
        <v>1.4184556363339277E-3</v>
      </c>
      <c r="AQ5">
        <f>'DLIM calcs'!AS505</f>
        <v>2.0944316870612346E-3</v>
      </c>
      <c r="AR5">
        <f>'DLIM calcs'!AT505</f>
        <v>0</v>
      </c>
    </row>
    <row r="6" spans="1:44" x14ac:dyDescent="0.35">
      <c r="A6" t="str">
        <f>'DLIM calcs'!D506</f>
        <v>ISIC 06</v>
      </c>
      <c r="B6" t="str">
        <v>ISIC 06</v>
      </c>
      <c r="C6">
        <f>'DLIM calcs'!E506</f>
        <v>6.6198694780428323E-3</v>
      </c>
      <c r="D6">
        <f>'DLIM calcs'!F506</f>
        <v>0.01</v>
      </c>
      <c r="E6">
        <f>'DLIM calcs'!G506</f>
        <v>1.0544389730915407</v>
      </c>
      <c r="F6">
        <f>'DLIM calcs'!H506</f>
        <v>0.01</v>
      </c>
      <c r="G6">
        <f>'DLIM calcs'!I506</f>
        <v>0.12141572729431048</v>
      </c>
      <c r="H6">
        <f>'DLIM calcs'!J506</f>
        <v>5.8403449012532976E-3</v>
      </c>
      <c r="I6">
        <f>'DLIM calcs'!K506</f>
        <v>3.2442671686756948E-3</v>
      </c>
      <c r="J6">
        <f>'DLIM calcs'!L506</f>
        <v>4.600902707263081E-3</v>
      </c>
      <c r="K6">
        <f>'DLIM calcs'!M506</f>
        <v>7.6881815306134469E-3</v>
      </c>
      <c r="L6">
        <f>'DLIM calcs'!N506</f>
        <v>0.145375338366169</v>
      </c>
      <c r="M6">
        <f>'DLIM calcs'!O506</f>
        <v>1.5756104140402342E-2</v>
      </c>
      <c r="N6">
        <f>'DLIM calcs'!P506</f>
        <v>2.6313400847958082E-3</v>
      </c>
      <c r="O6">
        <f>'DLIM calcs'!Q506</f>
        <v>6.272644187301106E-3</v>
      </c>
      <c r="P6">
        <f>'DLIM calcs'!R506</f>
        <v>2.6998157761343476E-2</v>
      </c>
      <c r="Q6">
        <f>'DLIM calcs'!S506</f>
        <v>2.6998157761343476E-2</v>
      </c>
      <c r="R6">
        <f>'DLIM calcs'!T506</f>
        <v>1.2551835378109435E-2</v>
      </c>
      <c r="S6">
        <f>'DLIM calcs'!U506</f>
        <v>1.2551835378109435E-2</v>
      </c>
      <c r="T6">
        <f>'DLIM calcs'!V506</f>
        <v>6.6050823028420379E-3</v>
      </c>
      <c r="U6">
        <f>'DLIM calcs'!W506</f>
        <v>1.8997710601152136E-3</v>
      </c>
      <c r="V6">
        <f>'DLIM calcs'!X506</f>
        <v>4.8789073464335459E-3</v>
      </c>
      <c r="W6">
        <f>'DLIM calcs'!Y506</f>
        <v>4.1465574597461651E-3</v>
      </c>
      <c r="X6">
        <f>'DLIM calcs'!Z506</f>
        <v>4.2529392536358526E-3</v>
      </c>
      <c r="Y6">
        <f>'DLIM calcs'!AA506</f>
        <v>3.4122204883302201E-3</v>
      </c>
      <c r="Z6">
        <f>'DLIM calcs'!AB506</f>
        <v>4.0694479982095804E-3</v>
      </c>
      <c r="AA6">
        <f>'DLIM calcs'!AC506</f>
        <v>3.3061827194138672E-2</v>
      </c>
      <c r="AB6">
        <f>'DLIM calcs'!AD506</f>
        <v>6.6123654388277345E-2</v>
      </c>
      <c r="AC6">
        <f>'DLIM calcs'!AE506</f>
        <v>5.2599906851223633E-3</v>
      </c>
      <c r="AD6">
        <f>'DLIM calcs'!AF506</f>
        <v>1.3103809627791016E-2</v>
      </c>
      <c r="AE6">
        <f>'DLIM calcs'!AG506</f>
        <v>2.1860845778934779E-3</v>
      </c>
      <c r="AF6">
        <f>'DLIM calcs'!AH506</f>
        <v>4.8417757170573245E-3</v>
      </c>
      <c r="AG6">
        <f>'DLIM calcs'!AI506</f>
        <v>3.1169694947031823E-3</v>
      </c>
      <c r="AH6">
        <f>'DLIM calcs'!AJ506</f>
        <v>1.8155170494810282E-3</v>
      </c>
      <c r="AI6">
        <f>'DLIM calcs'!AK506</f>
        <v>1.7121333354358174E-3</v>
      </c>
      <c r="AJ6">
        <f>'DLIM calcs'!AL506</f>
        <v>8.9930121425583283E-4</v>
      </c>
      <c r="AK6">
        <f>'DLIM calcs'!AM506</f>
        <v>8.97699746183627E-4</v>
      </c>
      <c r="AL6">
        <f>'DLIM calcs'!AN506</f>
        <v>1.3880962916320641E-3</v>
      </c>
      <c r="AM6">
        <f>'DLIM calcs'!AO506</f>
        <v>1.6405340447660061E-3</v>
      </c>
      <c r="AN6">
        <f>'DLIM calcs'!AP506</f>
        <v>2.0571366549019033E-3</v>
      </c>
      <c r="AO6">
        <f>'DLIM calcs'!AQ506</f>
        <v>1.169488361457959E-3</v>
      </c>
      <c r="AP6">
        <f>'DLIM calcs'!AR506</f>
        <v>1.4184556363339277E-3</v>
      </c>
      <c r="AQ6">
        <f>'DLIM calcs'!AS506</f>
        <v>2.0944316870612346E-3</v>
      </c>
      <c r="AR6">
        <f>'DLIM calcs'!AT506</f>
        <v>0</v>
      </c>
    </row>
    <row r="7" spans="1:44" x14ac:dyDescent="0.35">
      <c r="A7" t="str">
        <f>'DLIM calcs'!D507</f>
        <v>ISIC 07T08</v>
      </c>
      <c r="B7" t="str">
        <v>ISIC 31T33</v>
      </c>
      <c r="C7">
        <f>'DLIM calcs'!E507</f>
        <v>6.6198694780428323E-3</v>
      </c>
      <c r="D7">
        <f>'DLIM calcs'!F507</f>
        <v>0.01</v>
      </c>
      <c r="E7">
        <f>'DLIM calcs'!G507</f>
        <v>0.01</v>
      </c>
      <c r="F7">
        <f>'DLIM calcs'!H507</f>
        <v>1.0544389730915407</v>
      </c>
      <c r="G7">
        <f>'DLIM calcs'!I507</f>
        <v>0.12141572729431048</v>
      </c>
      <c r="H7">
        <f>'DLIM calcs'!J507</f>
        <v>5.8403449012532976E-3</v>
      </c>
      <c r="I7">
        <f>'DLIM calcs'!K507</f>
        <v>3.2442671686756948E-3</v>
      </c>
      <c r="J7">
        <f>'DLIM calcs'!L507</f>
        <v>4.600902707263081E-3</v>
      </c>
      <c r="K7">
        <f>'DLIM calcs'!M507</f>
        <v>7.6881815306134469E-3</v>
      </c>
      <c r="L7">
        <f>'DLIM calcs'!N507</f>
        <v>3.6343834591542251E-2</v>
      </c>
      <c r="M7">
        <f>'DLIM calcs'!O507</f>
        <v>1.5756104140402342E-2</v>
      </c>
      <c r="N7">
        <f>'DLIM calcs'!P507</f>
        <v>2.6313400847958082E-3</v>
      </c>
      <c r="O7">
        <f>'DLIM calcs'!Q507</f>
        <v>6.272644187301106E-3</v>
      </c>
      <c r="P7">
        <f>'DLIM calcs'!R507</f>
        <v>0.1079926310453739</v>
      </c>
      <c r="Q7">
        <f>'DLIM calcs'!S507</f>
        <v>0.1079926310453739</v>
      </c>
      <c r="R7">
        <f>'DLIM calcs'!T507</f>
        <v>5.0207341512437741E-2</v>
      </c>
      <c r="S7">
        <f>'DLIM calcs'!U507</f>
        <v>5.0207341512437741E-2</v>
      </c>
      <c r="T7">
        <f>'DLIM calcs'!V507</f>
        <v>6.6050823028420379E-3</v>
      </c>
      <c r="U7">
        <f>'DLIM calcs'!W507</f>
        <v>1.8997710601152136E-3</v>
      </c>
      <c r="V7">
        <f>'DLIM calcs'!X507</f>
        <v>4.8789073464335459E-3</v>
      </c>
      <c r="W7">
        <f>'DLIM calcs'!Y507</f>
        <v>4.1465574597461651E-3</v>
      </c>
      <c r="X7">
        <f>'DLIM calcs'!Z507</f>
        <v>4.2529392536358526E-3</v>
      </c>
      <c r="Y7">
        <f>'DLIM calcs'!AA507</f>
        <v>3.4122204883302201E-3</v>
      </c>
      <c r="Z7">
        <f>'DLIM calcs'!AB507</f>
        <v>4.0694479982095804E-3</v>
      </c>
      <c r="AA7">
        <f>'DLIM calcs'!AC507</f>
        <v>3.3061827194138672E-2</v>
      </c>
      <c r="AB7">
        <f>'DLIM calcs'!AD507</f>
        <v>1.6530913597069336E-2</v>
      </c>
      <c r="AC7">
        <f>'DLIM calcs'!AE507</f>
        <v>5.2599906851223633E-3</v>
      </c>
      <c r="AD7">
        <f>'DLIM calcs'!AF507</f>
        <v>1.3103809627791016E-2</v>
      </c>
      <c r="AE7">
        <f>'DLIM calcs'!AG507</f>
        <v>2.1860845778934779E-3</v>
      </c>
      <c r="AF7">
        <f>'DLIM calcs'!AH507</f>
        <v>4.8417757170573245E-3</v>
      </c>
      <c r="AG7">
        <f>'DLIM calcs'!AI507</f>
        <v>3.1169694947031823E-3</v>
      </c>
      <c r="AH7">
        <f>'DLIM calcs'!AJ507</f>
        <v>1.8155170494810282E-3</v>
      </c>
      <c r="AI7">
        <f>'DLIM calcs'!AK507</f>
        <v>1.7121333354358174E-3</v>
      </c>
      <c r="AJ7">
        <f>'DLIM calcs'!AL507</f>
        <v>8.9930121425583283E-4</v>
      </c>
      <c r="AK7">
        <f>'DLIM calcs'!AM507</f>
        <v>8.97699746183627E-4</v>
      </c>
      <c r="AL7">
        <f>'DLIM calcs'!AN507</f>
        <v>1.3880962916320641E-3</v>
      </c>
      <c r="AM7">
        <f>'DLIM calcs'!AO507</f>
        <v>1.6405340447660061E-3</v>
      </c>
      <c r="AN7">
        <f>'DLIM calcs'!AP507</f>
        <v>2.0571366549019033E-3</v>
      </c>
      <c r="AO7">
        <f>'DLIM calcs'!AQ507</f>
        <v>1.169488361457959E-3</v>
      </c>
      <c r="AP7">
        <f>'DLIM calcs'!AR507</f>
        <v>1.4184556363339277E-3</v>
      </c>
      <c r="AQ7">
        <f>'DLIM calcs'!AS507</f>
        <v>2.0944316870612346E-3</v>
      </c>
      <c r="AR7">
        <f>'DLIM calcs'!AT507</f>
        <v>0</v>
      </c>
    </row>
    <row r="8" spans="1:44" x14ac:dyDescent="0.35">
      <c r="A8" t="str">
        <f>'DLIM calcs'!D508</f>
        <v>ISIC 09</v>
      </c>
      <c r="B8" t="str">
        <v>ISIC 09</v>
      </c>
      <c r="C8">
        <f>'DLIM calcs'!E508</f>
        <v>6.6198694780428323E-3</v>
      </c>
      <c r="D8">
        <f>'DLIM calcs'!F508</f>
        <v>0.01</v>
      </c>
      <c r="E8">
        <f>'DLIM calcs'!G508</f>
        <v>0.01</v>
      </c>
      <c r="F8">
        <f>'DLIM calcs'!H508</f>
        <v>0.01</v>
      </c>
      <c r="G8">
        <f>'DLIM calcs'!I508</f>
        <v>1.0544389730915407</v>
      </c>
      <c r="H8">
        <f>'DLIM calcs'!J508</f>
        <v>5.8403449012532976E-3</v>
      </c>
      <c r="I8">
        <f>'DLIM calcs'!K508</f>
        <v>3.2442671686756948E-3</v>
      </c>
      <c r="J8">
        <f>'DLIM calcs'!L508</f>
        <v>4.600902707263081E-3</v>
      </c>
      <c r="K8">
        <f>'DLIM calcs'!M508</f>
        <v>7.6881815306134469E-3</v>
      </c>
      <c r="L8">
        <f>'DLIM calcs'!N508</f>
        <v>3.6343834591542251E-2</v>
      </c>
      <c r="M8">
        <f>'DLIM calcs'!O508</f>
        <v>1.5756104140402342E-2</v>
      </c>
      <c r="N8">
        <f>'DLIM calcs'!P508</f>
        <v>2.6313400847958082E-3</v>
      </c>
      <c r="O8">
        <f>'DLIM calcs'!Q508</f>
        <v>6.272644187301106E-3</v>
      </c>
      <c r="P8">
        <f>'DLIM calcs'!R508</f>
        <v>2.6998157761343476E-2</v>
      </c>
      <c r="Q8">
        <f>'DLIM calcs'!S508</f>
        <v>2.6998157761343476E-2</v>
      </c>
      <c r="R8">
        <f>'DLIM calcs'!T508</f>
        <v>1.2551835378109435E-2</v>
      </c>
      <c r="S8">
        <f>'DLIM calcs'!U508</f>
        <v>1.2551835378109435E-2</v>
      </c>
      <c r="T8">
        <f>'DLIM calcs'!V508</f>
        <v>6.6050823028420379E-3</v>
      </c>
      <c r="U8">
        <f>'DLIM calcs'!W508</f>
        <v>1.8997710601152136E-3</v>
      </c>
      <c r="V8">
        <f>'DLIM calcs'!X508</f>
        <v>4.8789073464335459E-3</v>
      </c>
      <c r="W8">
        <f>'DLIM calcs'!Y508</f>
        <v>4.1465574597461651E-3</v>
      </c>
      <c r="X8">
        <f>'DLIM calcs'!Z508</f>
        <v>4.2529392536358526E-3</v>
      </c>
      <c r="Y8">
        <f>'DLIM calcs'!AA508</f>
        <v>3.4122204883302201E-3</v>
      </c>
      <c r="Z8">
        <f>'DLIM calcs'!AB508</f>
        <v>4.0694479982095804E-3</v>
      </c>
      <c r="AA8">
        <f>'DLIM calcs'!AC508</f>
        <v>3.3061827194138672E-2</v>
      </c>
      <c r="AB8">
        <f>'DLIM calcs'!AD508</f>
        <v>1.6530913597069336E-2</v>
      </c>
      <c r="AC8">
        <f>'DLIM calcs'!AE508</f>
        <v>5.2599906851223633E-3</v>
      </c>
      <c r="AD8">
        <f>'DLIM calcs'!AF508</f>
        <v>1.3103809627791016E-2</v>
      </c>
      <c r="AE8">
        <f>'DLIM calcs'!AG508</f>
        <v>2.1860845778934779E-3</v>
      </c>
      <c r="AF8">
        <f>'DLIM calcs'!AH508</f>
        <v>4.8417757170573245E-3</v>
      </c>
      <c r="AG8">
        <f>'DLIM calcs'!AI508</f>
        <v>3.1169694947031823E-3</v>
      </c>
      <c r="AH8">
        <f>'DLIM calcs'!AJ508</f>
        <v>1.8155170494810282E-3</v>
      </c>
      <c r="AI8">
        <f>'DLIM calcs'!AK508</f>
        <v>1.7121333354358174E-3</v>
      </c>
      <c r="AJ8">
        <f>'DLIM calcs'!AL508</f>
        <v>8.9930121425583283E-4</v>
      </c>
      <c r="AK8">
        <f>'DLIM calcs'!AM508</f>
        <v>8.97699746183627E-4</v>
      </c>
      <c r="AL8">
        <f>'DLIM calcs'!AN508</f>
        <v>1.3880962916320641E-3</v>
      </c>
      <c r="AM8">
        <f>'DLIM calcs'!AO508</f>
        <v>1.6405340447660061E-3</v>
      </c>
      <c r="AN8">
        <f>'DLIM calcs'!AP508</f>
        <v>2.0571366549019033E-3</v>
      </c>
      <c r="AO8">
        <f>'DLIM calcs'!AQ508</f>
        <v>1.169488361457959E-3</v>
      </c>
      <c r="AP8">
        <f>'DLIM calcs'!AR508</f>
        <v>1.4184556363339277E-3</v>
      </c>
      <c r="AQ8">
        <f>'DLIM calcs'!AS508</f>
        <v>2.0944316870612346E-3</v>
      </c>
      <c r="AR8">
        <f>'DLIM calcs'!AT508</f>
        <v>0</v>
      </c>
    </row>
    <row r="9" spans="1:44" x14ac:dyDescent="0.35">
      <c r="A9" t="str">
        <f>'DLIM calcs'!D509</f>
        <v>ISIC 10T12</v>
      </c>
      <c r="B9" t="str">
        <v>ISIC 10T12</v>
      </c>
      <c r="C9">
        <f>'DLIM calcs'!E509</f>
        <v>0.14313625024618962</v>
      </c>
      <c r="D9">
        <f>'DLIM calcs'!F509</f>
        <v>6.0186465451966048E-3</v>
      </c>
      <c r="E9">
        <f>'DLIM calcs'!G509</f>
        <v>6.0186465451966048E-3</v>
      </c>
      <c r="F9">
        <f>'DLIM calcs'!H509</f>
        <v>6.0186465451966048E-3</v>
      </c>
      <c r="G9">
        <f>'DLIM calcs'!I509</f>
        <v>6.0186465451966048E-3</v>
      </c>
      <c r="H9">
        <f>'DLIM calcs'!J509</f>
        <v>1.2982144036466001</v>
      </c>
      <c r="I9">
        <f>'DLIM calcs'!K509</f>
        <v>2.403280944441975E-2</v>
      </c>
      <c r="J9">
        <f>'DLIM calcs'!L509</f>
        <v>7.5449579117692197E-3</v>
      </c>
      <c r="K9">
        <f>'DLIM calcs'!M509</f>
        <v>1.1650903109558788E-2</v>
      </c>
      <c r="L9">
        <f>'DLIM calcs'!N509</f>
        <v>8.5432289403532136E-3</v>
      </c>
      <c r="M9">
        <f>'DLIM calcs'!O509</f>
        <v>3.4517627905154065E-2</v>
      </c>
      <c r="N9">
        <f>'DLIM calcs'!P509</f>
        <v>1.8279331644977793E-2</v>
      </c>
      <c r="O9">
        <f>'DLIM calcs'!Q509</f>
        <v>1.268939115269521E-2</v>
      </c>
      <c r="P9">
        <f>'DLIM calcs'!R509</f>
        <v>6.6137368651950816E-3</v>
      </c>
      <c r="Q9">
        <f>'DLIM calcs'!S509</f>
        <v>6.6137368651950816E-3</v>
      </c>
      <c r="R9">
        <f>'DLIM calcs'!T509</f>
        <v>7.6990378234369312E-3</v>
      </c>
      <c r="S9">
        <f>'DLIM calcs'!U509</f>
        <v>7.6990378234369312E-3</v>
      </c>
      <c r="T9">
        <f>'DLIM calcs'!V509</f>
        <v>5.8670714812259954E-3</v>
      </c>
      <c r="U9">
        <f>'DLIM calcs'!W509</f>
        <v>4.1722688222574997E-3</v>
      </c>
      <c r="V9">
        <f>'DLIM calcs'!X509</f>
        <v>5.9083575242027016E-3</v>
      </c>
      <c r="W9">
        <f>'DLIM calcs'!Y509</f>
        <v>5.78801504736758E-3</v>
      </c>
      <c r="X9">
        <f>'DLIM calcs'!Z509</f>
        <v>5.5565648274580231E-3</v>
      </c>
      <c r="Y9">
        <f>'DLIM calcs'!AA509</f>
        <v>5.5126843830776793E-3</v>
      </c>
      <c r="Z9">
        <f>'DLIM calcs'!AB509</f>
        <v>7.683637151355868E-3</v>
      </c>
      <c r="AA9">
        <f>'DLIM calcs'!AC509</f>
        <v>6.7992893626128148E-3</v>
      </c>
      <c r="AB9">
        <f>'DLIM calcs'!AD509</f>
        <v>6.7992893626128148E-3</v>
      </c>
      <c r="AC9">
        <f>'DLIM calcs'!AE509</f>
        <v>9.120286490962675E-3</v>
      </c>
      <c r="AD9">
        <f>'DLIM calcs'!AF509</f>
        <v>6.1092005858813594E-3</v>
      </c>
      <c r="AE9">
        <f>'DLIM calcs'!AG509</f>
        <v>1.0986585268519011E-2</v>
      </c>
      <c r="AF9">
        <f>'DLIM calcs'!AH509</f>
        <v>7.7269900152186037E-3</v>
      </c>
      <c r="AG9">
        <f>'DLIM calcs'!AI509</f>
        <v>0.21212538636117018</v>
      </c>
      <c r="AH9">
        <f>'DLIM calcs'!AJ509</f>
        <v>8.4882958532190109E-3</v>
      </c>
      <c r="AI9">
        <f>'DLIM calcs'!AK509</f>
        <v>5.3380927909315113E-3</v>
      </c>
      <c r="AJ9">
        <f>'DLIM calcs'!AL509</f>
        <v>5.0539412603717486E-3</v>
      </c>
      <c r="AK9">
        <f>'DLIM calcs'!AM509</f>
        <v>3.6112471464472221E-3</v>
      </c>
      <c r="AL9">
        <f>'DLIM calcs'!AN509</f>
        <v>1.7509334159259153E-3</v>
      </c>
      <c r="AM9">
        <f>'DLIM calcs'!AO509</f>
        <v>8.5298322412822678E-3</v>
      </c>
      <c r="AN9">
        <f>'DLIM calcs'!AP509</f>
        <v>8.5761332959414429E-3</v>
      </c>
      <c r="AO9">
        <f>'DLIM calcs'!AQ509</f>
        <v>1.08869583954538E-2</v>
      </c>
      <c r="AP9">
        <f>'DLIM calcs'!AR509</f>
        <v>2.0565333942177303E-2</v>
      </c>
      <c r="AQ9">
        <f>'DLIM calcs'!AS509</f>
        <v>1.3109950252736313E-2</v>
      </c>
      <c r="AR9">
        <f>'DLIM calcs'!AT509</f>
        <v>0</v>
      </c>
    </row>
    <row r="10" spans="1:44" x14ac:dyDescent="0.35">
      <c r="A10" t="str">
        <f>'DLIM calcs'!D510</f>
        <v>ISIC 13T15</v>
      </c>
      <c r="B10" t="str">
        <v>ISIC 13T15</v>
      </c>
      <c r="C10">
        <f>'DLIM calcs'!E510</f>
        <v>3.3144879824489001E-3</v>
      </c>
      <c r="D10">
        <f>'DLIM calcs'!F510</f>
        <v>2.1582008918908579E-3</v>
      </c>
      <c r="E10">
        <f>'DLIM calcs'!G510</f>
        <v>2.1582008918908579E-3</v>
      </c>
      <c r="F10">
        <f>'DLIM calcs'!H510</f>
        <v>2.1582008918908579E-3</v>
      </c>
      <c r="G10">
        <f>'DLIM calcs'!I510</f>
        <v>2.1582008918908579E-3</v>
      </c>
      <c r="H10">
        <f>'DLIM calcs'!J510</f>
        <v>2.8091936644754501E-3</v>
      </c>
      <c r="I10">
        <f>'DLIM calcs'!K510</f>
        <v>1.2816770485909057</v>
      </c>
      <c r="J10">
        <f>'DLIM calcs'!L510</f>
        <v>5.5826300085561461E-3</v>
      </c>
      <c r="K10">
        <f>'DLIM calcs'!M510</f>
        <v>9.5909678947465257E-3</v>
      </c>
      <c r="L10">
        <f>'DLIM calcs'!N510</f>
        <v>1.3690132654246706E-3</v>
      </c>
      <c r="M10">
        <f>'DLIM calcs'!O510</f>
        <v>3.2861896119055507E-3</v>
      </c>
      <c r="N10">
        <f>'DLIM calcs'!P510</f>
        <v>2.6774180384214318E-3</v>
      </c>
      <c r="O10">
        <f>'DLIM calcs'!Q510</f>
        <v>1.1206730515871831E-2</v>
      </c>
      <c r="P10">
        <f>'DLIM calcs'!R510</f>
        <v>3.3628357129966715E-3</v>
      </c>
      <c r="Q10">
        <f>'DLIM calcs'!S510</f>
        <v>3.3628357129966715E-3</v>
      </c>
      <c r="R10">
        <f>'DLIM calcs'!T510</f>
        <v>2.656837380466542E-3</v>
      </c>
      <c r="S10">
        <f>'DLIM calcs'!U510</f>
        <v>2.656837380466542E-3</v>
      </c>
      <c r="T10">
        <f>'DLIM calcs'!V510</f>
        <v>3.55662096235016E-3</v>
      </c>
      <c r="U10">
        <f>'DLIM calcs'!W510</f>
        <v>1.8596804427248211E-3</v>
      </c>
      <c r="V10">
        <f>'DLIM calcs'!X510</f>
        <v>2.8068530441274398E-3</v>
      </c>
      <c r="W10">
        <f>'DLIM calcs'!Y510</f>
        <v>3.2137653934453604E-3</v>
      </c>
      <c r="X10">
        <f>'DLIM calcs'!Z510</f>
        <v>8.7173466492202374E-3</v>
      </c>
      <c r="Y10">
        <f>'DLIM calcs'!AA510</f>
        <v>5.1953446721828417E-3</v>
      </c>
      <c r="Z10">
        <f>'DLIM calcs'!AB510</f>
        <v>1.1424170131388956E-2</v>
      </c>
      <c r="AA10">
        <f>'DLIM calcs'!AC510</f>
        <v>1.418370050029999E-3</v>
      </c>
      <c r="AB10">
        <f>'DLIM calcs'!AD510</f>
        <v>1.418370050029999E-3</v>
      </c>
      <c r="AC10">
        <f>'DLIM calcs'!AE510</f>
        <v>2.4690481920163587E-3</v>
      </c>
      <c r="AD10">
        <f>'DLIM calcs'!AF510</f>
        <v>3.4006878479365191E-3</v>
      </c>
      <c r="AE10">
        <f>'DLIM calcs'!AG510</f>
        <v>2.6702334905234428E-3</v>
      </c>
      <c r="AF10">
        <f>'DLIM calcs'!AH510</f>
        <v>1.4945851025691096E-3</v>
      </c>
      <c r="AG10">
        <f>'DLIM calcs'!AI510</f>
        <v>3.1974878579999642E-3</v>
      </c>
      <c r="AH10">
        <f>'DLIM calcs'!AJ510</f>
        <v>3.8541047713841581E-3</v>
      </c>
      <c r="AI10">
        <f>'DLIM calcs'!AK510</f>
        <v>1.6344152070339589E-3</v>
      </c>
      <c r="AJ10">
        <f>'DLIM calcs'!AL510</f>
        <v>9.1262486781501213E-4</v>
      </c>
      <c r="AK10">
        <f>'DLIM calcs'!AM510</f>
        <v>7.6742770432156114E-4</v>
      </c>
      <c r="AL10">
        <f>'DLIM calcs'!AN510</f>
        <v>6.5626792159831284E-4</v>
      </c>
      <c r="AM10">
        <f>'DLIM calcs'!AO510</f>
        <v>2.1330061436158573E-3</v>
      </c>
      <c r="AN10">
        <f>'DLIM calcs'!AP510</f>
        <v>1.691420238999616E-3</v>
      </c>
      <c r="AO10">
        <f>'DLIM calcs'!AQ510</f>
        <v>8.5293960156019005E-4</v>
      </c>
      <c r="AP10">
        <f>'DLIM calcs'!AR510</f>
        <v>2.4378303312085647E-3</v>
      </c>
      <c r="AQ10">
        <f>'DLIM calcs'!AS510</f>
        <v>3.9794318133665766E-3</v>
      </c>
      <c r="AR10">
        <f>'DLIM calcs'!AT510</f>
        <v>0</v>
      </c>
    </row>
    <row r="11" spans="1:44" x14ac:dyDescent="0.35">
      <c r="A11" t="str">
        <f>'DLIM calcs'!D511</f>
        <v>ISIC 16</v>
      </c>
      <c r="B11" t="str">
        <v>ISIC 16</v>
      </c>
      <c r="C11">
        <f>'DLIM calcs'!E511</f>
        <v>6.1114349683920807E-3</v>
      </c>
      <c r="D11">
        <f>'DLIM calcs'!F511</f>
        <v>5.5414290508753565E-3</v>
      </c>
      <c r="E11">
        <f>'DLIM calcs'!G511</f>
        <v>5.5414290508753565E-3</v>
      </c>
      <c r="F11">
        <f>'DLIM calcs'!H511</f>
        <v>5.5414290508753565E-3</v>
      </c>
      <c r="G11">
        <f>'DLIM calcs'!I511</f>
        <v>5.5414290508753565E-3</v>
      </c>
      <c r="H11">
        <f>'DLIM calcs'!J511</f>
        <v>6.2506828142756231E-3</v>
      </c>
      <c r="I11">
        <f>'DLIM calcs'!K511</f>
        <v>3.2278133195106809E-3</v>
      </c>
      <c r="J11">
        <f>'DLIM calcs'!L511</f>
        <v>1.2703081504822069</v>
      </c>
      <c r="K11">
        <f>'DLIM calcs'!M511</f>
        <v>2.6120433508102635E-2</v>
      </c>
      <c r="L11">
        <f>'DLIM calcs'!N511</f>
        <v>1.8674987125388821E-3</v>
      </c>
      <c r="M11">
        <f>'DLIM calcs'!O511</f>
        <v>4.6005273132319587E-3</v>
      </c>
      <c r="N11">
        <f>'DLIM calcs'!P511</f>
        <v>2.7482663671411444E-3</v>
      </c>
      <c r="O11">
        <f>'DLIM calcs'!Q511</f>
        <v>5.2442365804049422E-3</v>
      </c>
      <c r="P11">
        <f>'DLIM calcs'!R511</f>
        <v>1.061372337545447E-2</v>
      </c>
      <c r="Q11">
        <f>'DLIM calcs'!S511</f>
        <v>1.061372337545447E-2</v>
      </c>
      <c r="R11">
        <f>'DLIM calcs'!T511</f>
        <v>5.8784240602999518E-3</v>
      </c>
      <c r="S11">
        <f>'DLIM calcs'!U511</f>
        <v>5.8784240602999518E-3</v>
      </c>
      <c r="T11">
        <f>'DLIM calcs'!V511</f>
        <v>6.6098924380722165E-3</v>
      </c>
      <c r="U11">
        <f>'DLIM calcs'!W511</f>
        <v>2.879198762771997E-3</v>
      </c>
      <c r="V11">
        <f>'DLIM calcs'!X511</f>
        <v>4.8736225027030695E-3</v>
      </c>
      <c r="W11">
        <f>'DLIM calcs'!Y511</f>
        <v>4.762719534917902E-3</v>
      </c>
      <c r="X11">
        <f>'DLIM calcs'!Z511</f>
        <v>5.694324499487367E-3</v>
      </c>
      <c r="Y11">
        <f>'DLIM calcs'!AA511</f>
        <v>9.3023308876732224E-3</v>
      </c>
      <c r="Z11">
        <f>'DLIM calcs'!AB511</f>
        <v>4.9565099907426149E-2</v>
      </c>
      <c r="AA11">
        <f>'DLIM calcs'!AC511</f>
        <v>6.9652907452998269E-3</v>
      </c>
      <c r="AB11">
        <f>'DLIM calcs'!AD511</f>
        <v>6.9652907452998269E-3</v>
      </c>
      <c r="AC11">
        <f>'DLIM calcs'!AE511</f>
        <v>4.2777856277217176E-3</v>
      </c>
      <c r="AD11">
        <f>'DLIM calcs'!AF511</f>
        <v>2.8134741251848772E-2</v>
      </c>
      <c r="AE11">
        <f>'DLIM calcs'!AG511</f>
        <v>2.6124266077910342E-3</v>
      </c>
      <c r="AF11">
        <f>'DLIM calcs'!AH511</f>
        <v>2.4634032596375383E-3</v>
      </c>
      <c r="AG11">
        <f>'DLIM calcs'!AI511</f>
        <v>3.2695537219944704E-3</v>
      </c>
      <c r="AH11">
        <f>'DLIM calcs'!AJ511</f>
        <v>4.257498972347E-3</v>
      </c>
      <c r="AI11">
        <f>'DLIM calcs'!AK511</f>
        <v>2.4867234095934101E-3</v>
      </c>
      <c r="AJ11">
        <f>'DLIM calcs'!AL511</f>
        <v>1.1493873387081208E-3</v>
      </c>
      <c r="AK11">
        <f>'DLIM calcs'!AM511</f>
        <v>1.0923168206115404E-3</v>
      </c>
      <c r="AL11">
        <f>'DLIM calcs'!AN511</f>
        <v>3.232754898280359E-3</v>
      </c>
      <c r="AM11">
        <f>'DLIM calcs'!AO511</f>
        <v>2.5658670515538492E-3</v>
      </c>
      <c r="AN11">
        <f>'DLIM calcs'!AP511</f>
        <v>1.7095677446475582E-3</v>
      </c>
      <c r="AO11">
        <f>'DLIM calcs'!AQ511</f>
        <v>1.3348908056663128E-3</v>
      </c>
      <c r="AP11">
        <f>'DLIM calcs'!AR511</f>
        <v>2.0584721405191293E-3</v>
      </c>
      <c r="AQ11">
        <f>'DLIM calcs'!AS511</f>
        <v>5.1889042865541236E-3</v>
      </c>
      <c r="AR11">
        <f>'DLIM calcs'!AT511</f>
        <v>0</v>
      </c>
    </row>
    <row r="12" spans="1:44" x14ac:dyDescent="0.35">
      <c r="A12" t="str">
        <f>'DLIM calcs'!D512</f>
        <v>ISIC 17T18</v>
      </c>
      <c r="B12" t="str">
        <v>ISIC 17T18</v>
      </c>
      <c r="C12">
        <f>'DLIM calcs'!E512</f>
        <v>5.7792106070819957E-3</v>
      </c>
      <c r="D12">
        <f>'DLIM calcs'!F512</f>
        <v>4.697513028041808E-3</v>
      </c>
      <c r="E12">
        <f>'DLIM calcs'!G512</f>
        <v>4.697513028041808E-3</v>
      </c>
      <c r="F12">
        <f>'DLIM calcs'!H512</f>
        <v>4.697513028041808E-3</v>
      </c>
      <c r="G12">
        <f>'DLIM calcs'!I512</f>
        <v>4.697513028041808E-3</v>
      </c>
      <c r="H12">
        <f>'DLIM calcs'!J512</f>
        <v>1.9199304225056057E-2</v>
      </c>
      <c r="I12">
        <f>'DLIM calcs'!K512</f>
        <v>9.5426403414369688E-3</v>
      </c>
      <c r="J12">
        <f>'DLIM calcs'!L512</f>
        <v>1.359840337447466E-2</v>
      </c>
      <c r="K12">
        <f>'DLIM calcs'!M512</f>
        <v>1.2434731394476697</v>
      </c>
      <c r="L12">
        <f>'DLIM calcs'!N512</f>
        <v>3.5841959102780891E-3</v>
      </c>
      <c r="M12">
        <f>'DLIM calcs'!O512</f>
        <v>1.3551843633994313E-2</v>
      </c>
      <c r="N12">
        <f>'DLIM calcs'!P512</f>
        <v>1.1247158616260095E-2</v>
      </c>
      <c r="O12">
        <f>'DLIM calcs'!Q512</f>
        <v>1.4592467803577871E-2</v>
      </c>
      <c r="P12">
        <f>'DLIM calcs'!R512</f>
        <v>1.1339165431483045E-2</v>
      </c>
      <c r="Q12">
        <f>'DLIM calcs'!S512</f>
        <v>1.1339165431483045E-2</v>
      </c>
      <c r="R12">
        <f>'DLIM calcs'!T512</f>
        <v>6.3838911173011732E-3</v>
      </c>
      <c r="S12">
        <f>'DLIM calcs'!U512</f>
        <v>6.3838911173011732E-3</v>
      </c>
      <c r="T12">
        <f>'DLIM calcs'!V512</f>
        <v>6.648440890988404E-3</v>
      </c>
      <c r="U12">
        <f>'DLIM calcs'!W512</f>
        <v>5.632543202897751E-3</v>
      </c>
      <c r="V12">
        <f>'DLIM calcs'!X512</f>
        <v>9.6525491584718275E-3</v>
      </c>
      <c r="W12">
        <f>'DLIM calcs'!Y512</f>
        <v>6.5903373033050511E-3</v>
      </c>
      <c r="X12">
        <f>'DLIM calcs'!Z512</f>
        <v>6.3739466062981819E-3</v>
      </c>
      <c r="Y12">
        <f>'DLIM calcs'!AA512</f>
        <v>5.5823447517177769E-3</v>
      </c>
      <c r="Z12">
        <f>'DLIM calcs'!AB512</f>
        <v>9.7140183526730241E-3</v>
      </c>
      <c r="AA12">
        <f>'DLIM calcs'!AC512</f>
        <v>3.8361726670124384E-3</v>
      </c>
      <c r="AB12">
        <f>'DLIM calcs'!AD512</f>
        <v>3.8361726670124384E-3</v>
      </c>
      <c r="AC12">
        <f>'DLIM calcs'!AE512</f>
        <v>8.9671256792594189E-3</v>
      </c>
      <c r="AD12">
        <f>'DLIM calcs'!AF512</f>
        <v>5.1825026108195732E-3</v>
      </c>
      <c r="AE12">
        <f>'DLIM calcs'!AG512</f>
        <v>6.5185204851441313E-3</v>
      </c>
      <c r="AF12">
        <f>'DLIM calcs'!AH512</f>
        <v>4.5010429842170683E-3</v>
      </c>
      <c r="AG12">
        <f>'DLIM calcs'!AI512</f>
        <v>7.5839488229006114E-3</v>
      </c>
      <c r="AH12">
        <f>'DLIM calcs'!AJ512</f>
        <v>4.1869179903222649E-2</v>
      </c>
      <c r="AI12">
        <f>'DLIM calcs'!AK512</f>
        <v>6.8323010352668257E-3</v>
      </c>
      <c r="AJ12">
        <f>'DLIM calcs'!AL512</f>
        <v>5.3353636269052752E-3</v>
      </c>
      <c r="AK12">
        <f>'DLIM calcs'!AM512</f>
        <v>6.352630766962122E-3</v>
      </c>
      <c r="AL12">
        <f>'DLIM calcs'!AN512</f>
        <v>1.807722712567679E-3</v>
      </c>
      <c r="AM12">
        <f>'DLIM calcs'!AO512</f>
        <v>1.0552934067227179E-2</v>
      </c>
      <c r="AN12">
        <f>'DLIM calcs'!AP512</f>
        <v>4.1852708881344848E-3</v>
      </c>
      <c r="AO12">
        <f>'DLIM calcs'!AQ512</f>
        <v>3.8862291113845762E-3</v>
      </c>
      <c r="AP12">
        <f>'DLIM calcs'!AR512</f>
        <v>3.8188065445191291E-3</v>
      </c>
      <c r="AQ12">
        <f>'DLIM calcs'!AS512</f>
        <v>7.1721555018783873E-3</v>
      </c>
      <c r="AR12">
        <f>'DLIM calcs'!AT512</f>
        <v>0</v>
      </c>
    </row>
    <row r="13" spans="1:44" x14ac:dyDescent="0.35">
      <c r="A13" t="str">
        <f>'DLIM calcs'!D513</f>
        <v>ISIC 19</v>
      </c>
      <c r="B13" t="str">
        <v>ISIC 19</v>
      </c>
      <c r="C13">
        <f>'DLIM calcs'!E513</f>
        <v>2.853509136335141E-2</v>
      </c>
      <c r="D13">
        <f>'DLIM calcs'!F513</f>
        <v>1.8599725482238878E-2</v>
      </c>
      <c r="E13">
        <f>'DLIM calcs'!G513</f>
        <v>1.8599725482238878E-2</v>
      </c>
      <c r="F13">
        <f>'DLIM calcs'!H513</f>
        <v>1.8599725482238878E-2</v>
      </c>
      <c r="G13">
        <f>'DLIM calcs'!I513</f>
        <v>1.8599725482238878E-2</v>
      </c>
      <c r="H13">
        <f>'DLIM calcs'!J513</f>
        <v>1.5155316880128689E-2</v>
      </c>
      <c r="I13">
        <f>'DLIM calcs'!K513</f>
        <v>8.875134678616222E-3</v>
      </c>
      <c r="J13">
        <f>'DLIM calcs'!L513</f>
        <v>1.4581047683236694E-2</v>
      </c>
      <c r="K13">
        <f>'DLIM calcs'!M513</f>
        <v>1.284422453146784E-2</v>
      </c>
      <c r="L13">
        <f>'DLIM calcs'!N513</f>
        <v>1.1205546036933456</v>
      </c>
      <c r="M13">
        <f>'DLIM calcs'!O513</f>
        <v>5.0262115116438147E-2</v>
      </c>
      <c r="N13">
        <f>'DLIM calcs'!P513</f>
        <v>7.0232625138532375E-3</v>
      </c>
      <c r="O13">
        <f>'DLIM calcs'!Q513</f>
        <v>1.6500014664451213E-2</v>
      </c>
      <c r="P13">
        <f>'DLIM calcs'!R513</f>
        <v>2.2800950674570757E-2</v>
      </c>
      <c r="Q13">
        <f>'DLIM calcs'!S513</f>
        <v>2.2800950674570757E-2</v>
      </c>
      <c r="R13">
        <f>'DLIM calcs'!T513</f>
        <v>2.4987996993525937E-2</v>
      </c>
      <c r="S13">
        <f>'DLIM calcs'!U513</f>
        <v>2.4987996993525937E-2</v>
      </c>
      <c r="T13">
        <f>'DLIM calcs'!V513</f>
        <v>1.0007509330133311E-2</v>
      </c>
      <c r="U13">
        <f>'DLIM calcs'!W513</f>
        <v>4.7891908300896728E-3</v>
      </c>
      <c r="V13">
        <f>'DLIM calcs'!X513</f>
        <v>9.1903128446475541E-3</v>
      </c>
      <c r="W13">
        <f>'DLIM calcs'!Y513</f>
        <v>8.3200982837490813E-3</v>
      </c>
      <c r="X13">
        <f>'DLIM calcs'!Z513</f>
        <v>8.7721400837980565E-3</v>
      </c>
      <c r="Y13">
        <f>'DLIM calcs'!AA513</f>
        <v>6.9640956988413624E-3</v>
      </c>
      <c r="Z13">
        <f>'DLIM calcs'!AB513</f>
        <v>9.0457709260440972E-3</v>
      </c>
      <c r="AA13">
        <f>'DLIM calcs'!AC513</f>
        <v>2.4469581680547667E-2</v>
      </c>
      <c r="AB13">
        <f>'DLIM calcs'!AD513</f>
        <v>2.4469581680547667E-2</v>
      </c>
      <c r="AC13">
        <f>'DLIM calcs'!AE513</f>
        <v>1.2386749448986512E-2</v>
      </c>
      <c r="AD13">
        <f>'DLIM calcs'!AF513</f>
        <v>1.3573688979234401E-2</v>
      </c>
      <c r="AE13">
        <f>'DLIM calcs'!AG513</f>
        <v>9.6845081233094005E-3</v>
      </c>
      <c r="AF13">
        <f>'DLIM calcs'!AH513</f>
        <v>4.3195750942741341E-2</v>
      </c>
      <c r="AG13">
        <f>'DLIM calcs'!AI513</f>
        <v>7.2476056154246217E-3</v>
      </c>
      <c r="AH13">
        <f>'DLIM calcs'!AJ513</f>
        <v>5.9026572966735819E-3</v>
      </c>
      <c r="AI13">
        <f>'DLIM calcs'!AK513</f>
        <v>4.4627109027189429E-3</v>
      </c>
      <c r="AJ13">
        <f>'DLIM calcs'!AL513</f>
        <v>3.2485950648430215E-3</v>
      </c>
      <c r="AK13">
        <f>'DLIM calcs'!AM513</f>
        <v>3.3639035371484474E-3</v>
      </c>
      <c r="AL13">
        <f>'DLIM calcs'!AN513</f>
        <v>2.0954441515057842E-3</v>
      </c>
      <c r="AM13">
        <f>'DLIM calcs'!AO513</f>
        <v>5.5586558437303183E-3</v>
      </c>
      <c r="AN13">
        <f>'DLIM calcs'!AP513</f>
        <v>5.4107201678172409E-3</v>
      </c>
      <c r="AO13">
        <f>'DLIM calcs'!AQ513</f>
        <v>3.3862209693451381E-3</v>
      </c>
      <c r="AP13">
        <f>'DLIM calcs'!AR513</f>
        <v>3.6677926165643239E-3</v>
      </c>
      <c r="AQ13">
        <f>'DLIM calcs'!AS513</f>
        <v>5.9697228707915832E-3</v>
      </c>
      <c r="AR13">
        <f>'DLIM calcs'!AT513</f>
        <v>0</v>
      </c>
    </row>
    <row r="14" spans="1:44" x14ac:dyDescent="0.35">
      <c r="A14" t="str">
        <f>'DLIM calcs'!D514</f>
        <v>ISIC 20</v>
      </c>
      <c r="B14" t="str">
        <v>ISIC 20</v>
      </c>
      <c r="C14">
        <f>'DLIM calcs'!E514</f>
        <v>6.4337969755587088E-2</v>
      </c>
      <c r="D14">
        <f>'DLIM calcs'!F514</f>
        <v>2.6012639065122682E-2</v>
      </c>
      <c r="E14">
        <f>'DLIM calcs'!G514</f>
        <v>2.6012639065122682E-2</v>
      </c>
      <c r="F14">
        <f>'DLIM calcs'!H514</f>
        <v>2.6012639065122682E-2</v>
      </c>
      <c r="G14">
        <f>'DLIM calcs'!I514</f>
        <v>2.6012639065122682E-2</v>
      </c>
      <c r="H14">
        <f>'DLIM calcs'!J514</f>
        <v>3.930311591849181E-2</v>
      </c>
      <c r="I14">
        <f>'DLIM calcs'!K514</f>
        <v>7.0828255324357436E-2</v>
      </c>
      <c r="J14">
        <f>'DLIM calcs'!L514</f>
        <v>5.5554723812540556E-2</v>
      </c>
      <c r="K14">
        <f>'DLIM calcs'!M514</f>
        <v>7.9904605574121199E-2</v>
      </c>
      <c r="L14">
        <f>'DLIM calcs'!N514</f>
        <v>8.0182970139461629E-2</v>
      </c>
      <c r="M14">
        <f>'DLIM calcs'!O514</f>
        <v>1.3262182440953869</v>
      </c>
      <c r="N14">
        <f>'DLIM calcs'!P514</f>
        <v>6.8545250555260645E-2</v>
      </c>
      <c r="O14">
        <f>'DLIM calcs'!Q514</f>
        <v>0.26256788369894257</v>
      </c>
      <c r="P14">
        <f>'DLIM calcs'!R514</f>
        <v>4.7441549047636221E-2</v>
      </c>
      <c r="Q14">
        <f>'DLIM calcs'!S514</f>
        <v>4.7441549047636221E-2</v>
      </c>
      <c r="R14">
        <f>'DLIM calcs'!T514</f>
        <v>4.667703059384954E-2</v>
      </c>
      <c r="S14">
        <f>'DLIM calcs'!U514</f>
        <v>4.667703059384954E-2</v>
      </c>
      <c r="T14">
        <f>'DLIM calcs'!V514</f>
        <v>3.4257480666989318E-2</v>
      </c>
      <c r="U14">
        <f>'DLIM calcs'!W514</f>
        <v>1.8628433970776785E-2</v>
      </c>
      <c r="V14">
        <f>'DLIM calcs'!X514</f>
        <v>3.9635915640784884E-2</v>
      </c>
      <c r="W14">
        <f>'DLIM calcs'!Y514</f>
        <v>2.6691281571579611E-2</v>
      </c>
      <c r="X14">
        <f>'DLIM calcs'!Z514</f>
        <v>4.1594972796771934E-2</v>
      </c>
      <c r="Y14">
        <f>'DLIM calcs'!AA514</f>
        <v>2.9305347308545796E-2</v>
      </c>
      <c r="Z14">
        <f>'DLIM calcs'!AB514</f>
        <v>3.7437479381804653E-2</v>
      </c>
      <c r="AA14">
        <f>'DLIM calcs'!AC514</f>
        <v>2.5357186931921065E-2</v>
      </c>
      <c r="AB14">
        <f>'DLIM calcs'!AD514</f>
        <v>2.5357186931921065E-2</v>
      </c>
      <c r="AC14">
        <f>'DLIM calcs'!AE514</f>
        <v>2.2154845327844435E-2</v>
      </c>
      <c r="AD14">
        <f>'DLIM calcs'!AF514</f>
        <v>2.9903385594889934E-2</v>
      </c>
      <c r="AE14">
        <f>'DLIM calcs'!AG514</f>
        <v>9.4443919450430212E-3</v>
      </c>
      <c r="AF14">
        <f>'DLIM calcs'!AH514</f>
        <v>1.0536617756165812E-2</v>
      </c>
      <c r="AG14">
        <f>'DLIM calcs'!AI514</f>
        <v>1.5728897793749117E-2</v>
      </c>
      <c r="AH14">
        <f>'DLIM calcs'!AJ514</f>
        <v>1.397090031848224E-2</v>
      </c>
      <c r="AI14">
        <f>'DLIM calcs'!AK514</f>
        <v>6.7219957251357272E-3</v>
      </c>
      <c r="AJ14">
        <f>'DLIM calcs'!AL514</f>
        <v>4.4858952289119989E-3</v>
      </c>
      <c r="AK14">
        <f>'DLIM calcs'!AM514</f>
        <v>3.5643004139762889E-3</v>
      </c>
      <c r="AL14">
        <f>'DLIM calcs'!AN514</f>
        <v>4.5752675769113894E-3</v>
      </c>
      <c r="AM14">
        <f>'DLIM calcs'!AO514</f>
        <v>9.59312338512322E-3</v>
      </c>
      <c r="AN14">
        <f>'DLIM calcs'!AP514</f>
        <v>5.4955391837660864E-3</v>
      </c>
      <c r="AO14">
        <f>'DLIM calcs'!AQ514</f>
        <v>4.0852579058662571E-3</v>
      </c>
      <c r="AP14">
        <f>'DLIM calcs'!AR514</f>
        <v>1.3104851374184419E-2</v>
      </c>
      <c r="AQ14">
        <f>'DLIM calcs'!AS514</f>
        <v>1.2208328828938518E-2</v>
      </c>
      <c r="AR14">
        <f>'DLIM calcs'!AT514</f>
        <v>0</v>
      </c>
    </row>
    <row r="15" spans="1:44" x14ac:dyDescent="0.35">
      <c r="A15" t="str">
        <f>'DLIM calcs'!D515</f>
        <v>ISIC 21</v>
      </c>
      <c r="B15" t="str">
        <v>ISIC 21</v>
      </c>
      <c r="C15">
        <f>'DLIM calcs'!E515</f>
        <v>3.1941715375002331E-3</v>
      </c>
      <c r="D15">
        <f>'DLIM calcs'!F515</f>
        <v>3.3417751482266666E-4</v>
      </c>
      <c r="E15">
        <f>'DLIM calcs'!G515</f>
        <v>3.3417751482266666E-4</v>
      </c>
      <c r="F15">
        <f>'DLIM calcs'!H515</f>
        <v>3.3417751482266666E-4</v>
      </c>
      <c r="G15">
        <f>'DLIM calcs'!I515</f>
        <v>3.3417751482266666E-4</v>
      </c>
      <c r="H15">
        <f>'DLIM calcs'!J515</f>
        <v>2.5567449820269182E-3</v>
      </c>
      <c r="I15">
        <f>'DLIM calcs'!K515</f>
        <v>5.957673109930156E-4</v>
      </c>
      <c r="J15">
        <f>'DLIM calcs'!L515</f>
        <v>4.2089764039281814E-4</v>
      </c>
      <c r="K15">
        <f>'DLIM calcs'!M515</f>
        <v>5.5960045224023815E-4</v>
      </c>
      <c r="L15">
        <f>'DLIM calcs'!N515</f>
        <v>4.2987603566607262E-4</v>
      </c>
      <c r="M15">
        <f>'DLIM calcs'!O515</f>
        <v>3.1951929894283473E-3</v>
      </c>
      <c r="N15">
        <f>'DLIM calcs'!P515</f>
        <v>1.0651046204205572</v>
      </c>
      <c r="O15">
        <f>'DLIM calcs'!Q515</f>
        <v>1.6345234971418992E-3</v>
      </c>
      <c r="P15">
        <f>'DLIM calcs'!R515</f>
        <v>7.1101199337418749E-4</v>
      </c>
      <c r="Q15">
        <f>'DLIM calcs'!S515</f>
        <v>7.1101199337418749E-4</v>
      </c>
      <c r="R15">
        <f>'DLIM calcs'!T515</f>
        <v>4.3278153409939235E-4</v>
      </c>
      <c r="S15">
        <f>'DLIM calcs'!U515</f>
        <v>4.3278153409939235E-4</v>
      </c>
      <c r="T15">
        <f>'DLIM calcs'!V515</f>
        <v>3.7478766448051251E-4</v>
      </c>
      <c r="U15">
        <f>'DLIM calcs'!W515</f>
        <v>3.257993276881251E-4</v>
      </c>
      <c r="V15">
        <f>'DLIM calcs'!X515</f>
        <v>4.6872957786449489E-4</v>
      </c>
      <c r="W15">
        <f>'DLIM calcs'!Y515</f>
        <v>4.0516401856755126E-4</v>
      </c>
      <c r="X15">
        <f>'DLIM calcs'!Z515</f>
        <v>5.8422085489843805E-4</v>
      </c>
      <c r="Y15">
        <f>'DLIM calcs'!AA515</f>
        <v>4.6955461747182547E-4</v>
      </c>
      <c r="Z15">
        <f>'DLIM calcs'!AB515</f>
        <v>5.5652137414376808E-4</v>
      </c>
      <c r="AA15">
        <f>'DLIM calcs'!AC515</f>
        <v>3.7511776436595221E-4</v>
      </c>
      <c r="AB15">
        <f>'DLIM calcs'!AD515</f>
        <v>3.7511776436595221E-4</v>
      </c>
      <c r="AC15">
        <f>'DLIM calcs'!AE515</f>
        <v>4.8771719852691965E-4</v>
      </c>
      <c r="AD15">
        <f>'DLIM calcs'!AF515</f>
        <v>4.1382228403129485E-4</v>
      </c>
      <c r="AE15">
        <f>'DLIM calcs'!AG515</f>
        <v>4.9673909219801751E-4</v>
      </c>
      <c r="AF15">
        <f>'DLIM calcs'!AH515</f>
        <v>3.5147537408336402E-4</v>
      </c>
      <c r="AG15">
        <f>'DLIM calcs'!AI515</f>
        <v>6.624317431250282E-4</v>
      </c>
      <c r="AH15">
        <f>'DLIM calcs'!AJ515</f>
        <v>4.245098193507532E-4</v>
      </c>
      <c r="AI15">
        <f>'DLIM calcs'!AK515</f>
        <v>4.5342212018543353E-4</v>
      </c>
      <c r="AJ15">
        <f>'DLIM calcs'!AL515</f>
        <v>4.1187137600765271E-4</v>
      </c>
      <c r="AK15">
        <f>'DLIM calcs'!AM515</f>
        <v>3.1634906608995843E-4</v>
      </c>
      <c r="AL15">
        <f>'DLIM calcs'!AN515</f>
        <v>1.2214496559531494E-4</v>
      </c>
      <c r="AM15">
        <f>'DLIM calcs'!AO515</f>
        <v>9.3615875837274891E-4</v>
      </c>
      <c r="AN15">
        <f>'DLIM calcs'!AP515</f>
        <v>6.9671731259748448E-4</v>
      </c>
      <c r="AO15">
        <f>'DLIM calcs'!AQ515</f>
        <v>1.3601179807995886E-3</v>
      </c>
      <c r="AP15">
        <f>'DLIM calcs'!AR515</f>
        <v>2.4191016454509766E-2</v>
      </c>
      <c r="AQ15">
        <f>'DLIM calcs'!AS515</f>
        <v>4.261643479256851E-4</v>
      </c>
      <c r="AR15">
        <f>'DLIM calcs'!AT515</f>
        <v>0</v>
      </c>
    </row>
    <row r="16" spans="1:44" x14ac:dyDescent="0.35">
      <c r="A16" t="str">
        <f>'DLIM calcs'!D516</f>
        <v>ISIC 22</v>
      </c>
      <c r="B16" t="str">
        <v>ISIC 31T33</v>
      </c>
      <c r="C16">
        <f>'DLIM calcs'!E516</f>
        <v>1.205386421372771E-2</v>
      </c>
      <c r="D16">
        <f>'DLIM calcs'!F516</f>
        <v>1.0673599309197604E-2</v>
      </c>
      <c r="E16">
        <f>'DLIM calcs'!G516</f>
        <v>1.0673599309197604E-2</v>
      </c>
      <c r="F16">
        <f>'DLIM calcs'!H516</f>
        <v>1.0673599309197604E-2</v>
      </c>
      <c r="G16">
        <f>'DLIM calcs'!I516</f>
        <v>1.0673599309197604E-2</v>
      </c>
      <c r="H16">
        <f>'DLIM calcs'!J516</f>
        <v>2.4504369947819786E-2</v>
      </c>
      <c r="I16">
        <f>'DLIM calcs'!K516</f>
        <v>2.3078439759721646E-2</v>
      </c>
      <c r="J16">
        <f>'DLIM calcs'!L516</f>
        <v>1.8485218340630931E-2</v>
      </c>
      <c r="K16">
        <f>'DLIM calcs'!M516</f>
        <v>2.6462160034282912E-2</v>
      </c>
      <c r="L16">
        <f>'DLIM calcs'!N516</f>
        <v>1.166709561613612E-2</v>
      </c>
      <c r="M16">
        <f>'DLIM calcs'!O516</f>
        <v>2.6121787590194494E-2</v>
      </c>
      <c r="N16">
        <f>'DLIM calcs'!P516</f>
        <v>1.6898273446568354E-2</v>
      </c>
      <c r="O16">
        <f>'DLIM calcs'!Q516</f>
        <v>1.1524581071233178</v>
      </c>
      <c r="P16">
        <f>'DLIM calcs'!R516</f>
        <v>2.2073805793880383E-2</v>
      </c>
      <c r="Q16">
        <f>'DLIM calcs'!S516</f>
        <v>2.2073805793880383E-2</v>
      </c>
      <c r="R16">
        <f>'DLIM calcs'!T516</f>
        <v>1.3575953771810444E-2</v>
      </c>
      <c r="S16">
        <f>'DLIM calcs'!U516</f>
        <v>1.3575953771810444E-2</v>
      </c>
      <c r="T16">
        <f>'DLIM calcs'!V516</f>
        <v>2.3333171653759175E-2</v>
      </c>
      <c r="U16">
        <f>'DLIM calcs'!W516</f>
        <v>1.6896613160483468E-2</v>
      </c>
      <c r="V16">
        <f>'DLIM calcs'!X516</f>
        <v>3.9279701419271985E-2</v>
      </c>
      <c r="W16">
        <f>'DLIM calcs'!Y516</f>
        <v>3.3247149965527287E-2</v>
      </c>
      <c r="X16">
        <f>'DLIM calcs'!Z516</f>
        <v>6.817011023408677E-2</v>
      </c>
      <c r="Y16">
        <f>'DLIM calcs'!AA516</f>
        <v>3.0238517458089479E-2</v>
      </c>
      <c r="Z16">
        <f>'DLIM calcs'!AB516</f>
        <v>2.9615043969690988E-2</v>
      </c>
      <c r="AA16">
        <f>'DLIM calcs'!AC516</f>
        <v>8.2018032104185651E-3</v>
      </c>
      <c r="AB16">
        <f>'DLIM calcs'!AD516</f>
        <v>8.2018032104185651E-3</v>
      </c>
      <c r="AC16">
        <f>'DLIM calcs'!AE516</f>
        <v>1.1819014870135282E-2</v>
      </c>
      <c r="AD16">
        <f>'DLIM calcs'!AF516</f>
        <v>3.5517782450752419E-2</v>
      </c>
      <c r="AE16">
        <f>'DLIM calcs'!AG516</f>
        <v>9.6184462116190271E-3</v>
      </c>
      <c r="AF16">
        <f>'DLIM calcs'!AH516</f>
        <v>9.4258732850619753E-3</v>
      </c>
      <c r="AG16">
        <f>'DLIM calcs'!AI516</f>
        <v>7.9533561873645839E-3</v>
      </c>
      <c r="AH16">
        <f>'DLIM calcs'!AJ516</f>
        <v>7.3810691222281283E-3</v>
      </c>
      <c r="AI16">
        <f>'DLIM calcs'!AK516</f>
        <v>7.7443126350926319E-3</v>
      </c>
      <c r="AJ16">
        <f>'DLIM calcs'!AL516</f>
        <v>3.5257498253645834E-3</v>
      </c>
      <c r="AK16">
        <f>'DLIM calcs'!AM516</f>
        <v>2.9266807268217821E-3</v>
      </c>
      <c r="AL16">
        <f>'DLIM calcs'!AN516</f>
        <v>3.5510920301584071E-3</v>
      </c>
      <c r="AM16">
        <f>'DLIM calcs'!AO516</f>
        <v>6.6795609600465832E-3</v>
      </c>
      <c r="AN16">
        <f>'DLIM calcs'!AP516</f>
        <v>3.4855261938842906E-3</v>
      </c>
      <c r="AO16">
        <f>'DLIM calcs'!AQ516</f>
        <v>2.1559158446719075E-3</v>
      </c>
      <c r="AP16">
        <f>'DLIM calcs'!AR516</f>
        <v>4.9668461253354708E-3</v>
      </c>
      <c r="AQ16">
        <f>'DLIM calcs'!AS516</f>
        <v>5.7129405396807598E-3</v>
      </c>
      <c r="AR16">
        <f>'DLIM calcs'!AT516</f>
        <v>0</v>
      </c>
    </row>
    <row r="17" spans="1:44" x14ac:dyDescent="0.35">
      <c r="A17" t="str">
        <f>'DLIM calcs'!D517</f>
        <v>ISIC 231</v>
      </c>
      <c r="B17" t="str">
        <v>ISIC 231</v>
      </c>
      <c r="C17">
        <f>'DLIM calcs'!E517</f>
        <v>7.7031635392837694E-3</v>
      </c>
      <c r="D17">
        <f>'DLIM calcs'!F517</f>
        <v>1.0969984035234897E-2</v>
      </c>
      <c r="E17">
        <f>'DLIM calcs'!G517</f>
        <v>1.0969984035234897E-2</v>
      </c>
      <c r="F17">
        <f>'DLIM calcs'!H517</f>
        <v>1.0969984035234897E-2</v>
      </c>
      <c r="G17">
        <f>'DLIM calcs'!I517</f>
        <v>1.0969984035234897E-2</v>
      </c>
      <c r="H17">
        <f>'DLIM calcs'!J517</f>
        <v>1.0128064282974284E-2</v>
      </c>
      <c r="I17">
        <f>'DLIM calcs'!K517</f>
        <v>5.1617434707339959E-3</v>
      </c>
      <c r="J17">
        <f>'DLIM calcs'!L517</f>
        <v>2.1294175498259998E-2</v>
      </c>
      <c r="K17">
        <f>'DLIM calcs'!M517</f>
        <v>5.0336966923132907E-3</v>
      </c>
      <c r="L17">
        <f>'DLIM calcs'!N517</f>
        <v>3.475096850355497E-3</v>
      </c>
      <c r="M17">
        <f>'DLIM calcs'!O517</f>
        <v>9.5805013485121097E-3</v>
      </c>
      <c r="N17">
        <f>'DLIM calcs'!P517</f>
        <v>5.848538104506318E-3</v>
      </c>
      <c r="O17">
        <f>'DLIM calcs'!Q517</f>
        <v>1.0766897100514414E-2</v>
      </c>
      <c r="P17">
        <f>'DLIM calcs'!R517</f>
        <v>1.1483103957989631</v>
      </c>
      <c r="Q17">
        <f>'DLIM calcs'!S517</f>
        <v>0.01</v>
      </c>
      <c r="R17">
        <f>'DLIM calcs'!T517</f>
        <v>1.4170939485475357E-2</v>
      </c>
      <c r="S17">
        <f>'DLIM calcs'!U517</f>
        <v>1.4170939485475357E-2</v>
      </c>
      <c r="T17">
        <f>'DLIM calcs'!V517</f>
        <v>1.1855462491158814E-2</v>
      </c>
      <c r="U17">
        <f>'DLIM calcs'!W517</f>
        <v>6.7982577574990499E-3</v>
      </c>
      <c r="V17">
        <f>'DLIM calcs'!X517</f>
        <v>1.2492486489942296E-2</v>
      </c>
      <c r="W17">
        <f>'DLIM calcs'!Y517</f>
        <v>8.2133741216971687E-3</v>
      </c>
      <c r="X17">
        <f>'DLIM calcs'!Z517</f>
        <v>1.2533229960973518E-2</v>
      </c>
      <c r="Y17">
        <f>'DLIM calcs'!AA517</f>
        <v>9.0746346109128982E-3</v>
      </c>
      <c r="Z17">
        <f>'DLIM calcs'!AB517</f>
        <v>1.0858772592114012E-2</v>
      </c>
      <c r="AA17">
        <f>'DLIM calcs'!AC517</f>
        <v>9.4210220876555003E-3</v>
      </c>
      <c r="AB17">
        <f>'DLIM calcs'!AD517</f>
        <v>9.4210220876555003E-3</v>
      </c>
      <c r="AC17">
        <f>'DLIM calcs'!AE517</f>
        <v>8.8766204105421749E-3</v>
      </c>
      <c r="AD17">
        <f>'DLIM calcs'!AF517</f>
        <v>7.1886431721992217E-2</v>
      </c>
      <c r="AE17">
        <f>'DLIM calcs'!AG517</f>
        <v>3.9137083876141215E-3</v>
      </c>
      <c r="AF17">
        <f>'DLIM calcs'!AH517</f>
        <v>3.7800933025603951E-3</v>
      </c>
      <c r="AG17">
        <f>'DLIM calcs'!AI517</f>
        <v>5.2868846119779479E-3</v>
      </c>
      <c r="AH17">
        <f>'DLIM calcs'!AJ517</f>
        <v>2.5483676688009683E-3</v>
      </c>
      <c r="AI17">
        <f>'DLIM calcs'!AK517</f>
        <v>4.0374853418637556E-3</v>
      </c>
      <c r="AJ17">
        <f>'DLIM calcs'!AL517</f>
        <v>1.6822021623885276E-3</v>
      </c>
      <c r="AK17">
        <f>'DLIM calcs'!AM517</f>
        <v>1.6496696562036406E-3</v>
      </c>
      <c r="AL17">
        <f>'DLIM calcs'!AN517</f>
        <v>6.0421136073891841E-3</v>
      </c>
      <c r="AM17">
        <f>'DLIM calcs'!AO517</f>
        <v>3.5570705216092947E-3</v>
      </c>
      <c r="AN17">
        <f>'DLIM calcs'!AP517</f>
        <v>3.2443172455406681E-3</v>
      </c>
      <c r="AO17">
        <f>'DLIM calcs'!AQ517</f>
        <v>2.003949715644761E-3</v>
      </c>
      <c r="AP17">
        <f>'DLIM calcs'!AR517</f>
        <v>2.7227314306883287E-3</v>
      </c>
      <c r="AQ17">
        <f>'DLIM calcs'!AS517</f>
        <v>3.9189225393173851E-3</v>
      </c>
      <c r="AR17">
        <f>'DLIM calcs'!AT517</f>
        <v>0</v>
      </c>
    </row>
    <row r="18" spans="1:44" x14ac:dyDescent="0.35">
      <c r="A18" t="str">
        <f>'DLIM calcs'!D518</f>
        <v>ISIC 239</v>
      </c>
      <c r="B18" t="str">
        <v>ISIC 239</v>
      </c>
      <c r="C18">
        <f>'DLIM calcs'!E518</f>
        <v>7.7031635392837694E-3</v>
      </c>
      <c r="D18">
        <f>'DLIM calcs'!F518</f>
        <v>1.0969984035234897E-2</v>
      </c>
      <c r="E18">
        <f>'DLIM calcs'!G518</f>
        <v>1.0969984035234897E-2</v>
      </c>
      <c r="F18">
        <f>'DLIM calcs'!H518</f>
        <v>1.0969984035234897E-2</v>
      </c>
      <c r="G18">
        <f>'DLIM calcs'!I518</f>
        <v>1.0969984035234897E-2</v>
      </c>
      <c r="H18">
        <f>'DLIM calcs'!J518</f>
        <v>1.0128064282974284E-2</v>
      </c>
      <c r="I18">
        <f>'DLIM calcs'!K518</f>
        <v>5.1617434707339959E-3</v>
      </c>
      <c r="J18">
        <f>'DLIM calcs'!L518</f>
        <v>2.1294175498259998E-2</v>
      </c>
      <c r="K18">
        <f>'DLIM calcs'!M518</f>
        <v>5.0336966923132907E-3</v>
      </c>
      <c r="L18">
        <f>'DLIM calcs'!N518</f>
        <v>3.475096850355497E-3</v>
      </c>
      <c r="M18">
        <f>'DLIM calcs'!O518</f>
        <v>9.5805013485121097E-3</v>
      </c>
      <c r="N18">
        <f>'DLIM calcs'!P518</f>
        <v>5.848538104506318E-3</v>
      </c>
      <c r="O18">
        <f>'DLIM calcs'!Q518</f>
        <v>1.0766897100514414E-2</v>
      </c>
      <c r="P18">
        <f>'DLIM calcs'!R518</f>
        <v>0.01</v>
      </c>
      <c r="Q18">
        <f>'DLIM calcs'!S518</f>
        <v>1.1483103957989631</v>
      </c>
      <c r="R18">
        <f>'DLIM calcs'!T518</f>
        <v>1.4170939485475357E-2</v>
      </c>
      <c r="S18">
        <f>'DLIM calcs'!U518</f>
        <v>1.4170939485475357E-2</v>
      </c>
      <c r="T18">
        <f>'DLIM calcs'!V518</f>
        <v>1.1855462491158814E-2</v>
      </c>
      <c r="U18">
        <f>'DLIM calcs'!W518</f>
        <v>6.7982577574990499E-3</v>
      </c>
      <c r="V18">
        <f>'DLIM calcs'!X518</f>
        <v>1.2492486489942296E-2</v>
      </c>
      <c r="W18">
        <f>'DLIM calcs'!Y518</f>
        <v>8.2133741216971687E-3</v>
      </c>
      <c r="X18">
        <f>'DLIM calcs'!Z518</f>
        <v>1.2533229960973518E-2</v>
      </c>
      <c r="Y18">
        <f>'DLIM calcs'!AA518</f>
        <v>9.0746346109128982E-3</v>
      </c>
      <c r="Z18">
        <f>'DLIM calcs'!AB518</f>
        <v>1.0858772592114012E-2</v>
      </c>
      <c r="AA18">
        <f>'DLIM calcs'!AC518</f>
        <v>9.4210220876555003E-3</v>
      </c>
      <c r="AB18">
        <f>'DLIM calcs'!AD518</f>
        <v>9.4210220876555003E-3</v>
      </c>
      <c r="AC18">
        <f>'DLIM calcs'!AE518</f>
        <v>8.8766204105421749E-3</v>
      </c>
      <c r="AD18">
        <f>'DLIM calcs'!AF518</f>
        <v>7.1886431721992217E-2</v>
      </c>
      <c r="AE18">
        <f>'DLIM calcs'!AG518</f>
        <v>3.9137083876141215E-3</v>
      </c>
      <c r="AF18">
        <f>'DLIM calcs'!AH518</f>
        <v>3.7800933025603951E-3</v>
      </c>
      <c r="AG18">
        <f>'DLIM calcs'!AI518</f>
        <v>5.2868846119779479E-3</v>
      </c>
      <c r="AH18">
        <f>'DLIM calcs'!AJ518</f>
        <v>2.5483676688009683E-3</v>
      </c>
      <c r="AI18">
        <f>'DLIM calcs'!AK518</f>
        <v>4.0374853418637556E-3</v>
      </c>
      <c r="AJ18">
        <f>'DLIM calcs'!AL518</f>
        <v>1.6822021623885276E-3</v>
      </c>
      <c r="AK18">
        <f>'DLIM calcs'!AM518</f>
        <v>1.6496696562036406E-3</v>
      </c>
      <c r="AL18">
        <f>'DLIM calcs'!AN518</f>
        <v>6.0421136073891841E-3</v>
      </c>
      <c r="AM18">
        <f>'DLIM calcs'!AO518</f>
        <v>3.5570705216092947E-3</v>
      </c>
      <c r="AN18">
        <f>'DLIM calcs'!AP518</f>
        <v>3.2443172455406681E-3</v>
      </c>
      <c r="AO18">
        <f>'DLIM calcs'!AQ518</f>
        <v>2.003949715644761E-3</v>
      </c>
      <c r="AP18">
        <f>'DLIM calcs'!AR518</f>
        <v>2.7227314306883287E-3</v>
      </c>
      <c r="AQ18">
        <f>'DLIM calcs'!AS518</f>
        <v>3.9189225393173851E-3</v>
      </c>
      <c r="AR18">
        <f>'DLIM calcs'!AT518</f>
        <v>0</v>
      </c>
    </row>
    <row r="19" spans="1:44" x14ac:dyDescent="0.35">
      <c r="A19" t="str">
        <f>'DLIM calcs'!D519</f>
        <v>ISIC 241</v>
      </c>
      <c r="B19" t="str">
        <v>ISIC 241</v>
      </c>
      <c r="C19">
        <f>'DLIM calcs'!E519</f>
        <v>7.5968981540257066E-3</v>
      </c>
      <c r="D19">
        <f>'DLIM calcs'!F519</f>
        <v>2.0790993234610877E-2</v>
      </c>
      <c r="E19">
        <f>'DLIM calcs'!G519</f>
        <v>2.0790993234610877E-2</v>
      </c>
      <c r="F19">
        <f>'DLIM calcs'!H519</f>
        <v>2.0790993234610877E-2</v>
      </c>
      <c r="G19">
        <f>'DLIM calcs'!I519</f>
        <v>2.0790993234610877E-2</v>
      </c>
      <c r="H19">
        <f>'DLIM calcs'!J519</f>
        <v>8.6725078400041716E-3</v>
      </c>
      <c r="I19">
        <f>'DLIM calcs'!K519</f>
        <v>7.6211328215335305E-3</v>
      </c>
      <c r="J19">
        <f>'DLIM calcs'!L519</f>
        <v>1.4350900390971734E-2</v>
      </c>
      <c r="K19">
        <f>'DLIM calcs'!M519</f>
        <v>1.193323188946965E-2</v>
      </c>
      <c r="L19">
        <f>'DLIM calcs'!N519</f>
        <v>8.9360226853304817E-3</v>
      </c>
      <c r="M19">
        <f>'DLIM calcs'!O519</f>
        <v>2.0828354962624238E-2</v>
      </c>
      <c r="N19">
        <f>'DLIM calcs'!P519</f>
        <v>7.0248384274370756E-3</v>
      </c>
      <c r="O19">
        <f>'DLIM calcs'!Q519</f>
        <v>2.1863314900520795E-2</v>
      </c>
      <c r="P19">
        <f>'DLIM calcs'!R519</f>
        <v>2.7017326097702389E-2</v>
      </c>
      <c r="Q19">
        <f>'DLIM calcs'!S519</f>
        <v>2.7017326097702389E-2</v>
      </c>
      <c r="R19">
        <f>'DLIM calcs'!T519</f>
        <v>1.3547451732553004</v>
      </c>
      <c r="S19">
        <f>'DLIM calcs'!U519</f>
        <v>0.01</v>
      </c>
      <c r="T19">
        <f>'DLIM calcs'!V519</f>
        <v>0.19843342658280722</v>
      </c>
      <c r="U19">
        <f>'DLIM calcs'!W519</f>
        <v>2.3007146890814303E-2</v>
      </c>
      <c r="V19">
        <f>'DLIM calcs'!X519</f>
        <v>0.11698694039245845</v>
      </c>
      <c r="W19">
        <f>'DLIM calcs'!Y519</f>
        <v>0.10043704593031892</v>
      </c>
      <c r="X19">
        <f>'DLIM calcs'!Z519</f>
        <v>9.1254718877304089E-2</v>
      </c>
      <c r="Y19">
        <f>'DLIM calcs'!AA519</f>
        <v>6.0005407221791041E-2</v>
      </c>
      <c r="Z19">
        <f>'DLIM calcs'!AB519</f>
        <v>5.435333314027125E-2</v>
      </c>
      <c r="AA19">
        <f>'DLIM calcs'!AC519</f>
        <v>1.1125612992809206E-2</v>
      </c>
      <c r="AB19">
        <f>'DLIM calcs'!AD519</f>
        <v>1.1125612992809206E-2</v>
      </c>
      <c r="AC19">
        <f>'DLIM calcs'!AE519</f>
        <v>2.6858973235214155E-2</v>
      </c>
      <c r="AD19">
        <f>'DLIM calcs'!AF519</f>
        <v>3.5346776938472074E-2</v>
      </c>
      <c r="AE19">
        <f>'DLIM calcs'!AG519</f>
        <v>5.5937350691556654E-3</v>
      </c>
      <c r="AF19">
        <f>'DLIM calcs'!AH519</f>
        <v>6.3764781735746795E-3</v>
      </c>
      <c r="AG19">
        <f>'DLIM calcs'!AI519</f>
        <v>4.334275794121361E-3</v>
      </c>
      <c r="AH19">
        <f>'DLIM calcs'!AJ519</f>
        <v>3.9650672521282281E-3</v>
      </c>
      <c r="AI19">
        <f>'DLIM calcs'!AK519</f>
        <v>6.1412110260546295E-3</v>
      </c>
      <c r="AJ19">
        <f>'DLIM calcs'!AL519</f>
        <v>2.6512234507795568E-3</v>
      </c>
      <c r="AK19">
        <f>'DLIM calcs'!AM519</f>
        <v>1.936553590964416E-3</v>
      </c>
      <c r="AL19">
        <f>'DLIM calcs'!AN519</f>
        <v>3.6391527015904963E-3</v>
      </c>
      <c r="AM19">
        <f>'DLIM calcs'!AO519</f>
        <v>4.9582927796222023E-3</v>
      </c>
      <c r="AN19">
        <f>'DLIM calcs'!AP519</f>
        <v>3.6450427595552514E-3</v>
      </c>
      <c r="AO19">
        <f>'DLIM calcs'!AQ519</f>
        <v>1.700758441557743E-3</v>
      </c>
      <c r="AP19">
        <f>'DLIM calcs'!AR519</f>
        <v>3.7899956733370124E-3</v>
      </c>
      <c r="AQ19">
        <f>'DLIM calcs'!AS519</f>
        <v>4.1560951079026237E-3</v>
      </c>
      <c r="AR19">
        <f>'DLIM calcs'!AT519</f>
        <v>0</v>
      </c>
    </row>
    <row r="20" spans="1:44" x14ac:dyDescent="0.35">
      <c r="A20" t="str">
        <f>'DLIM calcs'!D520</f>
        <v>ISIC 242</v>
      </c>
      <c r="B20" t="str">
        <v>ISIC 242</v>
      </c>
      <c r="C20">
        <f>'DLIM calcs'!E520</f>
        <v>1.4693082366612577E-2</v>
      </c>
      <c r="D20">
        <f>'DLIM calcs'!F520</f>
        <v>2.0790993234610877E-2</v>
      </c>
      <c r="E20">
        <f>'DLIM calcs'!G520</f>
        <v>2.0790993234610877E-2</v>
      </c>
      <c r="F20">
        <f>'DLIM calcs'!H520</f>
        <v>2.0790993234610877E-2</v>
      </c>
      <c r="G20">
        <f>'DLIM calcs'!I520</f>
        <v>2.0790993234610877E-2</v>
      </c>
      <c r="H20">
        <f>'DLIM calcs'!J520</f>
        <v>8.6725078400041716E-3</v>
      </c>
      <c r="I20">
        <f>'DLIM calcs'!K520</f>
        <v>7.6211328215335305E-3</v>
      </c>
      <c r="J20">
        <f>'DLIM calcs'!L520</f>
        <v>1.4350900390971734E-2</v>
      </c>
      <c r="K20">
        <f>'DLIM calcs'!M520</f>
        <v>1.193323188946965E-2</v>
      </c>
      <c r="L20">
        <f>'DLIM calcs'!N520</f>
        <v>8.9360226853304817E-3</v>
      </c>
      <c r="M20">
        <f>'DLIM calcs'!O520</f>
        <v>2.0828354962624238E-2</v>
      </c>
      <c r="N20">
        <f>'DLIM calcs'!P520</f>
        <v>7.0248384274370756E-3</v>
      </c>
      <c r="O20">
        <f>'DLIM calcs'!Q520</f>
        <v>2.1863314900520795E-2</v>
      </c>
      <c r="P20">
        <f>'DLIM calcs'!R520</f>
        <v>2.7017326097702389E-2</v>
      </c>
      <c r="Q20">
        <f>'DLIM calcs'!S520</f>
        <v>2.7017326097702389E-2</v>
      </c>
      <c r="R20">
        <f>'DLIM calcs'!T520</f>
        <v>0.01</v>
      </c>
      <c r="S20">
        <f>'DLIM calcs'!U520</f>
        <v>1.3547451732553004</v>
      </c>
      <c r="T20">
        <f>'DLIM calcs'!V520</f>
        <v>0.19843342658280722</v>
      </c>
      <c r="U20">
        <f>'DLIM calcs'!W520</f>
        <v>2.3007146890814303E-2</v>
      </c>
      <c r="V20">
        <f>'DLIM calcs'!X520</f>
        <v>0.11698694039245845</v>
      </c>
      <c r="W20">
        <f>'DLIM calcs'!Y520</f>
        <v>0.10043704593031892</v>
      </c>
      <c r="X20">
        <f>'DLIM calcs'!Z520</f>
        <v>9.1254718877304089E-2</v>
      </c>
      <c r="Y20">
        <f>'DLIM calcs'!AA520</f>
        <v>6.0005407221791041E-2</v>
      </c>
      <c r="Z20">
        <f>'DLIM calcs'!AB520</f>
        <v>5.435333314027125E-2</v>
      </c>
      <c r="AA20">
        <f>'DLIM calcs'!AC520</f>
        <v>1.1125612992809206E-2</v>
      </c>
      <c r="AB20">
        <f>'DLIM calcs'!AD520</f>
        <v>1.1125612992809206E-2</v>
      </c>
      <c r="AC20">
        <f>'DLIM calcs'!AE520</f>
        <v>2.6858973235214155E-2</v>
      </c>
      <c r="AD20">
        <f>'DLIM calcs'!AF520</f>
        <v>3.5346776938472074E-2</v>
      </c>
      <c r="AE20">
        <f>'DLIM calcs'!AG520</f>
        <v>5.5937350691556654E-3</v>
      </c>
      <c r="AF20">
        <f>'DLIM calcs'!AH520</f>
        <v>6.3764781735746795E-3</v>
      </c>
      <c r="AG20">
        <f>'DLIM calcs'!AI520</f>
        <v>4.334275794121361E-3</v>
      </c>
      <c r="AH20">
        <f>'DLIM calcs'!AJ520</f>
        <v>3.9650672521282281E-3</v>
      </c>
      <c r="AI20">
        <f>'DLIM calcs'!AK520</f>
        <v>6.1412110260546295E-3</v>
      </c>
      <c r="AJ20">
        <f>'DLIM calcs'!AL520</f>
        <v>2.6512234507795568E-3</v>
      </c>
      <c r="AK20">
        <f>'DLIM calcs'!AM520</f>
        <v>1.936553590964416E-3</v>
      </c>
      <c r="AL20">
        <f>'DLIM calcs'!AN520</f>
        <v>3.6391527015904963E-3</v>
      </c>
      <c r="AM20">
        <f>'DLIM calcs'!AO520</f>
        <v>4.9582927796222023E-3</v>
      </c>
      <c r="AN20">
        <f>'DLIM calcs'!AP520</f>
        <v>3.6450427595552514E-3</v>
      </c>
      <c r="AO20">
        <f>'DLIM calcs'!AQ520</f>
        <v>1.700758441557743E-3</v>
      </c>
      <c r="AP20">
        <f>'DLIM calcs'!AR520</f>
        <v>3.7899956733370124E-3</v>
      </c>
      <c r="AQ20">
        <f>'DLIM calcs'!AS520</f>
        <v>4.1560951079026237E-3</v>
      </c>
      <c r="AR20">
        <f>'DLIM calcs'!AT520</f>
        <v>0</v>
      </c>
    </row>
    <row r="21" spans="1:44" x14ac:dyDescent="0.35">
      <c r="A21" t="str">
        <f>'DLIM calcs'!D521</f>
        <v>ISIC 25</v>
      </c>
      <c r="B21" t="str">
        <v>ISIC 28</v>
      </c>
      <c r="C21">
        <f>'DLIM calcs'!E521</f>
        <v>1.4693082366612577E-2</v>
      </c>
      <c r="D21">
        <f>'DLIM calcs'!F521</f>
        <v>2.3981425401282588E-2</v>
      </c>
      <c r="E21">
        <f>'DLIM calcs'!G521</f>
        <v>2.3981425401282588E-2</v>
      </c>
      <c r="F21">
        <f>'DLIM calcs'!H521</f>
        <v>2.3981425401282588E-2</v>
      </c>
      <c r="G21">
        <f>'DLIM calcs'!I521</f>
        <v>2.3981425401282588E-2</v>
      </c>
      <c r="H21">
        <f>'DLIM calcs'!J521</f>
        <v>1.8431821073181594E-2</v>
      </c>
      <c r="I21">
        <f>'DLIM calcs'!K521</f>
        <v>1.2946380348325294E-2</v>
      </c>
      <c r="J21">
        <f>'DLIM calcs'!L521</f>
        <v>2.7180689653813008E-2</v>
      </c>
      <c r="K21">
        <f>'DLIM calcs'!M521</f>
        <v>1.6782936262177316E-2</v>
      </c>
      <c r="L21">
        <f>'DLIM calcs'!N521</f>
        <v>1.4217440921114653E-2</v>
      </c>
      <c r="M21">
        <f>'DLIM calcs'!O521</f>
        <v>1.8849722611500804E-2</v>
      </c>
      <c r="N21">
        <f>'DLIM calcs'!P521</f>
        <v>7.6161496396028559E-3</v>
      </c>
      <c r="O21">
        <f>'DLIM calcs'!Q521</f>
        <v>2.7803851696002347E-2</v>
      </c>
      <c r="P21">
        <f>'DLIM calcs'!R521</f>
        <v>2.4129488037395074E-2</v>
      </c>
      <c r="Q21">
        <f>'DLIM calcs'!S521</f>
        <v>2.4129488037395074E-2</v>
      </c>
      <c r="R21">
        <f>'DLIM calcs'!T521</f>
        <v>5.442302496243713E-2</v>
      </c>
      <c r="S21">
        <f>'DLIM calcs'!U521</f>
        <v>5.442302496243713E-2</v>
      </c>
      <c r="T21">
        <f>'DLIM calcs'!V521</f>
        <v>1.2235827381952313</v>
      </c>
      <c r="U21">
        <f>'DLIM calcs'!W521</f>
        <v>2.5543394013034872E-2</v>
      </c>
      <c r="V21">
        <f>'DLIM calcs'!X521</f>
        <v>6.8690484761766535E-2</v>
      </c>
      <c r="W21">
        <f>'DLIM calcs'!Y521</f>
        <v>0.1402371016514605</v>
      </c>
      <c r="X21">
        <f>'DLIM calcs'!Z521</f>
        <v>0.10244415250445861</v>
      </c>
      <c r="Y21">
        <f>'DLIM calcs'!AA521</f>
        <v>8.67690781036978E-2</v>
      </c>
      <c r="Z21">
        <f>'DLIM calcs'!AB521</f>
        <v>6.4607560119310792E-2</v>
      </c>
      <c r="AA21">
        <f>'DLIM calcs'!AC521</f>
        <v>1.8339132628180932E-2</v>
      </c>
      <c r="AB21">
        <f>'DLIM calcs'!AD521</f>
        <v>1.8339132628180932E-2</v>
      </c>
      <c r="AC21">
        <f>'DLIM calcs'!AE521</f>
        <v>2.8415810176416749E-2</v>
      </c>
      <c r="AD21">
        <f>'DLIM calcs'!AF521</f>
        <v>6.0691586258032608E-2</v>
      </c>
      <c r="AE21">
        <f>'DLIM calcs'!AG521</f>
        <v>8.2201689753073088E-3</v>
      </c>
      <c r="AF21">
        <f>'DLIM calcs'!AH521</f>
        <v>1.040106126280178E-2</v>
      </c>
      <c r="AG21">
        <f>'DLIM calcs'!AI521</f>
        <v>8.1191692167805578E-3</v>
      </c>
      <c r="AH21">
        <f>'DLIM calcs'!AJ521</f>
        <v>5.8298596710737918E-3</v>
      </c>
      <c r="AI21">
        <f>'DLIM calcs'!AK521</f>
        <v>8.9822338969107341E-3</v>
      </c>
      <c r="AJ21">
        <f>'DLIM calcs'!AL521</f>
        <v>4.3600230098124557E-3</v>
      </c>
      <c r="AK21">
        <f>'DLIM calcs'!AM521</f>
        <v>3.0321398603487437E-3</v>
      </c>
      <c r="AL21">
        <f>'DLIM calcs'!AN521</f>
        <v>5.7730353233079752E-3</v>
      </c>
      <c r="AM21">
        <f>'DLIM calcs'!AO521</f>
        <v>7.4885025894846644E-3</v>
      </c>
      <c r="AN21">
        <f>'DLIM calcs'!AP521</f>
        <v>6.9839334165444321E-3</v>
      </c>
      <c r="AO21">
        <f>'DLIM calcs'!AQ521</f>
        <v>2.9092365242264018E-3</v>
      </c>
      <c r="AP21">
        <f>'DLIM calcs'!AR521</f>
        <v>4.1559949614878109E-3</v>
      </c>
      <c r="AQ21">
        <f>'DLIM calcs'!AS521</f>
        <v>6.4079868239336315E-3</v>
      </c>
      <c r="AR21">
        <f>'DLIM calcs'!AT521</f>
        <v>0</v>
      </c>
    </row>
    <row r="22" spans="1:44" x14ac:dyDescent="0.35">
      <c r="A22" t="str">
        <f>'DLIM calcs'!D522</f>
        <v>ISIC 26</v>
      </c>
      <c r="B22" t="str">
        <v>ISIC 28</v>
      </c>
      <c r="C22">
        <f>'DLIM calcs'!E522</f>
        <v>2.1055154702230836E-3</v>
      </c>
      <c r="D22">
        <f>'DLIM calcs'!F522</f>
        <v>3.2259255022321345E-3</v>
      </c>
      <c r="E22">
        <f>'DLIM calcs'!G522</f>
        <v>3.2259255022321345E-3</v>
      </c>
      <c r="F22">
        <f>'DLIM calcs'!H522</f>
        <v>3.2259255022321345E-3</v>
      </c>
      <c r="G22">
        <f>'DLIM calcs'!I522</f>
        <v>3.2259255022321345E-3</v>
      </c>
      <c r="H22">
        <f>'DLIM calcs'!J522</f>
        <v>2.6577480321606801E-3</v>
      </c>
      <c r="I22">
        <f>'DLIM calcs'!K522</f>
        <v>2.1703529825899373E-3</v>
      </c>
      <c r="J22">
        <f>'DLIM calcs'!L522</f>
        <v>2.9662991855927191E-3</v>
      </c>
      <c r="K22">
        <f>'DLIM calcs'!M522</f>
        <v>4.345247686920288E-3</v>
      </c>
      <c r="L22">
        <f>'DLIM calcs'!N522</f>
        <v>2.4079474452658777E-3</v>
      </c>
      <c r="M22">
        <f>'DLIM calcs'!O522</f>
        <v>3.4257279759035818E-3</v>
      </c>
      <c r="N22">
        <f>'DLIM calcs'!P522</f>
        <v>3.3647210476953765E-3</v>
      </c>
      <c r="O22">
        <f>'DLIM calcs'!Q522</f>
        <v>3.6027998542392881E-3</v>
      </c>
      <c r="P22">
        <f>'DLIM calcs'!R522</f>
        <v>3.8397759630634585E-3</v>
      </c>
      <c r="Q22">
        <f>'DLIM calcs'!S522</f>
        <v>3.8397759630634585E-3</v>
      </c>
      <c r="R22">
        <f>'DLIM calcs'!T522</f>
        <v>4.0454028765289805E-3</v>
      </c>
      <c r="S22">
        <f>'DLIM calcs'!U522</f>
        <v>4.0454028765289805E-3</v>
      </c>
      <c r="T22">
        <f>'DLIM calcs'!V522</f>
        <v>4.8414916982717484E-3</v>
      </c>
      <c r="U22">
        <f>'DLIM calcs'!W522</f>
        <v>1.0986458196721267</v>
      </c>
      <c r="V22">
        <f>'DLIM calcs'!X522</f>
        <v>2.6238173675047639E-2</v>
      </c>
      <c r="W22">
        <f>'DLIM calcs'!Y522</f>
        <v>1.1183453060265381E-2</v>
      </c>
      <c r="X22">
        <f>'DLIM calcs'!Z522</f>
        <v>1.2243362512838404E-2</v>
      </c>
      <c r="Y22">
        <f>'DLIM calcs'!AA522</f>
        <v>2.7010052697205092E-2</v>
      </c>
      <c r="Z22">
        <f>'DLIM calcs'!AB522</f>
        <v>1.4281803227442862E-2</v>
      </c>
      <c r="AA22">
        <f>'DLIM calcs'!AC522</f>
        <v>6.4300018013191884E-3</v>
      </c>
      <c r="AB22">
        <f>'DLIM calcs'!AD522</f>
        <v>6.4300018013191884E-3</v>
      </c>
      <c r="AC22">
        <f>'DLIM calcs'!AE522</f>
        <v>3.7616727397997173E-3</v>
      </c>
      <c r="AD22">
        <f>'DLIM calcs'!AF522</f>
        <v>5.8227733070611168E-3</v>
      </c>
      <c r="AE22">
        <f>'DLIM calcs'!AG522</f>
        <v>2.8832419904770501E-3</v>
      </c>
      <c r="AF22">
        <f>'DLIM calcs'!AH522</f>
        <v>2.9432690381420118E-3</v>
      </c>
      <c r="AG22">
        <f>'DLIM calcs'!AI522</f>
        <v>2.2191736894492395E-3</v>
      </c>
      <c r="AH22">
        <f>'DLIM calcs'!AJ522</f>
        <v>5.4868674181709921E-3</v>
      </c>
      <c r="AI22">
        <f>'DLIM calcs'!AK522</f>
        <v>2.5247037608505898E-2</v>
      </c>
      <c r="AJ22">
        <f>'DLIM calcs'!AL522</f>
        <v>8.7776283339162584E-3</v>
      </c>
      <c r="AK22">
        <f>'DLIM calcs'!AM522</f>
        <v>2.6131357310079273E-3</v>
      </c>
      <c r="AL22">
        <f>'DLIM calcs'!AN522</f>
        <v>1.1040544091918331E-3</v>
      </c>
      <c r="AM22">
        <f>'DLIM calcs'!AO522</f>
        <v>5.0267929775406296E-3</v>
      </c>
      <c r="AN22">
        <f>'DLIM calcs'!AP522</f>
        <v>2.9362371190956218E-3</v>
      </c>
      <c r="AO22">
        <f>'DLIM calcs'!AQ522</f>
        <v>1.5282241278211952E-3</v>
      </c>
      <c r="AP22">
        <f>'DLIM calcs'!AR522</f>
        <v>3.5965459539365218E-3</v>
      </c>
      <c r="AQ22">
        <f>'DLIM calcs'!AS522</f>
        <v>4.5975982053222302E-3</v>
      </c>
      <c r="AR22">
        <f>'DLIM calcs'!AT522</f>
        <v>0</v>
      </c>
    </row>
    <row r="23" spans="1:44" x14ac:dyDescent="0.35">
      <c r="A23" t="str">
        <f>'DLIM calcs'!D523</f>
        <v>ISIC 27</v>
      </c>
      <c r="B23" t="str">
        <v>ISIC 28</v>
      </c>
      <c r="C23">
        <f>'DLIM calcs'!E523</f>
        <v>3.7210577964686999E-3</v>
      </c>
      <c r="D23">
        <f>'DLIM calcs'!F523</f>
        <v>6.4244087260578071E-3</v>
      </c>
      <c r="E23">
        <f>'DLIM calcs'!G523</f>
        <v>6.4244087260578071E-3</v>
      </c>
      <c r="F23">
        <f>'DLIM calcs'!H523</f>
        <v>6.4244087260578071E-3</v>
      </c>
      <c r="G23">
        <f>'DLIM calcs'!I523</f>
        <v>6.4244087260578071E-3</v>
      </c>
      <c r="H23">
        <f>'DLIM calcs'!J523</f>
        <v>3.9798681230520001E-3</v>
      </c>
      <c r="I23">
        <f>'DLIM calcs'!K523</f>
        <v>3.2602552529198449E-3</v>
      </c>
      <c r="J23">
        <f>'DLIM calcs'!L523</f>
        <v>4.6052529110569129E-3</v>
      </c>
      <c r="K23">
        <f>'DLIM calcs'!M523</f>
        <v>5.061927859232632E-3</v>
      </c>
      <c r="L23">
        <f>'DLIM calcs'!N523</f>
        <v>3.8692264312892768E-3</v>
      </c>
      <c r="M23">
        <f>'DLIM calcs'!O523</f>
        <v>5.0886706135579302E-3</v>
      </c>
      <c r="N23">
        <f>'DLIM calcs'!P523</f>
        <v>2.2562448568483151E-3</v>
      </c>
      <c r="O23">
        <f>'DLIM calcs'!Q523</f>
        <v>5.8092646149434206E-3</v>
      </c>
      <c r="P23">
        <f>'DLIM calcs'!R523</f>
        <v>6.3531816686504027E-3</v>
      </c>
      <c r="Q23">
        <f>'DLIM calcs'!S523</f>
        <v>6.3531816686504027E-3</v>
      </c>
      <c r="R23">
        <f>'DLIM calcs'!T523</f>
        <v>9.3626680780699439E-3</v>
      </c>
      <c r="S23">
        <f>'DLIM calcs'!U523</f>
        <v>9.3626680780699439E-3</v>
      </c>
      <c r="T23">
        <f>'DLIM calcs'!V523</f>
        <v>1.1715968684820674E-2</v>
      </c>
      <c r="U23">
        <f>'DLIM calcs'!W523</f>
        <v>2.2330940989378628E-2</v>
      </c>
      <c r="V23">
        <f>'DLIM calcs'!X523</f>
        <v>1.1469698948411418</v>
      </c>
      <c r="W23">
        <f>'DLIM calcs'!Y523</f>
        <v>2.9244037043707864E-2</v>
      </c>
      <c r="X23">
        <f>'DLIM calcs'!Z523</f>
        <v>2.991690557634925E-2</v>
      </c>
      <c r="Y23">
        <f>'DLIM calcs'!AA523</f>
        <v>2.3380713501308253E-2</v>
      </c>
      <c r="Z23">
        <f>'DLIM calcs'!AB523</f>
        <v>1.8723217211977221E-2</v>
      </c>
      <c r="AA23">
        <f>'DLIM calcs'!AC523</f>
        <v>1.7681649444326427E-2</v>
      </c>
      <c r="AB23">
        <f>'DLIM calcs'!AD523</f>
        <v>1.7681649444326427E-2</v>
      </c>
      <c r="AC23">
        <f>'DLIM calcs'!AE523</f>
        <v>6.1810313397688407E-3</v>
      </c>
      <c r="AD23">
        <f>'DLIM calcs'!AF523</f>
        <v>2.4249888699080058E-2</v>
      </c>
      <c r="AE23">
        <f>'DLIM calcs'!AG523</f>
        <v>3.5489300762360761E-3</v>
      </c>
      <c r="AF23">
        <f>'DLIM calcs'!AH523</f>
        <v>4.3923271678219791E-3</v>
      </c>
      <c r="AG23">
        <f>'DLIM calcs'!AI523</f>
        <v>4.2026577197420327E-3</v>
      </c>
      <c r="AH23">
        <f>'DLIM calcs'!AJ523</f>
        <v>2.9967031191214834E-3</v>
      </c>
      <c r="AI23">
        <f>'DLIM calcs'!AK523</f>
        <v>1.1510287030499866E-2</v>
      </c>
      <c r="AJ23">
        <f>'DLIM calcs'!AL523</f>
        <v>3.5025772780279576E-3</v>
      </c>
      <c r="AK23">
        <f>'DLIM calcs'!AM523</f>
        <v>1.5888339902732458E-3</v>
      </c>
      <c r="AL23">
        <f>'DLIM calcs'!AN523</f>
        <v>2.4540857060184858E-3</v>
      </c>
      <c r="AM23">
        <f>'DLIM calcs'!AO523</f>
        <v>3.9304499005738134E-3</v>
      </c>
      <c r="AN23">
        <f>'DLIM calcs'!AP523</f>
        <v>2.3008235129509604E-3</v>
      </c>
      <c r="AO23">
        <f>'DLIM calcs'!AQ523</f>
        <v>1.322606844354459E-3</v>
      </c>
      <c r="AP23">
        <f>'DLIM calcs'!AR523</f>
        <v>1.7564806390893196E-3</v>
      </c>
      <c r="AQ23">
        <f>'DLIM calcs'!AS523</f>
        <v>4.1099422481529393E-3</v>
      </c>
      <c r="AR23">
        <f>'DLIM calcs'!AT523</f>
        <v>0</v>
      </c>
    </row>
    <row r="24" spans="1:44" x14ac:dyDescent="0.35">
      <c r="A24" t="str">
        <f>'DLIM calcs'!D524</f>
        <v>ISIC 28</v>
      </c>
      <c r="B24" t="str">
        <v>ISIC 28</v>
      </c>
      <c r="C24">
        <f>'DLIM calcs'!E524</f>
        <v>1.1332243758328572E-2</v>
      </c>
      <c r="D24">
        <f>'DLIM calcs'!F524</f>
        <v>2.0962216042336963E-2</v>
      </c>
      <c r="E24">
        <f>'DLIM calcs'!G524</f>
        <v>2.0962216042336963E-2</v>
      </c>
      <c r="F24">
        <f>'DLIM calcs'!H524</f>
        <v>2.0962216042336963E-2</v>
      </c>
      <c r="G24">
        <f>'DLIM calcs'!I524</f>
        <v>2.0962216042336963E-2</v>
      </c>
      <c r="H24">
        <f>'DLIM calcs'!J524</f>
        <v>9.1331016951906215E-3</v>
      </c>
      <c r="I24">
        <f>'DLIM calcs'!K524</f>
        <v>8.1391512416710173E-3</v>
      </c>
      <c r="J24">
        <f>'DLIM calcs'!L524</f>
        <v>1.0642729378933735E-2</v>
      </c>
      <c r="K24">
        <f>'DLIM calcs'!M524</f>
        <v>1.1917400970158505E-2</v>
      </c>
      <c r="L24">
        <f>'DLIM calcs'!N524</f>
        <v>8.6286839624162125E-3</v>
      </c>
      <c r="M24">
        <f>'DLIM calcs'!O524</f>
        <v>9.5794819752843558E-3</v>
      </c>
      <c r="N24">
        <f>'DLIM calcs'!P524</f>
        <v>6.0824086778414862E-3</v>
      </c>
      <c r="O24">
        <f>'DLIM calcs'!Q524</f>
        <v>1.2554935853349715E-2</v>
      </c>
      <c r="P24">
        <f>'DLIM calcs'!R524</f>
        <v>1.3394102828425273E-2</v>
      </c>
      <c r="Q24">
        <f>'DLIM calcs'!S524</f>
        <v>1.3394102828425273E-2</v>
      </c>
      <c r="R24">
        <f>'DLIM calcs'!T524</f>
        <v>1.7350337239487004E-2</v>
      </c>
      <c r="S24">
        <f>'DLIM calcs'!U524</f>
        <v>1.7350337239487004E-2</v>
      </c>
      <c r="T24">
        <f>'DLIM calcs'!V524</f>
        <v>2.12947669738844E-2</v>
      </c>
      <c r="U24">
        <f>'DLIM calcs'!W524</f>
        <v>9.4971963316487964E-3</v>
      </c>
      <c r="V24">
        <f>'DLIM calcs'!X524</f>
        <v>2.4183563071201227E-2</v>
      </c>
      <c r="W24">
        <f>'DLIM calcs'!Y524</f>
        <v>1.1655805406239059</v>
      </c>
      <c r="X24">
        <f>'DLIM calcs'!Z524</f>
        <v>6.070786364715524E-2</v>
      </c>
      <c r="Y24">
        <f>'DLIM calcs'!AA524</f>
        <v>5.1172874467728585E-2</v>
      </c>
      <c r="Z24">
        <f>'DLIM calcs'!AB524</f>
        <v>3.4067762688312485E-2</v>
      </c>
      <c r="AA24">
        <f>'DLIM calcs'!AC524</f>
        <v>1.0735059533181485E-2</v>
      </c>
      <c r="AB24">
        <f>'DLIM calcs'!AD524</f>
        <v>1.0735059533181485E-2</v>
      </c>
      <c r="AC24">
        <f>'DLIM calcs'!AE524</f>
        <v>1.3741000674540991E-2</v>
      </c>
      <c r="AD24">
        <f>'DLIM calcs'!AF524</f>
        <v>1.8522735073884512E-2</v>
      </c>
      <c r="AE24">
        <f>'DLIM calcs'!AG524</f>
        <v>4.8673444038595855E-3</v>
      </c>
      <c r="AF24">
        <f>'DLIM calcs'!AH524</f>
        <v>5.7150513661576342E-3</v>
      </c>
      <c r="AG24">
        <f>'DLIM calcs'!AI524</f>
        <v>4.5050176500145665E-3</v>
      </c>
      <c r="AH24">
        <f>'DLIM calcs'!AJ524</f>
        <v>3.8642235627273569E-3</v>
      </c>
      <c r="AI24">
        <f>'DLIM calcs'!AK524</f>
        <v>5.2608931658414864E-3</v>
      </c>
      <c r="AJ24">
        <f>'DLIM calcs'!AL524</f>
        <v>2.4449789335246577E-3</v>
      </c>
      <c r="AK24">
        <f>'DLIM calcs'!AM524</f>
        <v>1.7488650520927098E-3</v>
      </c>
      <c r="AL24">
        <f>'DLIM calcs'!AN524</f>
        <v>1.9746712831356541E-3</v>
      </c>
      <c r="AM24">
        <f>'DLIM calcs'!AO524</f>
        <v>4.4450102048006921E-3</v>
      </c>
      <c r="AN24">
        <f>'DLIM calcs'!AP524</f>
        <v>2.6125083301345451E-3</v>
      </c>
      <c r="AO24">
        <f>'DLIM calcs'!AQ524</f>
        <v>1.3158962539229105E-3</v>
      </c>
      <c r="AP24">
        <f>'DLIM calcs'!AR524</f>
        <v>2.3549028669862374E-3</v>
      </c>
      <c r="AQ24">
        <f>'DLIM calcs'!AS524</f>
        <v>3.6946939763056004E-3</v>
      </c>
      <c r="AR24">
        <f>'DLIM calcs'!AT524</f>
        <v>0</v>
      </c>
    </row>
    <row r="25" spans="1:44" x14ac:dyDescent="0.35">
      <c r="A25" t="str">
        <f>'DLIM calcs'!D525</f>
        <v>ISIC 29</v>
      </c>
      <c r="B25" t="str">
        <v>ISIC 29</v>
      </c>
      <c r="C25">
        <f>'DLIM calcs'!E525</f>
        <v>5.0141484581547602E-3</v>
      </c>
      <c r="D25">
        <f>'DLIM calcs'!F525</f>
        <v>5.1093179587323127E-3</v>
      </c>
      <c r="E25">
        <f>'DLIM calcs'!G525</f>
        <v>5.1093179587323127E-3</v>
      </c>
      <c r="F25">
        <f>'DLIM calcs'!H525</f>
        <v>5.1093179587323127E-3</v>
      </c>
      <c r="G25">
        <f>'DLIM calcs'!I525</f>
        <v>5.1093179587323127E-3</v>
      </c>
      <c r="H25">
        <f>'DLIM calcs'!J525</f>
        <v>4.0629618517482834E-3</v>
      </c>
      <c r="I25">
        <f>'DLIM calcs'!K525</f>
        <v>2.6489178675071058E-3</v>
      </c>
      <c r="J25">
        <f>'DLIM calcs'!L525</f>
        <v>5.8023494938519281E-3</v>
      </c>
      <c r="K25">
        <f>'DLIM calcs'!M525</f>
        <v>3.8407076343566168E-3</v>
      </c>
      <c r="L25">
        <f>'DLIM calcs'!N525</f>
        <v>3.7225832675618466E-3</v>
      </c>
      <c r="M25">
        <f>'DLIM calcs'!O525</f>
        <v>5.6957210873721893E-3</v>
      </c>
      <c r="N25">
        <f>'DLIM calcs'!P525</f>
        <v>1.698488196105731E-3</v>
      </c>
      <c r="O25">
        <f>'DLIM calcs'!Q525</f>
        <v>6.2871065577791638E-3</v>
      </c>
      <c r="P25">
        <f>'DLIM calcs'!R525</f>
        <v>8.8118965816568456E-3</v>
      </c>
      <c r="Q25">
        <f>'DLIM calcs'!S525</f>
        <v>8.8118965816568456E-3</v>
      </c>
      <c r="R25">
        <f>'DLIM calcs'!T525</f>
        <v>5.5380230743265098E-3</v>
      </c>
      <c r="S25">
        <f>'DLIM calcs'!U525</f>
        <v>5.5380230743265098E-3</v>
      </c>
      <c r="T25">
        <f>'DLIM calcs'!V525</f>
        <v>8.0358696817308464E-3</v>
      </c>
      <c r="U25">
        <f>'DLIM calcs'!W525</f>
        <v>3.4159886400916958E-3</v>
      </c>
      <c r="V25">
        <f>'DLIM calcs'!X525</f>
        <v>1.5131886123980993E-2</v>
      </c>
      <c r="W25">
        <f>'DLIM calcs'!Y525</f>
        <v>3.6171724430035579E-2</v>
      </c>
      <c r="X25">
        <f>'DLIM calcs'!Z525</f>
        <v>1.3725014393178732</v>
      </c>
      <c r="Y25">
        <f>'DLIM calcs'!AA525</f>
        <v>1.6076439079349206E-2</v>
      </c>
      <c r="Z25">
        <f>'DLIM calcs'!AB525</f>
        <v>1.2899637893945036E-2</v>
      </c>
      <c r="AA25">
        <f>'DLIM calcs'!AC525</f>
        <v>3.5737292375355076E-3</v>
      </c>
      <c r="AB25">
        <f>'DLIM calcs'!AD525</f>
        <v>3.5737292375355076E-3</v>
      </c>
      <c r="AC25">
        <f>'DLIM calcs'!AE525</f>
        <v>9.8978778375817898E-3</v>
      </c>
      <c r="AD25">
        <f>'DLIM calcs'!AF525</f>
        <v>5.7686942385021273E-3</v>
      </c>
      <c r="AE25">
        <f>'DLIM calcs'!AG525</f>
        <v>1.1923786704670238E-2</v>
      </c>
      <c r="AF25">
        <f>'DLIM calcs'!AH525</f>
        <v>1.1823344721029668E-2</v>
      </c>
      <c r="AG25">
        <f>'DLIM calcs'!AI525</f>
        <v>1.9300272834197392E-3</v>
      </c>
      <c r="AH25">
        <f>'DLIM calcs'!AJ525</f>
        <v>2.2400157755583208E-3</v>
      </c>
      <c r="AI25">
        <f>'DLIM calcs'!AK525</f>
        <v>2.2308222453285326E-3</v>
      </c>
      <c r="AJ25">
        <f>'DLIM calcs'!AL525</f>
        <v>1.2058520702563928E-3</v>
      </c>
      <c r="AK25">
        <f>'DLIM calcs'!AM525</f>
        <v>1.0201911391992365E-3</v>
      </c>
      <c r="AL25">
        <f>'DLIM calcs'!AN525</f>
        <v>7.7497187466110033E-4</v>
      </c>
      <c r="AM25">
        <f>'DLIM calcs'!AO525</f>
        <v>2.5460829549482128E-3</v>
      </c>
      <c r="AN25">
        <f>'DLIM calcs'!AP525</f>
        <v>1.8360687603656946E-3</v>
      </c>
      <c r="AO25">
        <f>'DLIM calcs'!AQ525</f>
        <v>9.0855580166078627E-4</v>
      </c>
      <c r="AP25">
        <f>'DLIM calcs'!AR525</f>
        <v>1.2255769764781097E-3</v>
      </c>
      <c r="AQ25">
        <f>'DLIM calcs'!AS525</f>
        <v>2.0907068015760984E-3</v>
      </c>
      <c r="AR25">
        <f>'DLIM calcs'!AT525</f>
        <v>0</v>
      </c>
    </row>
    <row r="26" spans="1:44" x14ac:dyDescent="0.35">
      <c r="A26" t="str">
        <f>'DLIM calcs'!D526</f>
        <v>ISIC 30</v>
      </c>
      <c r="B26" t="str">
        <v>ISIC 29</v>
      </c>
      <c r="C26">
        <f>'DLIM calcs'!E526</f>
        <v>1.5943762867232495E-3</v>
      </c>
      <c r="D26">
        <f>'DLIM calcs'!F526</f>
        <v>1.9686324659594543E-3</v>
      </c>
      <c r="E26">
        <f>'DLIM calcs'!G526</f>
        <v>1.9686324659594543E-3</v>
      </c>
      <c r="F26">
        <f>'DLIM calcs'!H526</f>
        <v>1.9686324659594543E-3</v>
      </c>
      <c r="G26">
        <f>'DLIM calcs'!I526</f>
        <v>1.9686324659594543E-3</v>
      </c>
      <c r="H26">
        <f>'DLIM calcs'!J526</f>
        <v>1.1942719466150411E-3</v>
      </c>
      <c r="I26">
        <f>'DLIM calcs'!K526</f>
        <v>8.8752519171639418E-4</v>
      </c>
      <c r="J26">
        <f>'DLIM calcs'!L526</f>
        <v>1.4475211206684021E-3</v>
      </c>
      <c r="K26">
        <f>'DLIM calcs'!M526</f>
        <v>1.3386411606030103E-3</v>
      </c>
      <c r="L26">
        <f>'DLIM calcs'!N526</f>
        <v>8.4534219945473648E-4</v>
      </c>
      <c r="M26">
        <f>'DLIM calcs'!O526</f>
        <v>1.1037855486569759E-3</v>
      </c>
      <c r="N26">
        <f>'DLIM calcs'!P526</f>
        <v>5.9334091960922192E-4</v>
      </c>
      <c r="O26">
        <f>'DLIM calcs'!Q526</f>
        <v>1.4569948118783999E-3</v>
      </c>
      <c r="P26">
        <f>'DLIM calcs'!R526</f>
        <v>1.4168778146403179E-3</v>
      </c>
      <c r="Q26">
        <f>'DLIM calcs'!S526</f>
        <v>1.4168778146403179E-3</v>
      </c>
      <c r="R26">
        <f>'DLIM calcs'!T526</f>
        <v>1.6249178108850805E-3</v>
      </c>
      <c r="S26">
        <f>'DLIM calcs'!U526</f>
        <v>1.6249178108850805E-3</v>
      </c>
      <c r="T26">
        <f>'DLIM calcs'!V526</f>
        <v>1.4485360093683228E-3</v>
      </c>
      <c r="U26">
        <f>'DLIM calcs'!W526</f>
        <v>8.2198828428104126E-4</v>
      </c>
      <c r="V26">
        <f>'DLIM calcs'!X526</f>
        <v>2.5664381830216728E-3</v>
      </c>
      <c r="W26">
        <f>'DLIM calcs'!Y526</f>
        <v>1.7361344883419633E-3</v>
      </c>
      <c r="X26">
        <f>'DLIM calcs'!Z526</f>
        <v>2.6153483356591771E-3</v>
      </c>
      <c r="Y26">
        <f>'DLIM calcs'!AA526</f>
        <v>1.1922733620375843</v>
      </c>
      <c r="Z26">
        <f>'DLIM calcs'!AB526</f>
        <v>1.3231338767872199E-2</v>
      </c>
      <c r="AA26">
        <f>'DLIM calcs'!AC526</f>
        <v>1.3165280507806702E-3</v>
      </c>
      <c r="AB26">
        <f>'DLIM calcs'!AD526</f>
        <v>1.3165280507806702E-3</v>
      </c>
      <c r="AC26">
        <f>'DLIM calcs'!AE526</f>
        <v>1.1593743785923481E-3</v>
      </c>
      <c r="AD26">
        <f>'DLIM calcs'!AF526</f>
        <v>1.1263399291610893E-3</v>
      </c>
      <c r="AE26">
        <f>'DLIM calcs'!AG526</f>
        <v>1.1956497393821397E-3</v>
      </c>
      <c r="AF26">
        <f>'DLIM calcs'!AH526</f>
        <v>5.1764376852257337E-3</v>
      </c>
      <c r="AG26">
        <f>'DLIM calcs'!AI526</f>
        <v>7.6125853444444259E-4</v>
      </c>
      <c r="AH26">
        <f>'DLIM calcs'!AJ526</f>
        <v>8.1594105952734436E-4</v>
      </c>
      <c r="AI26">
        <f>'DLIM calcs'!AK526</f>
        <v>8.0935027094149094E-4</v>
      </c>
      <c r="AJ26">
        <f>'DLIM calcs'!AL526</f>
        <v>6.8206000745209673E-4</v>
      </c>
      <c r="AK26">
        <f>'DLIM calcs'!AM526</f>
        <v>5.0570443522986121E-4</v>
      </c>
      <c r="AL26">
        <f>'DLIM calcs'!AN526</f>
        <v>3.0559524661455823E-4</v>
      </c>
      <c r="AM26">
        <f>'DLIM calcs'!AO526</f>
        <v>1.4737995032223521E-3</v>
      </c>
      <c r="AN26">
        <f>'DLIM calcs'!AP526</f>
        <v>5.2598396085533974E-3</v>
      </c>
      <c r="AO26">
        <f>'DLIM calcs'!AQ526</f>
        <v>3.7120102788396942E-4</v>
      </c>
      <c r="AP26">
        <f>'DLIM calcs'!AR526</f>
        <v>5.7278058667755859E-4</v>
      </c>
      <c r="AQ26">
        <f>'DLIM calcs'!AS526</f>
        <v>1.1032446305310746E-3</v>
      </c>
      <c r="AR26">
        <f>'DLIM calcs'!AT526</f>
        <v>0</v>
      </c>
    </row>
    <row r="27" spans="1:44" x14ac:dyDescent="0.35">
      <c r="A27" t="str">
        <f>'DLIM calcs'!D527</f>
        <v>ISIC 31T33</v>
      </c>
      <c r="B27" t="str">
        <v>ISIC 31T33</v>
      </c>
      <c r="C27">
        <f>'DLIM calcs'!E527</f>
        <v>1.3193671925513782E-2</v>
      </c>
      <c r="D27">
        <f>'DLIM calcs'!F527</f>
        <v>1.9301463398438787E-2</v>
      </c>
      <c r="E27">
        <f>'DLIM calcs'!G527</f>
        <v>1.9301463398438787E-2</v>
      </c>
      <c r="F27">
        <f>'DLIM calcs'!H527</f>
        <v>1.9301463398438787E-2</v>
      </c>
      <c r="G27">
        <f>'DLIM calcs'!I527</f>
        <v>1.9301463398438787E-2</v>
      </c>
      <c r="H27">
        <f>'DLIM calcs'!J527</f>
        <v>8.8525688254510286E-3</v>
      </c>
      <c r="I27">
        <f>'DLIM calcs'!K527</f>
        <v>7.4904707666283675E-3</v>
      </c>
      <c r="J27">
        <f>'DLIM calcs'!L527</f>
        <v>1.3053714771961504E-2</v>
      </c>
      <c r="K27">
        <f>'DLIM calcs'!M527</f>
        <v>1.2473646508832851E-2</v>
      </c>
      <c r="L27">
        <f>'DLIM calcs'!N527</f>
        <v>6.4268604837519894E-3</v>
      </c>
      <c r="M27">
        <f>'DLIM calcs'!O527</f>
        <v>9.5878353339197524E-3</v>
      </c>
      <c r="N27">
        <f>'DLIM calcs'!P527</f>
        <v>5.1186729984133107E-3</v>
      </c>
      <c r="O27">
        <f>'DLIM calcs'!Q527</f>
        <v>7.9032661962267093E-3</v>
      </c>
      <c r="P27">
        <f>'DLIM calcs'!R527</f>
        <v>1.1845571625555145E-2</v>
      </c>
      <c r="Q27">
        <f>'DLIM calcs'!S527</f>
        <v>1.1845571625555145E-2</v>
      </c>
      <c r="R27">
        <f>'DLIM calcs'!T527</f>
        <v>1.6105175154760495E-2</v>
      </c>
      <c r="S27">
        <f>'DLIM calcs'!U527</f>
        <v>1.6105175154760495E-2</v>
      </c>
      <c r="T27">
        <f>'DLIM calcs'!V527</f>
        <v>1.1931893709403002E-2</v>
      </c>
      <c r="U27">
        <f>'DLIM calcs'!W527</f>
        <v>7.2051511264090047E-3</v>
      </c>
      <c r="V27">
        <f>'DLIM calcs'!X527</f>
        <v>1.0524970397101031E-2</v>
      </c>
      <c r="W27">
        <f>'DLIM calcs'!Y527</f>
        <v>1.2687695031897166E-2</v>
      </c>
      <c r="X27">
        <f>'DLIM calcs'!Z527</f>
        <v>1.3361765957655262E-2</v>
      </c>
      <c r="Y27">
        <f>'DLIM calcs'!AA527</f>
        <v>3.3488796215184975E-2</v>
      </c>
      <c r="Z27">
        <f>'DLIM calcs'!AB527</f>
        <v>1.0761219610594341</v>
      </c>
      <c r="AA27">
        <f>'DLIM calcs'!AC527</f>
        <v>1.0954765425356788E-2</v>
      </c>
      <c r="AB27">
        <f>'DLIM calcs'!AD527</f>
        <v>1.0954765425356788E-2</v>
      </c>
      <c r="AC27">
        <f>'DLIM calcs'!AE527</f>
        <v>9.8050970290181408E-3</v>
      </c>
      <c r="AD27">
        <f>'DLIM calcs'!AF527</f>
        <v>9.5232820869251538E-3</v>
      </c>
      <c r="AE27">
        <f>'DLIM calcs'!AG527</f>
        <v>4.5328596791478692E-3</v>
      </c>
      <c r="AF27">
        <f>'DLIM calcs'!AH527</f>
        <v>9.8259836835563226E-3</v>
      </c>
      <c r="AG27">
        <f>'DLIM calcs'!AI527</f>
        <v>5.2550640799090683E-3</v>
      </c>
      <c r="AH27">
        <f>'DLIM calcs'!AJ527</f>
        <v>4.8229963355299731E-3</v>
      </c>
      <c r="AI27">
        <f>'DLIM calcs'!AK527</f>
        <v>7.8856456274218022E-3</v>
      </c>
      <c r="AJ27">
        <f>'DLIM calcs'!AL527</f>
        <v>2.8900165018770044E-3</v>
      </c>
      <c r="AK27">
        <f>'DLIM calcs'!AM527</f>
        <v>2.1452994168176293E-3</v>
      </c>
      <c r="AL27">
        <f>'DLIM calcs'!AN527</f>
        <v>3.0236294565026225E-3</v>
      </c>
      <c r="AM27">
        <f>'DLIM calcs'!AO527</f>
        <v>4.3666173799794955E-3</v>
      </c>
      <c r="AN27">
        <f>'DLIM calcs'!AP527</f>
        <v>4.4990012878504525E-3</v>
      </c>
      <c r="AO27">
        <f>'DLIM calcs'!AQ527</f>
        <v>2.2675547648011232E-3</v>
      </c>
      <c r="AP27">
        <f>'DLIM calcs'!AR527</f>
        <v>9.006948157120765E-3</v>
      </c>
      <c r="AQ27">
        <f>'DLIM calcs'!AS527</f>
        <v>5.4451701250598237E-3</v>
      </c>
      <c r="AR27">
        <f>'DLIM calcs'!AT527</f>
        <v>0</v>
      </c>
    </row>
    <row r="28" spans="1:44" x14ac:dyDescent="0.35">
      <c r="A28" t="str">
        <f>'DLIM calcs'!D528</f>
        <v>ISIC 351</v>
      </c>
      <c r="B28" t="str">
        <v>ISIC 351</v>
      </c>
      <c r="C28">
        <f>'DLIM calcs'!E528</f>
        <v>3.9886106854092281E-2</v>
      </c>
      <c r="D28">
        <f>'DLIM calcs'!F528</f>
        <v>7.9844792947764906E-2</v>
      </c>
      <c r="E28">
        <f>'DLIM calcs'!G528</f>
        <v>7.9844792947764906E-2</v>
      </c>
      <c r="F28">
        <f>'DLIM calcs'!H528</f>
        <v>7.9844792947764906E-2</v>
      </c>
      <c r="G28">
        <f>'DLIM calcs'!I528</f>
        <v>7.9844792947764906E-2</v>
      </c>
      <c r="H28">
        <f>'DLIM calcs'!J528</f>
        <v>4.8299886650529249E-2</v>
      </c>
      <c r="I28">
        <f>'DLIM calcs'!K528</f>
        <v>3.792988937789709E-2</v>
      </c>
      <c r="J28">
        <f>'DLIM calcs'!L528</f>
        <v>5.5701165709500844E-2</v>
      </c>
      <c r="K28">
        <f>'DLIM calcs'!M528</f>
        <v>8.4078082995504469E-2</v>
      </c>
      <c r="L28">
        <f>'DLIM calcs'!N528</f>
        <v>3.859192081833946E-2</v>
      </c>
      <c r="M28">
        <f>'DLIM calcs'!O528</f>
        <v>7.5829560977689725E-2</v>
      </c>
      <c r="N28">
        <f>'DLIM calcs'!P528</f>
        <v>2.2204353946843738E-2</v>
      </c>
      <c r="O28">
        <f>'DLIM calcs'!Q528</f>
        <v>5.7769993093725047E-2</v>
      </c>
      <c r="P28">
        <f>'DLIM calcs'!R528</f>
        <v>9.8860720961302703E-2</v>
      </c>
      <c r="Q28">
        <f>'DLIM calcs'!S528</f>
        <v>9.8860720961302703E-2</v>
      </c>
      <c r="R28">
        <f>'DLIM calcs'!T528</f>
        <v>0.11861335163618628</v>
      </c>
      <c r="S28">
        <f>'DLIM calcs'!U528</f>
        <v>0.11861335163618628</v>
      </c>
      <c r="T28">
        <f>'DLIM calcs'!V528</f>
        <v>4.9399745717299048E-2</v>
      </c>
      <c r="U28">
        <f>'DLIM calcs'!W528</f>
        <v>1.9548487899201519E-2</v>
      </c>
      <c r="V28">
        <f>'DLIM calcs'!X528</f>
        <v>3.5695808669402335E-2</v>
      </c>
      <c r="W28">
        <f>'DLIM calcs'!Y528</f>
        <v>3.5076029387804547E-2</v>
      </c>
      <c r="X28">
        <f>'DLIM calcs'!Z528</f>
        <v>3.6281303503050387E-2</v>
      </c>
      <c r="Y28">
        <f>'DLIM calcs'!AA528</f>
        <v>2.6304700064384925E-2</v>
      </c>
      <c r="Z28">
        <f>'DLIM calcs'!AB528</f>
        <v>3.1888113245887258E-2</v>
      </c>
      <c r="AA28">
        <f>'DLIM calcs'!AC528</f>
        <v>1.4093052352600515</v>
      </c>
      <c r="AB28">
        <f>'DLIM calcs'!AD528</f>
        <v>0.01</v>
      </c>
      <c r="AC28">
        <f>'DLIM calcs'!AE528</f>
        <v>4.7552814498739188E-2</v>
      </c>
      <c r="AD28">
        <f>'DLIM calcs'!AF528</f>
        <v>2.7967494438427588E-2</v>
      </c>
      <c r="AE28">
        <f>'DLIM calcs'!AG528</f>
        <v>2.5837362830968567E-2</v>
      </c>
      <c r="AF28">
        <f>'DLIM calcs'!AH528</f>
        <v>2.9660874769471761E-2</v>
      </c>
      <c r="AG28">
        <f>'DLIM calcs'!AI528</f>
        <v>3.8424071164621924E-2</v>
      </c>
      <c r="AH28">
        <f>'DLIM calcs'!AJ528</f>
        <v>2.8277435010142894E-2</v>
      </c>
      <c r="AI28">
        <f>'DLIM calcs'!AK528</f>
        <v>3.1002830533358259E-2</v>
      </c>
      <c r="AJ28">
        <f>'DLIM calcs'!AL528</f>
        <v>1.1576785975362954E-2</v>
      </c>
      <c r="AK28">
        <f>'DLIM calcs'!AM528</f>
        <v>1.0942578418668051E-2</v>
      </c>
      <c r="AL28">
        <f>'DLIM calcs'!AN528</f>
        <v>1.1960953580603385E-2</v>
      </c>
      <c r="AM28">
        <f>'DLIM calcs'!AO528</f>
        <v>1.6717847710902557E-2</v>
      </c>
      <c r="AN28">
        <f>'DLIM calcs'!AP528</f>
        <v>1.9210702655683691E-2</v>
      </c>
      <c r="AO28">
        <f>'DLIM calcs'!AQ528</f>
        <v>1.6745243468073927E-2</v>
      </c>
      <c r="AP28">
        <f>'DLIM calcs'!AR528</f>
        <v>1.9736002460549164E-2</v>
      </c>
      <c r="AQ28">
        <f>'DLIM calcs'!AS528</f>
        <v>3.1124461147892225E-2</v>
      </c>
      <c r="AR28">
        <f>'DLIM calcs'!AT528</f>
        <v>0</v>
      </c>
    </row>
    <row r="29" spans="1:44" x14ac:dyDescent="0.35">
      <c r="A29" t="str">
        <f>'DLIM calcs'!D529</f>
        <v>ISIC 352T353</v>
      </c>
      <c r="B29" t="str">
        <v>ISIC 352T353</v>
      </c>
      <c r="C29">
        <f>'DLIM calcs'!E529</f>
        <v>3.9886106854092281E-2</v>
      </c>
      <c r="D29">
        <f>'DLIM calcs'!F529</f>
        <v>7.9844792947764906E-2</v>
      </c>
      <c r="E29">
        <f>'DLIM calcs'!G529</f>
        <v>7.9844792947764906E-2</v>
      </c>
      <c r="F29">
        <f>'DLIM calcs'!H529</f>
        <v>7.9844792947764906E-2</v>
      </c>
      <c r="G29">
        <f>'DLIM calcs'!I529</f>
        <v>7.9844792947764906E-2</v>
      </c>
      <c r="H29">
        <f>'DLIM calcs'!J529</f>
        <v>4.8299886650529249E-2</v>
      </c>
      <c r="I29">
        <f>'DLIM calcs'!K529</f>
        <v>3.792988937789709E-2</v>
      </c>
      <c r="J29">
        <f>'DLIM calcs'!L529</f>
        <v>5.5701165709500844E-2</v>
      </c>
      <c r="K29">
        <f>'DLIM calcs'!M529</f>
        <v>8.4078082995504469E-2</v>
      </c>
      <c r="L29">
        <f>'DLIM calcs'!N529</f>
        <v>3.859192081833946E-2</v>
      </c>
      <c r="M29">
        <f>'DLIM calcs'!O529</f>
        <v>7.5829560977689725E-2</v>
      </c>
      <c r="N29">
        <f>'DLIM calcs'!P529</f>
        <v>2.2204353946843738E-2</v>
      </c>
      <c r="O29">
        <f>'DLIM calcs'!Q529</f>
        <v>5.7769993093725047E-2</v>
      </c>
      <c r="P29">
        <f>'DLIM calcs'!R529</f>
        <v>9.8860720961302703E-2</v>
      </c>
      <c r="Q29">
        <f>'DLIM calcs'!S529</f>
        <v>9.8860720961302703E-2</v>
      </c>
      <c r="R29">
        <f>'DLIM calcs'!T529</f>
        <v>0.11861335163618628</v>
      </c>
      <c r="S29">
        <f>'DLIM calcs'!U529</f>
        <v>0.11861335163618628</v>
      </c>
      <c r="T29">
        <f>'DLIM calcs'!V529</f>
        <v>4.9399745717299048E-2</v>
      </c>
      <c r="U29">
        <f>'DLIM calcs'!W529</f>
        <v>1.9548487899201519E-2</v>
      </c>
      <c r="V29">
        <f>'DLIM calcs'!X529</f>
        <v>3.5695808669402335E-2</v>
      </c>
      <c r="W29">
        <f>'DLIM calcs'!Y529</f>
        <v>3.5076029387804547E-2</v>
      </c>
      <c r="X29">
        <f>'DLIM calcs'!Z529</f>
        <v>3.6281303503050387E-2</v>
      </c>
      <c r="Y29">
        <f>'DLIM calcs'!AA529</f>
        <v>2.6304700064384925E-2</v>
      </c>
      <c r="Z29">
        <f>'DLIM calcs'!AB529</f>
        <v>3.1888113245887258E-2</v>
      </c>
      <c r="AA29">
        <f>'DLIM calcs'!AC529</f>
        <v>0.01</v>
      </c>
      <c r="AB29">
        <f>'DLIM calcs'!AD529</f>
        <v>1.4093052352600515</v>
      </c>
      <c r="AC29">
        <f>'DLIM calcs'!AE529</f>
        <v>4.7552814498739188E-2</v>
      </c>
      <c r="AD29">
        <f>'DLIM calcs'!AF529</f>
        <v>2.7967494438427588E-2</v>
      </c>
      <c r="AE29">
        <f>'DLIM calcs'!AG529</f>
        <v>2.5837362830968567E-2</v>
      </c>
      <c r="AF29">
        <f>'DLIM calcs'!AH529</f>
        <v>2.9660874769471761E-2</v>
      </c>
      <c r="AG29">
        <f>'DLIM calcs'!AI529</f>
        <v>3.8424071164621924E-2</v>
      </c>
      <c r="AH29">
        <f>'DLIM calcs'!AJ529</f>
        <v>2.8277435010142894E-2</v>
      </c>
      <c r="AI29">
        <f>'DLIM calcs'!AK529</f>
        <v>3.1002830533358259E-2</v>
      </c>
      <c r="AJ29">
        <f>'DLIM calcs'!AL529</f>
        <v>1.1576785975362954E-2</v>
      </c>
      <c r="AK29">
        <f>'DLIM calcs'!AM529</f>
        <v>1.0942578418668051E-2</v>
      </c>
      <c r="AL29">
        <f>'DLIM calcs'!AN529</f>
        <v>1.1960953580603385E-2</v>
      </c>
      <c r="AM29">
        <f>'DLIM calcs'!AO529</f>
        <v>1.6717847710902557E-2</v>
      </c>
      <c r="AN29">
        <f>'DLIM calcs'!AP529</f>
        <v>1.9210702655683691E-2</v>
      </c>
      <c r="AO29">
        <f>'DLIM calcs'!AQ529</f>
        <v>1.6745243468073927E-2</v>
      </c>
      <c r="AP29">
        <f>'DLIM calcs'!AR529</f>
        <v>1.9736002460549164E-2</v>
      </c>
      <c r="AQ29">
        <f>'DLIM calcs'!AS529</f>
        <v>3.1124461147892225E-2</v>
      </c>
      <c r="AR29">
        <f>'DLIM calcs'!AT529</f>
        <v>0</v>
      </c>
    </row>
    <row r="30" spans="1:44" x14ac:dyDescent="0.35">
      <c r="A30" t="str">
        <f>'DLIM calcs'!D530</f>
        <v>ISIC 36T39</v>
      </c>
      <c r="B30" t="str">
        <v>ISIC 36T39</v>
      </c>
      <c r="C30">
        <f>'DLIM calcs'!E530</f>
        <v>9.8734570491615225E-3</v>
      </c>
      <c r="D30">
        <f>'DLIM calcs'!F530</f>
        <v>1.2457317416628423E-2</v>
      </c>
      <c r="E30">
        <f>'DLIM calcs'!G530</f>
        <v>1.2457317416628423E-2</v>
      </c>
      <c r="F30">
        <f>'DLIM calcs'!H530</f>
        <v>1.2457317416628423E-2</v>
      </c>
      <c r="G30">
        <f>'DLIM calcs'!I530</f>
        <v>1.2457317416628423E-2</v>
      </c>
      <c r="H30">
        <f>'DLIM calcs'!J530</f>
        <v>1.3109232228466912E-2</v>
      </c>
      <c r="I30">
        <f>'DLIM calcs'!K530</f>
        <v>1.2421233666916965E-2</v>
      </c>
      <c r="J30">
        <f>'DLIM calcs'!L530</f>
        <v>1.5605660883916158E-2</v>
      </c>
      <c r="K30">
        <f>'DLIM calcs'!M530</f>
        <v>3.2612402617349358E-2</v>
      </c>
      <c r="L30">
        <f>'DLIM calcs'!N530</f>
        <v>8.2892759559967302E-3</v>
      </c>
      <c r="M30">
        <f>'DLIM calcs'!O530</f>
        <v>1.4923450554136467E-2</v>
      </c>
      <c r="N30">
        <f>'DLIM calcs'!P530</f>
        <v>6.4169075919323047E-3</v>
      </c>
      <c r="O30">
        <f>'DLIM calcs'!Q530</f>
        <v>2.2697958844701459E-2</v>
      </c>
      <c r="P30">
        <f>'DLIM calcs'!R530</f>
        <v>1.8771269388664975E-2</v>
      </c>
      <c r="Q30">
        <f>'DLIM calcs'!S530</f>
        <v>1.8771269388664975E-2</v>
      </c>
      <c r="R30">
        <f>'DLIM calcs'!T530</f>
        <v>9.6903299295918913E-2</v>
      </c>
      <c r="S30">
        <f>'DLIM calcs'!U530</f>
        <v>9.6903299295918913E-2</v>
      </c>
      <c r="T30">
        <f>'DLIM calcs'!V530</f>
        <v>3.2065716516936078E-2</v>
      </c>
      <c r="U30">
        <f>'DLIM calcs'!W530</f>
        <v>5.7485640458652407E-3</v>
      </c>
      <c r="V30">
        <f>'DLIM calcs'!X530</f>
        <v>1.4978729397704232E-2</v>
      </c>
      <c r="W30">
        <f>'DLIM calcs'!Y530</f>
        <v>1.4857815676759997E-2</v>
      </c>
      <c r="X30">
        <f>'DLIM calcs'!Z530</f>
        <v>1.4144058440193568E-2</v>
      </c>
      <c r="Y30">
        <f>'DLIM calcs'!AA530</f>
        <v>1.2575673548224598E-2</v>
      </c>
      <c r="Z30">
        <f>'DLIM calcs'!AB530</f>
        <v>1.1702148859829523E-2</v>
      </c>
      <c r="AA30">
        <f>'DLIM calcs'!AC530</f>
        <v>9.412591492215747E-3</v>
      </c>
      <c r="AB30">
        <f>'DLIM calcs'!AD530</f>
        <v>9.412591492215747E-3</v>
      </c>
      <c r="AC30">
        <f>'DLIM calcs'!AE530</f>
        <v>1.1956750888052343</v>
      </c>
      <c r="AD30">
        <f>'DLIM calcs'!AF530</f>
        <v>1.2249024547796443E-2</v>
      </c>
      <c r="AE30">
        <f>'DLIM calcs'!AG530</f>
        <v>6.4010332488794583E-3</v>
      </c>
      <c r="AF30">
        <f>'DLIM calcs'!AH530</f>
        <v>5.1558067693184073E-3</v>
      </c>
      <c r="AG30">
        <f>'DLIM calcs'!AI530</f>
        <v>1.0228735075221512E-2</v>
      </c>
      <c r="AH30">
        <f>'DLIM calcs'!AJ530</f>
        <v>7.0124087268261595E-3</v>
      </c>
      <c r="AI30">
        <f>'DLIM calcs'!AK530</f>
        <v>6.041583286359343E-3</v>
      </c>
      <c r="AJ30">
        <f>'DLIM calcs'!AL530</f>
        <v>4.1989767365983926E-3</v>
      </c>
      <c r="AK30">
        <f>'DLIM calcs'!AM530</f>
        <v>3.1502965181113055E-3</v>
      </c>
      <c r="AL30">
        <f>'DLIM calcs'!AN530</f>
        <v>6.3208789520716102E-3</v>
      </c>
      <c r="AM30">
        <f>'DLIM calcs'!AO530</f>
        <v>6.3847862465432744E-3</v>
      </c>
      <c r="AN30">
        <f>'DLIM calcs'!AP530</f>
        <v>1.5438713694801459E-2</v>
      </c>
      <c r="AO30">
        <f>'DLIM calcs'!AQ530</f>
        <v>3.4774440817770943E-3</v>
      </c>
      <c r="AP30">
        <f>'DLIM calcs'!AR530</f>
        <v>5.2978504179055893E-3</v>
      </c>
      <c r="AQ30">
        <f>'DLIM calcs'!AS530</f>
        <v>6.7125548806385472E-3</v>
      </c>
      <c r="AR30">
        <f>'DLIM calcs'!AT530</f>
        <v>0</v>
      </c>
    </row>
    <row r="31" spans="1:44" x14ac:dyDescent="0.35">
      <c r="A31" t="str">
        <f>'DLIM calcs'!D531</f>
        <v>ISIC 41T43</v>
      </c>
      <c r="B31" t="str">
        <v>ISIC 41T43</v>
      </c>
      <c r="C31">
        <f>'DLIM calcs'!E531</f>
        <v>2.2686664749812027E-2</v>
      </c>
      <c r="D31">
        <f>'DLIM calcs'!F531</f>
        <v>3.2343293315274413E-2</v>
      </c>
      <c r="E31">
        <f>'DLIM calcs'!G531</f>
        <v>3.2343293315274413E-2</v>
      </c>
      <c r="F31">
        <f>'DLIM calcs'!H531</f>
        <v>3.2343293315274413E-2</v>
      </c>
      <c r="G31">
        <f>'DLIM calcs'!I531</f>
        <v>3.2343293315274413E-2</v>
      </c>
      <c r="H31">
        <f>'DLIM calcs'!J531</f>
        <v>2.130344749666787E-2</v>
      </c>
      <c r="I31">
        <f>'DLIM calcs'!K531</f>
        <v>1.7087168146951437E-2</v>
      </c>
      <c r="J31">
        <f>'DLIM calcs'!L531</f>
        <v>2.5055058972195447E-2</v>
      </c>
      <c r="K31">
        <f>'DLIM calcs'!M531</f>
        <v>2.5220344606364194E-2</v>
      </c>
      <c r="L31">
        <f>'DLIM calcs'!N531</f>
        <v>1.6013651272124396E-2</v>
      </c>
      <c r="M31">
        <f>'DLIM calcs'!O531</f>
        <v>2.366183485472317E-2</v>
      </c>
      <c r="N31">
        <f>'DLIM calcs'!P531</f>
        <v>1.4361019450540408E-2</v>
      </c>
      <c r="O31">
        <f>'DLIM calcs'!Q531</f>
        <v>2.101014869240873E-2</v>
      </c>
      <c r="P31">
        <f>'DLIM calcs'!R531</f>
        <v>2.8820708707565066E-2</v>
      </c>
      <c r="Q31">
        <f>'DLIM calcs'!S531</f>
        <v>2.8820708707565066E-2</v>
      </c>
      <c r="R31">
        <f>'DLIM calcs'!T531</f>
        <v>2.9909135899607548E-2</v>
      </c>
      <c r="S31">
        <f>'DLIM calcs'!U531</f>
        <v>2.9909135899607548E-2</v>
      </c>
      <c r="T31">
        <f>'DLIM calcs'!V531</f>
        <v>2.3056742220268205E-2</v>
      </c>
      <c r="U31">
        <f>'DLIM calcs'!W531</f>
        <v>1.1656682283388667E-2</v>
      </c>
      <c r="V31">
        <f>'DLIM calcs'!X531</f>
        <v>1.9789970254285215E-2</v>
      </c>
      <c r="W31">
        <f>'DLIM calcs'!Y531</f>
        <v>1.9822012653492264E-2</v>
      </c>
      <c r="X31">
        <f>'DLIM calcs'!Z531</f>
        <v>1.8451244598407458E-2</v>
      </c>
      <c r="Y31">
        <f>'DLIM calcs'!AA531</f>
        <v>2.0896974172400141E-2</v>
      </c>
      <c r="Z31">
        <f>'DLIM calcs'!AB531</f>
        <v>2.3388913544506819E-2</v>
      </c>
      <c r="AA31">
        <f>'DLIM calcs'!AC531</f>
        <v>5.4445054519087502E-2</v>
      </c>
      <c r="AB31">
        <f>'DLIM calcs'!AD531</f>
        <v>5.4445054519087502E-2</v>
      </c>
      <c r="AC31">
        <f>'DLIM calcs'!AE531</f>
        <v>4.6532294482865985E-2</v>
      </c>
      <c r="AD31">
        <f>'DLIM calcs'!AF531</f>
        <v>1.2236221459714718</v>
      </c>
      <c r="AE31">
        <f>'DLIM calcs'!AG531</f>
        <v>2.097605505884368E-2</v>
      </c>
      <c r="AF31">
        <f>'DLIM calcs'!AH531</f>
        <v>2.9935056966891322E-2</v>
      </c>
      <c r="AG31">
        <f>'DLIM calcs'!AI531</f>
        <v>2.2226335315343623E-2</v>
      </c>
      <c r="AH31">
        <f>'DLIM calcs'!AJ531</f>
        <v>2.0300225637576691E-2</v>
      </c>
      <c r="AI31">
        <f>'DLIM calcs'!AK531</f>
        <v>3.0007826797745503E-2</v>
      </c>
      <c r="AJ31">
        <f>'DLIM calcs'!AL531</f>
        <v>1.2984116017302252E-2</v>
      </c>
      <c r="AK31">
        <f>'DLIM calcs'!AM531</f>
        <v>1.6307362649133808E-2</v>
      </c>
      <c r="AL31">
        <f>'DLIM calcs'!AN531</f>
        <v>6.3986901209519276E-2</v>
      </c>
      <c r="AM31">
        <f>'DLIM calcs'!AO531</f>
        <v>2.1508849701094596E-2</v>
      </c>
      <c r="AN31">
        <f>'DLIM calcs'!AP531</f>
        <v>3.3189829663726238E-2</v>
      </c>
      <c r="AO31">
        <f>'DLIM calcs'!AQ531</f>
        <v>1.7651516381980745E-2</v>
      </c>
      <c r="AP31">
        <f>'DLIM calcs'!AR531</f>
        <v>1.6213395553056804E-2</v>
      </c>
      <c r="AQ31">
        <f>'DLIM calcs'!AS531</f>
        <v>2.234248812700516E-2</v>
      </c>
      <c r="AR31">
        <f>'DLIM calcs'!AT531</f>
        <v>0</v>
      </c>
    </row>
    <row r="32" spans="1:44" x14ac:dyDescent="0.35">
      <c r="A32" t="str">
        <f>'DLIM calcs'!D532</f>
        <v>ISIC 45T47</v>
      </c>
      <c r="B32" t="str">
        <v>ISIC 45T47</v>
      </c>
      <c r="C32">
        <f>'DLIM calcs'!E532</f>
        <v>5.7678499614890848E-2</v>
      </c>
      <c r="D32">
        <f>'DLIM calcs'!F532</f>
        <v>2.9086995295618902E-2</v>
      </c>
      <c r="E32">
        <f>'DLIM calcs'!G532</f>
        <v>2.9086995295618902E-2</v>
      </c>
      <c r="F32">
        <f>'DLIM calcs'!H532</f>
        <v>2.9086995295618902E-2</v>
      </c>
      <c r="G32">
        <f>'DLIM calcs'!I532</f>
        <v>2.9086995295618902E-2</v>
      </c>
      <c r="H32">
        <f>'DLIM calcs'!J532</f>
        <v>8.1534433434994155E-2</v>
      </c>
      <c r="I32">
        <f>'DLIM calcs'!K532</f>
        <v>6.3327544307540645E-2</v>
      </c>
      <c r="J32">
        <f>'DLIM calcs'!L532</f>
        <v>6.8398232745149348E-2</v>
      </c>
      <c r="K32">
        <f>'DLIM calcs'!M532</f>
        <v>5.5559327348857081E-2</v>
      </c>
      <c r="L32">
        <f>'DLIM calcs'!N532</f>
        <v>3.970901610148278E-2</v>
      </c>
      <c r="M32">
        <f>'DLIM calcs'!O532</f>
        <v>5.5626971864803414E-2</v>
      </c>
      <c r="N32">
        <f>'DLIM calcs'!P532</f>
        <v>5.7443174077141224E-2</v>
      </c>
      <c r="O32">
        <f>'DLIM calcs'!Q532</f>
        <v>5.2376325291821402E-2</v>
      </c>
      <c r="P32">
        <f>'DLIM calcs'!R532</f>
        <v>5.3578039613606E-2</v>
      </c>
      <c r="Q32">
        <f>'DLIM calcs'!S532</f>
        <v>5.3578039613606E-2</v>
      </c>
      <c r="R32">
        <f>'DLIM calcs'!T532</f>
        <v>5.3626194611699159E-2</v>
      </c>
      <c r="S32">
        <f>'DLIM calcs'!U532</f>
        <v>5.3626194611699159E-2</v>
      </c>
      <c r="T32">
        <f>'DLIM calcs'!V532</f>
        <v>4.8542419859557102E-2</v>
      </c>
      <c r="U32">
        <f>'DLIM calcs'!W532</f>
        <v>6.5855820209101787E-2</v>
      </c>
      <c r="V32">
        <f>'DLIM calcs'!X532</f>
        <v>5.7188429272374948E-2</v>
      </c>
      <c r="W32">
        <f>'DLIM calcs'!Y532</f>
        <v>5.4570572056840301E-2</v>
      </c>
      <c r="X32">
        <f>'DLIM calcs'!Z532</f>
        <v>5.5985756136524255E-2</v>
      </c>
      <c r="Y32">
        <f>'DLIM calcs'!AA532</f>
        <v>5.3825368723191491E-2</v>
      </c>
      <c r="Z32">
        <f>'DLIM calcs'!AB532</f>
        <v>6.2650425871583967E-2</v>
      </c>
      <c r="AA32">
        <f>'DLIM calcs'!AC532</f>
        <v>2.7363129113756619E-2</v>
      </c>
      <c r="AB32">
        <f>'DLIM calcs'!AD532</f>
        <v>2.7363129113756619E-2</v>
      </c>
      <c r="AC32">
        <f>'DLIM calcs'!AE532</f>
        <v>3.1667593028148658E-2</v>
      </c>
      <c r="AD32">
        <f>'DLIM calcs'!AF532</f>
        <v>5.0553751984395316E-2</v>
      </c>
      <c r="AE32">
        <f>'DLIM calcs'!AG532</f>
        <v>1.0588081493152615</v>
      </c>
      <c r="AF32">
        <f>'DLIM calcs'!AH532</f>
        <v>2.3373622907261804E-2</v>
      </c>
      <c r="AG32">
        <f>'DLIM calcs'!AI532</f>
        <v>5.5191438925604186E-2</v>
      </c>
      <c r="AH32">
        <f>'DLIM calcs'!AJ532</f>
        <v>3.4233673318878312E-2</v>
      </c>
      <c r="AI32">
        <f>'DLIM calcs'!AK532</f>
        <v>2.7018909555252012E-2</v>
      </c>
      <c r="AJ32">
        <f>'DLIM calcs'!AL532</f>
        <v>3.1410723392784848E-2</v>
      </c>
      <c r="AK32">
        <f>'DLIM calcs'!AM532</f>
        <v>1.338072219314337E-2</v>
      </c>
      <c r="AL32">
        <f>'DLIM calcs'!AN532</f>
        <v>6.867338483480985E-3</v>
      </c>
      <c r="AM32">
        <f>'DLIM calcs'!AO532</f>
        <v>1.8054770052368704E-2</v>
      </c>
      <c r="AN32">
        <f>'DLIM calcs'!AP532</f>
        <v>1.2345854563233082E-2</v>
      </c>
      <c r="AO32">
        <f>'DLIM calcs'!AQ532</f>
        <v>9.744645908552417E-3</v>
      </c>
      <c r="AP32">
        <f>'DLIM calcs'!AR532</f>
        <v>2.6103788108280974E-2</v>
      </c>
      <c r="AQ32">
        <f>'DLIM calcs'!AS532</f>
        <v>2.0088945244138835E-2</v>
      </c>
      <c r="AR32">
        <f>'DLIM calcs'!AT532</f>
        <v>0</v>
      </c>
    </row>
    <row r="33" spans="1:68" x14ac:dyDescent="0.35">
      <c r="A33" t="str">
        <f>'DLIM calcs'!D533</f>
        <v>ISIC 49T53</v>
      </c>
      <c r="B33" t="str">
        <v>ISIC 49T53</v>
      </c>
      <c r="C33">
        <f>'DLIM calcs'!E533</f>
        <v>2.4729576681122207E-2</v>
      </c>
      <c r="D33">
        <f>'DLIM calcs'!F533</f>
        <v>3.9443313840123714E-2</v>
      </c>
      <c r="E33">
        <f>'DLIM calcs'!G533</f>
        <v>3.9443313840123714E-2</v>
      </c>
      <c r="F33">
        <f>'DLIM calcs'!H533</f>
        <v>3.9443313840123714E-2</v>
      </c>
      <c r="G33">
        <f>'DLIM calcs'!I533</f>
        <v>3.9443313840123714E-2</v>
      </c>
      <c r="H33">
        <f>'DLIM calcs'!J533</f>
        <v>4.3305782780805366E-2</v>
      </c>
      <c r="I33">
        <f>'DLIM calcs'!K533</f>
        <v>2.6116220328862114E-2</v>
      </c>
      <c r="J33">
        <f>'DLIM calcs'!L533</f>
        <v>5.1348705499029507E-2</v>
      </c>
      <c r="K33">
        <f>'DLIM calcs'!M533</f>
        <v>4.5966816901473279E-2</v>
      </c>
      <c r="L33">
        <f>'DLIM calcs'!N533</f>
        <v>3.4882664182049578E-2</v>
      </c>
      <c r="M33">
        <f>'DLIM calcs'!O533</f>
        <v>3.8181000064576871E-2</v>
      </c>
      <c r="N33">
        <f>'DLIM calcs'!P533</f>
        <v>1.7961762935765152E-2</v>
      </c>
      <c r="O33">
        <f>'DLIM calcs'!Q533</f>
        <v>3.3910930358196062E-2</v>
      </c>
      <c r="P33">
        <f>'DLIM calcs'!R533</f>
        <v>5.1679494532189771E-2</v>
      </c>
      <c r="Q33">
        <f>'DLIM calcs'!S533</f>
        <v>5.1679494532189771E-2</v>
      </c>
      <c r="R33">
        <f>'DLIM calcs'!T533</f>
        <v>4.4053896646480517E-2</v>
      </c>
      <c r="S33">
        <f>'DLIM calcs'!U533</f>
        <v>4.4053896646480517E-2</v>
      </c>
      <c r="T33">
        <f>'DLIM calcs'!V533</f>
        <v>2.6403671705185726E-2</v>
      </c>
      <c r="U33">
        <f>'DLIM calcs'!W533</f>
        <v>1.8909498690482539E-2</v>
      </c>
      <c r="V33">
        <f>'DLIM calcs'!X533</f>
        <v>2.7977395138115969E-2</v>
      </c>
      <c r="W33">
        <f>'DLIM calcs'!Y533</f>
        <v>2.7695348678536631E-2</v>
      </c>
      <c r="X33">
        <f>'DLIM calcs'!Z533</f>
        <v>3.1178978794618017E-2</v>
      </c>
      <c r="Y33">
        <f>'DLIM calcs'!AA533</f>
        <v>2.1843874051621952E-2</v>
      </c>
      <c r="Z33">
        <f>'DLIM calcs'!AB533</f>
        <v>2.6281278366946666E-2</v>
      </c>
      <c r="AA33">
        <f>'DLIM calcs'!AC533</f>
        <v>3.2330074562734165E-2</v>
      </c>
      <c r="AB33">
        <f>'DLIM calcs'!AD533</f>
        <v>3.2330074562734165E-2</v>
      </c>
      <c r="AC33">
        <f>'DLIM calcs'!AE533</f>
        <v>2.3523625685707705E-2</v>
      </c>
      <c r="AD33">
        <f>'DLIM calcs'!AF533</f>
        <v>2.3283206160808239E-2</v>
      </c>
      <c r="AE33">
        <f>'DLIM calcs'!AG533</f>
        <v>4.460851777252238E-2</v>
      </c>
      <c r="AF33">
        <f>'DLIM calcs'!AH533</f>
        <v>1.1714341153818204</v>
      </c>
      <c r="AG33">
        <f>'DLIM calcs'!AI533</f>
        <v>1.9072368673942634E-2</v>
      </c>
      <c r="AH33">
        <f>'DLIM calcs'!AJ533</f>
        <v>2.0366350661811625E-2</v>
      </c>
      <c r="AI33">
        <f>'DLIM calcs'!AK533</f>
        <v>1.3643405834538103E-2</v>
      </c>
      <c r="AJ33">
        <f>'DLIM calcs'!AL533</f>
        <v>9.7255254556075782E-3</v>
      </c>
      <c r="AK33">
        <f>'DLIM calcs'!AM533</f>
        <v>7.153056635210174E-3</v>
      </c>
      <c r="AL33">
        <f>'DLIM calcs'!AN533</f>
        <v>3.6902832901768001E-3</v>
      </c>
      <c r="AM33">
        <f>'DLIM calcs'!AO533</f>
        <v>1.2890772583195202E-2</v>
      </c>
      <c r="AN33">
        <f>'DLIM calcs'!AP533</f>
        <v>1.128638339571335E-2</v>
      </c>
      <c r="AO33">
        <f>'DLIM calcs'!AQ533</f>
        <v>1.2006707618297491E-2</v>
      </c>
      <c r="AP33">
        <f>'DLIM calcs'!AR533</f>
        <v>8.4693211704338633E-3</v>
      </c>
      <c r="AQ33">
        <f>'DLIM calcs'!AS533</f>
        <v>1.2131778579363183E-2</v>
      </c>
      <c r="AR33">
        <f>'DLIM calcs'!AT533</f>
        <v>0</v>
      </c>
    </row>
    <row r="34" spans="1:68" x14ac:dyDescent="0.35">
      <c r="A34" t="str">
        <f>'DLIM calcs'!D534</f>
        <v>ISIC 55T56</v>
      </c>
      <c r="B34" t="str">
        <v>ISIC 55T56</v>
      </c>
      <c r="C34">
        <f>'DLIM calcs'!E534</f>
        <v>6.3537325654928816E-3</v>
      </c>
      <c r="D34">
        <f>'DLIM calcs'!F534</f>
        <v>8.528998063000141E-3</v>
      </c>
      <c r="E34">
        <f>'DLIM calcs'!G534</f>
        <v>8.528998063000141E-3</v>
      </c>
      <c r="F34">
        <f>'DLIM calcs'!H534</f>
        <v>8.528998063000141E-3</v>
      </c>
      <c r="G34">
        <f>'DLIM calcs'!I534</f>
        <v>8.528998063000141E-3</v>
      </c>
      <c r="H34">
        <f>'DLIM calcs'!J534</f>
        <v>8.9170834351451813E-3</v>
      </c>
      <c r="I34">
        <f>'DLIM calcs'!K534</f>
        <v>9.4682284177612479E-3</v>
      </c>
      <c r="J34">
        <f>'DLIM calcs'!L534</f>
        <v>1.0311918688779873E-2</v>
      </c>
      <c r="K34">
        <f>'DLIM calcs'!M534</f>
        <v>8.5487023331349294E-3</v>
      </c>
      <c r="L34">
        <f>'DLIM calcs'!N534</f>
        <v>5.3311756091542059E-3</v>
      </c>
      <c r="M34">
        <f>'DLIM calcs'!O534</f>
        <v>9.2790362531687768E-3</v>
      </c>
      <c r="N34">
        <f>'DLIM calcs'!P534</f>
        <v>7.7010961667927326E-3</v>
      </c>
      <c r="O34">
        <f>'DLIM calcs'!Q534</f>
        <v>1.1048653946196899E-2</v>
      </c>
      <c r="P34">
        <f>'DLIM calcs'!R534</f>
        <v>1.0520501132513075E-2</v>
      </c>
      <c r="Q34">
        <f>'DLIM calcs'!S534</f>
        <v>1.0520501132513075E-2</v>
      </c>
      <c r="R34">
        <f>'DLIM calcs'!T534</f>
        <v>1.1173855192210631E-2</v>
      </c>
      <c r="S34">
        <f>'DLIM calcs'!U534</f>
        <v>1.1173855192210631E-2</v>
      </c>
      <c r="T34">
        <f>'DLIM calcs'!V534</f>
        <v>1.0911209128184397E-2</v>
      </c>
      <c r="U34">
        <f>'DLIM calcs'!W534</f>
        <v>7.0776535927317332E-3</v>
      </c>
      <c r="V34">
        <f>'DLIM calcs'!X534</f>
        <v>1.0363438293873E-2</v>
      </c>
      <c r="W34">
        <f>'DLIM calcs'!Y534</f>
        <v>1.138550324593453E-2</v>
      </c>
      <c r="X34">
        <f>'DLIM calcs'!Z534</f>
        <v>8.718750907651545E-3</v>
      </c>
      <c r="Y34">
        <f>'DLIM calcs'!AA534</f>
        <v>1.1112622014974417E-2</v>
      </c>
      <c r="Z34">
        <f>'DLIM calcs'!AB534</f>
        <v>1.1687337830145451E-2</v>
      </c>
      <c r="AA34">
        <f>'DLIM calcs'!AC534</f>
        <v>9.8426435753953805E-3</v>
      </c>
      <c r="AB34">
        <f>'DLIM calcs'!AD534</f>
        <v>9.8426435753953805E-3</v>
      </c>
      <c r="AC34">
        <f>'DLIM calcs'!AE534</f>
        <v>9.6056501259616893E-3</v>
      </c>
      <c r="AD34">
        <f>'DLIM calcs'!AF534</f>
        <v>1.0785685583834014E-2</v>
      </c>
      <c r="AE34">
        <f>'DLIM calcs'!AG534</f>
        <v>1.1762361693236268E-2</v>
      </c>
      <c r="AF34">
        <f>'DLIM calcs'!AH534</f>
        <v>1.3041760791187268E-2</v>
      </c>
      <c r="AG34">
        <f>'DLIM calcs'!AI534</f>
        <v>1.0124545566776499</v>
      </c>
      <c r="AH34">
        <f>'DLIM calcs'!AJ534</f>
        <v>1.2585821068199115E-2</v>
      </c>
      <c r="AI34">
        <f>'DLIM calcs'!AK534</f>
        <v>9.3758660884556023E-3</v>
      </c>
      <c r="AJ34">
        <f>'DLIM calcs'!AL534</f>
        <v>1.0440342374633066E-2</v>
      </c>
      <c r="AK34">
        <f>'DLIM calcs'!AM534</f>
        <v>8.9224437157406997E-3</v>
      </c>
      <c r="AL34">
        <f>'DLIM calcs'!AN534</f>
        <v>2.9938453311165055E-3</v>
      </c>
      <c r="AM34">
        <f>'DLIM calcs'!AO534</f>
        <v>1.7825218281767811E-2</v>
      </c>
      <c r="AN34">
        <f>'DLIM calcs'!AP534</f>
        <v>7.1939822674731606E-3</v>
      </c>
      <c r="AO34">
        <f>'DLIM calcs'!AQ534</f>
        <v>7.8725419765301955E-3</v>
      </c>
      <c r="AP34">
        <f>'DLIM calcs'!AR534</f>
        <v>9.7348275048305954E-3</v>
      </c>
      <c r="AQ34">
        <f>'DLIM calcs'!AS534</f>
        <v>1.3047769970223362E-2</v>
      </c>
      <c r="AR34">
        <f>'DLIM calcs'!AT534</f>
        <v>0</v>
      </c>
    </row>
    <row r="35" spans="1:68" x14ac:dyDescent="0.35">
      <c r="A35" t="str">
        <f>'DLIM calcs'!D535</f>
        <v>ISIC 58T60</v>
      </c>
      <c r="B35" t="str">
        <v>ISIC 58T60</v>
      </c>
      <c r="C35">
        <f>'DLIM calcs'!E535</f>
        <v>2.1972435681199528E-3</v>
      </c>
      <c r="D35">
        <f>'DLIM calcs'!F535</f>
        <v>4.0710946635315716E-3</v>
      </c>
      <c r="E35">
        <f>'DLIM calcs'!G535</f>
        <v>4.0710946635315716E-3</v>
      </c>
      <c r="F35">
        <f>'DLIM calcs'!H535</f>
        <v>4.0710946635315716E-3</v>
      </c>
      <c r="G35">
        <f>'DLIM calcs'!I535</f>
        <v>4.0710946635315716E-3</v>
      </c>
      <c r="H35">
        <f>'DLIM calcs'!J535</f>
        <v>3.7130585698789591E-3</v>
      </c>
      <c r="I35">
        <f>'DLIM calcs'!K535</f>
        <v>2.9538552542362159E-3</v>
      </c>
      <c r="J35">
        <f>'DLIM calcs'!L535</f>
        <v>2.9613155060921902E-3</v>
      </c>
      <c r="K35">
        <f>'DLIM calcs'!M535</f>
        <v>6.2768568075348939E-3</v>
      </c>
      <c r="L35">
        <f>'DLIM calcs'!N535</f>
        <v>2.7302636203589059E-3</v>
      </c>
      <c r="M35">
        <f>'DLIM calcs'!O535</f>
        <v>3.5943890420037572E-3</v>
      </c>
      <c r="N35">
        <f>'DLIM calcs'!P535</f>
        <v>4.713607105103281E-3</v>
      </c>
      <c r="O35">
        <f>'DLIM calcs'!Q535</f>
        <v>3.1281517456366549E-3</v>
      </c>
      <c r="P35">
        <f>'DLIM calcs'!R535</f>
        <v>3.2638548213895923E-3</v>
      </c>
      <c r="Q35">
        <f>'DLIM calcs'!S535</f>
        <v>3.2638548213895923E-3</v>
      </c>
      <c r="R35">
        <f>'DLIM calcs'!T535</f>
        <v>3.2047999076534853E-3</v>
      </c>
      <c r="S35">
        <f>'DLIM calcs'!U535</f>
        <v>3.2047999076534853E-3</v>
      </c>
      <c r="T35">
        <f>'DLIM calcs'!V535</f>
        <v>2.9033785913068016E-3</v>
      </c>
      <c r="U35">
        <f>'DLIM calcs'!W535</f>
        <v>3.1057006124163089E-3</v>
      </c>
      <c r="V35">
        <f>'DLIM calcs'!X535</f>
        <v>3.63377989610752E-3</v>
      </c>
      <c r="W35">
        <f>'DLIM calcs'!Y535</f>
        <v>3.1905249022220641E-3</v>
      </c>
      <c r="X35">
        <f>'DLIM calcs'!Z535</f>
        <v>3.4345376712257352E-3</v>
      </c>
      <c r="Y35">
        <f>'DLIM calcs'!AA535</f>
        <v>3.2994727309887187E-3</v>
      </c>
      <c r="Z35">
        <f>'DLIM calcs'!AB535</f>
        <v>3.1154924898628691E-3</v>
      </c>
      <c r="AA35">
        <f>'DLIM calcs'!AC535</f>
        <v>2.9409413198106496E-3</v>
      </c>
      <c r="AB35">
        <f>'DLIM calcs'!AD535</f>
        <v>2.9409413198106496E-3</v>
      </c>
      <c r="AC35">
        <f>'DLIM calcs'!AE535</f>
        <v>4.5430585189262405E-3</v>
      </c>
      <c r="AD35">
        <f>'DLIM calcs'!AF535</f>
        <v>2.7671045943873499E-3</v>
      </c>
      <c r="AE35">
        <f>'DLIM calcs'!AG535</f>
        <v>4.4675610416468623E-3</v>
      </c>
      <c r="AF35">
        <f>'DLIM calcs'!AH535</f>
        <v>2.8264353769854324E-3</v>
      </c>
      <c r="AG35">
        <f>'DLIM calcs'!AI535</f>
        <v>4.1475185797674782E-3</v>
      </c>
      <c r="AH35">
        <f>'DLIM calcs'!AJ535</f>
        <v>1.1039306575618772</v>
      </c>
      <c r="AI35">
        <f>'DLIM calcs'!AK535</f>
        <v>1.2637250411993633E-2</v>
      </c>
      <c r="AJ35">
        <f>'DLIM calcs'!AL535</f>
        <v>9.6465691516238548E-3</v>
      </c>
      <c r="AK35">
        <f>'DLIM calcs'!AM535</f>
        <v>6.4919348429267705E-3</v>
      </c>
      <c r="AL35">
        <f>'DLIM calcs'!AN535</f>
        <v>1.3600580552052841E-3</v>
      </c>
      <c r="AM35">
        <f>'DLIM calcs'!AO535</f>
        <v>1.1519975425612358E-2</v>
      </c>
      <c r="AN35">
        <f>'DLIM calcs'!AP535</f>
        <v>4.2997255518650032E-3</v>
      </c>
      <c r="AO35">
        <f>'DLIM calcs'!AQ535</f>
        <v>5.5272122421874256E-3</v>
      </c>
      <c r="AP35">
        <f>'DLIM calcs'!AR535</f>
        <v>2.9582076816883794E-3</v>
      </c>
      <c r="AQ35">
        <f>'DLIM calcs'!AS535</f>
        <v>8.4775883762956278E-3</v>
      </c>
      <c r="AR35">
        <f>'DLIM calcs'!AT535</f>
        <v>0</v>
      </c>
    </row>
    <row r="36" spans="1:68" x14ac:dyDescent="0.35">
      <c r="A36" t="str">
        <f>'DLIM calcs'!D536</f>
        <v>ISIC 61</v>
      </c>
      <c r="B36" t="str">
        <v>ISIC 61</v>
      </c>
      <c r="C36">
        <f>'DLIM calcs'!E536</f>
        <v>6.4542132135628118E-3</v>
      </c>
      <c r="D36">
        <f>'DLIM calcs'!F536</f>
        <v>9.1543943764148261E-3</v>
      </c>
      <c r="E36">
        <f>'DLIM calcs'!G536</f>
        <v>9.1543943764148261E-3</v>
      </c>
      <c r="F36">
        <f>'DLIM calcs'!H536</f>
        <v>9.1543943764148261E-3</v>
      </c>
      <c r="G36">
        <f>'DLIM calcs'!I536</f>
        <v>9.1543943764148261E-3</v>
      </c>
      <c r="H36">
        <f>'DLIM calcs'!J536</f>
        <v>1.0055349960775355E-2</v>
      </c>
      <c r="I36">
        <f>'DLIM calcs'!K536</f>
        <v>9.9771059248415211E-3</v>
      </c>
      <c r="J36">
        <f>'DLIM calcs'!L536</f>
        <v>9.7876220382149132E-3</v>
      </c>
      <c r="K36">
        <f>'DLIM calcs'!M536</f>
        <v>1.1021996096062326E-2</v>
      </c>
      <c r="L36">
        <f>'DLIM calcs'!N536</f>
        <v>5.9909287242242686E-3</v>
      </c>
      <c r="M36">
        <f>'DLIM calcs'!O536</f>
        <v>9.8296410864096035E-3</v>
      </c>
      <c r="N36">
        <f>'DLIM calcs'!P536</f>
        <v>8.3493145092836188E-3</v>
      </c>
      <c r="O36">
        <f>'DLIM calcs'!Q536</f>
        <v>1.0628554074405801E-2</v>
      </c>
      <c r="P36">
        <f>'DLIM calcs'!R536</f>
        <v>1.2459373820527813E-2</v>
      </c>
      <c r="Q36">
        <f>'DLIM calcs'!S536</f>
        <v>1.2459373820527813E-2</v>
      </c>
      <c r="R36">
        <f>'DLIM calcs'!T536</f>
        <v>1.0779417796536571E-2</v>
      </c>
      <c r="S36">
        <f>'DLIM calcs'!U536</f>
        <v>1.0779417796536571E-2</v>
      </c>
      <c r="T36">
        <f>'DLIM calcs'!V536</f>
        <v>9.6720375396123388E-3</v>
      </c>
      <c r="U36">
        <f>'DLIM calcs'!W536</f>
        <v>7.5686972255508472E-3</v>
      </c>
      <c r="V36">
        <f>'DLIM calcs'!X536</f>
        <v>9.1516909177191495E-3</v>
      </c>
      <c r="W36">
        <f>'DLIM calcs'!Y536</f>
        <v>9.7755309000789152E-3</v>
      </c>
      <c r="X36">
        <f>'DLIM calcs'!Z536</f>
        <v>8.5560635577005238E-3</v>
      </c>
      <c r="Y36">
        <f>'DLIM calcs'!AA536</f>
        <v>8.846947843013455E-3</v>
      </c>
      <c r="Z36">
        <f>'DLIM calcs'!AB536</f>
        <v>9.0471110883709096E-3</v>
      </c>
      <c r="AA36">
        <f>'DLIM calcs'!AC536</f>
        <v>1.1097681692904607E-2</v>
      </c>
      <c r="AB36">
        <f>'DLIM calcs'!AD536</f>
        <v>1.1097681692904607E-2</v>
      </c>
      <c r="AC36">
        <f>'DLIM calcs'!AE536</f>
        <v>1.1565690300798492E-2</v>
      </c>
      <c r="AD36">
        <f>'DLIM calcs'!AF536</f>
        <v>8.1620028154843899E-3</v>
      </c>
      <c r="AE36">
        <f>'DLIM calcs'!AG536</f>
        <v>1.2582303118342268E-2</v>
      </c>
      <c r="AF36">
        <f>'DLIM calcs'!AH536</f>
        <v>1.0479183513247677E-2</v>
      </c>
      <c r="AG36">
        <f>'DLIM calcs'!AI536</f>
        <v>1.3320646239547413E-2</v>
      </c>
      <c r="AH36">
        <f>'DLIM calcs'!AJ536</f>
        <v>2.4228688616502028E-2</v>
      </c>
      <c r="AI36">
        <f>'DLIM calcs'!AK536</f>
        <v>1.1975067037232583</v>
      </c>
      <c r="AJ36">
        <f>'DLIM calcs'!AL536</f>
        <v>1.7020165596544099E-2</v>
      </c>
      <c r="AK36">
        <f>'DLIM calcs'!AM536</f>
        <v>2.0449184474138002E-2</v>
      </c>
      <c r="AL36">
        <f>'DLIM calcs'!AN536</f>
        <v>4.380190844597758E-3</v>
      </c>
      <c r="AM36">
        <f>'DLIM calcs'!AO536</f>
        <v>1.4416795197700442E-2</v>
      </c>
      <c r="AN36">
        <f>'DLIM calcs'!AP536</f>
        <v>1.0942800936643319E-2</v>
      </c>
      <c r="AO36">
        <f>'DLIM calcs'!AQ536</f>
        <v>5.0476805369772037E-3</v>
      </c>
      <c r="AP36">
        <f>'DLIM calcs'!AR536</f>
        <v>6.5911879766541179E-3</v>
      </c>
      <c r="AQ36">
        <f>'DLIM calcs'!AS536</f>
        <v>1.2452808233554127E-2</v>
      </c>
      <c r="AR36">
        <f>'DLIM calcs'!AT536</f>
        <v>0</v>
      </c>
    </row>
    <row r="37" spans="1:68" x14ac:dyDescent="0.35">
      <c r="A37" t="str">
        <f>'DLIM calcs'!D537</f>
        <v>ISIC 62T63</v>
      </c>
      <c r="B37" t="str">
        <v>ISIC 62T63</v>
      </c>
      <c r="C37">
        <f>'DLIM calcs'!E537</f>
        <v>1.0804677792742754E-2</v>
      </c>
      <c r="D37">
        <f>'DLIM calcs'!F537</f>
        <v>1.647363509922966E-2</v>
      </c>
      <c r="E37">
        <f>'DLIM calcs'!G537</f>
        <v>1.647363509922966E-2</v>
      </c>
      <c r="F37">
        <f>'DLIM calcs'!H537</f>
        <v>1.647363509922966E-2</v>
      </c>
      <c r="G37">
        <f>'DLIM calcs'!I537</f>
        <v>1.647363509922966E-2</v>
      </c>
      <c r="H37">
        <f>'DLIM calcs'!J537</f>
        <v>1.7202187820288352E-2</v>
      </c>
      <c r="I37">
        <f>'DLIM calcs'!K537</f>
        <v>1.6670269934903097E-2</v>
      </c>
      <c r="J37">
        <f>'DLIM calcs'!L537</f>
        <v>1.646690294957406E-2</v>
      </c>
      <c r="K37">
        <f>'DLIM calcs'!M537</f>
        <v>2.3783919920301447E-2</v>
      </c>
      <c r="L37">
        <f>'DLIM calcs'!N537</f>
        <v>1.4249338780874294E-2</v>
      </c>
      <c r="M37">
        <f>'DLIM calcs'!O537</f>
        <v>2.2529366012075891E-2</v>
      </c>
      <c r="N37">
        <f>'DLIM calcs'!P537</f>
        <v>1.7297370973160909E-2</v>
      </c>
      <c r="O37">
        <f>'DLIM calcs'!Q537</f>
        <v>1.8890646188876922E-2</v>
      </c>
      <c r="P37">
        <f>'DLIM calcs'!R537</f>
        <v>1.9187703973824355E-2</v>
      </c>
      <c r="Q37">
        <f>'DLIM calcs'!S537</f>
        <v>1.9187703973824355E-2</v>
      </c>
      <c r="R37">
        <f>'DLIM calcs'!T537</f>
        <v>2.1853288382527914E-2</v>
      </c>
      <c r="S37">
        <f>'DLIM calcs'!U537</f>
        <v>2.1853288382527914E-2</v>
      </c>
      <c r="T37">
        <f>'DLIM calcs'!V537</f>
        <v>2.0038602825117862E-2</v>
      </c>
      <c r="U37">
        <f>'DLIM calcs'!W537</f>
        <v>2.0640892825651767E-2</v>
      </c>
      <c r="V37">
        <f>'DLIM calcs'!X537</f>
        <v>2.2890064001938045E-2</v>
      </c>
      <c r="W37">
        <f>'DLIM calcs'!Y537</f>
        <v>2.3654553902920105E-2</v>
      </c>
      <c r="X37">
        <f>'DLIM calcs'!Z537</f>
        <v>2.124084215707769E-2</v>
      </c>
      <c r="Y37">
        <f>'DLIM calcs'!AA537</f>
        <v>2.2828748496274694E-2</v>
      </c>
      <c r="Z37">
        <f>'DLIM calcs'!AB537</f>
        <v>1.9218215606297169E-2</v>
      </c>
      <c r="AA37">
        <f>'DLIM calcs'!AC537</f>
        <v>2.1851779642807517E-2</v>
      </c>
      <c r="AB37">
        <f>'DLIM calcs'!AD537</f>
        <v>2.1851779642807517E-2</v>
      </c>
      <c r="AC37">
        <f>'DLIM calcs'!AE537</f>
        <v>2.810501669651469E-2</v>
      </c>
      <c r="AD37">
        <f>'DLIM calcs'!AF537</f>
        <v>1.6200226230290327E-2</v>
      </c>
      <c r="AE37">
        <f>'DLIM calcs'!AG537</f>
        <v>2.1895897754882182E-2</v>
      </c>
      <c r="AF37">
        <f>'DLIM calcs'!AH537</f>
        <v>2.2991086310890883E-2</v>
      </c>
      <c r="AG37">
        <f>'DLIM calcs'!AI537</f>
        <v>1.3621948442315892E-2</v>
      </c>
      <c r="AH37">
        <f>'DLIM calcs'!AJ537</f>
        <v>5.4084893043874135E-2</v>
      </c>
      <c r="AI37">
        <f>'DLIM calcs'!AK537</f>
        <v>5.4126001602133204E-2</v>
      </c>
      <c r="AJ37">
        <f>'DLIM calcs'!AL537</f>
        <v>1.239322917453934</v>
      </c>
      <c r="AK37">
        <f>'DLIM calcs'!AM537</f>
        <v>5.0286084131019836E-2</v>
      </c>
      <c r="AL37">
        <f>'DLIM calcs'!AN537</f>
        <v>8.7181156911509995E-3</v>
      </c>
      <c r="AM37">
        <f>'DLIM calcs'!AO537</f>
        <v>3.0309237594069012E-2</v>
      </c>
      <c r="AN37">
        <f>'DLIM calcs'!AP537</f>
        <v>1.9864011768350613E-2</v>
      </c>
      <c r="AO37">
        <f>'DLIM calcs'!AQ537</f>
        <v>1.1932098724889132E-2</v>
      </c>
      <c r="AP37">
        <f>'DLIM calcs'!AR537</f>
        <v>1.2442838449269394E-2</v>
      </c>
      <c r="AQ37">
        <f>'DLIM calcs'!AS537</f>
        <v>1.9041979428643996E-2</v>
      </c>
      <c r="AR37">
        <f>'DLIM calcs'!AT537</f>
        <v>0</v>
      </c>
    </row>
    <row r="38" spans="1:68" x14ac:dyDescent="0.35">
      <c r="A38" t="str">
        <f>'DLIM calcs'!D538</f>
        <v>ISIC 64T66</v>
      </c>
      <c r="B38" t="str">
        <v>ISIC 64T66</v>
      </c>
      <c r="C38">
        <f>'DLIM calcs'!E538</f>
        <v>2.5702011115450143E-2</v>
      </c>
      <c r="D38">
        <f>'DLIM calcs'!F538</f>
        <v>1.8870660437028331E-2</v>
      </c>
      <c r="E38">
        <f>'DLIM calcs'!G538</f>
        <v>1.8870660437028331E-2</v>
      </c>
      <c r="F38">
        <f>'DLIM calcs'!H538</f>
        <v>1.8870660437028331E-2</v>
      </c>
      <c r="G38">
        <f>'DLIM calcs'!I538</f>
        <v>1.8870660437028331E-2</v>
      </c>
      <c r="H38">
        <f>'DLIM calcs'!J538</f>
        <v>2.6456383143254769E-2</v>
      </c>
      <c r="I38">
        <f>'DLIM calcs'!K538</f>
        <v>2.3480041700067022E-2</v>
      </c>
      <c r="J38">
        <f>'DLIM calcs'!L538</f>
        <v>2.4288543330140695E-2</v>
      </c>
      <c r="K38">
        <f>'DLIM calcs'!M538</f>
        <v>2.3849009096710481E-2</v>
      </c>
      <c r="L38">
        <f>'DLIM calcs'!N538</f>
        <v>1.7509040844849711E-2</v>
      </c>
      <c r="M38">
        <f>'DLIM calcs'!O538</f>
        <v>2.2061368492780939E-2</v>
      </c>
      <c r="N38">
        <f>'DLIM calcs'!P538</f>
        <v>1.4854183728761058E-2</v>
      </c>
      <c r="O38">
        <f>'DLIM calcs'!Q538</f>
        <v>2.1875745161722096E-2</v>
      </c>
      <c r="P38">
        <f>'DLIM calcs'!R538</f>
        <v>2.2712648406153876E-2</v>
      </c>
      <c r="Q38">
        <f>'DLIM calcs'!S538</f>
        <v>2.2712648406153876E-2</v>
      </c>
      <c r="R38">
        <f>'DLIM calcs'!T538</f>
        <v>2.3142257151909193E-2</v>
      </c>
      <c r="S38">
        <f>'DLIM calcs'!U538</f>
        <v>2.3142257151909193E-2</v>
      </c>
      <c r="T38">
        <f>'DLIM calcs'!V538</f>
        <v>2.0977526894054653E-2</v>
      </c>
      <c r="U38">
        <f>'DLIM calcs'!W538</f>
        <v>1.5497814118411373E-2</v>
      </c>
      <c r="V38">
        <f>'DLIM calcs'!X538</f>
        <v>1.9829071973613006E-2</v>
      </c>
      <c r="W38">
        <f>'DLIM calcs'!Y538</f>
        <v>2.1097348222436831E-2</v>
      </c>
      <c r="X38">
        <f>'DLIM calcs'!Z538</f>
        <v>2.041930024998885E-2</v>
      </c>
      <c r="Y38">
        <f>'DLIM calcs'!AA538</f>
        <v>1.9462355197199382E-2</v>
      </c>
      <c r="Z38">
        <f>'DLIM calcs'!AB538</f>
        <v>1.9956783289174461E-2</v>
      </c>
      <c r="AA38">
        <f>'DLIM calcs'!AC538</f>
        <v>2.3429080468771419E-2</v>
      </c>
      <c r="AB38">
        <f>'DLIM calcs'!AD538</f>
        <v>2.3429080468771419E-2</v>
      </c>
      <c r="AC38">
        <f>'DLIM calcs'!AE538</f>
        <v>2.3082530120571178E-2</v>
      </c>
      <c r="AD38">
        <f>'DLIM calcs'!AF538</f>
        <v>2.531926723686832E-2</v>
      </c>
      <c r="AE38">
        <f>'DLIM calcs'!AG538</f>
        <v>2.7223676245350232E-2</v>
      </c>
      <c r="AF38">
        <f>'DLIM calcs'!AH538</f>
        <v>2.4764963902984008E-2</v>
      </c>
      <c r="AG38">
        <f>'DLIM calcs'!AI538</f>
        <v>2.3725656958827907E-2</v>
      </c>
      <c r="AH38">
        <f>'DLIM calcs'!AJ538</f>
        <v>1.9029875207286294E-2</v>
      </c>
      <c r="AI38">
        <f>'DLIM calcs'!AK538</f>
        <v>2.2390000606165233E-2</v>
      </c>
      <c r="AJ38">
        <f>'DLIM calcs'!AL538</f>
        <v>1.5884383360700628E-2</v>
      </c>
      <c r="AK38">
        <f>'DLIM calcs'!AM538</f>
        <v>1.1590236307259543</v>
      </c>
      <c r="AL38">
        <f>'DLIM calcs'!AN538</f>
        <v>5.5214169797089707E-2</v>
      </c>
      <c r="AM38">
        <f>'DLIM calcs'!AO538</f>
        <v>2.2655065099175871E-2</v>
      </c>
      <c r="AN38">
        <f>'DLIM calcs'!AP538</f>
        <v>2.0889859868412703E-2</v>
      </c>
      <c r="AO38">
        <f>'DLIM calcs'!AQ538</f>
        <v>8.5184003726545519E-3</v>
      </c>
      <c r="AP38">
        <f>'DLIM calcs'!AR538</f>
        <v>1.2841008095472669E-2</v>
      </c>
      <c r="AQ38">
        <f>'DLIM calcs'!AS538</f>
        <v>2.0800350279124122E-2</v>
      </c>
      <c r="AR38">
        <f>'DLIM calcs'!AT538</f>
        <v>0</v>
      </c>
    </row>
    <row r="39" spans="1:68" x14ac:dyDescent="0.35">
      <c r="A39" t="str">
        <f>'DLIM calcs'!D539</f>
        <v>ISIC 68</v>
      </c>
      <c r="B39" t="str">
        <v>ISIC 68</v>
      </c>
      <c r="C39">
        <f>'DLIM calcs'!E539</f>
        <v>2.0381016579038028E-2</v>
      </c>
      <c r="D39">
        <f>'DLIM calcs'!F539</f>
        <v>2.0243644116231915E-2</v>
      </c>
      <c r="E39">
        <f>'DLIM calcs'!G539</f>
        <v>2.0243644116231915E-2</v>
      </c>
      <c r="F39">
        <f>'DLIM calcs'!H539</f>
        <v>2.0243644116231915E-2</v>
      </c>
      <c r="G39">
        <f>'DLIM calcs'!I539</f>
        <v>2.0243644116231915E-2</v>
      </c>
      <c r="H39">
        <f>'DLIM calcs'!J539</f>
        <v>3.0800148065705871E-2</v>
      </c>
      <c r="I39">
        <f>'DLIM calcs'!K539</f>
        <v>3.4089141604519958E-2</v>
      </c>
      <c r="J39">
        <f>'DLIM calcs'!L539</f>
        <v>3.1410688142382528E-2</v>
      </c>
      <c r="K39">
        <f>'DLIM calcs'!M539</f>
        <v>3.3500930352247868E-2</v>
      </c>
      <c r="L39">
        <f>'DLIM calcs'!N539</f>
        <v>1.5203638260076891E-2</v>
      </c>
      <c r="M39">
        <f>'DLIM calcs'!O539</f>
        <v>2.5783403146575321E-2</v>
      </c>
      <c r="N39">
        <f>'DLIM calcs'!P539</f>
        <v>2.0648502232259652E-2</v>
      </c>
      <c r="O39">
        <f>'DLIM calcs'!Q539</f>
        <v>3.0144150768723833E-2</v>
      </c>
      <c r="P39">
        <f>'DLIM calcs'!R539</f>
        <v>3.1213881791522735E-2</v>
      </c>
      <c r="Q39">
        <f>'DLIM calcs'!S539</f>
        <v>3.1213881791522735E-2</v>
      </c>
      <c r="R39">
        <f>'DLIM calcs'!T539</f>
        <v>2.6779117497066712E-2</v>
      </c>
      <c r="S39">
        <f>'DLIM calcs'!U539</f>
        <v>2.6779117497066712E-2</v>
      </c>
      <c r="T39">
        <f>'DLIM calcs'!V539</f>
        <v>3.203482401564671E-2</v>
      </c>
      <c r="U39">
        <f>'DLIM calcs'!W539</f>
        <v>2.1279618437801292E-2</v>
      </c>
      <c r="V39">
        <f>'DLIM calcs'!X539</f>
        <v>2.919897416099208E-2</v>
      </c>
      <c r="W39">
        <f>'DLIM calcs'!Y539</f>
        <v>3.1327170524097635E-2</v>
      </c>
      <c r="X39">
        <f>'DLIM calcs'!Z539</f>
        <v>3.1577894875545166E-2</v>
      </c>
      <c r="Y39">
        <f>'DLIM calcs'!AA539</f>
        <v>2.7204986018357993E-2</v>
      </c>
      <c r="Z39">
        <f>'DLIM calcs'!AB539</f>
        <v>3.1216985124995315E-2</v>
      </c>
      <c r="AA39">
        <f>'DLIM calcs'!AC539</f>
        <v>2.6320287687105082E-2</v>
      </c>
      <c r="AB39">
        <f>'DLIM calcs'!AD539</f>
        <v>2.6320287687105082E-2</v>
      </c>
      <c r="AC39">
        <f>'DLIM calcs'!AE539</f>
        <v>2.9676016960280622E-2</v>
      </c>
      <c r="AD39">
        <f>'DLIM calcs'!AF539</f>
        <v>4.2669682955165197E-2</v>
      </c>
      <c r="AE39">
        <f>'DLIM calcs'!AG539</f>
        <v>6.9494570947357309E-2</v>
      </c>
      <c r="AF39">
        <f>'DLIM calcs'!AH539</f>
        <v>3.3298647935510274E-2</v>
      </c>
      <c r="AG39">
        <f>'DLIM calcs'!AI539</f>
        <v>6.6838573950686292E-2</v>
      </c>
      <c r="AH39">
        <f>'DLIM calcs'!AJ539</f>
        <v>4.2369021589495778E-2</v>
      </c>
      <c r="AI39">
        <f>'DLIM calcs'!AK539</f>
        <v>6.713287160014518E-2</v>
      </c>
      <c r="AJ39">
        <f>'DLIM calcs'!AL539</f>
        <v>3.3377875155068647E-2</v>
      </c>
      <c r="AK39">
        <f>'DLIM calcs'!AM539</f>
        <v>4.8105224950931835E-2</v>
      </c>
      <c r="AL39">
        <f>'DLIM calcs'!AN539</f>
        <v>1.0318944491388651</v>
      </c>
      <c r="AM39">
        <f>'DLIM calcs'!AO539</f>
        <v>4.5491858564735414E-2</v>
      </c>
      <c r="AN39">
        <f>'DLIM calcs'!AP539</f>
        <v>2.8664526057891052E-2</v>
      </c>
      <c r="AO39">
        <f>'DLIM calcs'!AQ539</f>
        <v>1.9407817808946029E-2</v>
      </c>
      <c r="AP39">
        <f>'DLIM calcs'!AR539</f>
        <v>2.6963993607868924E-2</v>
      </c>
      <c r="AQ39">
        <f>'DLIM calcs'!AS539</f>
        <v>3.9401400138671376E-2</v>
      </c>
      <c r="AR39">
        <f>'DLIM calcs'!AT539</f>
        <v>0</v>
      </c>
    </row>
    <row r="40" spans="1:68" x14ac:dyDescent="0.35">
      <c r="A40" t="str">
        <f>'DLIM calcs'!D540</f>
        <v>ISIC 69T82</v>
      </c>
      <c r="B40" t="str">
        <v>ISIC 69T82</v>
      </c>
      <c r="C40">
        <f>'DLIM calcs'!E540</f>
        <v>9.3718158261342759E-3</v>
      </c>
      <c r="D40">
        <f>'DLIM calcs'!F540</f>
        <v>1.1139214247993863E-2</v>
      </c>
      <c r="E40">
        <f>'DLIM calcs'!G540</f>
        <v>1.1139214247993863E-2</v>
      </c>
      <c r="F40">
        <f>'DLIM calcs'!H540</f>
        <v>1.1139214247993863E-2</v>
      </c>
      <c r="G40">
        <f>'DLIM calcs'!I540</f>
        <v>1.1139214247993863E-2</v>
      </c>
      <c r="H40">
        <f>'DLIM calcs'!J540</f>
        <v>1.3301957653282613E-2</v>
      </c>
      <c r="I40">
        <f>'DLIM calcs'!K540</f>
        <v>1.1064570674443419E-2</v>
      </c>
      <c r="J40">
        <f>'DLIM calcs'!L540</f>
        <v>1.1137306395793464E-2</v>
      </c>
      <c r="K40">
        <f>'DLIM calcs'!M540</f>
        <v>1.3255399863609584E-2</v>
      </c>
      <c r="L40">
        <f>'DLIM calcs'!N540</f>
        <v>9.2697052829423168E-3</v>
      </c>
      <c r="M40">
        <f>'DLIM calcs'!O540</f>
        <v>1.2766090939096374E-2</v>
      </c>
      <c r="N40">
        <f>'DLIM calcs'!P540</f>
        <v>1.4483330196143207E-2</v>
      </c>
      <c r="O40">
        <f>'DLIM calcs'!Q540</f>
        <v>1.2856545438500969E-2</v>
      </c>
      <c r="P40">
        <f>'DLIM calcs'!R540</f>
        <v>1.3317147786264846E-2</v>
      </c>
      <c r="Q40">
        <f>'DLIM calcs'!S540</f>
        <v>1.3317147786264846E-2</v>
      </c>
      <c r="R40">
        <f>'DLIM calcs'!T540</f>
        <v>1.2183163361749367E-2</v>
      </c>
      <c r="S40">
        <f>'DLIM calcs'!U540</f>
        <v>1.2183163361749367E-2</v>
      </c>
      <c r="T40">
        <f>'DLIM calcs'!V540</f>
        <v>1.1719848231951758E-2</v>
      </c>
      <c r="U40">
        <f>'DLIM calcs'!W540</f>
        <v>1.0034044437472696E-2</v>
      </c>
      <c r="V40">
        <f>'DLIM calcs'!X540</f>
        <v>1.2898156955316053E-2</v>
      </c>
      <c r="W40">
        <f>'DLIM calcs'!Y540</f>
        <v>1.3291925787036874E-2</v>
      </c>
      <c r="X40">
        <f>'DLIM calcs'!Z540</f>
        <v>1.265170307785631E-2</v>
      </c>
      <c r="Y40">
        <f>'DLIM calcs'!AA540</f>
        <v>1.4033132526229963E-2</v>
      </c>
      <c r="Z40">
        <f>'DLIM calcs'!AB540</f>
        <v>1.1866384441818617E-2</v>
      </c>
      <c r="AA40">
        <f>'DLIM calcs'!AC540</f>
        <v>1.0148507571010615E-2</v>
      </c>
      <c r="AB40">
        <f>'DLIM calcs'!AD540</f>
        <v>1.0148507571010615E-2</v>
      </c>
      <c r="AC40">
        <f>'DLIM calcs'!AE540</f>
        <v>1.3702023836316433E-2</v>
      </c>
      <c r="AD40">
        <f>'DLIM calcs'!AF540</f>
        <v>1.4086874889864274E-2</v>
      </c>
      <c r="AE40">
        <f>'DLIM calcs'!AG540</f>
        <v>1.3208773369185776E-2</v>
      </c>
      <c r="AF40">
        <f>'DLIM calcs'!AH540</f>
        <v>1.2565374007134989E-2</v>
      </c>
      <c r="AG40">
        <f>'DLIM calcs'!AI540</f>
        <v>9.9062844387959662E-3</v>
      </c>
      <c r="AH40">
        <f>'DLIM calcs'!AJ540</f>
        <v>1.5150003622698787E-2</v>
      </c>
      <c r="AI40">
        <f>'DLIM calcs'!AK540</f>
        <v>1.2443975767787377E-2</v>
      </c>
      <c r="AJ40">
        <f>'DLIM calcs'!AL540</f>
        <v>1.4318994239210785E-2</v>
      </c>
      <c r="AK40">
        <f>'DLIM calcs'!AM540</f>
        <v>1.3385648439812549E-2</v>
      </c>
      <c r="AL40">
        <f>'DLIM calcs'!AN540</f>
        <v>5.1275576291486356E-3</v>
      </c>
      <c r="AM40">
        <f>'DLIM calcs'!AO540</f>
        <v>1.0172919699497815</v>
      </c>
      <c r="AN40">
        <f>'DLIM calcs'!AP540</f>
        <v>6.7292403652676608E-3</v>
      </c>
      <c r="AO40">
        <f>'DLIM calcs'!AQ540</f>
        <v>4.1246742989828238E-3</v>
      </c>
      <c r="AP40">
        <f>'DLIM calcs'!AR540</f>
        <v>5.5853550640919776E-3</v>
      </c>
      <c r="AQ40">
        <f>'DLIM calcs'!AS540</f>
        <v>9.9894213561748414E-3</v>
      </c>
      <c r="AR40">
        <f>'DLIM calcs'!AT540</f>
        <v>0</v>
      </c>
    </row>
    <row r="41" spans="1:68" x14ac:dyDescent="0.35">
      <c r="A41" t="str">
        <f>'DLIM calcs'!D541</f>
        <v>ISIC 84</v>
      </c>
      <c r="B41" t="str">
        <v>ISIC 84</v>
      </c>
      <c r="C41">
        <f>'DLIM calcs'!E541</f>
        <v>1.7345780953807999E-2</v>
      </c>
      <c r="D41">
        <f>'DLIM calcs'!F541</f>
        <v>2.2918414869812137E-2</v>
      </c>
      <c r="E41">
        <f>'DLIM calcs'!G541</f>
        <v>2.2918414869812137E-2</v>
      </c>
      <c r="F41">
        <f>'DLIM calcs'!H541</f>
        <v>2.2918414869812137E-2</v>
      </c>
      <c r="G41">
        <f>'DLIM calcs'!I541</f>
        <v>2.2918414869812137E-2</v>
      </c>
      <c r="H41">
        <f>'DLIM calcs'!J541</f>
        <v>2.8098600557332671E-2</v>
      </c>
      <c r="I41">
        <f>'DLIM calcs'!K541</f>
        <v>2.9949115213767096E-2</v>
      </c>
      <c r="J41">
        <f>'DLIM calcs'!L541</f>
        <v>2.591421187983373E-2</v>
      </c>
      <c r="K41">
        <f>'DLIM calcs'!M541</f>
        <v>3.3227191561367428E-2</v>
      </c>
      <c r="L41">
        <f>'DLIM calcs'!N541</f>
        <v>1.8613704937984008E-2</v>
      </c>
      <c r="M41">
        <f>'DLIM calcs'!O541</f>
        <v>2.8031238278055613E-2</v>
      </c>
      <c r="N41">
        <f>'DLIM calcs'!P541</f>
        <v>2.0754338412308029E-2</v>
      </c>
      <c r="O41">
        <f>'DLIM calcs'!Q541</f>
        <v>2.5987890056304547E-2</v>
      </c>
      <c r="P41">
        <f>'DLIM calcs'!R541</f>
        <v>3.0302578096847818E-2</v>
      </c>
      <c r="Q41">
        <f>'DLIM calcs'!S541</f>
        <v>3.0302578096847818E-2</v>
      </c>
      <c r="R41">
        <f>'DLIM calcs'!T541</f>
        <v>3.2897384703732463E-2</v>
      </c>
      <c r="S41">
        <f>'DLIM calcs'!U541</f>
        <v>3.2897384703732463E-2</v>
      </c>
      <c r="T41">
        <f>'DLIM calcs'!V541</f>
        <v>2.6884367331339497E-2</v>
      </c>
      <c r="U41">
        <f>'DLIM calcs'!W541</f>
        <v>1.8412110821002078E-2</v>
      </c>
      <c r="V41">
        <f>'DLIM calcs'!X541</f>
        <v>2.6938729980002664E-2</v>
      </c>
      <c r="W41">
        <f>'DLIM calcs'!Y541</f>
        <v>2.7730572369729964E-2</v>
      </c>
      <c r="X41">
        <f>'DLIM calcs'!Z541</f>
        <v>2.6538667257972093E-2</v>
      </c>
      <c r="Y41">
        <f>'DLIM calcs'!AA541</f>
        <v>2.638917567688006E-2</v>
      </c>
      <c r="Z41">
        <f>'DLIM calcs'!AB541</f>
        <v>2.5628196842275908E-2</v>
      </c>
      <c r="AA41">
        <f>'DLIM calcs'!AC541</f>
        <v>2.5905589547817107E-2</v>
      </c>
      <c r="AB41">
        <f>'DLIM calcs'!AD541</f>
        <v>2.5905589547817107E-2</v>
      </c>
      <c r="AC41">
        <f>'DLIM calcs'!AE541</f>
        <v>4.9413182427865965E-2</v>
      </c>
      <c r="AD41">
        <f>'DLIM calcs'!AF541</f>
        <v>2.6128259640008235E-2</v>
      </c>
      <c r="AE41">
        <f>'DLIM calcs'!AG541</f>
        <v>3.1213638741078156E-2</v>
      </c>
      <c r="AF41">
        <f>'DLIM calcs'!AH541</f>
        <v>2.5748048322231449E-2</v>
      </c>
      <c r="AG41">
        <f>'DLIM calcs'!AI541</f>
        <v>2.2853825768779423E-2</v>
      </c>
      <c r="AH41">
        <f>'DLIM calcs'!AJ541</f>
        <v>4.2803358907113155E-2</v>
      </c>
      <c r="AI41">
        <f>'DLIM calcs'!AK541</f>
        <v>3.2625625977729319E-2</v>
      </c>
      <c r="AJ41">
        <f>'DLIM calcs'!AL541</f>
        <v>2.5432027160735098E-2</v>
      </c>
      <c r="AK41">
        <f>'DLIM calcs'!AM541</f>
        <v>3.2953210545021636E-2</v>
      </c>
      <c r="AL41">
        <f>'DLIM calcs'!AN541</f>
        <v>1.607831729612106E-2</v>
      </c>
      <c r="AM41">
        <f>'DLIM calcs'!AO541</f>
        <v>4.2651353831804219E-2</v>
      </c>
      <c r="AN41">
        <f>'DLIM calcs'!AP541</f>
        <v>1.0331467045671523</v>
      </c>
      <c r="AO41">
        <f>'DLIM calcs'!AQ541</f>
        <v>1.6329537586488304E-2</v>
      </c>
      <c r="AP41">
        <f>'DLIM calcs'!AR541</f>
        <v>2.1308358713221259E-2</v>
      </c>
      <c r="AQ41">
        <f>'DLIM calcs'!AS541</f>
        <v>2.7472126399465824E-2</v>
      </c>
      <c r="AR41">
        <f>'DLIM calcs'!AT541</f>
        <v>0</v>
      </c>
    </row>
    <row r="42" spans="1:68" x14ac:dyDescent="0.35">
      <c r="A42" t="str">
        <f>'DLIM calcs'!D542</f>
        <v>ISIC 85</v>
      </c>
      <c r="B42" t="str">
        <v>ISIC 85</v>
      </c>
      <c r="C42">
        <f>'DLIM calcs'!E542</f>
        <v>4.8702202788234328E-3</v>
      </c>
      <c r="D42">
        <f>'DLIM calcs'!F542</f>
        <v>7.3173605626182716E-3</v>
      </c>
      <c r="E42">
        <f>'DLIM calcs'!G542</f>
        <v>7.3173605626182716E-3</v>
      </c>
      <c r="F42">
        <f>'DLIM calcs'!H542</f>
        <v>7.3173605626182716E-3</v>
      </c>
      <c r="G42">
        <f>'DLIM calcs'!I542</f>
        <v>7.3173605626182716E-3</v>
      </c>
      <c r="H42">
        <f>'DLIM calcs'!J542</f>
        <v>6.4706528233468823E-3</v>
      </c>
      <c r="I42">
        <f>'DLIM calcs'!K542</f>
        <v>5.4643940187819283E-3</v>
      </c>
      <c r="J42">
        <f>'DLIM calcs'!L542</f>
        <v>7.4354001689699604E-3</v>
      </c>
      <c r="K42">
        <f>'DLIM calcs'!M542</f>
        <v>9.188017557428917E-3</v>
      </c>
      <c r="L42">
        <f>'DLIM calcs'!N542</f>
        <v>4.5858167360489652E-3</v>
      </c>
      <c r="M42">
        <f>'DLIM calcs'!O542</f>
        <v>8.3054490880494648E-3</v>
      </c>
      <c r="N42">
        <f>'DLIM calcs'!P542</f>
        <v>5.5355893802450911E-3</v>
      </c>
      <c r="O42">
        <f>'DLIM calcs'!Q542</f>
        <v>7.5625367373764732E-3</v>
      </c>
      <c r="P42">
        <f>'DLIM calcs'!R542</f>
        <v>9.4465426997645055E-3</v>
      </c>
      <c r="Q42">
        <f>'DLIM calcs'!S542</f>
        <v>9.4465426997645055E-3</v>
      </c>
      <c r="R42">
        <f>'DLIM calcs'!T542</f>
        <v>9.3484849230244787E-3</v>
      </c>
      <c r="S42">
        <f>'DLIM calcs'!U542</f>
        <v>9.3484849230244787E-3</v>
      </c>
      <c r="T42">
        <f>'DLIM calcs'!V542</f>
        <v>6.3038472759240939E-3</v>
      </c>
      <c r="U42">
        <f>'DLIM calcs'!W542</f>
        <v>4.4196110910254124E-3</v>
      </c>
      <c r="V42">
        <f>'DLIM calcs'!X542</f>
        <v>6.9923140651395902E-3</v>
      </c>
      <c r="W42">
        <f>'DLIM calcs'!Y542</f>
        <v>6.1207624211661957E-3</v>
      </c>
      <c r="X42">
        <f>'DLIM calcs'!Z542</f>
        <v>6.4569486069408957E-3</v>
      </c>
      <c r="Y42">
        <f>'DLIM calcs'!AA542</f>
        <v>4.58702351783471E-3</v>
      </c>
      <c r="Z42">
        <f>'DLIM calcs'!AB542</f>
        <v>5.2868845912762402E-3</v>
      </c>
      <c r="AA42">
        <f>'DLIM calcs'!AC542</f>
        <v>2.7370266157121077E-2</v>
      </c>
      <c r="AB42">
        <f>'DLIM calcs'!AD542</f>
        <v>2.7370266157121077E-2</v>
      </c>
      <c r="AC42">
        <f>'DLIM calcs'!AE542</f>
        <v>9.1188751918711286E-3</v>
      </c>
      <c r="AD42">
        <f>'DLIM calcs'!AF542</f>
        <v>7.4914717553437914E-3</v>
      </c>
      <c r="AE42">
        <f>'DLIM calcs'!AG542</f>
        <v>4.9932159988721756E-3</v>
      </c>
      <c r="AF42">
        <f>'DLIM calcs'!AH542</f>
        <v>5.1804694253983563E-3</v>
      </c>
      <c r="AG42">
        <f>'DLIM calcs'!AI542</f>
        <v>4.9308533670429236E-3</v>
      </c>
      <c r="AH42">
        <f>'DLIM calcs'!AJ542</f>
        <v>5.263205972740638E-3</v>
      </c>
      <c r="AI42">
        <f>'DLIM calcs'!AK542</f>
        <v>4.9745605151253775E-3</v>
      </c>
      <c r="AJ42">
        <f>'DLIM calcs'!AL542</f>
        <v>4.4547271401172983E-3</v>
      </c>
      <c r="AK42">
        <f>'DLIM calcs'!AM542</f>
        <v>3.8287747025578648E-3</v>
      </c>
      <c r="AL42">
        <f>'DLIM calcs'!AN542</f>
        <v>3.0832688987928094E-3</v>
      </c>
      <c r="AM42">
        <f>'DLIM calcs'!AO542</f>
        <v>8.1153038136395871E-3</v>
      </c>
      <c r="AN42">
        <f>'DLIM calcs'!AP542</f>
        <v>1.1238173122742614E-2</v>
      </c>
      <c r="AO42">
        <f>'DLIM calcs'!AQ542</f>
        <v>1.0037859918369862</v>
      </c>
      <c r="AP42">
        <f>'DLIM calcs'!AR542</f>
        <v>4.3755515625734818E-3</v>
      </c>
      <c r="AQ42">
        <f>'DLIM calcs'!AS542</f>
        <v>5.3369474609448299E-3</v>
      </c>
      <c r="AR42">
        <f>'DLIM calcs'!AT542</f>
        <v>0</v>
      </c>
    </row>
    <row r="43" spans="1:68" x14ac:dyDescent="0.35">
      <c r="A43" t="str">
        <f>'DLIM calcs'!D543</f>
        <v>ISIC 86T88</v>
      </c>
      <c r="B43" t="str">
        <v>ISIC 86T88</v>
      </c>
      <c r="C43">
        <f>'DLIM calcs'!E543</f>
        <v>2.3719008363430436E-3</v>
      </c>
      <c r="D43">
        <f>'DLIM calcs'!F543</f>
        <v>3.1510666504344993E-3</v>
      </c>
      <c r="E43">
        <f>'DLIM calcs'!G543</f>
        <v>3.1510666504344993E-3</v>
      </c>
      <c r="F43">
        <f>'DLIM calcs'!H543</f>
        <v>3.1510666504344993E-3</v>
      </c>
      <c r="G43">
        <f>'DLIM calcs'!I543</f>
        <v>3.1510666504344993E-3</v>
      </c>
      <c r="H43">
        <f>'DLIM calcs'!J543</f>
        <v>3.7703086065079242E-3</v>
      </c>
      <c r="I43">
        <f>'DLIM calcs'!K543</f>
        <v>2.8174889022939869E-3</v>
      </c>
      <c r="J43">
        <f>'DLIM calcs'!L543</f>
        <v>2.9567615052765706E-3</v>
      </c>
      <c r="K43">
        <f>'DLIM calcs'!M543</f>
        <v>3.8549020309968131E-3</v>
      </c>
      <c r="L43">
        <f>'DLIM calcs'!N543</f>
        <v>2.4930553810701569E-3</v>
      </c>
      <c r="M43">
        <f>'DLIM calcs'!O543</f>
        <v>3.797052213028407E-3</v>
      </c>
      <c r="N43">
        <f>'DLIM calcs'!P543</f>
        <v>4.0992383599754477E-3</v>
      </c>
      <c r="O43">
        <f>'DLIM calcs'!Q543</f>
        <v>3.537950340482039E-3</v>
      </c>
      <c r="P43">
        <f>'DLIM calcs'!R543</f>
        <v>3.554277144781513E-3</v>
      </c>
      <c r="Q43">
        <f>'DLIM calcs'!S543</f>
        <v>3.554277144781513E-3</v>
      </c>
      <c r="R43">
        <f>'DLIM calcs'!T543</f>
        <v>3.9814953717931256E-3</v>
      </c>
      <c r="S43">
        <f>'DLIM calcs'!U543</f>
        <v>3.9814953717931256E-3</v>
      </c>
      <c r="T43">
        <f>'DLIM calcs'!V543</f>
        <v>3.3535961707125005E-3</v>
      </c>
      <c r="U43">
        <f>'DLIM calcs'!W543</f>
        <v>2.9404409304045623E-3</v>
      </c>
      <c r="V43">
        <f>'DLIM calcs'!X543</f>
        <v>4.180623344575197E-3</v>
      </c>
      <c r="W43">
        <f>'DLIM calcs'!Y543</f>
        <v>3.9803886564282005E-3</v>
      </c>
      <c r="X43">
        <f>'DLIM calcs'!Z543</f>
        <v>4.9132818873373818E-3</v>
      </c>
      <c r="Y43">
        <f>'DLIM calcs'!AA543</f>
        <v>5.2680966607731331E-3</v>
      </c>
      <c r="Z43">
        <f>'DLIM calcs'!AB543</f>
        <v>3.818450269246224E-3</v>
      </c>
      <c r="AA43">
        <f>'DLIM calcs'!AC543</f>
        <v>4.1924875966312765E-3</v>
      </c>
      <c r="AB43">
        <f>'DLIM calcs'!AD543</f>
        <v>4.1924875966312765E-3</v>
      </c>
      <c r="AC43">
        <f>'DLIM calcs'!AE543</f>
        <v>4.0516258912865451E-3</v>
      </c>
      <c r="AD43">
        <f>'DLIM calcs'!AF543</f>
        <v>3.0855469753773724E-3</v>
      </c>
      <c r="AE43">
        <f>'DLIM calcs'!AG543</f>
        <v>3.6664123320666901E-3</v>
      </c>
      <c r="AF43">
        <f>'DLIM calcs'!AH543</f>
        <v>4.5309912631555978E-3</v>
      </c>
      <c r="AG43">
        <f>'DLIM calcs'!AI543</f>
        <v>2.7781523091113458E-3</v>
      </c>
      <c r="AH43">
        <f>'DLIM calcs'!AJ543</f>
        <v>4.0372019212112772E-3</v>
      </c>
      <c r="AI43">
        <f>'DLIM calcs'!AK543</f>
        <v>6.4423528249686647E-3</v>
      </c>
      <c r="AJ43">
        <f>'DLIM calcs'!AL543</f>
        <v>5.9708515814144948E-3</v>
      </c>
      <c r="AK43">
        <f>'DLIM calcs'!AM543</f>
        <v>4.1814113822395129E-3</v>
      </c>
      <c r="AL43">
        <f>'DLIM calcs'!AN543</f>
        <v>1.3147794653129699E-3</v>
      </c>
      <c r="AM43">
        <f>'DLIM calcs'!AO543</f>
        <v>5.0884784515585419E-3</v>
      </c>
      <c r="AN43">
        <f>'DLIM calcs'!AP543</f>
        <v>7.0496018029979502E-3</v>
      </c>
      <c r="AO43">
        <f>'DLIM calcs'!AQ543</f>
        <v>2.1778005246453489E-2</v>
      </c>
      <c r="AP43">
        <f>'DLIM calcs'!AR543</f>
        <v>1.0079476111452184</v>
      </c>
      <c r="AQ43">
        <f>'DLIM calcs'!AS543</f>
        <v>4.0755296177533941E-3</v>
      </c>
      <c r="AR43">
        <f>'DLIM calcs'!AT543</f>
        <v>0</v>
      </c>
    </row>
    <row r="44" spans="1:68" x14ac:dyDescent="0.35">
      <c r="A44" t="str">
        <f>'DLIM calcs'!D544</f>
        <v>ISIC 90T96</v>
      </c>
      <c r="B44" t="str">
        <v>ISIC 90T96</v>
      </c>
      <c r="C44">
        <f>'DLIM calcs'!E544</f>
        <v>7.0145820128502821E-4</v>
      </c>
      <c r="D44">
        <f>'DLIM calcs'!F544</f>
        <v>7.218292221908161E-4</v>
      </c>
      <c r="E44">
        <f>'DLIM calcs'!G544</f>
        <v>7.218292221908161E-4</v>
      </c>
      <c r="F44">
        <f>'DLIM calcs'!H544</f>
        <v>7.218292221908161E-4</v>
      </c>
      <c r="G44">
        <f>'DLIM calcs'!I544</f>
        <v>7.218292221908161E-4</v>
      </c>
      <c r="H44">
        <f>'DLIM calcs'!J544</f>
        <v>1.2619703619672605E-3</v>
      </c>
      <c r="I44">
        <f>'DLIM calcs'!K544</f>
        <v>1.7005243414303422E-3</v>
      </c>
      <c r="J44">
        <f>'DLIM calcs'!L544</f>
        <v>1.0005848711274236E-3</v>
      </c>
      <c r="K44">
        <f>'DLIM calcs'!M544</f>
        <v>1.4788298654723493E-3</v>
      </c>
      <c r="L44">
        <f>'DLIM calcs'!N544</f>
        <v>6.7053850220796557E-4</v>
      </c>
      <c r="M44">
        <f>'DLIM calcs'!O544</f>
        <v>8.6701855101314397E-4</v>
      </c>
      <c r="N44">
        <f>'DLIM calcs'!P544</f>
        <v>9.761910096769583E-4</v>
      </c>
      <c r="O44">
        <f>'DLIM calcs'!Q544</f>
        <v>1.3286748093823517E-3</v>
      </c>
      <c r="P44">
        <f>'DLIM calcs'!R544</f>
        <v>1.1683933575444699E-3</v>
      </c>
      <c r="Q44">
        <f>'DLIM calcs'!S544</f>
        <v>1.1683933575444699E-3</v>
      </c>
      <c r="R44">
        <f>'DLIM calcs'!T544</f>
        <v>9.7859842812889736E-4</v>
      </c>
      <c r="S44">
        <f>'DLIM calcs'!U544</f>
        <v>9.7859842812889736E-4</v>
      </c>
      <c r="T44">
        <f>'DLIM calcs'!V544</f>
        <v>8.2794838280880246E-4</v>
      </c>
      <c r="U44">
        <f>'DLIM calcs'!W544</f>
        <v>7.4882250820590488E-4</v>
      </c>
      <c r="V44">
        <f>'DLIM calcs'!X544</f>
        <v>1.2203425362421253E-3</v>
      </c>
      <c r="W44">
        <f>'DLIM calcs'!Y544</f>
        <v>9.1903094552911056E-4</v>
      </c>
      <c r="X44">
        <f>'DLIM calcs'!Z544</f>
        <v>1.0343430762295223E-3</v>
      </c>
      <c r="Y44">
        <f>'DLIM calcs'!AA544</f>
        <v>1.1222136945367115E-3</v>
      </c>
      <c r="Z44">
        <f>'DLIM calcs'!AB544</f>
        <v>1.4351958765751714E-3</v>
      </c>
      <c r="AA44">
        <f>'DLIM calcs'!AC544</f>
        <v>8.9546187843478147E-4</v>
      </c>
      <c r="AB44">
        <f>'DLIM calcs'!AD544</f>
        <v>8.9546187843478147E-4</v>
      </c>
      <c r="AC44">
        <f>'DLIM calcs'!AE544</f>
        <v>1.0575262461170395E-3</v>
      </c>
      <c r="AD44">
        <f>'DLIM calcs'!AF544</f>
        <v>8.0543894143576952E-4</v>
      </c>
      <c r="AE44">
        <f>'DLIM calcs'!AG544</f>
        <v>1.0736334441272034E-3</v>
      </c>
      <c r="AF44">
        <f>'DLIM calcs'!AH544</f>
        <v>8.3389112568548851E-4</v>
      </c>
      <c r="AG44">
        <f>'DLIM calcs'!AI544</f>
        <v>1.7575975868231763E-3</v>
      </c>
      <c r="AH44">
        <f>'DLIM calcs'!AJ544</f>
        <v>6.47459318407923E-3</v>
      </c>
      <c r="AI44">
        <f>'DLIM calcs'!AK544</f>
        <v>1.6525797884313687E-3</v>
      </c>
      <c r="AJ44">
        <f>'DLIM calcs'!AL544</f>
        <v>1.1475401801091848E-3</v>
      </c>
      <c r="AK44">
        <f>'DLIM calcs'!AM544</f>
        <v>1.0862383748575586E-3</v>
      </c>
      <c r="AL44">
        <f>'DLIM calcs'!AN544</f>
        <v>3.8959322871457493E-4</v>
      </c>
      <c r="AM44">
        <f>'DLIM calcs'!AO544</f>
        <v>1.8952793435756802E-3</v>
      </c>
      <c r="AN44">
        <f>'DLIM calcs'!AP544</f>
        <v>1.7995821697015077E-3</v>
      </c>
      <c r="AO44">
        <f>'DLIM calcs'!AQ544</f>
        <v>1.1485960693112874E-3</v>
      </c>
      <c r="AP44">
        <f>'DLIM calcs'!AR544</f>
        <v>2.3581698909587523E-3</v>
      </c>
      <c r="AQ44">
        <f>'DLIM calcs'!AS544</f>
        <v>1.007264480184592</v>
      </c>
      <c r="AR44">
        <f>'DLIM calcs'!AT544</f>
        <v>0</v>
      </c>
    </row>
    <row r="45" spans="1:68" x14ac:dyDescent="0.35">
      <c r="A45" t="str">
        <f>'DLIM calcs'!D545</f>
        <v>ISIC 97T98</v>
      </c>
      <c r="B45" t="str">
        <v>ISIC 97T98</v>
      </c>
      <c r="C45">
        <f>'DLIM calcs'!E545</f>
        <v>1.0130626141451546E-3</v>
      </c>
      <c r="D45">
        <f>'DLIM calcs'!F545</f>
        <v>1.6041581799548139E-3</v>
      </c>
      <c r="E45">
        <f>'DLIM calcs'!G545</f>
        <v>1.6041581799548139E-3</v>
      </c>
      <c r="F45">
        <f>'DLIM calcs'!H545</f>
        <v>1.6041581799548139E-3</v>
      </c>
      <c r="G45">
        <f>'DLIM calcs'!I545</f>
        <v>1.6041581799548139E-3</v>
      </c>
      <c r="H45">
        <f>'DLIM calcs'!J545</f>
        <v>1.6730760586750901E-3</v>
      </c>
      <c r="I45">
        <f>'DLIM calcs'!K545</f>
        <v>1.6586593767951175E-3</v>
      </c>
      <c r="J45">
        <f>'DLIM calcs'!L545</f>
        <v>1.2660390473602965E-3</v>
      </c>
      <c r="K45">
        <f>'DLIM calcs'!M545</f>
        <v>1.7848026978438659E-3</v>
      </c>
      <c r="L45">
        <f>'DLIM calcs'!N545</f>
        <v>1.0225274790913825E-3</v>
      </c>
      <c r="M45">
        <f>'DLIM calcs'!O545</f>
        <v>1.6770827612269488E-3</v>
      </c>
      <c r="N45">
        <f>'DLIM calcs'!P545</f>
        <v>1.4013971001382436E-3</v>
      </c>
      <c r="O45">
        <f>'DLIM calcs'!Q545</f>
        <v>1.5587780306343876E-3</v>
      </c>
      <c r="P45">
        <f>'DLIM calcs'!R545</f>
        <v>1.6403305350277371E-3</v>
      </c>
      <c r="Q45">
        <f>'DLIM calcs'!S545</f>
        <v>1.6403305350277371E-3</v>
      </c>
      <c r="R45">
        <f>'DLIM calcs'!T545</f>
        <v>1.8973786399728578E-3</v>
      </c>
      <c r="S45">
        <f>'DLIM calcs'!U545</f>
        <v>1.8973786399728578E-3</v>
      </c>
      <c r="T45">
        <f>'DLIM calcs'!V545</f>
        <v>1.3877973299046265E-3</v>
      </c>
      <c r="U45">
        <f>'DLIM calcs'!W545</f>
        <v>1.2606070123083032E-3</v>
      </c>
      <c r="V45">
        <f>'DLIM calcs'!X545</f>
        <v>1.5670366732713859E-3</v>
      </c>
      <c r="W45">
        <f>'DLIM calcs'!Y545</f>
        <v>1.4237603207738093E-3</v>
      </c>
      <c r="X45">
        <f>'DLIM calcs'!Z545</f>
        <v>1.3704449183867666E-3</v>
      </c>
      <c r="Y45">
        <f>'DLIM calcs'!AA545</f>
        <v>1.4255506131459702E-3</v>
      </c>
      <c r="Z45">
        <f>'DLIM calcs'!AB545</f>
        <v>1.9646782670442895E-3</v>
      </c>
      <c r="AA45">
        <f>'DLIM calcs'!AC545</f>
        <v>1.5689734515134818E-3</v>
      </c>
      <c r="AB45">
        <f>'DLIM calcs'!AD545</f>
        <v>1.5689734515134818E-3</v>
      </c>
      <c r="AC45">
        <f>'DLIM calcs'!AE545</f>
        <v>4.2834204469199676E-3</v>
      </c>
      <c r="AD45">
        <f>'DLIM calcs'!AF545</f>
        <v>1.338527578404441E-3</v>
      </c>
      <c r="AE45">
        <f>'DLIM calcs'!AG545</f>
        <v>1.4364532538402302E-3</v>
      </c>
      <c r="AF45">
        <f>'DLIM calcs'!AH545</f>
        <v>1.9632120879397941E-3</v>
      </c>
      <c r="AG45">
        <f>'DLIM calcs'!AI545</f>
        <v>4.2705325000278668E-3</v>
      </c>
      <c r="AH45">
        <f>'DLIM calcs'!AJ545</f>
        <v>2.0515118974851268E-3</v>
      </c>
      <c r="AI45">
        <f>'DLIM calcs'!AK545</f>
        <v>2.1550348638865414E-3</v>
      </c>
      <c r="AJ45">
        <f>'DLIM calcs'!AL545</f>
        <v>1.7835494291385974E-3</v>
      </c>
      <c r="AK45">
        <f>'DLIM calcs'!AM545</f>
        <v>1.1174849390766944E-3</v>
      </c>
      <c r="AL45">
        <f>'DLIM calcs'!AN545</f>
        <v>4.5782399715032997E-4</v>
      </c>
      <c r="AM45">
        <f>'DLIM calcs'!AO545</f>
        <v>3.8254111469795855E-3</v>
      </c>
      <c r="AN45">
        <f>'DLIM calcs'!AP545</f>
        <v>1.542572362771734E-3</v>
      </c>
      <c r="AO45">
        <f>'DLIM calcs'!AQ545</f>
        <v>1.2284790474340048E-3</v>
      </c>
      <c r="AP45">
        <f>'DLIM calcs'!AR545</f>
        <v>4.6864136260336602E-3</v>
      </c>
      <c r="AQ45">
        <f>'DLIM calcs'!AS545</f>
        <v>1.7380608374810324E-2</v>
      </c>
      <c r="AR45">
        <f>'DLIM calcs'!AT545</f>
        <v>1</v>
      </c>
    </row>
    <row r="47" spans="1:68" s="25" customFormat="1" x14ac:dyDescent="0.35">
      <c r="D47" s="26" t="s">
        <v>591</v>
      </c>
      <c r="E47" s="27"/>
    </row>
    <row r="48" spans="1:68" x14ac:dyDescent="0.35">
      <c r="D48" s="1" t="s">
        <v>220</v>
      </c>
      <c r="E48" s="23" t="s">
        <v>3</v>
      </c>
      <c r="F48" s="24" t="s">
        <v>89</v>
      </c>
      <c r="G48" s="23" t="s">
        <v>90</v>
      </c>
      <c r="H48" s="23" t="s">
        <v>4</v>
      </c>
      <c r="I48" s="23" t="s">
        <v>5</v>
      </c>
      <c r="J48" s="23" t="s">
        <v>6</v>
      </c>
      <c r="K48" s="23" t="s">
        <v>7</v>
      </c>
      <c r="L48" s="23" t="s">
        <v>8</v>
      </c>
      <c r="M48" s="23" t="s">
        <v>9</v>
      </c>
      <c r="N48" s="23" t="s">
        <v>10</v>
      </c>
      <c r="O48" s="23" t="s">
        <v>49</v>
      </c>
      <c r="P48" s="23" t="s">
        <v>50</v>
      </c>
      <c r="Q48" s="23" t="s">
        <v>11</v>
      </c>
      <c r="R48" s="23" t="s">
        <v>93</v>
      </c>
      <c r="S48" s="23" t="s">
        <v>94</v>
      </c>
      <c r="T48" s="23" t="s">
        <v>95</v>
      </c>
      <c r="U48" s="23" t="s">
        <v>96</v>
      </c>
      <c r="V48" s="23" t="s">
        <v>14</v>
      </c>
      <c r="W48" s="23" t="s">
        <v>15</v>
      </c>
      <c r="X48" s="23" t="s">
        <v>16</v>
      </c>
      <c r="Y48" s="23" t="s">
        <v>17</v>
      </c>
      <c r="Z48" s="23" t="s">
        <v>18</v>
      </c>
      <c r="AA48" s="23" t="s">
        <v>19</v>
      </c>
      <c r="AB48" s="23" t="s">
        <v>20</v>
      </c>
      <c r="AC48" s="23" t="s">
        <v>98</v>
      </c>
      <c r="AD48" s="23" t="s">
        <v>99</v>
      </c>
      <c r="AE48" s="23" t="s">
        <v>97</v>
      </c>
      <c r="AF48" s="23" t="s">
        <v>21</v>
      </c>
      <c r="AG48" s="23" t="s">
        <v>22</v>
      </c>
      <c r="AH48" s="23" t="s">
        <v>23</v>
      </c>
      <c r="AI48" s="23" t="s">
        <v>24</v>
      </c>
      <c r="AJ48" s="23" t="s">
        <v>25</v>
      </c>
      <c r="AK48" s="23" t="s">
        <v>26</v>
      </c>
      <c r="AL48" s="23" t="s">
        <v>27</v>
      </c>
      <c r="AM48" s="23" t="s">
        <v>28</v>
      </c>
      <c r="AN48" s="23" t="s">
        <v>29</v>
      </c>
      <c r="AO48" s="23" t="s">
        <v>30</v>
      </c>
      <c r="AP48" s="23" t="s">
        <v>31</v>
      </c>
      <c r="AQ48" s="23" t="s">
        <v>32</v>
      </c>
      <c r="AR48" s="23" t="s">
        <v>33</v>
      </c>
      <c r="AS48" s="23" t="s">
        <v>34</v>
      </c>
      <c r="AT48" s="23" t="s">
        <v>35</v>
      </c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</row>
    <row r="49" spans="1:69" x14ac:dyDescent="0.35">
      <c r="D49" s="1" t="s">
        <v>52</v>
      </c>
      <c r="E49" s="23">
        <f>'Pre ISIC Consolidation Output'!B3</f>
        <v>490909545027.05377</v>
      </c>
      <c r="F49" s="23">
        <f>'Pre ISIC Consolidation Output'!C3</f>
        <v>10128145956.590662</v>
      </c>
      <c r="G49" s="23">
        <f>'Pre ISIC Consolidation Output'!D3</f>
        <v>43104748966.042435</v>
      </c>
      <c r="H49" s="23">
        <f>'Pre ISIC Consolidation Output'!E3</f>
        <v>39483155015.176788</v>
      </c>
      <c r="I49" s="23">
        <f>'Pre ISIC Consolidation Output'!F3</f>
        <v>4012423122.2710528</v>
      </c>
      <c r="J49" s="23">
        <f>'Pre ISIC Consolidation Output'!G3</f>
        <v>1036929414424.3748</v>
      </c>
      <c r="K49" s="23">
        <f>'Pre ISIC Consolidation Output'!H3</f>
        <v>209286417238.60062</v>
      </c>
      <c r="L49" s="23">
        <f>'Pre ISIC Consolidation Output'!I3</f>
        <v>126756948106.04305</v>
      </c>
      <c r="M49" s="23">
        <f>'Pre ISIC Consolidation Output'!J3</f>
        <v>247723682907.30035</v>
      </c>
      <c r="N49" s="23">
        <f>'Pre ISIC Consolidation Output'!K3</f>
        <v>325026728264.66541</v>
      </c>
      <c r="O49" s="23">
        <f>'Pre ISIC Consolidation Output'!L3</f>
        <v>501609320649.81757</v>
      </c>
      <c r="P49" s="23">
        <f>'Pre ISIC Consolidation Output'!M3</f>
        <v>255216361242.00204</v>
      </c>
      <c r="Q49" s="23">
        <f>'Pre ISIC Consolidation Output'!N3</f>
        <v>279562630494.04474</v>
      </c>
      <c r="R49" s="23">
        <f>'Pre ISIC Consolidation Output'!O3</f>
        <v>36092546206.467247</v>
      </c>
      <c r="S49" s="23">
        <f>'Pre ISIC Consolidation Output'!P3</f>
        <v>155396899827.9953</v>
      </c>
      <c r="T49" s="23">
        <f>'Pre ISIC Consolidation Output'!Q3</f>
        <v>174568137996.35236</v>
      </c>
      <c r="U49" s="23">
        <f>'Pre ISIC Consolidation Output'!R3</f>
        <v>182453812734.39355</v>
      </c>
      <c r="V49" s="23">
        <f>'Pre ISIC Consolidation Output'!S3</f>
        <v>460724365007.13794</v>
      </c>
      <c r="W49" s="23">
        <f>'Pre ISIC Consolidation Output'!T3</f>
        <v>341311271745.71198</v>
      </c>
      <c r="X49" s="23">
        <f>'Pre ISIC Consolidation Output'!U3</f>
        <v>280314091810.06519</v>
      </c>
      <c r="Y49" s="23">
        <f>'Pre ISIC Consolidation Output'!V3</f>
        <v>624762086612.02039</v>
      </c>
      <c r="Z49" s="23">
        <f>'Pre ISIC Consolidation Output'!W3</f>
        <v>839959799542.65063</v>
      </c>
      <c r="AA49" s="23">
        <f>'Pre ISIC Consolidation Output'!X3</f>
        <v>204180710270.22705</v>
      </c>
      <c r="AB49" s="23">
        <f>'Pre ISIC Consolidation Output'!Y3</f>
        <v>406744727129.6701</v>
      </c>
      <c r="AC49" s="23">
        <f>'Pre ISIC Consolidation Output'!Z3</f>
        <v>496948635776.74023</v>
      </c>
      <c r="AD49" s="23">
        <f>'Pre ISIC Consolidation Output'!AA3</f>
        <v>152997974497.19199</v>
      </c>
      <c r="AE49" s="23">
        <f>'Pre ISIC Consolidation Output'!AB3</f>
        <v>258843241629.29074</v>
      </c>
      <c r="AF49" s="23">
        <f>'Pre ISIC Consolidation Output'!AC3</f>
        <v>1556557753377.0759</v>
      </c>
      <c r="AG49" s="23">
        <f>'Pre ISIC Consolidation Output'!AD3</f>
        <v>2434098123871.8242</v>
      </c>
      <c r="AH49" s="23">
        <f>'Pre ISIC Consolidation Output'!AE3</f>
        <v>1448847007796.9702</v>
      </c>
      <c r="AI49" s="23">
        <f>'Pre ISIC Consolidation Output'!AF3</f>
        <v>635960427915.60535</v>
      </c>
      <c r="AJ49" s="23">
        <f>'Pre ISIC Consolidation Output'!AG3</f>
        <v>285575127449.61584</v>
      </c>
      <c r="AK49" s="23">
        <f>'Pre ISIC Consolidation Output'!AH3</f>
        <v>321840877650.7171</v>
      </c>
      <c r="AL49" s="23">
        <f>'Pre ISIC Consolidation Output'!AI3</f>
        <v>555094758306.83374</v>
      </c>
      <c r="AM49" s="23">
        <f>'Pre ISIC Consolidation Output'!AJ3</f>
        <v>1256118405407.1279</v>
      </c>
      <c r="AN49" s="23">
        <f>'Pre ISIC Consolidation Output'!AK3</f>
        <v>1677363245706.1628</v>
      </c>
      <c r="AO49" s="23">
        <f>'Pre ISIC Consolidation Output'!AL3</f>
        <v>2314495885749.9053</v>
      </c>
      <c r="AP49" s="23">
        <f>'Pre ISIC Consolidation Output'!AM3</f>
        <v>1127274605958.9775</v>
      </c>
      <c r="AQ49" s="23">
        <f>'Pre ISIC Consolidation Output'!AN3</f>
        <v>732705846703.62292</v>
      </c>
      <c r="AR49" s="23">
        <f>'Pre ISIC Consolidation Output'!AO3</f>
        <v>1286732486532.1653</v>
      </c>
      <c r="AS49" s="23">
        <f>'Pre ISIC Consolidation Output'!AP3</f>
        <v>603957904593.38953</v>
      </c>
      <c r="AT49" s="23">
        <f>'Pre ISIC Consolidation Output'!AQ3</f>
        <v>47731234024.096161</v>
      </c>
      <c r="AU49" s="192"/>
      <c r="AV49" s="192"/>
      <c r="AW49" s="192"/>
      <c r="AX49" s="192"/>
      <c r="AY49" s="192"/>
      <c r="AZ49" s="192"/>
      <c r="BA49" s="192"/>
      <c r="BB49" s="192"/>
      <c r="BC49" s="192"/>
      <c r="BD49" s="192"/>
      <c r="BE49" s="192"/>
      <c r="BF49" s="192"/>
      <c r="BG49" s="192"/>
      <c r="BH49" s="192"/>
      <c r="BI49" s="192"/>
      <c r="BJ49" s="192"/>
      <c r="BK49" s="192"/>
      <c r="BL49" s="192"/>
      <c r="BM49" s="192"/>
      <c r="BN49" s="192"/>
      <c r="BO49" s="192"/>
      <c r="BP49" s="192"/>
    </row>
    <row r="50" spans="1:69" s="194" customFormat="1" x14ac:dyDescent="0.35">
      <c r="D50" s="195" t="s">
        <v>593</v>
      </c>
      <c r="E50" s="196" t="s">
        <v>3</v>
      </c>
      <c r="F50" s="196" t="s">
        <v>89</v>
      </c>
      <c r="G50" s="196" t="s">
        <v>90</v>
      </c>
      <c r="H50" s="196" t="s">
        <v>20</v>
      </c>
      <c r="I50" s="196" t="s">
        <v>5</v>
      </c>
      <c r="J50" s="196" t="s">
        <v>6</v>
      </c>
      <c r="K50" s="196" t="s">
        <v>7</v>
      </c>
      <c r="L50" s="196" t="s">
        <v>8</v>
      </c>
      <c r="M50" s="196" t="s">
        <v>9</v>
      </c>
      <c r="N50" s="196" t="s">
        <v>10</v>
      </c>
      <c r="O50" s="196" t="s">
        <v>49</v>
      </c>
      <c r="P50" s="196" t="s">
        <v>50</v>
      </c>
      <c r="Q50" s="196" t="s">
        <v>20</v>
      </c>
      <c r="R50" s="196" t="s">
        <v>93</v>
      </c>
      <c r="S50" s="196" t="s">
        <v>94</v>
      </c>
      <c r="T50" s="196" t="s">
        <v>95</v>
      </c>
      <c r="U50" s="196" t="s">
        <v>96</v>
      </c>
      <c r="V50" s="196" t="s">
        <v>17</v>
      </c>
      <c r="W50" s="196" t="s">
        <v>17</v>
      </c>
      <c r="X50" s="196" t="s">
        <v>17</v>
      </c>
      <c r="Y50" s="196" t="s">
        <v>17</v>
      </c>
      <c r="Z50" s="196" t="s">
        <v>18</v>
      </c>
      <c r="AA50" s="196" t="s">
        <v>18</v>
      </c>
      <c r="AB50" s="196" t="s">
        <v>20</v>
      </c>
      <c r="AC50" s="196" t="s">
        <v>98</v>
      </c>
      <c r="AD50" s="196" t="s">
        <v>99</v>
      </c>
      <c r="AE50" s="196" t="s">
        <v>97</v>
      </c>
      <c r="AF50" s="196" t="s">
        <v>21</v>
      </c>
      <c r="AG50" s="196" t="s">
        <v>22</v>
      </c>
      <c r="AH50" s="196" t="s">
        <v>23</v>
      </c>
      <c r="AI50" s="196" t="s">
        <v>24</v>
      </c>
      <c r="AJ50" s="196" t="s">
        <v>25</v>
      </c>
      <c r="AK50" s="196" t="s">
        <v>26</v>
      </c>
      <c r="AL50" s="196" t="s">
        <v>27</v>
      </c>
      <c r="AM50" s="196" t="s">
        <v>28</v>
      </c>
      <c r="AN50" s="196" t="s">
        <v>29</v>
      </c>
      <c r="AO50" s="196" t="s">
        <v>30</v>
      </c>
      <c r="AP50" s="196" t="s">
        <v>31</v>
      </c>
      <c r="AQ50" s="196" t="s">
        <v>32</v>
      </c>
      <c r="AR50" s="196" t="s">
        <v>33</v>
      </c>
      <c r="AS50" s="196" t="s">
        <v>34</v>
      </c>
      <c r="AT50" s="196" t="s">
        <v>35</v>
      </c>
      <c r="AU50" s="196"/>
      <c r="AV50" s="196"/>
      <c r="AW50" s="196"/>
      <c r="AX50" s="196"/>
      <c r="AY50" s="196"/>
      <c r="AZ50" s="196"/>
      <c r="BA50" s="196"/>
      <c r="BB50" s="196"/>
      <c r="BC50" s="196"/>
      <c r="BD50" s="196"/>
      <c r="BE50" s="196"/>
      <c r="BF50" s="196"/>
      <c r="BG50" s="196"/>
      <c r="BH50" s="196"/>
      <c r="BI50" s="196"/>
      <c r="BJ50" s="196"/>
      <c r="BK50" s="196"/>
      <c r="BL50" s="196"/>
      <c r="BM50" s="196"/>
      <c r="BN50" s="196"/>
      <c r="BO50" s="196"/>
      <c r="BP50" s="196"/>
    </row>
    <row r="51" spans="1:69" x14ac:dyDescent="0.35">
      <c r="D51" s="1" t="s">
        <v>160</v>
      </c>
      <c r="E51" s="24">
        <f>IFERROR(INDEX($C$4:$AR$45, MATCH(E$48, $A$4:$A$45, 0), MATCH(E$48, $C$3:$AR$3, 0)),0)</f>
        <v>1.1856466865504771</v>
      </c>
      <c r="F51" s="24">
        <f t="shared" ref="F51:AT51" si="0">IFERROR(INDEX($C$4:$AR$45, MATCH(F$48, $A$4:$A$45, 0), MATCH(F$48, $C$3:$AR$3, 0)),0)</f>
        <v>1.0544389730915407</v>
      </c>
      <c r="G51" s="24">
        <f t="shared" si="0"/>
        <v>1.0544389730915407</v>
      </c>
      <c r="H51" s="24">
        <f t="shared" si="0"/>
        <v>1.0544389730915407</v>
      </c>
      <c r="I51" s="24">
        <f t="shared" si="0"/>
        <v>1.0544389730915407</v>
      </c>
      <c r="J51" s="24">
        <f t="shared" si="0"/>
        <v>1.2982144036466001</v>
      </c>
      <c r="K51" s="24">
        <f t="shared" si="0"/>
        <v>1.2816770485909057</v>
      </c>
      <c r="L51" s="24">
        <f t="shared" si="0"/>
        <v>1.2703081504822069</v>
      </c>
      <c r="M51" s="24">
        <f t="shared" si="0"/>
        <v>1.2434731394476697</v>
      </c>
      <c r="N51" s="24">
        <f t="shared" si="0"/>
        <v>1.1205546036933456</v>
      </c>
      <c r="O51" s="24">
        <f t="shared" si="0"/>
        <v>1.3262182440953869</v>
      </c>
      <c r="P51" s="24">
        <f t="shared" si="0"/>
        <v>1.0651046204205572</v>
      </c>
      <c r="Q51" s="24">
        <f t="shared" si="0"/>
        <v>1.1524581071233178</v>
      </c>
      <c r="R51" s="24">
        <f t="shared" si="0"/>
        <v>1.1483103957989631</v>
      </c>
      <c r="S51" s="24">
        <f t="shared" si="0"/>
        <v>1.1483103957989631</v>
      </c>
      <c r="T51" s="24">
        <f t="shared" si="0"/>
        <v>1.3547451732553004</v>
      </c>
      <c r="U51" s="24">
        <f t="shared" si="0"/>
        <v>1.3547451732553004</v>
      </c>
      <c r="V51" s="24">
        <f t="shared" si="0"/>
        <v>1.2235827381952313</v>
      </c>
      <c r="W51" s="24">
        <f t="shared" si="0"/>
        <v>1.0986458196721267</v>
      </c>
      <c r="X51" s="24">
        <f t="shared" si="0"/>
        <v>1.1469698948411418</v>
      </c>
      <c r="Y51" s="24">
        <f t="shared" si="0"/>
        <v>1.1655805406239059</v>
      </c>
      <c r="Z51" s="24">
        <f t="shared" si="0"/>
        <v>1.3725014393178732</v>
      </c>
      <c r="AA51" s="24">
        <f t="shared" si="0"/>
        <v>1.1922733620375843</v>
      </c>
      <c r="AB51" s="24">
        <f t="shared" si="0"/>
        <v>1.0761219610594341</v>
      </c>
      <c r="AC51" s="24">
        <f t="shared" si="0"/>
        <v>1.4093052352600515</v>
      </c>
      <c r="AD51" s="24">
        <f t="shared" si="0"/>
        <v>1.4093052352600515</v>
      </c>
      <c r="AE51" s="24">
        <f t="shared" si="0"/>
        <v>1.1956750888052343</v>
      </c>
      <c r="AF51" s="24">
        <f t="shared" si="0"/>
        <v>1.2236221459714718</v>
      </c>
      <c r="AG51" s="24">
        <f t="shared" si="0"/>
        <v>1.0588081493152615</v>
      </c>
      <c r="AH51" s="24">
        <f t="shared" si="0"/>
        <v>1.1714341153818204</v>
      </c>
      <c r="AI51" s="24">
        <f t="shared" si="0"/>
        <v>1.0124545566776499</v>
      </c>
      <c r="AJ51" s="24">
        <f t="shared" si="0"/>
        <v>1.1039306575618772</v>
      </c>
      <c r="AK51" s="24">
        <f t="shared" si="0"/>
        <v>1.1975067037232583</v>
      </c>
      <c r="AL51" s="24">
        <f t="shared" si="0"/>
        <v>1.239322917453934</v>
      </c>
      <c r="AM51" s="24">
        <f t="shared" si="0"/>
        <v>1.1590236307259543</v>
      </c>
      <c r="AN51" s="24">
        <f t="shared" si="0"/>
        <v>1.0318944491388651</v>
      </c>
      <c r="AO51" s="24">
        <f t="shared" si="0"/>
        <v>1.0172919699497815</v>
      </c>
      <c r="AP51" s="24">
        <f t="shared" si="0"/>
        <v>1.0331467045671523</v>
      </c>
      <c r="AQ51" s="24">
        <f t="shared" si="0"/>
        <v>1.0037859918369862</v>
      </c>
      <c r="AR51" s="24">
        <f t="shared" si="0"/>
        <v>1.0079476111452184</v>
      </c>
      <c r="AS51" s="24">
        <f t="shared" si="0"/>
        <v>1.007264480184592</v>
      </c>
      <c r="AT51" s="24">
        <f t="shared" si="0"/>
        <v>1</v>
      </c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</row>
    <row r="52" spans="1:69" x14ac:dyDescent="0.35">
      <c r="E52" s="19"/>
    </row>
    <row r="53" spans="1:69" s="25" customFormat="1" x14ac:dyDescent="0.35">
      <c r="D53" s="26" t="s">
        <v>60</v>
      </c>
      <c r="E53" s="27"/>
    </row>
    <row r="54" spans="1:69" s="194" customFormat="1" x14ac:dyDescent="0.35">
      <c r="A54" s="194" t="s">
        <v>594</v>
      </c>
      <c r="D54" s="197" t="s">
        <v>48</v>
      </c>
      <c r="E54" s="198" t="s">
        <v>3</v>
      </c>
      <c r="F54" s="198" t="s">
        <v>89</v>
      </c>
      <c r="G54" s="198" t="s">
        <v>90</v>
      </c>
      <c r="H54" s="198" t="s">
        <v>5</v>
      </c>
      <c r="I54" s="198" t="s">
        <v>6</v>
      </c>
      <c r="J54" s="198" t="s">
        <v>7</v>
      </c>
      <c r="K54" s="198" t="s">
        <v>8</v>
      </c>
      <c r="L54" s="198" t="s">
        <v>9</v>
      </c>
      <c r="M54" s="198" t="s">
        <v>10</v>
      </c>
      <c r="N54" s="198" t="s">
        <v>49</v>
      </c>
      <c r="O54" s="198" t="s">
        <v>50</v>
      </c>
      <c r="P54" s="198" t="s">
        <v>93</v>
      </c>
      <c r="Q54" s="198" t="s">
        <v>94</v>
      </c>
      <c r="R54" s="198" t="s">
        <v>95</v>
      </c>
      <c r="S54" s="198" t="s">
        <v>96</v>
      </c>
      <c r="T54" s="198" t="s">
        <v>17</v>
      </c>
      <c r="U54" s="198" t="s">
        <v>18</v>
      </c>
      <c r="V54" s="198" t="s">
        <v>20</v>
      </c>
      <c r="W54" s="198" t="s">
        <v>98</v>
      </c>
      <c r="X54" s="198" t="s">
        <v>99</v>
      </c>
      <c r="Y54" s="198" t="s">
        <v>97</v>
      </c>
      <c r="Z54" s="198" t="s">
        <v>22</v>
      </c>
      <c r="AA54" s="198" t="s">
        <v>23</v>
      </c>
      <c r="AB54" s="198" t="s">
        <v>24</v>
      </c>
      <c r="AC54" s="198" t="s">
        <v>25</v>
      </c>
      <c r="AD54" s="198" t="s">
        <v>26</v>
      </c>
      <c r="AE54" s="198" t="s">
        <v>27</v>
      </c>
      <c r="AF54" s="198" t="s">
        <v>28</v>
      </c>
      <c r="AG54" s="198" t="s">
        <v>29</v>
      </c>
      <c r="AH54" s="198" t="s">
        <v>30</v>
      </c>
      <c r="AI54" s="198" t="s">
        <v>31</v>
      </c>
      <c r="AJ54" s="198" t="s">
        <v>32</v>
      </c>
      <c r="AK54" s="198" t="s">
        <v>33</v>
      </c>
      <c r="AL54" s="198" t="s">
        <v>34</v>
      </c>
      <c r="AM54" s="198" t="s">
        <v>35</v>
      </c>
      <c r="AN54" s="198" t="str">
        <f>AF50</f>
        <v>ISIC 41T43</v>
      </c>
      <c r="AO54" s="198"/>
      <c r="AP54" s="198"/>
      <c r="AQ54" s="198"/>
      <c r="AR54" s="198"/>
      <c r="AS54" s="198"/>
      <c r="AT54" s="198"/>
      <c r="AU54" s="198"/>
      <c r="AV54" s="198"/>
      <c r="AW54" s="198"/>
      <c r="AX54" s="198"/>
      <c r="AY54" s="198"/>
      <c r="AZ54" s="198"/>
      <c r="BA54" s="198"/>
      <c r="BB54" s="198"/>
      <c r="BC54" s="198"/>
      <c r="BD54" s="198"/>
      <c r="BE54" s="198"/>
      <c r="BF54" s="198"/>
      <c r="BG54" s="198"/>
      <c r="BH54" s="198"/>
      <c r="BI54" s="198"/>
      <c r="BJ54" s="198"/>
    </row>
    <row r="55" spans="1:69" x14ac:dyDescent="0.35">
      <c r="D55" s="13" t="s">
        <v>58</v>
      </c>
      <c r="E55" s="19" cm="1">
        <f t="array" ref="E55">SUMPRODUCT($E$49:$AT$49,$E$51:$AT$51*($E$50:$AT$50=E54))/SUMIFS($E$49:$AT$49, $E$50:$AT$50, E54)</f>
        <v>1.1856466865504773</v>
      </c>
      <c r="F55" s="19">
        <f t="shared" ref="E55:AN55" si="1">SUMPRODUCT($E$49:$AT$49,$E$51:$AT$51*($E$50:$AT$50=F54))/SUMIFS($E$49:$AT$49, $E$50:$AT$50, F54)</f>
        <v>1.0544389730915407</v>
      </c>
      <c r="G55" s="19">
        <f t="shared" si="1"/>
        <v>1.0544389730915407</v>
      </c>
      <c r="H55" s="19">
        <f t="shared" si="1"/>
        <v>1.0544389730915407</v>
      </c>
      <c r="I55" s="19">
        <f t="shared" si="1"/>
        <v>1.2982144036466001</v>
      </c>
      <c r="J55" s="19">
        <f t="shared" si="1"/>
        <v>1.2816770485909057</v>
      </c>
      <c r="K55" s="19">
        <f t="shared" si="1"/>
        <v>1.2703081504822069</v>
      </c>
      <c r="L55" s="19">
        <f t="shared" si="1"/>
        <v>1.2434731394476697</v>
      </c>
      <c r="M55" s="19">
        <f t="shared" si="1"/>
        <v>1.1205546036933456</v>
      </c>
      <c r="N55" s="19">
        <f t="shared" si="1"/>
        <v>1.3262182440953869</v>
      </c>
      <c r="O55" s="19">
        <f t="shared" si="1"/>
        <v>1.0651046204205572</v>
      </c>
      <c r="P55" s="19">
        <f t="shared" si="1"/>
        <v>1.1483103957989631</v>
      </c>
      <c r="Q55" s="19">
        <f t="shared" si="1"/>
        <v>1.1483103957989631</v>
      </c>
      <c r="R55" s="19">
        <f t="shared" si="1"/>
        <v>1.3547451732553004</v>
      </c>
      <c r="S55" s="19">
        <f t="shared" si="1"/>
        <v>1.3547451732553004</v>
      </c>
      <c r="T55" s="19">
        <f t="shared" si="1"/>
        <v>1.1647959550181963</v>
      </c>
      <c r="U55" s="19">
        <f t="shared" si="1"/>
        <v>1.3372580056191636</v>
      </c>
      <c r="V55" s="19">
        <f t="shared" si="1"/>
        <v>1.1043458364939429</v>
      </c>
      <c r="W55" s="19">
        <f t="shared" si="1"/>
        <v>1.4093052352600515</v>
      </c>
      <c r="X55" s="19">
        <f t="shared" si="1"/>
        <v>1.4093052352600515</v>
      </c>
      <c r="Y55" s="19">
        <f t="shared" si="1"/>
        <v>1.1956750888052343</v>
      </c>
      <c r="Z55" s="19">
        <f t="shared" si="1"/>
        <v>1.0588081493152615</v>
      </c>
      <c r="AA55" s="19">
        <f t="shared" si="1"/>
        <v>1.1714341153818204</v>
      </c>
      <c r="AB55" s="19">
        <f t="shared" si="1"/>
        <v>1.0124545566776499</v>
      </c>
      <c r="AC55" s="19">
        <f t="shared" si="1"/>
        <v>1.1039306575618772</v>
      </c>
      <c r="AD55" s="19">
        <f t="shared" si="1"/>
        <v>1.1975067037232583</v>
      </c>
      <c r="AE55" s="19">
        <f t="shared" si="1"/>
        <v>1.239322917453934</v>
      </c>
      <c r="AF55" s="19">
        <f t="shared" si="1"/>
        <v>1.1590236307259543</v>
      </c>
      <c r="AG55" s="19">
        <f t="shared" si="1"/>
        <v>1.0318944491388651</v>
      </c>
      <c r="AH55" s="19">
        <f t="shared" si="1"/>
        <v>1.0172919699497815</v>
      </c>
      <c r="AI55" s="19">
        <f t="shared" si="1"/>
        <v>1.0331467045671523</v>
      </c>
      <c r="AJ55" s="19">
        <f t="shared" si="1"/>
        <v>1.0037859918369862</v>
      </c>
      <c r="AK55" s="19">
        <f t="shared" si="1"/>
        <v>1.0079476111452184</v>
      </c>
      <c r="AL55" s="19">
        <f t="shared" si="1"/>
        <v>1.007264480184592</v>
      </c>
      <c r="AM55" s="19">
        <f t="shared" si="1"/>
        <v>1</v>
      </c>
      <c r="AN55" s="19">
        <f t="shared" si="1"/>
        <v>1.2236221459714718</v>
      </c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</row>
    <row r="56" spans="1:69" x14ac:dyDescent="0.35">
      <c r="E56" s="13" t="str" cm="1">
        <f t="array" ref="E56:AT56">(_xlfn.UNIQUE(E50:AT50))</f>
        <v>ISIC 01T03</v>
      </c>
      <c r="F56" s="19" t="str">
        <v>ISIC 05</v>
      </c>
      <c r="G56" s="19" t="str">
        <v>ISIC 06</v>
      </c>
      <c r="H56" s="19" t="str">
        <v>ISIC 31T33</v>
      </c>
      <c r="I56" s="19" t="str">
        <v>ISIC 09</v>
      </c>
      <c r="J56" s="19" t="str">
        <v>ISIC 10T12</v>
      </c>
      <c r="K56" s="19" t="str">
        <v>ISIC 13T15</v>
      </c>
      <c r="L56" s="19" t="str">
        <v>ISIC 16</v>
      </c>
      <c r="M56" s="19" t="str">
        <v>ISIC 17T18</v>
      </c>
      <c r="N56" s="19" t="str">
        <v>ISIC 19</v>
      </c>
      <c r="O56" s="19" t="str">
        <v>ISIC 20</v>
      </c>
      <c r="P56" s="19" t="str">
        <v>ISIC 21</v>
      </c>
      <c r="Q56" s="19" t="str">
        <v>ISIC 31T33</v>
      </c>
      <c r="R56" s="19" t="str">
        <v>ISIC 231</v>
      </c>
      <c r="S56" s="19" t="str">
        <v>ISIC 239</v>
      </c>
      <c r="T56" s="19" t="str">
        <v>ISIC 241</v>
      </c>
      <c r="U56" s="19" t="str">
        <v>ISIC 242</v>
      </c>
      <c r="V56" s="19" t="str">
        <v>ISIC 28</v>
      </c>
      <c r="W56" s="19" t="str">
        <v>ISIC 28</v>
      </c>
      <c r="X56" s="19" t="str">
        <v>ISIC 28</v>
      </c>
      <c r="Y56" s="19" t="str">
        <v>ISIC 28</v>
      </c>
      <c r="Z56" s="19" t="str">
        <v>ISIC 29</v>
      </c>
      <c r="AA56" s="19" t="str">
        <v>ISIC 29</v>
      </c>
      <c r="AB56" s="19" t="str">
        <v>ISIC 31T33</v>
      </c>
      <c r="AC56" s="19" t="str">
        <v>ISIC 351</v>
      </c>
      <c r="AD56" s="19" t="str">
        <v>ISIC 352T353</v>
      </c>
      <c r="AE56" s="19" t="str">
        <v>ISIC 36T39</v>
      </c>
      <c r="AF56" s="19" t="str">
        <v>ISIC 41T43</v>
      </c>
      <c r="AG56" s="19" t="str">
        <v>ISIC 45T47</v>
      </c>
      <c r="AH56" s="19" t="str">
        <v>ISIC 49T53</v>
      </c>
      <c r="AI56" s="19" t="str">
        <v>ISIC 55T56</v>
      </c>
      <c r="AJ56" s="19" t="str">
        <v>ISIC 58T60</v>
      </c>
      <c r="AK56" s="19" t="str">
        <v>ISIC 61</v>
      </c>
      <c r="AL56" s="19" t="str">
        <v>ISIC 62T63</v>
      </c>
      <c r="AM56" s="19" t="str">
        <v>ISIC 64T66</v>
      </c>
      <c r="AN56" s="19" t="str">
        <v>ISIC 68</v>
      </c>
      <c r="AO56" s="19" t="str">
        <v>ISIC 69T82</v>
      </c>
      <c r="AP56" s="19" t="str">
        <v>ISIC 84</v>
      </c>
      <c r="AQ56" s="19" t="str">
        <v>ISIC 85</v>
      </c>
      <c r="AR56" s="19" t="str">
        <v>ISIC 86T88</v>
      </c>
      <c r="AS56" s="19" t="str">
        <v>ISIC 90T96</v>
      </c>
      <c r="AT56" s="19" t="str">
        <v>ISIC 97T98</v>
      </c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</row>
    <row r="57" spans="1:69" s="25" customFormat="1" x14ac:dyDescent="0.35">
      <c r="A57" s="26" t="s">
        <v>597</v>
      </c>
      <c r="F57" s="27"/>
    </row>
    <row r="58" spans="1:69" ht="52.5" x14ac:dyDescent="0.35">
      <c r="A58" s="199" t="s">
        <v>595</v>
      </c>
      <c r="B58" s="1" t="s">
        <v>52</v>
      </c>
      <c r="C58" s="200" t="s">
        <v>596</v>
      </c>
      <c r="D58" s="19" t="str">
        <f t="shared" ref="D58:AS58" si="2">E54</f>
        <v>ISIC 01T03</v>
      </c>
      <c r="E58" s="19" t="str">
        <f t="shared" si="2"/>
        <v>ISIC 05</v>
      </c>
      <c r="F58" s="19" t="str">
        <f t="shared" si="2"/>
        <v>ISIC 06</v>
      </c>
      <c r="G58" s="19" t="str">
        <f t="shared" si="2"/>
        <v>ISIC 09</v>
      </c>
      <c r="H58" s="19" t="str">
        <f t="shared" si="2"/>
        <v>ISIC 10T12</v>
      </c>
      <c r="I58" s="19" t="str">
        <f t="shared" si="2"/>
        <v>ISIC 13T15</v>
      </c>
      <c r="J58" s="19" t="str">
        <f t="shared" si="2"/>
        <v>ISIC 16</v>
      </c>
      <c r="K58" s="19" t="str">
        <f t="shared" si="2"/>
        <v>ISIC 17T18</v>
      </c>
      <c r="L58" s="19" t="str">
        <f t="shared" si="2"/>
        <v>ISIC 19</v>
      </c>
      <c r="M58" s="19" t="str">
        <f t="shared" si="2"/>
        <v>ISIC 20</v>
      </c>
      <c r="N58" s="19" t="str">
        <f t="shared" si="2"/>
        <v>ISIC 21</v>
      </c>
      <c r="O58" s="19" t="str">
        <f t="shared" si="2"/>
        <v>ISIC 231</v>
      </c>
      <c r="P58" s="19" t="str">
        <f t="shared" si="2"/>
        <v>ISIC 239</v>
      </c>
      <c r="Q58" s="19" t="str">
        <f t="shared" si="2"/>
        <v>ISIC 241</v>
      </c>
      <c r="R58" s="19" t="str">
        <f t="shared" si="2"/>
        <v>ISIC 242</v>
      </c>
      <c r="S58" s="19" t="str">
        <f t="shared" si="2"/>
        <v>ISIC 28</v>
      </c>
      <c r="T58" s="19" t="str">
        <f t="shared" si="2"/>
        <v>ISIC 29</v>
      </c>
      <c r="U58" s="19" t="str">
        <f t="shared" si="2"/>
        <v>ISIC 31T33</v>
      </c>
      <c r="V58" s="19" t="str">
        <f t="shared" si="2"/>
        <v>ISIC 351</v>
      </c>
      <c r="W58" s="19" t="str">
        <f t="shared" si="2"/>
        <v>ISIC 352T353</v>
      </c>
      <c r="X58" s="19" t="str">
        <f t="shared" si="2"/>
        <v>ISIC 36T39</v>
      </c>
      <c r="Y58" s="19" t="str">
        <f t="shared" si="2"/>
        <v>ISIC 45T47</v>
      </c>
      <c r="Z58" s="19" t="str">
        <f t="shared" si="2"/>
        <v>ISIC 49T53</v>
      </c>
      <c r="AA58" s="19" t="str">
        <f t="shared" si="2"/>
        <v>ISIC 55T56</v>
      </c>
      <c r="AB58" s="19" t="str">
        <f t="shared" si="2"/>
        <v>ISIC 58T60</v>
      </c>
      <c r="AC58" s="19" t="str">
        <f t="shared" si="2"/>
        <v>ISIC 61</v>
      </c>
      <c r="AD58" s="19" t="str">
        <f t="shared" si="2"/>
        <v>ISIC 62T63</v>
      </c>
      <c r="AE58" s="19" t="str">
        <f t="shared" si="2"/>
        <v>ISIC 64T66</v>
      </c>
      <c r="AF58" s="19" t="str">
        <f t="shared" si="2"/>
        <v>ISIC 68</v>
      </c>
      <c r="AG58" s="19" t="str">
        <f t="shared" si="2"/>
        <v>ISIC 69T82</v>
      </c>
      <c r="AH58" s="19" t="str">
        <f t="shared" si="2"/>
        <v>ISIC 84</v>
      </c>
      <c r="AI58" s="19" t="str">
        <f t="shared" si="2"/>
        <v>ISIC 85</v>
      </c>
      <c r="AJ58" s="19" t="str">
        <f t="shared" si="2"/>
        <v>ISIC 86T88</v>
      </c>
      <c r="AK58" s="19" t="str">
        <f t="shared" si="2"/>
        <v>ISIC 90T96</v>
      </c>
      <c r="AL58" s="19" t="str">
        <f t="shared" si="2"/>
        <v>ISIC 97T98</v>
      </c>
      <c r="AM58" s="19" t="str">
        <f>AN54</f>
        <v>ISIC 41T43</v>
      </c>
      <c r="AN58" s="19">
        <f t="shared" si="2"/>
        <v>0</v>
      </c>
      <c r="AO58" s="19">
        <f t="shared" si="2"/>
        <v>0</v>
      </c>
      <c r="AP58" s="19">
        <f t="shared" si="2"/>
        <v>0</v>
      </c>
      <c r="AQ58" s="19">
        <f t="shared" si="2"/>
        <v>0</v>
      </c>
      <c r="AR58" s="19">
        <f t="shared" si="2"/>
        <v>0</v>
      </c>
      <c r="AS58" s="19">
        <f t="shared" si="2"/>
        <v>0</v>
      </c>
      <c r="AT58" s="19"/>
      <c r="AU58" s="19"/>
      <c r="AV58" s="19"/>
    </row>
    <row r="59" spans="1:69" x14ac:dyDescent="0.35">
      <c r="A59" s="23" t="s">
        <v>3</v>
      </c>
      <c r="B59" s="23">
        <f t="array" ref="B59:B100">TRANSPOSE(E49:AT49)</f>
        <v>490909545027.05377</v>
      </c>
      <c r="C59" t="str">
        <f t="shared" ref="C59:C100" si="3">B4</f>
        <v>ISIC 01T03</v>
      </c>
      <c r="D59">
        <f t="shared" ref="D59:AS59" si="4">SUMPRODUCT($C4:$AR4,$E$49:$AT$49*($E$50:$AT$50=D$58))/SUMIFS($E$49:$AT$49,$E$50:$AT$50,D$58)</f>
        <v>1.1856466865504773</v>
      </c>
      <c r="E59">
        <f t="shared" si="4"/>
        <v>1.9774740076146367E-3</v>
      </c>
      <c r="F59">
        <f t="shared" si="4"/>
        <v>1.9774740076146367E-3</v>
      </c>
      <c r="G59">
        <f t="shared" si="4"/>
        <v>1.9774740076146367E-3</v>
      </c>
      <c r="H59">
        <f t="shared" si="4"/>
        <v>0.24033520111214599</v>
      </c>
      <c r="I59">
        <f t="shared" si="4"/>
        <v>1.4972331040556607E-2</v>
      </c>
      <c r="J59">
        <f t="shared" si="4"/>
        <v>2.5563950315044146E-2</v>
      </c>
      <c r="K59">
        <f t="shared" si="4"/>
        <v>8.4850917142518349E-3</v>
      </c>
      <c r="L59">
        <f t="shared" si="4"/>
        <v>2.3040331406234578E-3</v>
      </c>
      <c r="M59">
        <f t="shared" si="4"/>
        <v>1.0251577881950151E-2</v>
      </c>
      <c r="N59">
        <f t="shared" si="4"/>
        <v>4.9756364409202815E-3</v>
      </c>
      <c r="O59">
        <f t="shared" si="4"/>
        <v>2.3965863563325711E-3</v>
      </c>
      <c r="P59">
        <f t="shared" si="4"/>
        <v>2.3965863563325711E-3</v>
      </c>
      <c r="Q59">
        <f t="shared" si="4"/>
        <v>2.4165374317121156E-3</v>
      </c>
      <c r="R59">
        <f t="shared" si="4"/>
        <v>2.4165374317121156E-3</v>
      </c>
      <c r="S59">
        <f t="shared" si="4"/>
        <v>2.0131451685604686E-3</v>
      </c>
      <c r="T59">
        <f t="shared" si="4"/>
        <v>2.1499108530762777E-3</v>
      </c>
      <c r="U59">
        <f t="shared" si="4"/>
        <v>5.6648497102397798E-3</v>
      </c>
      <c r="V59">
        <f t="shared" si="4"/>
        <v>2.9335612938048124E-3</v>
      </c>
      <c r="W59">
        <f t="shared" si="4"/>
        <v>2.9335612938048124E-3</v>
      </c>
      <c r="X59">
        <f t="shared" si="4"/>
        <v>2.6102454388466437E-3</v>
      </c>
      <c r="Y59">
        <f t="shared" si="4"/>
        <v>4.8530803234710018E-3</v>
      </c>
      <c r="Z59">
        <f t="shared" si="4"/>
        <v>2.1187215121075552E-3</v>
      </c>
      <c r="AA59">
        <f t="shared" si="4"/>
        <v>5.2575557164398157E-2</v>
      </c>
      <c r="AB59">
        <f t="shared" si="4"/>
        <v>2.5216413367532935E-3</v>
      </c>
      <c r="AC59">
        <f t="shared" si="4"/>
        <v>1.5286867036107248E-3</v>
      </c>
      <c r="AD59">
        <f t="shared" si="4"/>
        <v>1.4029959208822389E-3</v>
      </c>
      <c r="AE59">
        <f t="shared" si="4"/>
        <v>1.0365898914380324E-3</v>
      </c>
      <c r="AF59">
        <f t="shared" si="4"/>
        <v>5.8628060548172184E-4</v>
      </c>
      <c r="AG59">
        <f t="shared" si="4"/>
        <v>3.0498029707349593E-3</v>
      </c>
      <c r="AH59">
        <f t="shared" si="4"/>
        <v>2.6186626311477485E-3</v>
      </c>
      <c r="AI59">
        <f t="shared" si="4"/>
        <v>2.5242752700692915E-3</v>
      </c>
      <c r="AJ59">
        <f t="shared" si="4"/>
        <v>5.1534773915360831E-3</v>
      </c>
      <c r="AK59">
        <f t="shared" si="4"/>
        <v>3.958203245815352E-3</v>
      </c>
      <c r="AL59">
        <f t="shared" si="4"/>
        <v>0</v>
      </c>
      <c r="AM59">
        <f t="shared" si="4"/>
        <v>2.722463341754897E-3</v>
      </c>
      <c r="AN59" t="e">
        <f t="shared" si="4"/>
        <v>#DIV/0!</v>
      </c>
      <c r="AO59" t="e">
        <f t="shared" si="4"/>
        <v>#DIV/0!</v>
      </c>
      <c r="AP59" t="e">
        <f t="shared" si="4"/>
        <v>#DIV/0!</v>
      </c>
      <c r="AQ59" t="e">
        <f t="shared" si="4"/>
        <v>#DIV/0!</v>
      </c>
      <c r="AR59" t="e">
        <f t="shared" si="4"/>
        <v>#DIV/0!</v>
      </c>
      <c r="AS59" t="e">
        <f t="shared" si="4"/>
        <v>#DIV/0!</v>
      </c>
    </row>
    <row r="60" spans="1:69" x14ac:dyDescent="0.35">
      <c r="A60" s="24" t="s">
        <v>89</v>
      </c>
      <c r="B60" s="24">
        <v>10128145956.590662</v>
      </c>
      <c r="C60" t="str">
        <f t="shared" si="3"/>
        <v>ISIC 05</v>
      </c>
      <c r="D60">
        <f t="shared" ref="D60:AS60" si="5">SUMPRODUCT($C5:$AR5,$E$49:$AT$49*($E$50:$AT$50=D$58))/SUMIFS($E$49:$AT$49,$E$50:$AT$50,D$58)</f>
        <v>6.6198694780428323E-3</v>
      </c>
      <c r="E60">
        <f t="shared" si="5"/>
        <v>1.0544389730915407</v>
      </c>
      <c r="F60">
        <f t="shared" si="5"/>
        <v>0.01</v>
      </c>
      <c r="G60">
        <f t="shared" si="5"/>
        <v>0.12141572729431048</v>
      </c>
      <c r="H60">
        <f t="shared" si="5"/>
        <v>5.8403449012532976E-3</v>
      </c>
      <c r="I60">
        <f t="shared" si="5"/>
        <v>3.2442671686756948E-3</v>
      </c>
      <c r="J60">
        <f t="shared" si="5"/>
        <v>4.600902707263081E-3</v>
      </c>
      <c r="K60">
        <f t="shared" si="5"/>
        <v>7.6881815306134469E-3</v>
      </c>
      <c r="L60">
        <f t="shared" si="5"/>
        <v>0.145375338366169</v>
      </c>
      <c r="M60">
        <f t="shared" si="5"/>
        <v>1.5756104140402342E-2</v>
      </c>
      <c r="N60">
        <f t="shared" si="5"/>
        <v>2.6313400847958082E-3</v>
      </c>
      <c r="O60">
        <f t="shared" si="5"/>
        <v>2.6998157761343476E-2</v>
      </c>
      <c r="P60">
        <f t="shared" si="5"/>
        <v>2.6998157761343476E-2</v>
      </c>
      <c r="Q60">
        <f t="shared" si="5"/>
        <v>1.2551835378109435E-2</v>
      </c>
      <c r="R60">
        <f t="shared" si="5"/>
        <v>1.2551835378109435E-2</v>
      </c>
      <c r="S60">
        <f t="shared" si="5"/>
        <v>4.4811206454072406E-3</v>
      </c>
      <c r="T60">
        <f t="shared" si="5"/>
        <v>4.0885374772232355E-3</v>
      </c>
      <c r="U60">
        <f t="shared" si="5"/>
        <v>5.2407063865816134E-3</v>
      </c>
      <c r="V60">
        <f t="shared" si="5"/>
        <v>3.3061827194138672E-2</v>
      </c>
      <c r="W60">
        <f t="shared" si="5"/>
        <v>1.6530913597069336E-2</v>
      </c>
      <c r="X60">
        <f t="shared" si="5"/>
        <v>5.2599906851223633E-3</v>
      </c>
      <c r="Y60">
        <f t="shared" si="5"/>
        <v>2.1860845778934779E-3</v>
      </c>
      <c r="Z60">
        <f t="shared" si="5"/>
        <v>4.8417757170573245E-3</v>
      </c>
      <c r="AA60">
        <f t="shared" si="5"/>
        <v>3.1169694947031823E-3</v>
      </c>
      <c r="AB60">
        <f t="shared" si="5"/>
        <v>1.8155170494810282E-3</v>
      </c>
      <c r="AC60">
        <f t="shared" si="5"/>
        <v>1.7121333354358174E-3</v>
      </c>
      <c r="AD60">
        <f t="shared" si="5"/>
        <v>8.9930121425583283E-4</v>
      </c>
      <c r="AE60">
        <f t="shared" si="5"/>
        <v>8.97699746183627E-4</v>
      </c>
      <c r="AF60">
        <f t="shared" si="5"/>
        <v>1.3880962916320639E-3</v>
      </c>
      <c r="AG60">
        <f t="shared" si="5"/>
        <v>1.6405340447660061E-3</v>
      </c>
      <c r="AH60">
        <f t="shared" si="5"/>
        <v>2.0571366549019033E-3</v>
      </c>
      <c r="AI60">
        <f t="shared" si="5"/>
        <v>1.169488361457959E-3</v>
      </c>
      <c r="AJ60">
        <f t="shared" si="5"/>
        <v>1.4184556363339277E-3</v>
      </c>
      <c r="AK60">
        <f t="shared" si="5"/>
        <v>2.0944316870612346E-3</v>
      </c>
      <c r="AL60">
        <f t="shared" si="5"/>
        <v>0</v>
      </c>
      <c r="AM60">
        <f t="shared" si="5"/>
        <v>1.3103809627791016E-2</v>
      </c>
      <c r="AN60" t="e">
        <f t="shared" si="5"/>
        <v>#DIV/0!</v>
      </c>
      <c r="AO60" t="e">
        <f t="shared" si="5"/>
        <v>#DIV/0!</v>
      </c>
      <c r="AP60" t="e">
        <f t="shared" si="5"/>
        <v>#DIV/0!</v>
      </c>
      <c r="AQ60" t="e">
        <f t="shared" si="5"/>
        <v>#DIV/0!</v>
      </c>
      <c r="AR60" t="e">
        <f t="shared" si="5"/>
        <v>#DIV/0!</v>
      </c>
      <c r="AS60" t="e">
        <f t="shared" si="5"/>
        <v>#DIV/0!</v>
      </c>
    </row>
    <row r="61" spans="1:69" x14ac:dyDescent="0.35">
      <c r="A61" s="23" t="s">
        <v>90</v>
      </c>
      <c r="B61" s="23">
        <v>43104748966.042435</v>
      </c>
      <c r="C61" t="str">
        <f t="shared" si="3"/>
        <v>ISIC 06</v>
      </c>
      <c r="D61">
        <f t="shared" ref="D61:AS61" si="6">SUMPRODUCT($C6:$AR6,$E$49:$AT$49*($E$50:$AT$50=D$58))/SUMIFS($E$49:$AT$49,$E$50:$AT$50,D$58)</f>
        <v>6.6198694780428323E-3</v>
      </c>
      <c r="E61">
        <f t="shared" si="6"/>
        <v>0.01</v>
      </c>
      <c r="F61">
        <f t="shared" si="6"/>
        <v>1.0544389730915407</v>
      </c>
      <c r="G61">
        <f t="shared" si="6"/>
        <v>0.12141572729431048</v>
      </c>
      <c r="H61">
        <f t="shared" si="6"/>
        <v>5.8403449012532976E-3</v>
      </c>
      <c r="I61">
        <f t="shared" si="6"/>
        <v>3.2442671686756948E-3</v>
      </c>
      <c r="J61">
        <f t="shared" si="6"/>
        <v>4.600902707263081E-3</v>
      </c>
      <c r="K61">
        <f t="shared" si="6"/>
        <v>7.6881815306134469E-3</v>
      </c>
      <c r="L61">
        <f t="shared" si="6"/>
        <v>0.145375338366169</v>
      </c>
      <c r="M61">
        <f t="shared" si="6"/>
        <v>1.5756104140402342E-2</v>
      </c>
      <c r="N61">
        <f t="shared" si="6"/>
        <v>2.6313400847958082E-3</v>
      </c>
      <c r="O61">
        <f t="shared" si="6"/>
        <v>2.6998157761343476E-2</v>
      </c>
      <c r="P61">
        <f t="shared" si="6"/>
        <v>2.6998157761343476E-2</v>
      </c>
      <c r="Q61">
        <f t="shared" si="6"/>
        <v>1.2551835378109435E-2</v>
      </c>
      <c r="R61">
        <f t="shared" si="6"/>
        <v>1.2551835378109435E-2</v>
      </c>
      <c r="S61">
        <f t="shared" si="6"/>
        <v>4.4811206454072406E-3</v>
      </c>
      <c r="T61">
        <f t="shared" si="6"/>
        <v>4.0885374772232355E-3</v>
      </c>
      <c r="U61">
        <f t="shared" si="6"/>
        <v>5.2407063865816134E-3</v>
      </c>
      <c r="V61">
        <f t="shared" si="6"/>
        <v>3.3061827194138672E-2</v>
      </c>
      <c r="W61">
        <f t="shared" si="6"/>
        <v>6.6123654388277345E-2</v>
      </c>
      <c r="X61">
        <f t="shared" si="6"/>
        <v>5.2599906851223633E-3</v>
      </c>
      <c r="Y61">
        <f t="shared" si="6"/>
        <v>2.1860845778934779E-3</v>
      </c>
      <c r="Z61">
        <f t="shared" si="6"/>
        <v>4.8417757170573245E-3</v>
      </c>
      <c r="AA61">
        <f t="shared" si="6"/>
        <v>3.1169694947031823E-3</v>
      </c>
      <c r="AB61">
        <f t="shared" si="6"/>
        <v>1.8155170494810282E-3</v>
      </c>
      <c r="AC61">
        <f t="shared" si="6"/>
        <v>1.7121333354358174E-3</v>
      </c>
      <c r="AD61">
        <f t="shared" si="6"/>
        <v>8.9930121425583283E-4</v>
      </c>
      <c r="AE61">
        <f t="shared" si="6"/>
        <v>8.97699746183627E-4</v>
      </c>
      <c r="AF61">
        <f t="shared" si="6"/>
        <v>1.3880962916320639E-3</v>
      </c>
      <c r="AG61">
        <f t="shared" si="6"/>
        <v>1.6405340447660061E-3</v>
      </c>
      <c r="AH61">
        <f t="shared" si="6"/>
        <v>2.0571366549019033E-3</v>
      </c>
      <c r="AI61">
        <f t="shared" si="6"/>
        <v>1.169488361457959E-3</v>
      </c>
      <c r="AJ61">
        <f t="shared" si="6"/>
        <v>1.4184556363339277E-3</v>
      </c>
      <c r="AK61">
        <f t="shared" si="6"/>
        <v>2.0944316870612346E-3</v>
      </c>
      <c r="AL61">
        <f t="shared" si="6"/>
        <v>0</v>
      </c>
      <c r="AM61">
        <f t="shared" si="6"/>
        <v>1.3103809627791016E-2</v>
      </c>
      <c r="AN61" t="e">
        <f t="shared" si="6"/>
        <v>#DIV/0!</v>
      </c>
      <c r="AO61" t="e">
        <f t="shared" si="6"/>
        <v>#DIV/0!</v>
      </c>
      <c r="AP61" t="e">
        <f t="shared" si="6"/>
        <v>#DIV/0!</v>
      </c>
      <c r="AQ61" t="e">
        <f t="shared" si="6"/>
        <v>#DIV/0!</v>
      </c>
      <c r="AR61" t="e">
        <f t="shared" si="6"/>
        <v>#DIV/0!</v>
      </c>
      <c r="AS61" t="e">
        <f t="shared" si="6"/>
        <v>#DIV/0!</v>
      </c>
    </row>
    <row r="62" spans="1:69" x14ac:dyDescent="0.35">
      <c r="A62" s="23" t="s">
        <v>4</v>
      </c>
      <c r="B62" s="23">
        <v>39483155015.176788</v>
      </c>
      <c r="C62" t="str">
        <f t="shared" si="3"/>
        <v>ISIC 31T33</v>
      </c>
      <c r="D62">
        <f t="shared" ref="D62:AS62" si="7">SUMPRODUCT($C7:$AR7,$E$49:$AT$49*($E$50:$AT$50=D$58))/SUMIFS($E$49:$AT$49,$E$50:$AT$50,D$58)</f>
        <v>6.6198694780428323E-3</v>
      </c>
      <c r="E62">
        <f t="shared" si="7"/>
        <v>0.01</v>
      </c>
      <c r="F62">
        <f t="shared" si="7"/>
        <v>0.01</v>
      </c>
      <c r="G62">
        <f t="shared" si="7"/>
        <v>0.12141572729431048</v>
      </c>
      <c r="H62">
        <f t="shared" si="7"/>
        <v>5.8403449012532976E-3</v>
      </c>
      <c r="I62">
        <f t="shared" si="7"/>
        <v>3.2442671686756948E-3</v>
      </c>
      <c r="J62">
        <f t="shared" si="7"/>
        <v>4.600902707263081E-3</v>
      </c>
      <c r="K62">
        <f t="shared" si="7"/>
        <v>7.6881815306134469E-3</v>
      </c>
      <c r="L62">
        <f t="shared" si="7"/>
        <v>3.6343834591542251E-2</v>
      </c>
      <c r="M62">
        <f t="shared" si="7"/>
        <v>1.5756104140402342E-2</v>
      </c>
      <c r="N62">
        <f t="shared" si="7"/>
        <v>2.6313400847958082E-3</v>
      </c>
      <c r="O62">
        <f t="shared" si="7"/>
        <v>0.1079926310453739</v>
      </c>
      <c r="P62">
        <f t="shared" si="7"/>
        <v>0.1079926310453739</v>
      </c>
      <c r="Q62">
        <f t="shared" si="7"/>
        <v>5.0207341512437741E-2</v>
      </c>
      <c r="R62">
        <f t="shared" si="7"/>
        <v>5.0207341512437741E-2</v>
      </c>
      <c r="S62">
        <f t="shared" si="7"/>
        <v>4.4811206454072406E-3</v>
      </c>
      <c r="T62">
        <f t="shared" si="7"/>
        <v>4.0885374772232355E-3</v>
      </c>
      <c r="U62">
        <f t="shared" si="7"/>
        <v>6.2058404000910589E-2</v>
      </c>
      <c r="V62">
        <f t="shared" si="7"/>
        <v>3.3061827194138672E-2</v>
      </c>
      <c r="W62">
        <f t="shared" si="7"/>
        <v>1.6530913597069336E-2</v>
      </c>
      <c r="X62">
        <f t="shared" si="7"/>
        <v>5.2599906851223633E-3</v>
      </c>
      <c r="Y62">
        <f t="shared" si="7"/>
        <v>2.1860845778934779E-3</v>
      </c>
      <c r="Z62">
        <f t="shared" si="7"/>
        <v>4.8417757170573245E-3</v>
      </c>
      <c r="AA62">
        <f t="shared" si="7"/>
        <v>3.1169694947031823E-3</v>
      </c>
      <c r="AB62">
        <f t="shared" si="7"/>
        <v>1.8155170494810282E-3</v>
      </c>
      <c r="AC62">
        <f t="shared" si="7"/>
        <v>1.7121333354358174E-3</v>
      </c>
      <c r="AD62">
        <f t="shared" si="7"/>
        <v>8.9930121425583283E-4</v>
      </c>
      <c r="AE62">
        <f t="shared" si="7"/>
        <v>8.97699746183627E-4</v>
      </c>
      <c r="AF62">
        <f t="shared" si="7"/>
        <v>1.3880962916320639E-3</v>
      </c>
      <c r="AG62">
        <f t="shared" si="7"/>
        <v>1.6405340447660061E-3</v>
      </c>
      <c r="AH62">
        <f t="shared" si="7"/>
        <v>2.0571366549019033E-3</v>
      </c>
      <c r="AI62">
        <f t="shared" si="7"/>
        <v>1.169488361457959E-3</v>
      </c>
      <c r="AJ62">
        <f t="shared" si="7"/>
        <v>1.4184556363339277E-3</v>
      </c>
      <c r="AK62">
        <f t="shared" si="7"/>
        <v>2.0944316870612346E-3</v>
      </c>
      <c r="AL62">
        <f t="shared" si="7"/>
        <v>0</v>
      </c>
      <c r="AM62">
        <f t="shared" si="7"/>
        <v>1.3103809627791016E-2</v>
      </c>
      <c r="AN62" t="e">
        <f t="shared" si="7"/>
        <v>#DIV/0!</v>
      </c>
      <c r="AO62" t="e">
        <f t="shared" si="7"/>
        <v>#DIV/0!</v>
      </c>
      <c r="AP62" t="e">
        <f t="shared" si="7"/>
        <v>#DIV/0!</v>
      </c>
      <c r="AQ62" t="e">
        <f t="shared" si="7"/>
        <v>#DIV/0!</v>
      </c>
      <c r="AR62" t="e">
        <f t="shared" si="7"/>
        <v>#DIV/0!</v>
      </c>
      <c r="AS62" t="e">
        <f t="shared" si="7"/>
        <v>#DIV/0!</v>
      </c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</row>
    <row r="63" spans="1:69" x14ac:dyDescent="0.35">
      <c r="A63" s="23" t="s">
        <v>5</v>
      </c>
      <c r="B63" s="23">
        <v>4012423122.2710528</v>
      </c>
      <c r="C63" t="str">
        <f t="shared" si="3"/>
        <v>ISIC 09</v>
      </c>
      <c r="D63">
        <f t="shared" ref="D63:AS63" si="8">SUMPRODUCT($C8:$AR8,$E$49:$AT$49*($E$50:$AT$50=D$58))/SUMIFS($E$49:$AT$49,$E$50:$AT$50,D$58)</f>
        <v>6.6198694780428323E-3</v>
      </c>
      <c r="E63">
        <f t="shared" si="8"/>
        <v>0.01</v>
      </c>
      <c r="F63">
        <f t="shared" si="8"/>
        <v>0.01</v>
      </c>
      <c r="G63">
        <f t="shared" si="8"/>
        <v>1.0544389730915407</v>
      </c>
      <c r="H63">
        <f t="shared" si="8"/>
        <v>5.8403449012532976E-3</v>
      </c>
      <c r="I63">
        <f t="shared" si="8"/>
        <v>3.2442671686756948E-3</v>
      </c>
      <c r="J63">
        <f t="shared" si="8"/>
        <v>4.600902707263081E-3</v>
      </c>
      <c r="K63">
        <f t="shared" si="8"/>
        <v>7.6881815306134469E-3</v>
      </c>
      <c r="L63">
        <f t="shared" si="8"/>
        <v>3.6343834591542251E-2</v>
      </c>
      <c r="M63">
        <f t="shared" si="8"/>
        <v>1.5756104140402342E-2</v>
      </c>
      <c r="N63">
        <f t="shared" si="8"/>
        <v>2.6313400847958082E-3</v>
      </c>
      <c r="O63">
        <f t="shared" si="8"/>
        <v>2.6998157761343476E-2</v>
      </c>
      <c r="P63">
        <f t="shared" si="8"/>
        <v>2.6998157761343476E-2</v>
      </c>
      <c r="Q63">
        <f t="shared" si="8"/>
        <v>1.2551835378109435E-2</v>
      </c>
      <c r="R63">
        <f t="shared" si="8"/>
        <v>1.2551835378109435E-2</v>
      </c>
      <c r="S63">
        <f t="shared" si="8"/>
        <v>4.4811206454072406E-3</v>
      </c>
      <c r="T63">
        <f t="shared" si="8"/>
        <v>4.0885374772232355E-3</v>
      </c>
      <c r="U63">
        <f t="shared" si="8"/>
        <v>5.2407063865816134E-3</v>
      </c>
      <c r="V63">
        <f t="shared" si="8"/>
        <v>3.3061827194138672E-2</v>
      </c>
      <c r="W63">
        <f t="shared" si="8"/>
        <v>1.6530913597069336E-2</v>
      </c>
      <c r="X63">
        <f t="shared" si="8"/>
        <v>5.2599906851223633E-3</v>
      </c>
      <c r="Y63">
        <f t="shared" si="8"/>
        <v>2.1860845778934779E-3</v>
      </c>
      <c r="Z63">
        <f t="shared" si="8"/>
        <v>4.8417757170573245E-3</v>
      </c>
      <c r="AA63">
        <f t="shared" si="8"/>
        <v>3.1169694947031823E-3</v>
      </c>
      <c r="AB63">
        <f t="shared" si="8"/>
        <v>1.8155170494810282E-3</v>
      </c>
      <c r="AC63">
        <f t="shared" si="8"/>
        <v>1.7121333354358174E-3</v>
      </c>
      <c r="AD63">
        <f t="shared" si="8"/>
        <v>8.9930121425583283E-4</v>
      </c>
      <c r="AE63">
        <f t="shared" si="8"/>
        <v>8.97699746183627E-4</v>
      </c>
      <c r="AF63">
        <f t="shared" si="8"/>
        <v>1.3880962916320639E-3</v>
      </c>
      <c r="AG63">
        <f t="shared" si="8"/>
        <v>1.6405340447660061E-3</v>
      </c>
      <c r="AH63">
        <f t="shared" si="8"/>
        <v>2.0571366549019033E-3</v>
      </c>
      <c r="AI63">
        <f t="shared" si="8"/>
        <v>1.169488361457959E-3</v>
      </c>
      <c r="AJ63">
        <f t="shared" si="8"/>
        <v>1.4184556363339277E-3</v>
      </c>
      <c r="AK63">
        <f t="shared" si="8"/>
        <v>2.0944316870612346E-3</v>
      </c>
      <c r="AL63">
        <f t="shared" si="8"/>
        <v>0</v>
      </c>
      <c r="AM63">
        <f t="shared" si="8"/>
        <v>1.3103809627791016E-2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Q63" t="e">
        <f t="shared" si="8"/>
        <v>#DIV/0!</v>
      </c>
      <c r="AR63" t="e">
        <f t="shared" si="8"/>
        <v>#DIV/0!</v>
      </c>
      <c r="AS63" t="e">
        <f t="shared" si="8"/>
        <v>#DIV/0!</v>
      </c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</row>
    <row r="64" spans="1:69" x14ac:dyDescent="0.35">
      <c r="A64" s="23" t="s">
        <v>6</v>
      </c>
      <c r="B64" s="23">
        <v>1036929414424.3748</v>
      </c>
      <c r="C64" t="str">
        <f t="shared" si="3"/>
        <v>ISIC 10T12</v>
      </c>
      <c r="D64">
        <f t="shared" ref="D64:AS64" si="9">SUMPRODUCT($C9:$AR9,$E$49:$AT$49*($E$50:$AT$50=D$58))/SUMIFS($E$49:$AT$49,$E$50:$AT$50,D$58)</f>
        <v>0.14313625024618962</v>
      </c>
      <c r="E64">
        <f t="shared" si="9"/>
        <v>6.0186465451966048E-3</v>
      </c>
      <c r="F64">
        <f t="shared" si="9"/>
        <v>6.0186465451966048E-3</v>
      </c>
      <c r="G64">
        <f t="shared" si="9"/>
        <v>6.0186465451966048E-3</v>
      </c>
      <c r="H64">
        <f t="shared" si="9"/>
        <v>1.2982144036466001</v>
      </c>
      <c r="I64">
        <f t="shared" si="9"/>
        <v>2.403280944441975E-2</v>
      </c>
      <c r="J64">
        <f t="shared" si="9"/>
        <v>7.5449579117692197E-3</v>
      </c>
      <c r="K64">
        <f t="shared" si="9"/>
        <v>1.1650903109558788E-2</v>
      </c>
      <c r="L64">
        <f t="shared" si="9"/>
        <v>8.5432289403532136E-3</v>
      </c>
      <c r="M64">
        <f t="shared" si="9"/>
        <v>3.4517627905154065E-2</v>
      </c>
      <c r="N64">
        <f t="shared" si="9"/>
        <v>1.8279331644977793E-2</v>
      </c>
      <c r="O64">
        <f t="shared" si="9"/>
        <v>6.6137368651950816E-3</v>
      </c>
      <c r="P64">
        <f t="shared" si="9"/>
        <v>6.6137368651950816E-3</v>
      </c>
      <c r="Q64">
        <f t="shared" si="9"/>
        <v>7.6990378234369312E-3</v>
      </c>
      <c r="R64">
        <f t="shared" si="9"/>
        <v>7.6990378234369312E-3</v>
      </c>
      <c r="S64">
        <f t="shared" si="9"/>
        <v>5.5060677974904685E-3</v>
      </c>
      <c r="T64">
        <f t="shared" si="9"/>
        <v>5.5479840471738089E-3</v>
      </c>
      <c r="U64">
        <f t="shared" si="9"/>
        <v>9.5211958556844743E-3</v>
      </c>
      <c r="V64">
        <f t="shared" si="9"/>
        <v>6.7992893626128148E-3</v>
      </c>
      <c r="W64">
        <f t="shared" si="9"/>
        <v>6.7992893626128148E-3</v>
      </c>
      <c r="X64">
        <f t="shared" si="9"/>
        <v>9.120286490962675E-3</v>
      </c>
      <c r="Y64">
        <f t="shared" si="9"/>
        <v>1.0986585268519011E-2</v>
      </c>
      <c r="Z64">
        <f t="shared" si="9"/>
        <v>7.7269900152186046E-3</v>
      </c>
      <c r="AA64">
        <f t="shared" si="9"/>
        <v>0.21212538636117018</v>
      </c>
      <c r="AB64">
        <f t="shared" si="9"/>
        <v>8.4882958532190109E-3</v>
      </c>
      <c r="AC64">
        <f t="shared" si="9"/>
        <v>5.3380927909315113E-3</v>
      </c>
      <c r="AD64">
        <f t="shared" si="9"/>
        <v>5.0539412603717486E-3</v>
      </c>
      <c r="AE64">
        <f t="shared" si="9"/>
        <v>3.6112471464472221E-3</v>
      </c>
      <c r="AF64">
        <f t="shared" si="9"/>
        <v>1.7509334159259153E-3</v>
      </c>
      <c r="AG64">
        <f t="shared" si="9"/>
        <v>8.5298322412822678E-3</v>
      </c>
      <c r="AH64">
        <f t="shared" si="9"/>
        <v>8.5761332959414429E-3</v>
      </c>
      <c r="AI64">
        <f t="shared" si="9"/>
        <v>1.08869583954538E-2</v>
      </c>
      <c r="AJ64">
        <f t="shared" si="9"/>
        <v>2.0565333942177303E-2</v>
      </c>
      <c r="AK64">
        <f t="shared" si="9"/>
        <v>1.3109950252736313E-2</v>
      </c>
      <c r="AL64">
        <f t="shared" si="9"/>
        <v>0</v>
      </c>
      <c r="AM64">
        <f t="shared" si="9"/>
        <v>6.1092005858813594E-3</v>
      </c>
      <c r="AN64" t="e">
        <f t="shared" si="9"/>
        <v>#DIV/0!</v>
      </c>
      <c r="AO64" t="e">
        <f t="shared" si="9"/>
        <v>#DIV/0!</v>
      </c>
      <c r="AP64" t="e">
        <f t="shared" si="9"/>
        <v>#DIV/0!</v>
      </c>
      <c r="AQ64" t="e">
        <f t="shared" si="9"/>
        <v>#DIV/0!</v>
      </c>
      <c r="AR64" t="e">
        <f t="shared" si="9"/>
        <v>#DIV/0!</v>
      </c>
      <c r="AS64" t="e">
        <f t="shared" si="9"/>
        <v>#DIV/0!</v>
      </c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</row>
    <row r="65" spans="1:66" x14ac:dyDescent="0.35">
      <c r="A65" s="23" t="s">
        <v>7</v>
      </c>
      <c r="B65" s="23">
        <v>209286417238.60062</v>
      </c>
      <c r="C65" t="str">
        <f t="shared" si="3"/>
        <v>ISIC 13T15</v>
      </c>
      <c r="D65">
        <f t="shared" ref="D65:AS65" si="10">SUMPRODUCT($C10:$AR10,$E$49:$AT$49*($E$50:$AT$50=D$58))/SUMIFS($E$49:$AT$49,$E$50:$AT$50,D$58)</f>
        <v>3.3144879824489001E-3</v>
      </c>
      <c r="E65">
        <f t="shared" si="10"/>
        <v>2.1582008918908579E-3</v>
      </c>
      <c r="F65">
        <f t="shared" si="10"/>
        <v>2.1582008918908579E-3</v>
      </c>
      <c r="G65">
        <f t="shared" si="10"/>
        <v>2.1582008918908579E-3</v>
      </c>
      <c r="H65">
        <f t="shared" si="10"/>
        <v>2.8091936644754501E-3</v>
      </c>
      <c r="I65">
        <f t="shared" si="10"/>
        <v>1.2816770485909057</v>
      </c>
      <c r="J65">
        <f t="shared" si="10"/>
        <v>5.5826300085561461E-3</v>
      </c>
      <c r="K65">
        <f t="shared" si="10"/>
        <v>9.5909678947465257E-3</v>
      </c>
      <c r="L65">
        <f t="shared" si="10"/>
        <v>1.3690132654246706E-3</v>
      </c>
      <c r="M65">
        <f t="shared" si="10"/>
        <v>3.2861896119055507E-3</v>
      </c>
      <c r="N65">
        <f t="shared" si="10"/>
        <v>2.6774180384214318E-3</v>
      </c>
      <c r="O65">
        <f t="shared" si="10"/>
        <v>3.3628357129966715E-3</v>
      </c>
      <c r="P65">
        <f t="shared" si="10"/>
        <v>3.3628357129966715E-3</v>
      </c>
      <c r="Q65">
        <f t="shared" si="10"/>
        <v>2.656837380466542E-3</v>
      </c>
      <c r="R65">
        <f t="shared" si="10"/>
        <v>2.656837380466542E-3</v>
      </c>
      <c r="S65">
        <f t="shared" si="10"/>
        <v>2.9687516783292109E-3</v>
      </c>
      <c r="T65">
        <f t="shared" si="10"/>
        <v>8.0286224224650517E-3</v>
      </c>
      <c r="U65">
        <f t="shared" si="10"/>
        <v>1.0836345293082188E-2</v>
      </c>
      <c r="V65">
        <f t="shared" si="10"/>
        <v>1.418370050029999E-3</v>
      </c>
      <c r="W65">
        <f t="shared" si="10"/>
        <v>1.418370050029999E-3</v>
      </c>
      <c r="X65">
        <f t="shared" si="10"/>
        <v>2.4690481920163587E-3</v>
      </c>
      <c r="Y65">
        <f t="shared" si="10"/>
        <v>2.6702334905234428E-3</v>
      </c>
      <c r="Z65">
        <f t="shared" si="10"/>
        <v>1.4945851025691096E-3</v>
      </c>
      <c r="AA65">
        <f t="shared" si="10"/>
        <v>3.1974878579999642E-3</v>
      </c>
      <c r="AB65">
        <f t="shared" si="10"/>
        <v>3.8541047713841581E-3</v>
      </c>
      <c r="AC65">
        <f t="shared" si="10"/>
        <v>1.6344152070339589E-3</v>
      </c>
      <c r="AD65">
        <f t="shared" si="10"/>
        <v>9.1262486781501213E-4</v>
      </c>
      <c r="AE65">
        <f t="shared" si="10"/>
        <v>7.6742770432156114E-4</v>
      </c>
      <c r="AF65">
        <f t="shared" si="10"/>
        <v>6.5626792159831284E-4</v>
      </c>
      <c r="AG65">
        <f t="shared" si="10"/>
        <v>2.1330061436158573E-3</v>
      </c>
      <c r="AH65">
        <f t="shared" si="10"/>
        <v>1.691420238999616E-3</v>
      </c>
      <c r="AI65">
        <f t="shared" si="10"/>
        <v>8.5293960156019016E-4</v>
      </c>
      <c r="AJ65">
        <f t="shared" si="10"/>
        <v>2.4378303312085647E-3</v>
      </c>
      <c r="AK65">
        <f t="shared" si="10"/>
        <v>3.9794318133665766E-3</v>
      </c>
      <c r="AL65">
        <f t="shared" si="10"/>
        <v>0</v>
      </c>
      <c r="AM65">
        <f t="shared" si="10"/>
        <v>3.4006878479365191E-3</v>
      </c>
      <c r="AN65" t="e">
        <f t="shared" si="10"/>
        <v>#DIV/0!</v>
      </c>
      <c r="AO65" t="e">
        <f t="shared" si="10"/>
        <v>#DIV/0!</v>
      </c>
      <c r="AP65" t="e">
        <f t="shared" si="10"/>
        <v>#DIV/0!</v>
      </c>
      <c r="AQ65" t="e">
        <f t="shared" si="10"/>
        <v>#DIV/0!</v>
      </c>
      <c r="AR65" t="e">
        <f t="shared" si="10"/>
        <v>#DIV/0!</v>
      </c>
      <c r="AS65" t="e">
        <f t="shared" si="10"/>
        <v>#DIV/0!</v>
      </c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</row>
    <row r="66" spans="1:66" x14ac:dyDescent="0.35">
      <c r="A66" s="23" t="s">
        <v>8</v>
      </c>
      <c r="B66" s="23">
        <v>126756948106.04305</v>
      </c>
      <c r="C66" t="str">
        <f t="shared" si="3"/>
        <v>ISIC 16</v>
      </c>
      <c r="D66">
        <f t="shared" ref="D66:AS66" si="11">SUMPRODUCT($C11:$AR11,$E$49:$AT$49*($E$50:$AT$50=D$58))/SUMIFS($E$49:$AT$49,$E$50:$AT$50,D$58)</f>
        <v>6.1114349683920807E-3</v>
      </c>
      <c r="E66">
        <f t="shared" si="11"/>
        <v>5.5414290508753565E-3</v>
      </c>
      <c r="F66">
        <f t="shared" si="11"/>
        <v>5.5414290508753565E-3</v>
      </c>
      <c r="G66">
        <f t="shared" si="11"/>
        <v>5.5414290508753565E-3</v>
      </c>
      <c r="H66">
        <f t="shared" si="11"/>
        <v>6.2506828142756231E-3</v>
      </c>
      <c r="I66">
        <f t="shared" si="11"/>
        <v>3.2278133195106809E-3</v>
      </c>
      <c r="J66">
        <f t="shared" si="11"/>
        <v>1.2703081504822069</v>
      </c>
      <c r="K66">
        <f t="shared" si="11"/>
        <v>2.6120433508102635E-2</v>
      </c>
      <c r="L66">
        <f t="shared" si="11"/>
        <v>1.8674987125388823E-3</v>
      </c>
      <c r="M66">
        <f t="shared" si="11"/>
        <v>4.6005273132319587E-3</v>
      </c>
      <c r="N66">
        <f t="shared" si="11"/>
        <v>2.7482663671411444E-3</v>
      </c>
      <c r="O66">
        <f t="shared" si="11"/>
        <v>1.061372337545447E-2</v>
      </c>
      <c r="P66">
        <f t="shared" si="11"/>
        <v>1.061372337545447E-2</v>
      </c>
      <c r="Q66">
        <f t="shared" si="11"/>
        <v>5.8784240602999518E-3</v>
      </c>
      <c r="R66">
        <f t="shared" si="11"/>
        <v>5.8784240602999518E-3</v>
      </c>
      <c r="S66">
        <f t="shared" si="11"/>
        <v>4.9028734225136025E-3</v>
      </c>
      <c r="T66">
        <f t="shared" si="11"/>
        <v>6.3998668092396507E-3</v>
      </c>
      <c r="U66">
        <f t="shared" si="11"/>
        <v>3.0098531645373176E-2</v>
      </c>
      <c r="V66">
        <f t="shared" si="11"/>
        <v>6.9652907452998278E-3</v>
      </c>
      <c r="W66">
        <f t="shared" si="11"/>
        <v>6.9652907452998269E-3</v>
      </c>
      <c r="X66">
        <f t="shared" si="11"/>
        <v>4.2777856277217176E-3</v>
      </c>
      <c r="Y66">
        <f t="shared" si="11"/>
        <v>2.6124266077910342E-3</v>
      </c>
      <c r="Z66">
        <f t="shared" si="11"/>
        <v>2.4634032596375383E-3</v>
      </c>
      <c r="AA66">
        <f t="shared" si="11"/>
        <v>3.2695537219944704E-3</v>
      </c>
      <c r="AB66">
        <f t="shared" si="11"/>
        <v>4.257498972347E-3</v>
      </c>
      <c r="AC66">
        <f t="shared" si="11"/>
        <v>2.4867234095934101E-3</v>
      </c>
      <c r="AD66">
        <f t="shared" si="11"/>
        <v>1.1493873387081208E-3</v>
      </c>
      <c r="AE66">
        <f t="shared" si="11"/>
        <v>1.0923168206115404E-3</v>
      </c>
      <c r="AF66">
        <f t="shared" si="11"/>
        <v>3.232754898280359E-3</v>
      </c>
      <c r="AG66">
        <f t="shared" si="11"/>
        <v>2.5658670515538492E-3</v>
      </c>
      <c r="AH66">
        <f t="shared" si="11"/>
        <v>1.7095677446475582E-3</v>
      </c>
      <c r="AI66">
        <f t="shared" si="11"/>
        <v>1.3348908056663128E-3</v>
      </c>
      <c r="AJ66">
        <f t="shared" si="11"/>
        <v>2.0584721405191293E-3</v>
      </c>
      <c r="AK66">
        <f t="shared" si="11"/>
        <v>5.1889042865541236E-3</v>
      </c>
      <c r="AL66">
        <f t="shared" si="11"/>
        <v>0</v>
      </c>
      <c r="AM66">
        <f t="shared" si="11"/>
        <v>2.8134741251848772E-2</v>
      </c>
      <c r="AN66" t="e">
        <f t="shared" si="11"/>
        <v>#DIV/0!</v>
      </c>
      <c r="AO66" t="e">
        <f t="shared" si="11"/>
        <v>#DIV/0!</v>
      </c>
      <c r="AP66" t="e">
        <f t="shared" si="11"/>
        <v>#DIV/0!</v>
      </c>
      <c r="AQ66" t="e">
        <f t="shared" si="11"/>
        <v>#DIV/0!</v>
      </c>
      <c r="AR66" t="e">
        <f t="shared" si="11"/>
        <v>#DIV/0!</v>
      </c>
      <c r="AS66" t="e">
        <f t="shared" si="11"/>
        <v>#DIV/0!</v>
      </c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</row>
    <row r="67" spans="1:66" x14ac:dyDescent="0.35">
      <c r="A67" s="23" t="s">
        <v>9</v>
      </c>
      <c r="B67" s="23">
        <v>247723682907.30035</v>
      </c>
      <c r="C67" t="str">
        <f t="shared" si="3"/>
        <v>ISIC 17T18</v>
      </c>
      <c r="D67">
        <f t="shared" ref="D67:AS67" si="12">SUMPRODUCT($C12:$AR12,$E$49:$AT$49*($E$50:$AT$50=D$58))/SUMIFS($E$49:$AT$49,$E$50:$AT$50,D$58)</f>
        <v>5.7792106070819957E-3</v>
      </c>
      <c r="E67">
        <f t="shared" si="12"/>
        <v>4.697513028041808E-3</v>
      </c>
      <c r="F67">
        <f t="shared" si="12"/>
        <v>4.697513028041808E-3</v>
      </c>
      <c r="G67">
        <f t="shared" si="12"/>
        <v>4.697513028041808E-3</v>
      </c>
      <c r="H67">
        <f t="shared" si="12"/>
        <v>1.9199304225056057E-2</v>
      </c>
      <c r="I67">
        <f t="shared" si="12"/>
        <v>9.5426403414369688E-3</v>
      </c>
      <c r="J67">
        <f t="shared" si="12"/>
        <v>1.359840337447466E-2</v>
      </c>
      <c r="K67">
        <f t="shared" si="12"/>
        <v>1.2434731394476697</v>
      </c>
      <c r="L67">
        <f t="shared" si="12"/>
        <v>3.5841959102780895E-3</v>
      </c>
      <c r="M67">
        <f t="shared" si="12"/>
        <v>1.3551843633994311E-2</v>
      </c>
      <c r="N67">
        <f t="shared" si="12"/>
        <v>1.1247158616260095E-2</v>
      </c>
      <c r="O67">
        <f t="shared" si="12"/>
        <v>1.1339165431483045E-2</v>
      </c>
      <c r="P67">
        <f t="shared" si="12"/>
        <v>1.1339165431483045E-2</v>
      </c>
      <c r="Q67">
        <f t="shared" si="12"/>
        <v>6.3838911173011732E-3</v>
      </c>
      <c r="R67">
        <f t="shared" si="12"/>
        <v>6.3838911173011732E-3</v>
      </c>
      <c r="S67">
        <f t="shared" si="12"/>
        <v>6.9173486602696075E-3</v>
      </c>
      <c r="T67">
        <f t="shared" si="12"/>
        <v>6.2191495963168121E-3</v>
      </c>
      <c r="U67">
        <f t="shared" si="12"/>
        <v>1.1320218328505894E-2</v>
      </c>
      <c r="V67">
        <f t="shared" si="12"/>
        <v>3.8361726670124389E-3</v>
      </c>
      <c r="W67">
        <f t="shared" si="12"/>
        <v>3.8361726670124389E-3</v>
      </c>
      <c r="X67">
        <f t="shared" si="12"/>
        <v>8.9671256792594189E-3</v>
      </c>
      <c r="Y67">
        <f t="shared" si="12"/>
        <v>6.5185204851441313E-3</v>
      </c>
      <c r="Z67">
        <f t="shared" si="12"/>
        <v>4.5010429842170683E-3</v>
      </c>
      <c r="AA67">
        <f t="shared" si="12"/>
        <v>7.5839488229006114E-3</v>
      </c>
      <c r="AB67">
        <f t="shared" si="12"/>
        <v>4.1869179903222649E-2</v>
      </c>
      <c r="AC67">
        <f t="shared" si="12"/>
        <v>6.8323010352668266E-3</v>
      </c>
      <c r="AD67">
        <f t="shared" si="12"/>
        <v>5.3353636269052752E-3</v>
      </c>
      <c r="AE67">
        <f t="shared" si="12"/>
        <v>6.352630766962122E-3</v>
      </c>
      <c r="AF67">
        <f t="shared" si="12"/>
        <v>1.8077227125676792E-3</v>
      </c>
      <c r="AG67">
        <f t="shared" si="12"/>
        <v>1.0552934067227179E-2</v>
      </c>
      <c r="AH67">
        <f t="shared" si="12"/>
        <v>4.1852708881344848E-3</v>
      </c>
      <c r="AI67">
        <f t="shared" si="12"/>
        <v>3.8862291113845762E-3</v>
      </c>
      <c r="AJ67">
        <f t="shared" si="12"/>
        <v>3.8188065445191291E-3</v>
      </c>
      <c r="AK67">
        <f t="shared" si="12"/>
        <v>7.1721555018783864E-3</v>
      </c>
      <c r="AL67">
        <f t="shared" si="12"/>
        <v>0</v>
      </c>
      <c r="AM67">
        <f t="shared" si="12"/>
        <v>5.1825026108195732E-3</v>
      </c>
      <c r="AN67" t="e">
        <f t="shared" si="12"/>
        <v>#DIV/0!</v>
      </c>
      <c r="AO67" t="e">
        <f t="shared" si="12"/>
        <v>#DIV/0!</v>
      </c>
      <c r="AP67" t="e">
        <f t="shared" si="12"/>
        <v>#DIV/0!</v>
      </c>
      <c r="AQ67" t="e">
        <f t="shared" si="12"/>
        <v>#DIV/0!</v>
      </c>
      <c r="AR67" t="e">
        <f t="shared" si="12"/>
        <v>#DIV/0!</v>
      </c>
      <c r="AS67" t="e">
        <f t="shared" si="12"/>
        <v>#DIV/0!</v>
      </c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</row>
    <row r="68" spans="1:66" x14ac:dyDescent="0.35">
      <c r="A68" s="23" t="s">
        <v>10</v>
      </c>
      <c r="B68" s="23">
        <v>325026728264.66541</v>
      </c>
      <c r="C68" t="str">
        <f t="shared" si="3"/>
        <v>ISIC 19</v>
      </c>
      <c r="D68">
        <f t="shared" ref="D68:AS68" si="13">SUMPRODUCT($C13:$AR13,$E$49:$AT$49*($E$50:$AT$50=D$58))/SUMIFS($E$49:$AT$49,$E$50:$AT$50,D$58)</f>
        <v>2.853509136335141E-2</v>
      </c>
      <c r="E68">
        <f t="shared" si="13"/>
        <v>1.8599725482238878E-2</v>
      </c>
      <c r="F68">
        <f t="shared" si="13"/>
        <v>1.8599725482238878E-2</v>
      </c>
      <c r="G68">
        <f t="shared" si="13"/>
        <v>1.8599725482238882E-2</v>
      </c>
      <c r="H68">
        <f t="shared" si="13"/>
        <v>1.5155316880128689E-2</v>
      </c>
      <c r="I68">
        <f t="shared" si="13"/>
        <v>8.875134678616222E-3</v>
      </c>
      <c r="J68">
        <f t="shared" si="13"/>
        <v>1.4581047683236694E-2</v>
      </c>
      <c r="K68">
        <f t="shared" si="13"/>
        <v>1.284422453146784E-2</v>
      </c>
      <c r="L68">
        <f t="shared" si="13"/>
        <v>1.1205546036933456</v>
      </c>
      <c r="M68">
        <f t="shared" si="13"/>
        <v>5.0262115116438147E-2</v>
      </c>
      <c r="N68">
        <f t="shared" si="13"/>
        <v>7.0232625138532375E-3</v>
      </c>
      <c r="O68">
        <f t="shared" si="13"/>
        <v>2.2800950674570757E-2</v>
      </c>
      <c r="P68">
        <f t="shared" si="13"/>
        <v>2.2800950674570757E-2</v>
      </c>
      <c r="Q68">
        <f t="shared" si="13"/>
        <v>2.4987996993525941E-2</v>
      </c>
      <c r="R68">
        <f t="shared" si="13"/>
        <v>2.4987996993525937E-2</v>
      </c>
      <c r="S68">
        <f t="shared" si="13"/>
        <v>8.2124464447648135E-3</v>
      </c>
      <c r="T68">
        <f t="shared" si="13"/>
        <v>8.4185786777889043E-3</v>
      </c>
      <c r="U68">
        <f t="shared" si="13"/>
        <v>1.2436760769180231E-2</v>
      </c>
      <c r="V68">
        <f t="shared" si="13"/>
        <v>2.4469581680547667E-2</v>
      </c>
      <c r="W68">
        <f t="shared" si="13"/>
        <v>2.4469581680547667E-2</v>
      </c>
      <c r="X68">
        <f t="shared" si="13"/>
        <v>1.2386749448986512E-2</v>
      </c>
      <c r="Y68">
        <f t="shared" si="13"/>
        <v>9.6845081233094005E-3</v>
      </c>
      <c r="Z68">
        <f t="shared" si="13"/>
        <v>4.3195750942741341E-2</v>
      </c>
      <c r="AA68">
        <f t="shared" si="13"/>
        <v>7.2476056154246217E-3</v>
      </c>
      <c r="AB68">
        <f t="shared" si="13"/>
        <v>5.9026572966735819E-3</v>
      </c>
      <c r="AC68">
        <f t="shared" si="13"/>
        <v>4.4627109027189429E-3</v>
      </c>
      <c r="AD68">
        <f t="shared" si="13"/>
        <v>3.2485950648430215E-3</v>
      </c>
      <c r="AE68">
        <f t="shared" si="13"/>
        <v>3.3639035371484474E-3</v>
      </c>
      <c r="AF68">
        <f t="shared" si="13"/>
        <v>2.0954441515057842E-3</v>
      </c>
      <c r="AG68">
        <f t="shared" si="13"/>
        <v>5.5586558437303183E-3</v>
      </c>
      <c r="AH68">
        <f t="shared" si="13"/>
        <v>5.4107201678172409E-3</v>
      </c>
      <c r="AI68">
        <f t="shared" si="13"/>
        <v>3.3862209693451381E-3</v>
      </c>
      <c r="AJ68">
        <f t="shared" si="13"/>
        <v>3.6677926165643239E-3</v>
      </c>
      <c r="AK68">
        <f t="shared" si="13"/>
        <v>5.9697228707915832E-3</v>
      </c>
      <c r="AL68">
        <f t="shared" si="13"/>
        <v>0</v>
      </c>
      <c r="AM68">
        <f t="shared" si="13"/>
        <v>1.3573688979234401E-2</v>
      </c>
      <c r="AN68" t="e">
        <f t="shared" si="13"/>
        <v>#DIV/0!</v>
      </c>
      <c r="AO68" t="e">
        <f t="shared" si="13"/>
        <v>#DIV/0!</v>
      </c>
      <c r="AP68" t="e">
        <f t="shared" si="13"/>
        <v>#DIV/0!</v>
      </c>
      <c r="AQ68" t="e">
        <f t="shared" si="13"/>
        <v>#DIV/0!</v>
      </c>
      <c r="AR68" t="e">
        <f t="shared" si="13"/>
        <v>#DIV/0!</v>
      </c>
      <c r="AS68" t="e">
        <f t="shared" si="13"/>
        <v>#DIV/0!</v>
      </c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</row>
    <row r="69" spans="1:66" x14ac:dyDescent="0.35">
      <c r="A69" s="23" t="s">
        <v>49</v>
      </c>
      <c r="B69" s="23">
        <v>501609320649.81757</v>
      </c>
      <c r="C69" t="str">
        <f t="shared" si="3"/>
        <v>ISIC 20</v>
      </c>
      <c r="D69">
        <f t="shared" ref="D69:AS69" si="14">SUMPRODUCT($C14:$AR14,$E$49:$AT$49*($E$50:$AT$50=D$58))/SUMIFS($E$49:$AT$49,$E$50:$AT$50,D$58)</f>
        <v>6.4337969755587088E-2</v>
      </c>
      <c r="E69">
        <f t="shared" si="14"/>
        <v>2.6012639065122682E-2</v>
      </c>
      <c r="F69">
        <f t="shared" si="14"/>
        <v>2.6012639065122679E-2</v>
      </c>
      <c r="G69">
        <f t="shared" si="14"/>
        <v>2.6012639065122682E-2</v>
      </c>
      <c r="H69">
        <f t="shared" si="14"/>
        <v>3.930311591849181E-2</v>
      </c>
      <c r="I69">
        <f t="shared" si="14"/>
        <v>7.0828255324357436E-2</v>
      </c>
      <c r="J69">
        <f t="shared" si="14"/>
        <v>5.5554723812540556E-2</v>
      </c>
      <c r="K69">
        <f t="shared" si="14"/>
        <v>7.9904605574121199E-2</v>
      </c>
      <c r="L69">
        <f t="shared" si="14"/>
        <v>8.0182970139461629E-2</v>
      </c>
      <c r="M69">
        <f t="shared" si="14"/>
        <v>1.3262182440953869</v>
      </c>
      <c r="N69">
        <f t="shared" si="14"/>
        <v>6.8545250555260645E-2</v>
      </c>
      <c r="O69">
        <f t="shared" si="14"/>
        <v>4.7441549047636221E-2</v>
      </c>
      <c r="P69">
        <f t="shared" si="14"/>
        <v>4.7441549047636221E-2</v>
      </c>
      <c r="Q69">
        <f t="shared" si="14"/>
        <v>4.667703059384954E-2</v>
      </c>
      <c r="R69">
        <f t="shared" si="14"/>
        <v>4.667703059384954E-2</v>
      </c>
      <c r="S69">
        <f t="shared" si="14"/>
        <v>2.9246799499211197E-2</v>
      </c>
      <c r="T69">
        <f t="shared" si="14"/>
        <v>3.9191747907440906E-2</v>
      </c>
      <c r="U69">
        <f t="shared" si="14"/>
        <v>0.12353251397607659</v>
      </c>
      <c r="V69">
        <f t="shared" si="14"/>
        <v>2.5357186931921065E-2</v>
      </c>
      <c r="W69">
        <f t="shared" si="14"/>
        <v>2.5357186931921065E-2</v>
      </c>
      <c r="X69">
        <f t="shared" si="14"/>
        <v>2.2154845327844438E-2</v>
      </c>
      <c r="Y69">
        <f t="shared" si="14"/>
        <v>9.4443919450430212E-3</v>
      </c>
      <c r="Z69">
        <f t="shared" si="14"/>
        <v>1.0536617756165812E-2</v>
      </c>
      <c r="AA69">
        <f t="shared" si="14"/>
        <v>1.5728897793749117E-2</v>
      </c>
      <c r="AB69">
        <f t="shared" si="14"/>
        <v>1.397090031848224E-2</v>
      </c>
      <c r="AC69">
        <f t="shared" si="14"/>
        <v>6.7219957251357281E-3</v>
      </c>
      <c r="AD69">
        <f t="shared" si="14"/>
        <v>4.4858952289119989E-3</v>
      </c>
      <c r="AE69">
        <f t="shared" si="14"/>
        <v>3.5643004139762884E-3</v>
      </c>
      <c r="AF69">
        <f t="shared" si="14"/>
        <v>4.5752675769113894E-3</v>
      </c>
      <c r="AG69">
        <f t="shared" si="14"/>
        <v>9.59312338512322E-3</v>
      </c>
      <c r="AH69">
        <f t="shared" si="14"/>
        <v>5.4955391837660864E-3</v>
      </c>
      <c r="AI69">
        <f t="shared" si="14"/>
        <v>4.0852579058662571E-3</v>
      </c>
      <c r="AJ69">
        <f t="shared" si="14"/>
        <v>1.3104851374184419E-2</v>
      </c>
      <c r="AK69">
        <f t="shared" si="14"/>
        <v>1.2208328828938518E-2</v>
      </c>
      <c r="AL69">
        <f t="shared" si="14"/>
        <v>0</v>
      </c>
      <c r="AM69">
        <f t="shared" si="14"/>
        <v>2.990338559488993E-2</v>
      </c>
      <c r="AN69" t="e">
        <f t="shared" si="14"/>
        <v>#DIV/0!</v>
      </c>
      <c r="AO69" t="e">
        <f t="shared" si="14"/>
        <v>#DIV/0!</v>
      </c>
      <c r="AP69" t="e">
        <f t="shared" si="14"/>
        <v>#DIV/0!</v>
      </c>
      <c r="AQ69" t="e">
        <f t="shared" si="14"/>
        <v>#DIV/0!</v>
      </c>
      <c r="AR69" t="e">
        <f t="shared" si="14"/>
        <v>#DIV/0!</v>
      </c>
      <c r="AS69" t="e">
        <f t="shared" si="14"/>
        <v>#DIV/0!</v>
      </c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</row>
    <row r="70" spans="1:66" x14ac:dyDescent="0.35">
      <c r="A70" s="23" t="s">
        <v>50</v>
      </c>
      <c r="B70" s="23">
        <v>255216361242.00204</v>
      </c>
      <c r="C70" t="str">
        <f t="shared" si="3"/>
        <v>ISIC 21</v>
      </c>
      <c r="D70">
        <f t="shared" ref="D70:AS70" si="15">SUMPRODUCT($C15:$AR15,$E$49:$AT$49*($E$50:$AT$50=D$58))/SUMIFS($E$49:$AT$49,$E$50:$AT$50,D$58)</f>
        <v>3.1941715375002331E-3</v>
      </c>
      <c r="E70">
        <f t="shared" si="15"/>
        <v>3.3417751482266666E-4</v>
      </c>
      <c r="F70">
        <f t="shared" si="15"/>
        <v>3.3417751482266666E-4</v>
      </c>
      <c r="G70">
        <f t="shared" si="15"/>
        <v>3.3417751482266666E-4</v>
      </c>
      <c r="H70">
        <f t="shared" si="15"/>
        <v>2.5567449820269182E-3</v>
      </c>
      <c r="I70">
        <f t="shared" si="15"/>
        <v>5.957673109930156E-4</v>
      </c>
      <c r="J70">
        <f t="shared" si="15"/>
        <v>4.2089764039281814E-4</v>
      </c>
      <c r="K70">
        <f t="shared" si="15"/>
        <v>5.5960045224023815E-4</v>
      </c>
      <c r="L70">
        <f t="shared" si="15"/>
        <v>4.2987603566607257E-4</v>
      </c>
      <c r="M70">
        <f t="shared" si="15"/>
        <v>3.1951929894283473E-3</v>
      </c>
      <c r="N70">
        <f t="shared" si="15"/>
        <v>1.0651046204205572</v>
      </c>
      <c r="O70">
        <f t="shared" si="15"/>
        <v>7.1101199337418749E-4</v>
      </c>
      <c r="P70">
        <f t="shared" si="15"/>
        <v>7.1101199337418749E-4</v>
      </c>
      <c r="Q70">
        <f t="shared" si="15"/>
        <v>4.3278153409939235E-4</v>
      </c>
      <c r="R70">
        <f t="shared" si="15"/>
        <v>4.3278153409939235E-4</v>
      </c>
      <c r="S70">
        <f t="shared" si="15"/>
        <v>3.9153581460796494E-4</v>
      </c>
      <c r="T70">
        <f t="shared" si="15"/>
        <v>5.6179797830113395E-4</v>
      </c>
      <c r="U70">
        <f t="shared" si="15"/>
        <v>9.5965460201616034E-4</v>
      </c>
      <c r="V70">
        <f t="shared" si="15"/>
        <v>3.7511776436595221E-4</v>
      </c>
      <c r="W70">
        <f t="shared" si="15"/>
        <v>3.7511776436595221E-4</v>
      </c>
      <c r="X70">
        <f t="shared" si="15"/>
        <v>4.8771719852691965E-4</v>
      </c>
      <c r="Y70">
        <f t="shared" si="15"/>
        <v>4.9673909219801751E-4</v>
      </c>
      <c r="Z70">
        <f t="shared" si="15"/>
        <v>3.5147537408336402E-4</v>
      </c>
      <c r="AA70">
        <f t="shared" si="15"/>
        <v>6.624317431250282E-4</v>
      </c>
      <c r="AB70">
        <f t="shared" si="15"/>
        <v>4.245098193507532E-4</v>
      </c>
      <c r="AC70">
        <f t="shared" si="15"/>
        <v>4.5342212018543353E-4</v>
      </c>
      <c r="AD70">
        <f t="shared" si="15"/>
        <v>4.1187137600765271E-4</v>
      </c>
      <c r="AE70">
        <f t="shared" si="15"/>
        <v>3.1634906608995843E-4</v>
      </c>
      <c r="AF70">
        <f t="shared" si="15"/>
        <v>1.2214496559531494E-4</v>
      </c>
      <c r="AG70">
        <f t="shared" si="15"/>
        <v>9.3615875837274891E-4</v>
      </c>
      <c r="AH70">
        <f t="shared" si="15"/>
        <v>6.9671731259748448E-4</v>
      </c>
      <c r="AI70">
        <f t="shared" si="15"/>
        <v>1.3601179807995886E-3</v>
      </c>
      <c r="AJ70">
        <f t="shared" si="15"/>
        <v>2.4191016454509766E-2</v>
      </c>
      <c r="AK70">
        <f t="shared" si="15"/>
        <v>4.261643479256851E-4</v>
      </c>
      <c r="AL70">
        <f t="shared" si="15"/>
        <v>0</v>
      </c>
      <c r="AM70">
        <f t="shared" si="15"/>
        <v>4.1382228403129485E-4</v>
      </c>
      <c r="AN70" t="e">
        <f t="shared" si="15"/>
        <v>#DIV/0!</v>
      </c>
      <c r="AO70" t="e">
        <f t="shared" si="15"/>
        <v>#DIV/0!</v>
      </c>
      <c r="AP70" t="e">
        <f t="shared" si="15"/>
        <v>#DIV/0!</v>
      </c>
      <c r="AQ70" t="e">
        <f t="shared" si="15"/>
        <v>#DIV/0!</v>
      </c>
      <c r="AR70" t="e">
        <f t="shared" si="15"/>
        <v>#DIV/0!</v>
      </c>
      <c r="AS70" t="e">
        <f t="shared" si="15"/>
        <v>#DIV/0!</v>
      </c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</row>
    <row r="71" spans="1:66" x14ac:dyDescent="0.35">
      <c r="A71" s="23" t="s">
        <v>11</v>
      </c>
      <c r="B71" s="23">
        <v>279562630494.04474</v>
      </c>
      <c r="C71" t="str">
        <f t="shared" si="3"/>
        <v>ISIC 31T33</v>
      </c>
      <c r="D71">
        <f t="shared" ref="D71:AS71" si="16">SUMPRODUCT($C16:$AR16,$E$49:$AT$49*($E$50:$AT$50=D$58))/SUMIFS($E$49:$AT$49,$E$50:$AT$50,D$58)</f>
        <v>1.205386421372771E-2</v>
      </c>
      <c r="E71">
        <f t="shared" si="16"/>
        <v>1.0673599309197604E-2</v>
      </c>
      <c r="F71">
        <f t="shared" si="16"/>
        <v>1.0673599309197604E-2</v>
      </c>
      <c r="G71">
        <f t="shared" si="16"/>
        <v>1.0673599309197604E-2</v>
      </c>
      <c r="H71">
        <f t="shared" si="16"/>
        <v>2.4504369947819786E-2</v>
      </c>
      <c r="I71">
        <f t="shared" si="16"/>
        <v>2.3078439759721646E-2</v>
      </c>
      <c r="J71">
        <f t="shared" si="16"/>
        <v>1.8485218340630931E-2</v>
      </c>
      <c r="K71">
        <f t="shared" si="16"/>
        <v>2.6462160034282912E-2</v>
      </c>
      <c r="L71">
        <f t="shared" si="16"/>
        <v>1.166709561613612E-2</v>
      </c>
      <c r="M71">
        <f t="shared" si="16"/>
        <v>2.6121787590194494E-2</v>
      </c>
      <c r="N71">
        <f t="shared" si="16"/>
        <v>1.6898273446568354E-2</v>
      </c>
      <c r="O71">
        <f t="shared" si="16"/>
        <v>2.2073805793880383E-2</v>
      </c>
      <c r="P71">
        <f t="shared" si="16"/>
        <v>2.2073805793880383E-2</v>
      </c>
      <c r="Q71">
        <f t="shared" si="16"/>
        <v>1.3575953771810444E-2</v>
      </c>
      <c r="R71">
        <f t="shared" si="16"/>
        <v>1.3575953771810444E-2</v>
      </c>
      <c r="S71">
        <f t="shared" si="16"/>
        <v>2.8293037050482008E-2</v>
      </c>
      <c r="T71">
        <f t="shared" si="16"/>
        <v>6.075262237503213E-2</v>
      </c>
      <c r="U71">
        <f t="shared" si="16"/>
        <v>0.46108540203881693</v>
      </c>
      <c r="V71">
        <f t="shared" si="16"/>
        <v>8.2018032104185651E-3</v>
      </c>
      <c r="W71">
        <f t="shared" si="16"/>
        <v>8.2018032104185651E-3</v>
      </c>
      <c r="X71">
        <f t="shared" si="16"/>
        <v>1.1819014870135282E-2</v>
      </c>
      <c r="Y71">
        <f t="shared" si="16"/>
        <v>9.6184462116190271E-3</v>
      </c>
      <c r="Z71">
        <f t="shared" si="16"/>
        <v>9.4258732850619753E-3</v>
      </c>
      <c r="AA71">
        <f t="shared" si="16"/>
        <v>7.9533561873645839E-3</v>
      </c>
      <c r="AB71">
        <f t="shared" si="16"/>
        <v>7.3810691222281283E-3</v>
      </c>
      <c r="AC71">
        <f t="shared" si="16"/>
        <v>7.7443126350926319E-3</v>
      </c>
      <c r="AD71">
        <f t="shared" si="16"/>
        <v>3.5257498253645834E-3</v>
      </c>
      <c r="AE71">
        <f t="shared" si="16"/>
        <v>2.9266807268217821E-3</v>
      </c>
      <c r="AF71">
        <f t="shared" si="16"/>
        <v>3.5510920301584071E-3</v>
      </c>
      <c r="AG71">
        <f t="shared" si="16"/>
        <v>6.6795609600465832E-3</v>
      </c>
      <c r="AH71">
        <f t="shared" si="16"/>
        <v>3.4855261938842906E-3</v>
      </c>
      <c r="AI71">
        <f t="shared" si="16"/>
        <v>2.1559158446719075E-3</v>
      </c>
      <c r="AJ71">
        <f t="shared" si="16"/>
        <v>4.9668461253354708E-3</v>
      </c>
      <c r="AK71">
        <f t="shared" si="16"/>
        <v>5.7129405396807598E-3</v>
      </c>
      <c r="AL71">
        <f t="shared" si="16"/>
        <v>0</v>
      </c>
      <c r="AM71">
        <f t="shared" si="16"/>
        <v>3.5517782450752419E-2</v>
      </c>
      <c r="AN71" t="e">
        <f t="shared" si="16"/>
        <v>#DIV/0!</v>
      </c>
      <c r="AO71" t="e">
        <f t="shared" si="16"/>
        <v>#DIV/0!</v>
      </c>
      <c r="AP71" t="e">
        <f t="shared" si="16"/>
        <v>#DIV/0!</v>
      </c>
      <c r="AQ71" t="e">
        <f t="shared" si="16"/>
        <v>#DIV/0!</v>
      </c>
      <c r="AR71" t="e">
        <f t="shared" si="16"/>
        <v>#DIV/0!</v>
      </c>
      <c r="AS71" t="e">
        <f t="shared" si="16"/>
        <v>#DIV/0!</v>
      </c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</row>
    <row r="72" spans="1:66" x14ac:dyDescent="0.35">
      <c r="A72" s="23" t="s">
        <v>93</v>
      </c>
      <c r="B72" s="23">
        <v>36092546206.467247</v>
      </c>
      <c r="C72" t="str">
        <f t="shared" si="3"/>
        <v>ISIC 231</v>
      </c>
      <c r="D72">
        <f t="shared" ref="D72:AS72" si="17">SUMPRODUCT($C17:$AR17,$E$49:$AT$49*($E$50:$AT$50=D$58))/SUMIFS($E$49:$AT$49,$E$50:$AT$50,D$58)</f>
        <v>7.7031635392837694E-3</v>
      </c>
      <c r="E72">
        <f t="shared" si="17"/>
        <v>1.0969984035234897E-2</v>
      </c>
      <c r="F72">
        <f t="shared" si="17"/>
        <v>1.0969984035234897E-2</v>
      </c>
      <c r="G72">
        <f t="shared" si="17"/>
        <v>1.0969984035234899E-2</v>
      </c>
      <c r="H72">
        <f t="shared" si="17"/>
        <v>1.0128064282974284E-2</v>
      </c>
      <c r="I72">
        <f t="shared" si="17"/>
        <v>5.1617434707339959E-3</v>
      </c>
      <c r="J72">
        <f t="shared" si="17"/>
        <v>2.1294175498259998E-2</v>
      </c>
      <c r="K72">
        <f t="shared" si="17"/>
        <v>5.0336966923132916E-3</v>
      </c>
      <c r="L72">
        <f t="shared" si="17"/>
        <v>3.4750968503554974E-3</v>
      </c>
      <c r="M72">
        <f t="shared" si="17"/>
        <v>9.5805013485121097E-3</v>
      </c>
      <c r="N72">
        <f t="shared" si="17"/>
        <v>5.848538104506318E-3</v>
      </c>
      <c r="O72">
        <f t="shared" si="17"/>
        <v>1.1483103957989631</v>
      </c>
      <c r="P72">
        <f t="shared" si="17"/>
        <v>0.01</v>
      </c>
      <c r="Q72">
        <f t="shared" si="17"/>
        <v>1.4170939485475357E-2</v>
      </c>
      <c r="R72">
        <f t="shared" si="17"/>
        <v>1.4170939485475357E-2</v>
      </c>
      <c r="S72">
        <f t="shared" si="17"/>
        <v>9.6160351315736341E-3</v>
      </c>
      <c r="T72">
        <f t="shared" si="17"/>
        <v>1.1856904841436457E-2</v>
      </c>
      <c r="U72">
        <f t="shared" si="17"/>
        <v>1.0829433581627515E-2</v>
      </c>
      <c r="V72">
        <f t="shared" si="17"/>
        <v>9.4210220876555003E-3</v>
      </c>
      <c r="W72">
        <f t="shared" si="17"/>
        <v>9.4210220876555003E-3</v>
      </c>
      <c r="X72">
        <f t="shared" si="17"/>
        <v>8.8766204105421749E-3</v>
      </c>
      <c r="Y72">
        <f t="shared" si="17"/>
        <v>3.9137083876141215E-3</v>
      </c>
      <c r="Z72">
        <f t="shared" si="17"/>
        <v>3.7800933025603951E-3</v>
      </c>
      <c r="AA72">
        <f t="shared" si="17"/>
        <v>5.2868846119779479E-3</v>
      </c>
      <c r="AB72">
        <f t="shared" si="17"/>
        <v>2.5483676688009683E-3</v>
      </c>
      <c r="AC72">
        <f t="shared" si="17"/>
        <v>4.0374853418637556E-3</v>
      </c>
      <c r="AD72">
        <f t="shared" si="17"/>
        <v>1.6822021623885276E-3</v>
      </c>
      <c r="AE72">
        <f t="shared" si="17"/>
        <v>1.6496696562036406E-3</v>
      </c>
      <c r="AF72">
        <f t="shared" si="17"/>
        <v>6.0421136073891841E-3</v>
      </c>
      <c r="AG72">
        <f t="shared" si="17"/>
        <v>3.5570705216092947E-3</v>
      </c>
      <c r="AH72">
        <f t="shared" si="17"/>
        <v>3.2443172455406681E-3</v>
      </c>
      <c r="AI72">
        <f t="shared" si="17"/>
        <v>2.003949715644761E-3</v>
      </c>
      <c r="AJ72">
        <f t="shared" si="17"/>
        <v>2.7227314306883287E-3</v>
      </c>
      <c r="AK72">
        <f t="shared" si="17"/>
        <v>3.9189225393173851E-3</v>
      </c>
      <c r="AL72">
        <f t="shared" si="17"/>
        <v>0</v>
      </c>
      <c r="AM72">
        <f t="shared" si="17"/>
        <v>7.1886431721992217E-2</v>
      </c>
      <c r="AN72" t="e">
        <f t="shared" si="17"/>
        <v>#DIV/0!</v>
      </c>
      <c r="AO72" t="e">
        <f t="shared" si="17"/>
        <v>#DIV/0!</v>
      </c>
      <c r="AP72" t="e">
        <f t="shared" si="17"/>
        <v>#DIV/0!</v>
      </c>
      <c r="AQ72" t="e">
        <f t="shared" si="17"/>
        <v>#DIV/0!</v>
      </c>
      <c r="AR72" t="e">
        <f t="shared" si="17"/>
        <v>#DIV/0!</v>
      </c>
      <c r="AS72" t="e">
        <f t="shared" si="17"/>
        <v>#DIV/0!</v>
      </c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</row>
    <row r="73" spans="1:66" x14ac:dyDescent="0.35">
      <c r="A73" s="23" t="s">
        <v>94</v>
      </c>
      <c r="B73" s="23">
        <v>155396899827.9953</v>
      </c>
      <c r="C73" t="str">
        <f t="shared" si="3"/>
        <v>ISIC 239</v>
      </c>
      <c r="D73">
        <f t="shared" ref="D73:AS73" si="18">SUMPRODUCT($C18:$AR18,$E$49:$AT$49*($E$50:$AT$50=D$58))/SUMIFS($E$49:$AT$49,$E$50:$AT$50,D$58)</f>
        <v>7.7031635392837694E-3</v>
      </c>
      <c r="E73">
        <f t="shared" si="18"/>
        <v>1.0969984035234897E-2</v>
      </c>
      <c r="F73">
        <f t="shared" si="18"/>
        <v>1.0969984035234897E-2</v>
      </c>
      <c r="G73">
        <f t="shared" si="18"/>
        <v>1.0969984035234899E-2</v>
      </c>
      <c r="H73">
        <f t="shared" si="18"/>
        <v>1.0128064282974284E-2</v>
      </c>
      <c r="I73">
        <f t="shared" si="18"/>
        <v>5.1617434707339959E-3</v>
      </c>
      <c r="J73">
        <f t="shared" si="18"/>
        <v>2.1294175498259998E-2</v>
      </c>
      <c r="K73">
        <f t="shared" si="18"/>
        <v>5.0336966923132916E-3</v>
      </c>
      <c r="L73">
        <f t="shared" si="18"/>
        <v>3.4750968503554974E-3</v>
      </c>
      <c r="M73">
        <f t="shared" si="18"/>
        <v>9.5805013485121097E-3</v>
      </c>
      <c r="N73">
        <f t="shared" si="18"/>
        <v>5.848538104506318E-3</v>
      </c>
      <c r="O73">
        <f t="shared" si="18"/>
        <v>0.01</v>
      </c>
      <c r="P73">
        <f t="shared" si="18"/>
        <v>1.1483103957989631</v>
      </c>
      <c r="Q73">
        <f t="shared" si="18"/>
        <v>1.4170939485475357E-2</v>
      </c>
      <c r="R73">
        <f t="shared" si="18"/>
        <v>1.4170939485475357E-2</v>
      </c>
      <c r="S73">
        <f t="shared" si="18"/>
        <v>9.6160351315736341E-3</v>
      </c>
      <c r="T73">
        <f t="shared" si="18"/>
        <v>1.1856904841436457E-2</v>
      </c>
      <c r="U73">
        <f t="shared" si="18"/>
        <v>1.0829433581627515E-2</v>
      </c>
      <c r="V73">
        <f t="shared" si="18"/>
        <v>9.4210220876555003E-3</v>
      </c>
      <c r="W73">
        <f t="shared" si="18"/>
        <v>9.4210220876555003E-3</v>
      </c>
      <c r="X73">
        <f t="shared" si="18"/>
        <v>8.8766204105421749E-3</v>
      </c>
      <c r="Y73">
        <f t="shared" si="18"/>
        <v>3.9137083876141215E-3</v>
      </c>
      <c r="Z73">
        <f t="shared" si="18"/>
        <v>3.7800933025603951E-3</v>
      </c>
      <c r="AA73">
        <f t="shared" si="18"/>
        <v>5.2868846119779479E-3</v>
      </c>
      <c r="AB73">
        <f t="shared" si="18"/>
        <v>2.5483676688009683E-3</v>
      </c>
      <c r="AC73">
        <f t="shared" si="18"/>
        <v>4.0374853418637556E-3</v>
      </c>
      <c r="AD73">
        <f t="shared" si="18"/>
        <v>1.6822021623885276E-3</v>
      </c>
      <c r="AE73">
        <f t="shared" si="18"/>
        <v>1.6496696562036406E-3</v>
      </c>
      <c r="AF73">
        <f t="shared" si="18"/>
        <v>6.0421136073891841E-3</v>
      </c>
      <c r="AG73">
        <f t="shared" si="18"/>
        <v>3.5570705216092947E-3</v>
      </c>
      <c r="AH73">
        <f t="shared" si="18"/>
        <v>3.2443172455406681E-3</v>
      </c>
      <c r="AI73">
        <f t="shared" si="18"/>
        <v>2.003949715644761E-3</v>
      </c>
      <c r="AJ73">
        <f t="shared" si="18"/>
        <v>2.7227314306883287E-3</v>
      </c>
      <c r="AK73">
        <f t="shared" si="18"/>
        <v>3.9189225393173851E-3</v>
      </c>
      <c r="AL73">
        <f t="shared" si="18"/>
        <v>0</v>
      </c>
      <c r="AM73">
        <f t="shared" si="18"/>
        <v>7.1886431721992217E-2</v>
      </c>
      <c r="AN73" t="e">
        <f t="shared" si="18"/>
        <v>#DIV/0!</v>
      </c>
      <c r="AO73" t="e">
        <f t="shared" si="18"/>
        <v>#DIV/0!</v>
      </c>
      <c r="AP73" t="e">
        <f t="shared" si="18"/>
        <v>#DIV/0!</v>
      </c>
      <c r="AQ73" t="e">
        <f t="shared" si="18"/>
        <v>#DIV/0!</v>
      </c>
      <c r="AR73" t="e">
        <f t="shared" si="18"/>
        <v>#DIV/0!</v>
      </c>
      <c r="AS73" t="e">
        <f t="shared" si="18"/>
        <v>#DIV/0!</v>
      </c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</row>
    <row r="74" spans="1:66" x14ac:dyDescent="0.35">
      <c r="A74" s="23" t="s">
        <v>95</v>
      </c>
      <c r="B74" s="23">
        <v>174568137996.35236</v>
      </c>
      <c r="C74" t="str">
        <f t="shared" si="3"/>
        <v>ISIC 241</v>
      </c>
      <c r="D74">
        <f t="shared" ref="D74:AS74" si="19">SUMPRODUCT($C19:$AR19,$E$49:$AT$49*($E$50:$AT$50=D$58))/SUMIFS($E$49:$AT$49,$E$50:$AT$50,D$58)</f>
        <v>7.5968981540257066E-3</v>
      </c>
      <c r="E74">
        <f t="shared" si="19"/>
        <v>2.0790993234610877E-2</v>
      </c>
      <c r="F74">
        <f t="shared" si="19"/>
        <v>2.0790993234610877E-2</v>
      </c>
      <c r="G74">
        <f t="shared" si="19"/>
        <v>2.0790993234610877E-2</v>
      </c>
      <c r="H74">
        <f t="shared" si="19"/>
        <v>8.6725078400041716E-3</v>
      </c>
      <c r="I74">
        <f t="shared" si="19"/>
        <v>7.6211328215335305E-3</v>
      </c>
      <c r="J74">
        <f t="shared" si="19"/>
        <v>1.4350900390971734E-2</v>
      </c>
      <c r="K74">
        <f t="shared" si="19"/>
        <v>1.193323188946965E-2</v>
      </c>
      <c r="L74">
        <f t="shared" si="19"/>
        <v>8.9360226853304817E-3</v>
      </c>
      <c r="M74">
        <f t="shared" si="19"/>
        <v>2.0828354962624238E-2</v>
      </c>
      <c r="N74">
        <f t="shared" si="19"/>
        <v>7.0248384274370756E-3</v>
      </c>
      <c r="O74">
        <f t="shared" si="19"/>
        <v>2.7017326097702389E-2</v>
      </c>
      <c r="P74">
        <f t="shared" si="19"/>
        <v>2.7017326097702389E-2</v>
      </c>
      <c r="Q74">
        <f t="shared" si="19"/>
        <v>1.3547451732553004</v>
      </c>
      <c r="R74">
        <f t="shared" si="19"/>
        <v>0.01</v>
      </c>
      <c r="S74">
        <f t="shared" si="19"/>
        <v>0.11412144045260347</v>
      </c>
      <c r="T74">
        <f t="shared" si="19"/>
        <v>8.5143944906450483E-2</v>
      </c>
      <c r="U74">
        <f t="shared" si="19"/>
        <v>4.0012911418266982E-2</v>
      </c>
      <c r="V74">
        <f t="shared" si="19"/>
        <v>1.1125612992809206E-2</v>
      </c>
      <c r="W74">
        <f t="shared" si="19"/>
        <v>1.1125612992809206E-2</v>
      </c>
      <c r="X74">
        <f t="shared" si="19"/>
        <v>2.6858973235214155E-2</v>
      </c>
      <c r="Y74">
        <f t="shared" si="19"/>
        <v>5.5937350691556654E-3</v>
      </c>
      <c r="Z74">
        <f t="shared" si="19"/>
        <v>6.3764781735746795E-3</v>
      </c>
      <c r="AA74">
        <f t="shared" si="19"/>
        <v>4.334275794121361E-3</v>
      </c>
      <c r="AB74">
        <f t="shared" si="19"/>
        <v>3.9650672521282281E-3</v>
      </c>
      <c r="AC74">
        <f t="shared" si="19"/>
        <v>6.1412110260546295E-3</v>
      </c>
      <c r="AD74">
        <f t="shared" si="19"/>
        <v>2.6512234507795568E-3</v>
      </c>
      <c r="AE74">
        <f t="shared" si="19"/>
        <v>1.936553590964416E-3</v>
      </c>
      <c r="AF74">
        <f t="shared" si="19"/>
        <v>3.6391527015904963E-3</v>
      </c>
      <c r="AG74">
        <f t="shared" si="19"/>
        <v>4.9582927796222023E-3</v>
      </c>
      <c r="AH74">
        <f t="shared" si="19"/>
        <v>3.6450427595552514E-3</v>
      </c>
      <c r="AI74">
        <f t="shared" si="19"/>
        <v>1.7007584415577428E-3</v>
      </c>
      <c r="AJ74">
        <f t="shared" si="19"/>
        <v>3.7899956733370129E-3</v>
      </c>
      <c r="AK74">
        <f t="shared" si="19"/>
        <v>4.1560951079026237E-3</v>
      </c>
      <c r="AL74">
        <f t="shared" si="19"/>
        <v>0</v>
      </c>
      <c r="AM74">
        <f t="shared" si="19"/>
        <v>3.5346776938472074E-2</v>
      </c>
      <c r="AN74" t="e">
        <f t="shared" si="19"/>
        <v>#DIV/0!</v>
      </c>
      <c r="AO74" t="e">
        <f t="shared" si="19"/>
        <v>#DIV/0!</v>
      </c>
      <c r="AP74" t="e">
        <f t="shared" si="19"/>
        <v>#DIV/0!</v>
      </c>
      <c r="AQ74" t="e">
        <f t="shared" si="19"/>
        <v>#DIV/0!</v>
      </c>
      <c r="AR74" t="e">
        <f t="shared" si="19"/>
        <v>#DIV/0!</v>
      </c>
      <c r="AS74" t="e">
        <f t="shared" si="19"/>
        <v>#DIV/0!</v>
      </c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</row>
    <row r="75" spans="1:66" x14ac:dyDescent="0.35">
      <c r="A75" s="23" t="s">
        <v>96</v>
      </c>
      <c r="B75" s="23">
        <v>182453812734.39355</v>
      </c>
      <c r="C75" t="str">
        <f t="shared" si="3"/>
        <v>ISIC 242</v>
      </c>
      <c r="D75">
        <f t="shared" ref="D75:AS75" si="20">SUMPRODUCT($C20:$AR20,$E$49:$AT$49*($E$50:$AT$50=D$58))/SUMIFS($E$49:$AT$49,$E$50:$AT$50,D$58)</f>
        <v>1.4693082366612577E-2</v>
      </c>
      <c r="E75">
        <f t="shared" si="20"/>
        <v>2.0790993234610877E-2</v>
      </c>
      <c r="F75">
        <f t="shared" si="20"/>
        <v>2.0790993234610877E-2</v>
      </c>
      <c r="G75">
        <f t="shared" si="20"/>
        <v>2.0790993234610877E-2</v>
      </c>
      <c r="H75">
        <f t="shared" si="20"/>
        <v>8.6725078400041716E-3</v>
      </c>
      <c r="I75">
        <f t="shared" si="20"/>
        <v>7.6211328215335305E-3</v>
      </c>
      <c r="J75">
        <f t="shared" si="20"/>
        <v>1.4350900390971734E-2</v>
      </c>
      <c r="K75">
        <f t="shared" si="20"/>
        <v>1.193323188946965E-2</v>
      </c>
      <c r="L75">
        <f t="shared" si="20"/>
        <v>8.9360226853304817E-3</v>
      </c>
      <c r="M75">
        <f t="shared" si="20"/>
        <v>2.0828354962624238E-2</v>
      </c>
      <c r="N75">
        <f t="shared" si="20"/>
        <v>7.0248384274370756E-3</v>
      </c>
      <c r="O75">
        <f t="shared" si="20"/>
        <v>2.7017326097702389E-2</v>
      </c>
      <c r="P75">
        <f t="shared" si="20"/>
        <v>2.7017326097702389E-2</v>
      </c>
      <c r="Q75">
        <f t="shared" si="20"/>
        <v>0.01</v>
      </c>
      <c r="R75">
        <f t="shared" si="20"/>
        <v>1.3547451732553004</v>
      </c>
      <c r="S75">
        <f t="shared" si="20"/>
        <v>0.11412144045260347</v>
      </c>
      <c r="T75">
        <f t="shared" si="20"/>
        <v>8.5143944906450483E-2</v>
      </c>
      <c r="U75">
        <f t="shared" si="20"/>
        <v>4.0012911418266982E-2</v>
      </c>
      <c r="V75">
        <f t="shared" si="20"/>
        <v>1.1125612992809206E-2</v>
      </c>
      <c r="W75">
        <f t="shared" si="20"/>
        <v>1.1125612992809206E-2</v>
      </c>
      <c r="X75">
        <f t="shared" si="20"/>
        <v>2.6858973235214155E-2</v>
      </c>
      <c r="Y75">
        <f t="shared" si="20"/>
        <v>5.5937350691556654E-3</v>
      </c>
      <c r="Z75">
        <f t="shared" si="20"/>
        <v>6.3764781735746795E-3</v>
      </c>
      <c r="AA75">
        <f t="shared" si="20"/>
        <v>4.334275794121361E-3</v>
      </c>
      <c r="AB75">
        <f t="shared" si="20"/>
        <v>3.9650672521282281E-3</v>
      </c>
      <c r="AC75">
        <f t="shared" si="20"/>
        <v>6.1412110260546295E-3</v>
      </c>
      <c r="AD75">
        <f t="shared" si="20"/>
        <v>2.6512234507795568E-3</v>
      </c>
      <c r="AE75">
        <f t="shared" si="20"/>
        <v>1.936553590964416E-3</v>
      </c>
      <c r="AF75">
        <f t="shared" si="20"/>
        <v>3.6391527015904963E-3</v>
      </c>
      <c r="AG75">
        <f t="shared" si="20"/>
        <v>4.9582927796222023E-3</v>
      </c>
      <c r="AH75">
        <f t="shared" si="20"/>
        <v>3.6450427595552514E-3</v>
      </c>
      <c r="AI75">
        <f t="shared" si="20"/>
        <v>1.7007584415577428E-3</v>
      </c>
      <c r="AJ75">
        <f t="shared" si="20"/>
        <v>3.7899956733370129E-3</v>
      </c>
      <c r="AK75">
        <f t="shared" si="20"/>
        <v>4.1560951079026237E-3</v>
      </c>
      <c r="AL75">
        <f t="shared" si="20"/>
        <v>0</v>
      </c>
      <c r="AM75">
        <f t="shared" si="20"/>
        <v>3.5346776938472074E-2</v>
      </c>
      <c r="AN75" t="e">
        <f t="shared" si="20"/>
        <v>#DIV/0!</v>
      </c>
      <c r="AO75" t="e">
        <f t="shared" si="20"/>
        <v>#DIV/0!</v>
      </c>
      <c r="AP75" t="e">
        <f t="shared" si="20"/>
        <v>#DIV/0!</v>
      </c>
      <c r="AQ75" t="e">
        <f t="shared" si="20"/>
        <v>#DIV/0!</v>
      </c>
      <c r="AR75" t="e">
        <f t="shared" si="20"/>
        <v>#DIV/0!</v>
      </c>
      <c r="AS75" t="e">
        <f t="shared" si="20"/>
        <v>#DIV/0!</v>
      </c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</row>
    <row r="76" spans="1:66" x14ac:dyDescent="0.35">
      <c r="A76" s="23" t="s">
        <v>14</v>
      </c>
      <c r="B76" s="23">
        <v>460724365007.13794</v>
      </c>
      <c r="C76" t="str">
        <f t="shared" si="3"/>
        <v>ISIC 28</v>
      </c>
      <c r="D76">
        <f t="shared" ref="D76:AS76" si="21">SUMPRODUCT($C21:$AR21,$E$49:$AT$49*($E$50:$AT$50=D$58))/SUMIFS($E$49:$AT$49,$E$50:$AT$50,D$58)</f>
        <v>1.4693082366612577E-2</v>
      </c>
      <c r="E76">
        <f t="shared" si="21"/>
        <v>2.3981425401282588E-2</v>
      </c>
      <c r="F76">
        <f t="shared" si="21"/>
        <v>2.3981425401282588E-2</v>
      </c>
      <c r="G76">
        <f t="shared" si="21"/>
        <v>2.3981425401282588E-2</v>
      </c>
      <c r="H76">
        <f t="shared" si="21"/>
        <v>1.8431821073181594E-2</v>
      </c>
      <c r="I76">
        <f t="shared" si="21"/>
        <v>1.2946380348325294E-2</v>
      </c>
      <c r="J76">
        <f t="shared" si="21"/>
        <v>2.7180689653813008E-2</v>
      </c>
      <c r="K76">
        <f t="shared" si="21"/>
        <v>1.6782936262177316E-2</v>
      </c>
      <c r="L76">
        <f t="shared" si="21"/>
        <v>1.4217440921114653E-2</v>
      </c>
      <c r="M76">
        <f t="shared" si="21"/>
        <v>1.8849722611500801E-2</v>
      </c>
      <c r="N76">
        <f t="shared" si="21"/>
        <v>7.6161496396028559E-3</v>
      </c>
      <c r="O76">
        <f t="shared" si="21"/>
        <v>2.4129488037395074E-2</v>
      </c>
      <c r="P76">
        <f t="shared" si="21"/>
        <v>2.4129488037395074E-2</v>
      </c>
      <c r="Q76">
        <f t="shared" si="21"/>
        <v>5.4423024962437123E-2</v>
      </c>
      <c r="R76">
        <f t="shared" si="21"/>
        <v>5.442302496243713E-2</v>
      </c>
      <c r="S76">
        <f t="shared" si="21"/>
        <v>0.39793665385330768</v>
      </c>
      <c r="T76">
        <f t="shared" si="21"/>
        <v>9.9378906213746676E-2</v>
      </c>
      <c r="U76">
        <f t="shared" si="21"/>
        <v>4.8221303608112068E-2</v>
      </c>
      <c r="V76">
        <f t="shared" si="21"/>
        <v>1.8339132628180932E-2</v>
      </c>
      <c r="W76">
        <f t="shared" si="21"/>
        <v>1.8339132628180932E-2</v>
      </c>
      <c r="X76">
        <f t="shared" si="21"/>
        <v>2.8415810176416749E-2</v>
      </c>
      <c r="Y76">
        <f t="shared" si="21"/>
        <v>8.2201689753073088E-3</v>
      </c>
      <c r="Z76">
        <f t="shared" si="21"/>
        <v>1.040106126280178E-2</v>
      </c>
      <c r="AA76">
        <f t="shared" si="21"/>
        <v>8.1191692167805578E-3</v>
      </c>
      <c r="AB76">
        <f t="shared" si="21"/>
        <v>5.8298596710737918E-3</v>
      </c>
      <c r="AC76">
        <f t="shared" si="21"/>
        <v>8.9822338969107341E-3</v>
      </c>
      <c r="AD76">
        <f t="shared" si="21"/>
        <v>4.3600230098124557E-3</v>
      </c>
      <c r="AE76">
        <f t="shared" si="21"/>
        <v>3.0321398603487437E-3</v>
      </c>
      <c r="AF76">
        <f t="shared" si="21"/>
        <v>5.7730353233079752E-3</v>
      </c>
      <c r="AG76">
        <f t="shared" si="21"/>
        <v>7.4885025894846644E-3</v>
      </c>
      <c r="AH76">
        <f t="shared" si="21"/>
        <v>6.9839334165444321E-3</v>
      </c>
      <c r="AI76">
        <f t="shared" si="21"/>
        <v>2.9092365242264018E-3</v>
      </c>
      <c r="AJ76">
        <f t="shared" si="21"/>
        <v>4.1559949614878109E-3</v>
      </c>
      <c r="AK76">
        <f t="shared" si="21"/>
        <v>6.4079868239336315E-3</v>
      </c>
      <c r="AL76">
        <f t="shared" si="21"/>
        <v>0</v>
      </c>
      <c r="AM76">
        <f t="shared" si="21"/>
        <v>6.0691586258032601E-2</v>
      </c>
      <c r="AN76" t="e">
        <f t="shared" si="21"/>
        <v>#DIV/0!</v>
      </c>
      <c r="AO76" t="e">
        <f t="shared" si="21"/>
        <v>#DIV/0!</v>
      </c>
      <c r="AP76" t="e">
        <f t="shared" si="21"/>
        <v>#DIV/0!</v>
      </c>
      <c r="AQ76" t="e">
        <f t="shared" si="21"/>
        <v>#DIV/0!</v>
      </c>
      <c r="AR76" t="e">
        <f t="shared" si="21"/>
        <v>#DIV/0!</v>
      </c>
      <c r="AS76" t="e">
        <f t="shared" si="21"/>
        <v>#DIV/0!</v>
      </c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</row>
    <row r="77" spans="1:66" x14ac:dyDescent="0.35">
      <c r="A77" s="23" t="s">
        <v>15</v>
      </c>
      <c r="B77" s="23">
        <v>341311271745.71198</v>
      </c>
      <c r="C77" t="str">
        <f t="shared" si="3"/>
        <v>ISIC 28</v>
      </c>
      <c r="D77">
        <f t="shared" ref="D77:AS77" si="22">SUMPRODUCT($C22:$AR22,$E$49:$AT$49*($E$50:$AT$50=D$58))/SUMIFS($E$49:$AT$49,$E$50:$AT$50,D$58)</f>
        <v>2.1055154702230836E-3</v>
      </c>
      <c r="E77">
        <f t="shared" si="22"/>
        <v>3.2259255022321345E-3</v>
      </c>
      <c r="F77">
        <f t="shared" si="22"/>
        <v>3.2259255022321345E-3</v>
      </c>
      <c r="G77">
        <f t="shared" si="22"/>
        <v>3.2259255022321345E-3</v>
      </c>
      <c r="H77">
        <f t="shared" si="22"/>
        <v>2.6577480321606796E-3</v>
      </c>
      <c r="I77">
        <f t="shared" si="22"/>
        <v>2.1703529825899373E-3</v>
      </c>
      <c r="J77">
        <f t="shared" si="22"/>
        <v>2.9662991855927191E-3</v>
      </c>
      <c r="K77">
        <f t="shared" si="22"/>
        <v>4.3452476869202889E-3</v>
      </c>
      <c r="L77">
        <f t="shared" si="22"/>
        <v>2.4079474452658777E-3</v>
      </c>
      <c r="M77">
        <f t="shared" si="22"/>
        <v>3.4257279759035818E-3</v>
      </c>
      <c r="N77">
        <f t="shared" si="22"/>
        <v>3.3647210476953765E-3</v>
      </c>
      <c r="O77">
        <f t="shared" si="22"/>
        <v>3.839775963063459E-3</v>
      </c>
      <c r="P77">
        <f t="shared" si="22"/>
        <v>3.8397759630634585E-3</v>
      </c>
      <c r="Q77">
        <f t="shared" si="22"/>
        <v>4.0454028765289805E-3</v>
      </c>
      <c r="R77">
        <f t="shared" si="22"/>
        <v>4.0454028765289805E-3</v>
      </c>
      <c r="S77">
        <f t="shared" si="22"/>
        <v>0.22936559803060577</v>
      </c>
      <c r="T77">
        <f t="shared" si="22"/>
        <v>1.513097511080639E-2</v>
      </c>
      <c r="U77">
        <f t="shared" si="22"/>
        <v>9.5669838015468075E-3</v>
      </c>
      <c r="V77">
        <f t="shared" si="22"/>
        <v>6.4300018013191884E-3</v>
      </c>
      <c r="W77">
        <f t="shared" si="22"/>
        <v>6.4300018013191884E-3</v>
      </c>
      <c r="X77">
        <f t="shared" si="22"/>
        <v>3.7616727397997173E-3</v>
      </c>
      <c r="Y77">
        <f t="shared" si="22"/>
        <v>2.8832419904770501E-3</v>
      </c>
      <c r="Z77">
        <f t="shared" si="22"/>
        <v>2.9432690381420118E-3</v>
      </c>
      <c r="AA77">
        <f t="shared" si="22"/>
        <v>2.2191736894492395E-3</v>
      </c>
      <c r="AB77">
        <f t="shared" si="22"/>
        <v>5.4868674181709921E-3</v>
      </c>
      <c r="AC77">
        <f t="shared" si="22"/>
        <v>2.5247037608505898E-2</v>
      </c>
      <c r="AD77">
        <f t="shared" si="22"/>
        <v>8.7776283339162584E-3</v>
      </c>
      <c r="AE77">
        <f t="shared" si="22"/>
        <v>2.6131357310079273E-3</v>
      </c>
      <c r="AF77">
        <f t="shared" si="22"/>
        <v>1.1040544091918331E-3</v>
      </c>
      <c r="AG77">
        <f t="shared" si="22"/>
        <v>5.0267929775406296E-3</v>
      </c>
      <c r="AH77">
        <f t="shared" si="22"/>
        <v>2.9362371190956218E-3</v>
      </c>
      <c r="AI77">
        <f t="shared" si="22"/>
        <v>1.5282241278211949E-3</v>
      </c>
      <c r="AJ77">
        <f t="shared" si="22"/>
        <v>3.5965459539365218E-3</v>
      </c>
      <c r="AK77">
        <f t="shared" si="22"/>
        <v>4.5975982053222302E-3</v>
      </c>
      <c r="AL77">
        <f t="shared" si="22"/>
        <v>0</v>
      </c>
      <c r="AM77">
        <f t="shared" si="22"/>
        <v>5.8227733070611177E-3</v>
      </c>
      <c r="AN77" t="e">
        <f t="shared" si="22"/>
        <v>#DIV/0!</v>
      </c>
      <c r="AO77" t="e">
        <f t="shared" si="22"/>
        <v>#DIV/0!</v>
      </c>
      <c r="AP77" t="e">
        <f t="shared" si="22"/>
        <v>#DIV/0!</v>
      </c>
      <c r="AQ77" t="e">
        <f t="shared" si="22"/>
        <v>#DIV/0!</v>
      </c>
      <c r="AR77" t="e">
        <f t="shared" si="22"/>
        <v>#DIV/0!</v>
      </c>
      <c r="AS77" t="e">
        <f t="shared" si="22"/>
        <v>#DIV/0!</v>
      </c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</row>
    <row r="78" spans="1:66" x14ac:dyDescent="0.35">
      <c r="A78" s="23" t="s">
        <v>16</v>
      </c>
      <c r="B78" s="23">
        <v>280314091810.06519</v>
      </c>
      <c r="C78" t="str">
        <f t="shared" si="3"/>
        <v>ISIC 28</v>
      </c>
      <c r="D78">
        <f t="shared" ref="D78:AS78" si="23">SUMPRODUCT($C23:$AR23,$E$49:$AT$49*($E$50:$AT$50=D$58))/SUMIFS($E$49:$AT$49,$E$50:$AT$50,D$58)</f>
        <v>3.7210577964686999E-3</v>
      </c>
      <c r="E78">
        <f t="shared" si="23"/>
        <v>6.4244087260578071E-3</v>
      </c>
      <c r="F78">
        <f t="shared" si="23"/>
        <v>6.4244087260578071E-3</v>
      </c>
      <c r="G78">
        <f t="shared" si="23"/>
        <v>6.4244087260578071E-3</v>
      </c>
      <c r="H78">
        <f t="shared" si="23"/>
        <v>3.9798681230520001E-3</v>
      </c>
      <c r="I78">
        <f t="shared" si="23"/>
        <v>3.2602552529198453E-3</v>
      </c>
      <c r="J78">
        <f t="shared" si="23"/>
        <v>4.6052529110569129E-3</v>
      </c>
      <c r="K78">
        <f t="shared" si="23"/>
        <v>5.061927859232632E-3</v>
      </c>
      <c r="L78">
        <f t="shared" si="23"/>
        <v>3.8692264312892763E-3</v>
      </c>
      <c r="M78">
        <f t="shared" si="23"/>
        <v>5.0886706135579302E-3</v>
      </c>
      <c r="N78">
        <f t="shared" si="23"/>
        <v>2.2562448568483151E-3</v>
      </c>
      <c r="O78">
        <f t="shared" si="23"/>
        <v>6.3531816686504027E-3</v>
      </c>
      <c r="P78">
        <f t="shared" si="23"/>
        <v>6.3531816686504027E-3</v>
      </c>
      <c r="Q78">
        <f t="shared" si="23"/>
        <v>9.3626680780699439E-3</v>
      </c>
      <c r="R78">
        <f t="shared" si="23"/>
        <v>9.3626680780699439E-3</v>
      </c>
      <c r="S78">
        <f t="shared" si="23"/>
        <v>0.20666603146627177</v>
      </c>
      <c r="T78">
        <f t="shared" si="23"/>
        <v>2.8638759265769198E-2</v>
      </c>
      <c r="U78">
        <f t="shared" si="23"/>
        <v>1.3079916219847084E-2</v>
      </c>
      <c r="V78">
        <f t="shared" si="23"/>
        <v>1.7681649444326427E-2</v>
      </c>
      <c r="W78">
        <f t="shared" si="23"/>
        <v>1.7681649444326427E-2</v>
      </c>
      <c r="X78">
        <f t="shared" si="23"/>
        <v>6.1810313397688407E-3</v>
      </c>
      <c r="Y78">
        <f t="shared" si="23"/>
        <v>3.5489300762360761E-3</v>
      </c>
      <c r="Z78">
        <f t="shared" si="23"/>
        <v>4.3923271678219791E-3</v>
      </c>
      <c r="AA78">
        <f t="shared" si="23"/>
        <v>4.2026577197420327E-3</v>
      </c>
      <c r="AB78">
        <f t="shared" si="23"/>
        <v>2.9967031191214834E-3</v>
      </c>
      <c r="AC78">
        <f t="shared" si="23"/>
        <v>1.1510287030499866E-2</v>
      </c>
      <c r="AD78">
        <f t="shared" si="23"/>
        <v>3.5025772780279576E-3</v>
      </c>
      <c r="AE78">
        <f t="shared" si="23"/>
        <v>1.5888339902732458E-3</v>
      </c>
      <c r="AF78">
        <f t="shared" si="23"/>
        <v>2.4540857060184858E-3</v>
      </c>
      <c r="AG78">
        <f t="shared" si="23"/>
        <v>3.9304499005738134E-3</v>
      </c>
      <c r="AH78">
        <f t="shared" si="23"/>
        <v>2.3008235129509604E-3</v>
      </c>
      <c r="AI78">
        <f t="shared" si="23"/>
        <v>1.322606844354459E-3</v>
      </c>
      <c r="AJ78">
        <f t="shared" si="23"/>
        <v>1.7564806390893194E-3</v>
      </c>
      <c r="AK78">
        <f t="shared" si="23"/>
        <v>4.1099422481529393E-3</v>
      </c>
      <c r="AL78">
        <f t="shared" si="23"/>
        <v>0</v>
      </c>
      <c r="AM78">
        <f t="shared" si="23"/>
        <v>2.4249888699080058E-2</v>
      </c>
      <c r="AN78" t="e">
        <f t="shared" si="23"/>
        <v>#DIV/0!</v>
      </c>
      <c r="AO78" t="e">
        <f t="shared" si="23"/>
        <v>#DIV/0!</v>
      </c>
      <c r="AP78" t="e">
        <f t="shared" si="23"/>
        <v>#DIV/0!</v>
      </c>
      <c r="AQ78" t="e">
        <f t="shared" si="23"/>
        <v>#DIV/0!</v>
      </c>
      <c r="AR78" t="e">
        <f t="shared" si="23"/>
        <v>#DIV/0!</v>
      </c>
      <c r="AS78" t="e">
        <f t="shared" si="23"/>
        <v>#DIV/0!</v>
      </c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</row>
    <row r="79" spans="1:66" x14ac:dyDescent="0.35">
      <c r="A79" s="23" t="s">
        <v>17</v>
      </c>
      <c r="B79" s="23">
        <v>624762086612.02039</v>
      </c>
      <c r="C79" t="str">
        <f t="shared" si="3"/>
        <v>ISIC 28</v>
      </c>
      <c r="D79">
        <f t="shared" ref="D79:AS79" si="24">SUMPRODUCT($C24:$AR24,$E$49:$AT$49*($E$50:$AT$50=D$58))/SUMIFS($E$49:$AT$49,$E$50:$AT$50,D$58)</f>
        <v>1.1332243758328571E-2</v>
      </c>
      <c r="E79">
        <f t="shared" si="24"/>
        <v>2.0962216042336963E-2</v>
      </c>
      <c r="F79">
        <f t="shared" si="24"/>
        <v>2.0962216042336963E-2</v>
      </c>
      <c r="G79">
        <f t="shared" si="24"/>
        <v>2.0962216042336963E-2</v>
      </c>
      <c r="H79">
        <f t="shared" si="24"/>
        <v>9.1331016951906215E-3</v>
      </c>
      <c r="I79">
        <f t="shared" si="24"/>
        <v>8.1391512416710173E-3</v>
      </c>
      <c r="J79">
        <f t="shared" si="24"/>
        <v>1.0642729378933735E-2</v>
      </c>
      <c r="K79">
        <f t="shared" si="24"/>
        <v>1.1917400970158505E-2</v>
      </c>
      <c r="L79">
        <f t="shared" si="24"/>
        <v>8.6286839624162125E-3</v>
      </c>
      <c r="M79">
        <f t="shared" si="24"/>
        <v>9.5794819752843575E-3</v>
      </c>
      <c r="N79">
        <f t="shared" si="24"/>
        <v>6.0824086778414862E-3</v>
      </c>
      <c r="O79">
        <f t="shared" si="24"/>
        <v>1.3394102828425273E-2</v>
      </c>
      <c r="P79">
        <f t="shared" si="24"/>
        <v>1.3394102828425273E-2</v>
      </c>
      <c r="Q79">
        <f t="shared" si="24"/>
        <v>1.7350337239487004E-2</v>
      </c>
      <c r="R79">
        <f t="shared" si="24"/>
        <v>1.7350337239487004E-2</v>
      </c>
      <c r="S79">
        <f t="shared" si="24"/>
        <v>0.43819159102178074</v>
      </c>
      <c r="T79">
        <f t="shared" si="24"/>
        <v>5.8843305338405046E-2</v>
      </c>
      <c r="U79">
        <f t="shared" si="24"/>
        <v>2.506842930576594E-2</v>
      </c>
      <c r="V79">
        <f t="shared" si="24"/>
        <v>1.0735059533181485E-2</v>
      </c>
      <c r="W79">
        <f t="shared" si="24"/>
        <v>1.0735059533181485E-2</v>
      </c>
      <c r="X79">
        <f t="shared" si="24"/>
        <v>1.3741000674540991E-2</v>
      </c>
      <c r="Y79">
        <f t="shared" si="24"/>
        <v>4.8673444038595855E-3</v>
      </c>
      <c r="Z79">
        <f t="shared" si="24"/>
        <v>5.7150513661576342E-3</v>
      </c>
      <c r="AA79">
        <f t="shared" si="24"/>
        <v>4.5050176500145665E-3</v>
      </c>
      <c r="AB79">
        <f t="shared" si="24"/>
        <v>3.8642235627273564E-3</v>
      </c>
      <c r="AC79">
        <f t="shared" si="24"/>
        <v>5.2608931658414864E-3</v>
      </c>
      <c r="AD79">
        <f t="shared" si="24"/>
        <v>2.4449789335246577E-3</v>
      </c>
      <c r="AE79">
        <f t="shared" si="24"/>
        <v>1.74886505209271E-3</v>
      </c>
      <c r="AF79">
        <f t="shared" si="24"/>
        <v>1.9746712831356541E-3</v>
      </c>
      <c r="AG79">
        <f t="shared" si="24"/>
        <v>4.4450102048006921E-3</v>
      </c>
      <c r="AH79">
        <f t="shared" si="24"/>
        <v>2.6125083301345451E-3</v>
      </c>
      <c r="AI79">
        <f t="shared" si="24"/>
        <v>1.3158962539229105E-3</v>
      </c>
      <c r="AJ79">
        <f t="shared" si="24"/>
        <v>2.3549028669862374E-3</v>
      </c>
      <c r="AK79">
        <f t="shared" si="24"/>
        <v>3.6946939763056004E-3</v>
      </c>
      <c r="AL79">
        <f t="shared" si="24"/>
        <v>0</v>
      </c>
      <c r="AM79">
        <f t="shared" si="24"/>
        <v>1.8522735073884512E-2</v>
      </c>
      <c r="AN79" t="e">
        <f t="shared" si="24"/>
        <v>#DIV/0!</v>
      </c>
      <c r="AO79" t="e">
        <f t="shared" si="24"/>
        <v>#DIV/0!</v>
      </c>
      <c r="AP79" t="e">
        <f t="shared" si="24"/>
        <v>#DIV/0!</v>
      </c>
      <c r="AQ79" t="e">
        <f t="shared" si="24"/>
        <v>#DIV/0!</v>
      </c>
      <c r="AR79" t="e">
        <f t="shared" si="24"/>
        <v>#DIV/0!</v>
      </c>
      <c r="AS79" t="e">
        <f t="shared" si="24"/>
        <v>#DIV/0!</v>
      </c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</row>
    <row r="80" spans="1:66" x14ac:dyDescent="0.35">
      <c r="A80" s="23" t="s">
        <v>18</v>
      </c>
      <c r="B80" s="23">
        <v>839959799542.65063</v>
      </c>
      <c r="C80" t="str">
        <f t="shared" si="3"/>
        <v>ISIC 29</v>
      </c>
      <c r="D80">
        <f t="shared" ref="D80:AS80" si="25">SUMPRODUCT($C25:$AR25,$E$49:$AT$49*($E$50:$AT$50=D$58))/SUMIFS($E$49:$AT$49,$E$50:$AT$50,D$58)</f>
        <v>5.0141484581547602E-3</v>
      </c>
      <c r="E80">
        <f t="shared" si="25"/>
        <v>5.1093179587323127E-3</v>
      </c>
      <c r="F80">
        <f t="shared" si="25"/>
        <v>5.1093179587323127E-3</v>
      </c>
      <c r="G80">
        <f t="shared" si="25"/>
        <v>5.1093179587323127E-3</v>
      </c>
      <c r="H80">
        <f t="shared" si="25"/>
        <v>4.0629618517482834E-3</v>
      </c>
      <c r="I80">
        <f t="shared" si="25"/>
        <v>2.6489178675071058E-3</v>
      </c>
      <c r="J80">
        <f t="shared" si="25"/>
        <v>5.8023494938519281E-3</v>
      </c>
      <c r="K80">
        <f t="shared" si="25"/>
        <v>3.8407076343566168E-3</v>
      </c>
      <c r="L80">
        <f t="shared" si="25"/>
        <v>3.7225832675618466E-3</v>
      </c>
      <c r="M80">
        <f t="shared" si="25"/>
        <v>5.6957210873721893E-3</v>
      </c>
      <c r="N80">
        <f t="shared" si="25"/>
        <v>1.698488196105731E-3</v>
      </c>
      <c r="O80">
        <f t="shared" si="25"/>
        <v>8.8118965816568456E-3</v>
      </c>
      <c r="P80">
        <f t="shared" si="25"/>
        <v>8.8118965816568456E-3</v>
      </c>
      <c r="Q80">
        <f t="shared" si="25"/>
        <v>5.5380230743265098E-3</v>
      </c>
      <c r="R80">
        <f t="shared" si="25"/>
        <v>5.5380230743265098E-3</v>
      </c>
      <c r="S80">
        <f t="shared" si="25"/>
        <v>1.8574436102561865E-2</v>
      </c>
      <c r="T80">
        <f t="shared" si="25"/>
        <v>1.1072537859856331</v>
      </c>
      <c r="U80">
        <f t="shared" si="25"/>
        <v>9.9288039871432681E-3</v>
      </c>
      <c r="V80">
        <f t="shared" si="25"/>
        <v>3.5737292375355076E-3</v>
      </c>
      <c r="W80">
        <f t="shared" si="25"/>
        <v>3.5737292375355076E-3</v>
      </c>
      <c r="X80">
        <f t="shared" si="25"/>
        <v>9.8978778375817898E-3</v>
      </c>
      <c r="Y80">
        <f t="shared" si="25"/>
        <v>1.1923786704670238E-2</v>
      </c>
      <c r="Z80">
        <f t="shared" si="25"/>
        <v>1.1823344721029668E-2</v>
      </c>
      <c r="AA80">
        <f t="shared" si="25"/>
        <v>1.930027283419739E-3</v>
      </c>
      <c r="AB80">
        <f t="shared" si="25"/>
        <v>2.2400157755583208E-3</v>
      </c>
      <c r="AC80">
        <f t="shared" si="25"/>
        <v>2.2308222453285326E-3</v>
      </c>
      <c r="AD80">
        <f t="shared" si="25"/>
        <v>1.2058520702563928E-3</v>
      </c>
      <c r="AE80">
        <f t="shared" si="25"/>
        <v>1.0201911391992365E-3</v>
      </c>
      <c r="AF80">
        <f t="shared" si="25"/>
        <v>7.7497187466110033E-4</v>
      </c>
      <c r="AG80">
        <f t="shared" si="25"/>
        <v>2.5460829549482128E-3</v>
      </c>
      <c r="AH80">
        <f t="shared" si="25"/>
        <v>1.8360687603656946E-3</v>
      </c>
      <c r="AI80">
        <f t="shared" si="25"/>
        <v>9.0855580166078627E-4</v>
      </c>
      <c r="AJ80">
        <f t="shared" si="25"/>
        <v>1.2255769764781097E-3</v>
      </c>
      <c r="AK80">
        <f t="shared" si="25"/>
        <v>2.0907068015760984E-3</v>
      </c>
      <c r="AL80">
        <f t="shared" si="25"/>
        <v>0</v>
      </c>
      <c r="AM80">
        <f t="shared" si="25"/>
        <v>5.7686942385021273E-3</v>
      </c>
      <c r="AN80" t="e">
        <f t="shared" si="25"/>
        <v>#DIV/0!</v>
      </c>
      <c r="AO80" t="e">
        <f t="shared" si="25"/>
        <v>#DIV/0!</v>
      </c>
      <c r="AP80" t="e">
        <f t="shared" si="25"/>
        <v>#DIV/0!</v>
      </c>
      <c r="AQ80" t="e">
        <f t="shared" si="25"/>
        <v>#DIV/0!</v>
      </c>
      <c r="AR80" t="e">
        <f t="shared" si="25"/>
        <v>#DIV/0!</v>
      </c>
      <c r="AS80" t="e">
        <f t="shared" si="25"/>
        <v>#DIV/0!</v>
      </c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</row>
    <row r="81" spans="1:66" x14ac:dyDescent="0.35">
      <c r="A81" s="23" t="s">
        <v>19</v>
      </c>
      <c r="B81" s="23">
        <v>204180710270.22705</v>
      </c>
      <c r="C81" t="str">
        <f t="shared" si="3"/>
        <v>ISIC 29</v>
      </c>
      <c r="D81">
        <f t="shared" ref="D81:AS81" si="26">SUMPRODUCT($C26:$AR26,$E$49:$AT$49*($E$50:$AT$50=D$58))/SUMIFS($E$49:$AT$49,$E$50:$AT$50,D$58)</f>
        <v>1.5943762867232495E-3</v>
      </c>
      <c r="E81">
        <f t="shared" si="26"/>
        <v>1.9686324659594543E-3</v>
      </c>
      <c r="F81">
        <f t="shared" si="26"/>
        <v>1.9686324659594543E-3</v>
      </c>
      <c r="G81">
        <f t="shared" si="26"/>
        <v>1.9686324659594543E-3</v>
      </c>
      <c r="H81">
        <f t="shared" si="26"/>
        <v>1.1942719466150411E-3</v>
      </c>
      <c r="I81">
        <f t="shared" si="26"/>
        <v>8.8752519171639418E-4</v>
      </c>
      <c r="J81">
        <f t="shared" si="26"/>
        <v>1.4475211206684021E-3</v>
      </c>
      <c r="K81">
        <f t="shared" si="26"/>
        <v>1.3386411606030103E-3</v>
      </c>
      <c r="L81">
        <f t="shared" si="26"/>
        <v>8.4534219945473648E-4</v>
      </c>
      <c r="M81">
        <f t="shared" si="26"/>
        <v>1.1037855486569759E-3</v>
      </c>
      <c r="N81">
        <f t="shared" si="26"/>
        <v>5.9334091960922192E-4</v>
      </c>
      <c r="O81">
        <f t="shared" si="26"/>
        <v>1.4168778146403179E-3</v>
      </c>
      <c r="P81">
        <f t="shared" si="26"/>
        <v>1.4168778146403179E-3</v>
      </c>
      <c r="Q81">
        <f t="shared" si="26"/>
        <v>1.6249178108850805E-3</v>
      </c>
      <c r="R81">
        <f t="shared" si="26"/>
        <v>1.6249178108850802E-3</v>
      </c>
      <c r="S81">
        <f t="shared" si="26"/>
        <v>1.6120850839101203E-3</v>
      </c>
      <c r="T81">
        <f t="shared" si="26"/>
        <v>0.23525187180495552</v>
      </c>
      <c r="U81">
        <f t="shared" si="26"/>
        <v>8.0833605531898979E-3</v>
      </c>
      <c r="V81">
        <f t="shared" si="26"/>
        <v>1.3165280507806702E-3</v>
      </c>
      <c r="W81">
        <f t="shared" si="26"/>
        <v>1.3165280507806702E-3</v>
      </c>
      <c r="X81">
        <f t="shared" si="26"/>
        <v>1.1593743785923481E-3</v>
      </c>
      <c r="Y81">
        <f t="shared" si="26"/>
        <v>1.1956497393821397E-3</v>
      </c>
      <c r="Z81">
        <f t="shared" si="26"/>
        <v>5.1764376852257337E-3</v>
      </c>
      <c r="AA81">
        <f t="shared" si="26"/>
        <v>7.6125853444444259E-4</v>
      </c>
      <c r="AB81">
        <f t="shared" si="26"/>
        <v>8.1594105952734436E-4</v>
      </c>
      <c r="AC81">
        <f t="shared" si="26"/>
        <v>8.0935027094149094E-4</v>
      </c>
      <c r="AD81">
        <f t="shared" si="26"/>
        <v>6.8206000745209673E-4</v>
      </c>
      <c r="AE81">
        <f t="shared" si="26"/>
        <v>5.0570443522986121E-4</v>
      </c>
      <c r="AF81">
        <f t="shared" si="26"/>
        <v>3.0559524661455823E-4</v>
      </c>
      <c r="AG81">
        <f t="shared" si="26"/>
        <v>1.4737995032223521E-3</v>
      </c>
      <c r="AH81">
        <f t="shared" si="26"/>
        <v>5.2598396085533974E-3</v>
      </c>
      <c r="AI81">
        <f t="shared" si="26"/>
        <v>3.7120102788396948E-4</v>
      </c>
      <c r="AJ81">
        <f t="shared" si="26"/>
        <v>5.7278058667755859E-4</v>
      </c>
      <c r="AK81">
        <f t="shared" si="26"/>
        <v>1.1032446305310746E-3</v>
      </c>
      <c r="AL81">
        <f t="shared" si="26"/>
        <v>0</v>
      </c>
      <c r="AM81">
        <f t="shared" si="26"/>
        <v>1.1263399291610893E-3</v>
      </c>
      <c r="AN81" t="e">
        <f t="shared" si="26"/>
        <v>#DIV/0!</v>
      </c>
      <c r="AO81" t="e">
        <f t="shared" si="26"/>
        <v>#DIV/0!</v>
      </c>
      <c r="AP81" t="e">
        <f t="shared" si="26"/>
        <v>#DIV/0!</v>
      </c>
      <c r="AQ81" t="e">
        <f t="shared" si="26"/>
        <v>#DIV/0!</v>
      </c>
      <c r="AR81" t="e">
        <f t="shared" si="26"/>
        <v>#DIV/0!</v>
      </c>
      <c r="AS81" t="e">
        <f t="shared" si="26"/>
        <v>#DIV/0!</v>
      </c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</row>
    <row r="82" spans="1:66" x14ac:dyDescent="0.35">
      <c r="A82" s="23" t="s">
        <v>20</v>
      </c>
      <c r="B82" s="23">
        <v>406744727129.6701</v>
      </c>
      <c r="C82" t="str">
        <f t="shared" si="3"/>
        <v>ISIC 31T33</v>
      </c>
      <c r="D82">
        <f t="shared" ref="D82:AS82" si="27">SUMPRODUCT($C27:$AR27,$E$49:$AT$49*($E$50:$AT$50=D$58))/SUMIFS($E$49:$AT$49,$E$50:$AT$50,D$58)</f>
        <v>1.3193671925513782E-2</v>
      </c>
      <c r="E82">
        <f t="shared" si="27"/>
        <v>1.9301463398438787E-2</v>
      </c>
      <c r="F82">
        <f t="shared" si="27"/>
        <v>1.9301463398438787E-2</v>
      </c>
      <c r="G82">
        <f t="shared" si="27"/>
        <v>1.9301463398438787E-2</v>
      </c>
      <c r="H82">
        <f t="shared" si="27"/>
        <v>8.8525688254510286E-3</v>
      </c>
      <c r="I82">
        <f t="shared" si="27"/>
        <v>7.4904707666283675E-3</v>
      </c>
      <c r="J82">
        <f t="shared" si="27"/>
        <v>1.3053714771961504E-2</v>
      </c>
      <c r="K82">
        <f t="shared" si="27"/>
        <v>1.2473646508832851E-2</v>
      </c>
      <c r="L82">
        <f t="shared" si="27"/>
        <v>6.4268604837519894E-3</v>
      </c>
      <c r="M82">
        <f t="shared" si="27"/>
        <v>9.5878353339197524E-3</v>
      </c>
      <c r="N82">
        <f t="shared" si="27"/>
        <v>5.1186729984133107E-3</v>
      </c>
      <c r="O82">
        <f t="shared" si="27"/>
        <v>1.1845571625555145E-2</v>
      </c>
      <c r="P82">
        <f t="shared" si="27"/>
        <v>1.1845571625555145E-2</v>
      </c>
      <c r="Q82">
        <f t="shared" si="27"/>
        <v>1.6105175154760495E-2</v>
      </c>
      <c r="R82">
        <f t="shared" si="27"/>
        <v>1.6105175154760495E-2</v>
      </c>
      <c r="S82">
        <f t="shared" si="27"/>
        <v>1.1032435965747409E-2</v>
      </c>
      <c r="T82">
        <f t="shared" si="27"/>
        <v>1.7297588095567761E-2</v>
      </c>
      <c r="U82">
        <f t="shared" si="27"/>
        <v>0.60717034226005573</v>
      </c>
      <c r="V82">
        <f t="shared" si="27"/>
        <v>1.0954765425356786E-2</v>
      </c>
      <c r="W82">
        <f t="shared" si="27"/>
        <v>1.0954765425356788E-2</v>
      </c>
      <c r="X82">
        <f t="shared" si="27"/>
        <v>9.8050970290181408E-3</v>
      </c>
      <c r="Y82">
        <f t="shared" si="27"/>
        <v>4.5328596791478692E-3</v>
      </c>
      <c r="Z82">
        <f t="shared" si="27"/>
        <v>9.8259836835563226E-3</v>
      </c>
      <c r="AA82">
        <f t="shared" si="27"/>
        <v>5.2550640799090683E-3</v>
      </c>
      <c r="AB82">
        <f t="shared" si="27"/>
        <v>4.8229963355299731E-3</v>
      </c>
      <c r="AC82">
        <f t="shared" si="27"/>
        <v>7.8856456274218022E-3</v>
      </c>
      <c r="AD82">
        <f t="shared" si="27"/>
        <v>2.8900165018770044E-3</v>
      </c>
      <c r="AE82">
        <f t="shared" si="27"/>
        <v>2.1452994168176293E-3</v>
      </c>
      <c r="AF82">
        <f t="shared" si="27"/>
        <v>3.0236294565026225E-3</v>
      </c>
      <c r="AG82">
        <f t="shared" si="27"/>
        <v>4.3666173799794955E-3</v>
      </c>
      <c r="AH82">
        <f t="shared" si="27"/>
        <v>4.4990012878504525E-3</v>
      </c>
      <c r="AI82">
        <f t="shared" si="27"/>
        <v>2.2675547648011232E-3</v>
      </c>
      <c r="AJ82">
        <f t="shared" si="27"/>
        <v>9.006948157120765E-3</v>
      </c>
      <c r="AK82">
        <f t="shared" si="27"/>
        <v>5.4451701250598237E-3</v>
      </c>
      <c r="AL82">
        <f t="shared" si="27"/>
        <v>0</v>
      </c>
      <c r="AM82">
        <f t="shared" si="27"/>
        <v>9.5232820869251538E-3</v>
      </c>
      <c r="AN82" t="e">
        <f t="shared" si="27"/>
        <v>#DIV/0!</v>
      </c>
      <c r="AO82" t="e">
        <f t="shared" si="27"/>
        <v>#DIV/0!</v>
      </c>
      <c r="AP82" t="e">
        <f t="shared" si="27"/>
        <v>#DIV/0!</v>
      </c>
      <c r="AQ82" t="e">
        <f t="shared" si="27"/>
        <v>#DIV/0!</v>
      </c>
      <c r="AR82" t="e">
        <f t="shared" si="27"/>
        <v>#DIV/0!</v>
      </c>
      <c r="AS82" t="e">
        <f t="shared" si="27"/>
        <v>#DIV/0!</v>
      </c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</row>
    <row r="83" spans="1:66" x14ac:dyDescent="0.35">
      <c r="A83" s="23" t="s">
        <v>98</v>
      </c>
      <c r="B83" s="23">
        <v>496948635776.74023</v>
      </c>
      <c r="C83" t="str">
        <f t="shared" si="3"/>
        <v>ISIC 351</v>
      </c>
      <c r="D83">
        <f t="shared" ref="D83:AS83" si="28">SUMPRODUCT($C28:$AR28,$E$49:$AT$49*($E$50:$AT$50=D$58))/SUMIFS($E$49:$AT$49,$E$50:$AT$50,D$58)</f>
        <v>3.9886106854092281E-2</v>
      </c>
      <c r="E83">
        <f t="shared" si="28"/>
        <v>7.9844792947764906E-2</v>
      </c>
      <c r="F83">
        <f t="shared" si="28"/>
        <v>7.9844792947764906E-2</v>
      </c>
      <c r="G83">
        <f t="shared" si="28"/>
        <v>7.9844792947764906E-2</v>
      </c>
      <c r="H83">
        <f t="shared" si="28"/>
        <v>4.8299886650529249E-2</v>
      </c>
      <c r="I83">
        <f t="shared" si="28"/>
        <v>3.792988937789709E-2</v>
      </c>
      <c r="J83">
        <f t="shared" si="28"/>
        <v>5.5701165709500844E-2</v>
      </c>
      <c r="K83">
        <f t="shared" si="28"/>
        <v>8.4078082995504469E-2</v>
      </c>
      <c r="L83">
        <f t="shared" si="28"/>
        <v>3.859192081833946E-2</v>
      </c>
      <c r="M83">
        <f t="shared" si="28"/>
        <v>7.5829560977689725E-2</v>
      </c>
      <c r="N83">
        <f t="shared" si="28"/>
        <v>2.2204353946843742E-2</v>
      </c>
      <c r="O83">
        <f t="shared" si="28"/>
        <v>9.8860720961302703E-2</v>
      </c>
      <c r="P83">
        <f t="shared" si="28"/>
        <v>9.8860720961302703E-2</v>
      </c>
      <c r="Q83">
        <f t="shared" si="28"/>
        <v>0.11861335163618628</v>
      </c>
      <c r="R83">
        <f t="shared" si="28"/>
        <v>0.11861335163618628</v>
      </c>
      <c r="S83">
        <f t="shared" si="28"/>
        <v>3.5939061926878228E-2</v>
      </c>
      <c r="T83">
        <f t="shared" si="28"/>
        <v>3.4330387934650347E-2</v>
      </c>
      <c r="U83">
        <f t="shared" si="28"/>
        <v>4.446624326012847E-2</v>
      </c>
      <c r="V83">
        <f t="shared" si="28"/>
        <v>1.4093052352600515</v>
      </c>
      <c r="W83">
        <f t="shared" si="28"/>
        <v>0.01</v>
      </c>
      <c r="X83">
        <f t="shared" si="28"/>
        <v>4.7552814498739188E-2</v>
      </c>
      <c r="Y83">
        <f t="shared" si="28"/>
        <v>2.5837362830968567E-2</v>
      </c>
      <c r="Z83">
        <f t="shared" si="28"/>
        <v>2.9660874769471761E-2</v>
      </c>
      <c r="AA83">
        <f t="shared" si="28"/>
        <v>3.8424071164621924E-2</v>
      </c>
      <c r="AB83">
        <f t="shared" si="28"/>
        <v>2.8277435010142894E-2</v>
      </c>
      <c r="AC83">
        <f t="shared" si="28"/>
        <v>3.1002830533358259E-2</v>
      </c>
      <c r="AD83">
        <f t="shared" si="28"/>
        <v>1.1576785975362954E-2</v>
      </c>
      <c r="AE83">
        <f t="shared" si="28"/>
        <v>1.0942578418668051E-2</v>
      </c>
      <c r="AF83">
        <f t="shared" si="28"/>
        <v>1.1960953580603386E-2</v>
      </c>
      <c r="AG83">
        <f t="shared" si="28"/>
        <v>1.6717847710902557E-2</v>
      </c>
      <c r="AH83">
        <f t="shared" si="28"/>
        <v>1.9210702655683691E-2</v>
      </c>
      <c r="AI83">
        <f t="shared" si="28"/>
        <v>1.6745243468073927E-2</v>
      </c>
      <c r="AJ83">
        <f t="shared" si="28"/>
        <v>1.9736002460549164E-2</v>
      </c>
      <c r="AK83">
        <f t="shared" si="28"/>
        <v>3.1124461147892225E-2</v>
      </c>
      <c r="AL83">
        <f t="shared" si="28"/>
        <v>0</v>
      </c>
      <c r="AM83">
        <f t="shared" si="28"/>
        <v>2.7967494438427588E-2</v>
      </c>
      <c r="AN83" t="e">
        <f t="shared" si="28"/>
        <v>#DIV/0!</v>
      </c>
      <c r="AO83" t="e">
        <f t="shared" si="28"/>
        <v>#DIV/0!</v>
      </c>
      <c r="AP83" t="e">
        <f t="shared" si="28"/>
        <v>#DIV/0!</v>
      </c>
      <c r="AQ83" t="e">
        <f t="shared" si="28"/>
        <v>#DIV/0!</v>
      </c>
      <c r="AR83" t="e">
        <f t="shared" si="28"/>
        <v>#DIV/0!</v>
      </c>
      <c r="AS83" t="e">
        <f t="shared" si="28"/>
        <v>#DIV/0!</v>
      </c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</row>
    <row r="84" spans="1:66" x14ac:dyDescent="0.35">
      <c r="A84" s="23" t="s">
        <v>99</v>
      </c>
      <c r="B84" s="23">
        <v>152997974497.19199</v>
      </c>
      <c r="C84" t="str">
        <f t="shared" si="3"/>
        <v>ISIC 352T353</v>
      </c>
      <c r="D84">
        <f t="shared" ref="D84:AS84" si="29">SUMPRODUCT($C29:$AR29,$E$49:$AT$49*($E$50:$AT$50=D$58))/SUMIFS($E$49:$AT$49,$E$50:$AT$50,D$58)</f>
        <v>3.9886106854092281E-2</v>
      </c>
      <c r="E84">
        <f t="shared" si="29"/>
        <v>7.9844792947764906E-2</v>
      </c>
      <c r="F84">
        <f t="shared" si="29"/>
        <v>7.9844792947764906E-2</v>
      </c>
      <c r="G84">
        <f t="shared" si="29"/>
        <v>7.9844792947764906E-2</v>
      </c>
      <c r="H84">
        <f t="shared" si="29"/>
        <v>4.8299886650529249E-2</v>
      </c>
      <c r="I84">
        <f t="shared" si="29"/>
        <v>3.792988937789709E-2</v>
      </c>
      <c r="J84">
        <f t="shared" si="29"/>
        <v>5.5701165709500844E-2</v>
      </c>
      <c r="K84">
        <f t="shared" si="29"/>
        <v>8.4078082995504469E-2</v>
      </c>
      <c r="L84">
        <f t="shared" si="29"/>
        <v>3.859192081833946E-2</v>
      </c>
      <c r="M84">
        <f t="shared" si="29"/>
        <v>7.5829560977689725E-2</v>
      </c>
      <c r="N84">
        <f t="shared" si="29"/>
        <v>2.2204353946843742E-2</v>
      </c>
      <c r="O84">
        <f t="shared" si="29"/>
        <v>9.8860720961302703E-2</v>
      </c>
      <c r="P84">
        <f t="shared" si="29"/>
        <v>9.8860720961302703E-2</v>
      </c>
      <c r="Q84">
        <f t="shared" si="29"/>
        <v>0.11861335163618628</v>
      </c>
      <c r="R84">
        <f t="shared" si="29"/>
        <v>0.11861335163618628</v>
      </c>
      <c r="S84">
        <f t="shared" si="29"/>
        <v>3.5939061926878228E-2</v>
      </c>
      <c r="T84">
        <f t="shared" si="29"/>
        <v>3.4330387934650347E-2</v>
      </c>
      <c r="U84">
        <f t="shared" si="29"/>
        <v>4.446624326012847E-2</v>
      </c>
      <c r="V84">
        <f t="shared" si="29"/>
        <v>0.01</v>
      </c>
      <c r="W84">
        <f t="shared" si="29"/>
        <v>1.4093052352600515</v>
      </c>
      <c r="X84">
        <f t="shared" si="29"/>
        <v>4.7552814498739188E-2</v>
      </c>
      <c r="Y84">
        <f t="shared" si="29"/>
        <v>2.5837362830968567E-2</v>
      </c>
      <c r="Z84">
        <f t="shared" si="29"/>
        <v>2.9660874769471761E-2</v>
      </c>
      <c r="AA84">
        <f t="shared" si="29"/>
        <v>3.8424071164621924E-2</v>
      </c>
      <c r="AB84">
        <f t="shared" si="29"/>
        <v>2.8277435010142894E-2</v>
      </c>
      <c r="AC84">
        <f t="shared" si="29"/>
        <v>3.1002830533358259E-2</v>
      </c>
      <c r="AD84">
        <f t="shared" si="29"/>
        <v>1.1576785975362954E-2</v>
      </c>
      <c r="AE84">
        <f t="shared" si="29"/>
        <v>1.0942578418668051E-2</v>
      </c>
      <c r="AF84">
        <f t="shared" si="29"/>
        <v>1.1960953580603386E-2</v>
      </c>
      <c r="AG84">
        <f t="shared" si="29"/>
        <v>1.6717847710902557E-2</v>
      </c>
      <c r="AH84">
        <f t="shared" si="29"/>
        <v>1.9210702655683691E-2</v>
      </c>
      <c r="AI84">
        <f t="shared" si="29"/>
        <v>1.6745243468073927E-2</v>
      </c>
      <c r="AJ84">
        <f t="shared" si="29"/>
        <v>1.9736002460549164E-2</v>
      </c>
      <c r="AK84">
        <f t="shared" si="29"/>
        <v>3.1124461147892225E-2</v>
      </c>
      <c r="AL84">
        <f t="shared" si="29"/>
        <v>0</v>
      </c>
      <c r="AM84">
        <f t="shared" si="29"/>
        <v>2.7967494438427588E-2</v>
      </c>
      <c r="AN84" t="e">
        <f t="shared" si="29"/>
        <v>#DIV/0!</v>
      </c>
      <c r="AO84" t="e">
        <f t="shared" si="29"/>
        <v>#DIV/0!</v>
      </c>
      <c r="AP84" t="e">
        <f t="shared" si="29"/>
        <v>#DIV/0!</v>
      </c>
      <c r="AQ84" t="e">
        <f t="shared" si="29"/>
        <v>#DIV/0!</v>
      </c>
      <c r="AR84" t="e">
        <f t="shared" si="29"/>
        <v>#DIV/0!</v>
      </c>
      <c r="AS84" t="e">
        <f t="shared" si="29"/>
        <v>#DIV/0!</v>
      </c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</row>
    <row r="85" spans="1:66" x14ac:dyDescent="0.35">
      <c r="A85" s="23" t="s">
        <v>97</v>
      </c>
      <c r="B85" s="23">
        <v>258843241629.29074</v>
      </c>
      <c r="C85" t="str">
        <f t="shared" si="3"/>
        <v>ISIC 36T39</v>
      </c>
      <c r="D85">
        <f t="shared" ref="D85:AS85" si="30">SUMPRODUCT($C30:$AR30,$E$49:$AT$49*($E$50:$AT$50=D$58))/SUMIFS($E$49:$AT$49,$E$50:$AT$50,D$58)</f>
        <v>9.8734570491615225E-3</v>
      </c>
      <c r="E85">
        <f t="shared" si="30"/>
        <v>1.2457317416628423E-2</v>
      </c>
      <c r="F85">
        <f t="shared" si="30"/>
        <v>1.2457317416628423E-2</v>
      </c>
      <c r="G85">
        <f t="shared" si="30"/>
        <v>1.2457317416628422E-2</v>
      </c>
      <c r="H85">
        <f t="shared" si="30"/>
        <v>1.3109232228466912E-2</v>
      </c>
      <c r="I85">
        <f t="shared" si="30"/>
        <v>1.2421233666916966E-2</v>
      </c>
      <c r="J85">
        <f t="shared" si="30"/>
        <v>1.5605660883916158E-2</v>
      </c>
      <c r="K85">
        <f t="shared" si="30"/>
        <v>3.2612402617349358E-2</v>
      </c>
      <c r="L85">
        <f t="shared" si="30"/>
        <v>8.2892759559967302E-3</v>
      </c>
      <c r="M85">
        <f t="shared" si="30"/>
        <v>1.4923450554136467E-2</v>
      </c>
      <c r="N85">
        <f t="shared" si="30"/>
        <v>6.4169075919323047E-3</v>
      </c>
      <c r="O85">
        <f t="shared" si="30"/>
        <v>1.8771269388664975E-2</v>
      </c>
      <c r="P85">
        <f t="shared" si="30"/>
        <v>1.8771269388664975E-2</v>
      </c>
      <c r="Q85">
        <f t="shared" si="30"/>
        <v>9.6903299295918913E-2</v>
      </c>
      <c r="R85">
        <f t="shared" si="30"/>
        <v>9.6903299295918927E-2</v>
      </c>
      <c r="S85">
        <f t="shared" si="30"/>
        <v>1.7700571907276797E-2</v>
      </c>
      <c r="T85">
        <f t="shared" si="30"/>
        <v>1.3837362226216862E-2</v>
      </c>
      <c r="U85">
        <f t="shared" si="30"/>
        <v>1.5978636285504146E-2</v>
      </c>
      <c r="V85">
        <f t="shared" si="30"/>
        <v>9.412591492215747E-3</v>
      </c>
      <c r="W85">
        <f t="shared" si="30"/>
        <v>9.412591492215747E-3</v>
      </c>
      <c r="X85">
        <f t="shared" si="30"/>
        <v>1.1956750888052343</v>
      </c>
      <c r="Y85">
        <f t="shared" si="30"/>
        <v>6.4010332488794583E-3</v>
      </c>
      <c r="Z85">
        <f t="shared" si="30"/>
        <v>5.1558067693184073E-3</v>
      </c>
      <c r="AA85">
        <f t="shared" si="30"/>
        <v>1.0228735075221512E-2</v>
      </c>
      <c r="AB85">
        <f t="shared" si="30"/>
        <v>7.0124087268261595E-3</v>
      </c>
      <c r="AC85">
        <f t="shared" si="30"/>
        <v>6.041583286359343E-3</v>
      </c>
      <c r="AD85">
        <f t="shared" si="30"/>
        <v>4.1989767365983926E-3</v>
      </c>
      <c r="AE85">
        <f t="shared" si="30"/>
        <v>3.1502965181113055E-3</v>
      </c>
      <c r="AF85">
        <f t="shared" si="30"/>
        <v>6.3208789520716102E-3</v>
      </c>
      <c r="AG85">
        <f t="shared" si="30"/>
        <v>6.3847862465432744E-3</v>
      </c>
      <c r="AH85">
        <f t="shared" si="30"/>
        <v>1.5438713694801459E-2</v>
      </c>
      <c r="AI85">
        <f t="shared" si="30"/>
        <v>3.4774440817770943E-3</v>
      </c>
      <c r="AJ85">
        <f t="shared" si="30"/>
        <v>5.2978504179055893E-3</v>
      </c>
      <c r="AK85">
        <f t="shared" si="30"/>
        <v>6.7125548806385472E-3</v>
      </c>
      <c r="AL85">
        <f t="shared" si="30"/>
        <v>0</v>
      </c>
      <c r="AM85">
        <f t="shared" si="30"/>
        <v>1.2249024547796443E-2</v>
      </c>
      <c r="AN85" t="e">
        <f t="shared" si="30"/>
        <v>#DIV/0!</v>
      </c>
      <c r="AO85" t="e">
        <f t="shared" si="30"/>
        <v>#DIV/0!</v>
      </c>
      <c r="AP85" t="e">
        <f t="shared" si="30"/>
        <v>#DIV/0!</v>
      </c>
      <c r="AQ85" t="e">
        <f t="shared" si="30"/>
        <v>#DIV/0!</v>
      </c>
      <c r="AR85" t="e">
        <f t="shared" si="30"/>
        <v>#DIV/0!</v>
      </c>
      <c r="AS85" t="e">
        <f t="shared" si="30"/>
        <v>#DIV/0!</v>
      </c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</row>
    <row r="86" spans="1:66" x14ac:dyDescent="0.35">
      <c r="A86" s="23" t="s">
        <v>21</v>
      </c>
      <c r="B86" s="23">
        <v>1556557753377.0759</v>
      </c>
      <c r="C86" t="str">
        <f t="shared" si="3"/>
        <v>ISIC 41T43</v>
      </c>
      <c r="D86">
        <f t="shared" ref="D86:AS86" si="31">SUMPRODUCT($C31:$AR31,$E$49:$AT$49*($E$50:$AT$50=D$58))/SUMIFS($E$49:$AT$49,$E$50:$AT$50,D$58)</f>
        <v>2.2686664749812027E-2</v>
      </c>
      <c r="E86">
        <f t="shared" si="31"/>
        <v>3.2343293315274413E-2</v>
      </c>
      <c r="F86">
        <f t="shared" si="31"/>
        <v>3.2343293315274413E-2</v>
      </c>
      <c r="G86">
        <f t="shared" si="31"/>
        <v>3.2343293315274413E-2</v>
      </c>
      <c r="H86">
        <f t="shared" si="31"/>
        <v>2.130344749666787E-2</v>
      </c>
      <c r="I86">
        <f t="shared" si="31"/>
        <v>1.7087168146951437E-2</v>
      </c>
      <c r="J86">
        <f t="shared" si="31"/>
        <v>2.5055058972195447E-2</v>
      </c>
      <c r="K86">
        <f t="shared" si="31"/>
        <v>2.5220344606364194E-2</v>
      </c>
      <c r="L86">
        <f t="shared" si="31"/>
        <v>1.6013651272124396E-2</v>
      </c>
      <c r="M86">
        <f t="shared" si="31"/>
        <v>2.366183485472317E-2</v>
      </c>
      <c r="N86">
        <f t="shared" si="31"/>
        <v>1.4361019450540408E-2</v>
      </c>
      <c r="O86">
        <f t="shared" si="31"/>
        <v>2.8820708707565066E-2</v>
      </c>
      <c r="P86">
        <f t="shared" si="31"/>
        <v>2.8820708707565069E-2</v>
      </c>
      <c r="Q86">
        <f t="shared" si="31"/>
        <v>2.9909135899607548E-2</v>
      </c>
      <c r="R86">
        <f t="shared" si="31"/>
        <v>2.9909135899607552E-2</v>
      </c>
      <c r="S86">
        <f t="shared" si="31"/>
        <v>1.9057222385128598E-2</v>
      </c>
      <c r="T86">
        <f t="shared" si="31"/>
        <v>1.8929504752911198E-2</v>
      </c>
      <c r="U86">
        <f t="shared" si="31"/>
        <v>2.2959772367539814E-2</v>
      </c>
      <c r="V86">
        <f t="shared" si="31"/>
        <v>5.4445054519087502E-2</v>
      </c>
      <c r="W86">
        <f t="shared" si="31"/>
        <v>5.4445054519087502E-2</v>
      </c>
      <c r="X86">
        <f t="shared" si="31"/>
        <v>4.6532294482865985E-2</v>
      </c>
      <c r="Y86">
        <f t="shared" si="31"/>
        <v>2.097605505884368E-2</v>
      </c>
      <c r="Z86">
        <f t="shared" si="31"/>
        <v>2.9935056966891322E-2</v>
      </c>
      <c r="AA86">
        <f t="shared" si="31"/>
        <v>2.2226335315343623E-2</v>
      </c>
      <c r="AB86">
        <f t="shared" si="31"/>
        <v>2.0300225637576691E-2</v>
      </c>
      <c r="AC86">
        <f t="shared" si="31"/>
        <v>3.0007826797745499E-2</v>
      </c>
      <c r="AD86">
        <f t="shared" si="31"/>
        <v>1.2984116017302252E-2</v>
      </c>
      <c r="AE86">
        <f t="shared" si="31"/>
        <v>1.6307362649133808E-2</v>
      </c>
      <c r="AF86">
        <f t="shared" si="31"/>
        <v>6.3986901209519276E-2</v>
      </c>
      <c r="AG86">
        <f t="shared" si="31"/>
        <v>2.1508849701094596E-2</v>
      </c>
      <c r="AH86">
        <f t="shared" si="31"/>
        <v>3.3189829663726238E-2</v>
      </c>
      <c r="AI86">
        <f t="shared" si="31"/>
        <v>1.7651516381980745E-2</v>
      </c>
      <c r="AJ86">
        <f t="shared" si="31"/>
        <v>1.6213395553056804E-2</v>
      </c>
      <c r="AK86">
        <f t="shared" si="31"/>
        <v>2.234248812700516E-2</v>
      </c>
      <c r="AL86">
        <f t="shared" si="31"/>
        <v>0</v>
      </c>
      <c r="AM86">
        <f t="shared" si="31"/>
        <v>1.2236221459714718</v>
      </c>
      <c r="AN86" t="e">
        <f t="shared" si="31"/>
        <v>#DIV/0!</v>
      </c>
      <c r="AO86" t="e">
        <f t="shared" si="31"/>
        <v>#DIV/0!</v>
      </c>
      <c r="AP86" t="e">
        <f t="shared" si="31"/>
        <v>#DIV/0!</v>
      </c>
      <c r="AQ86" t="e">
        <f t="shared" si="31"/>
        <v>#DIV/0!</v>
      </c>
      <c r="AR86" t="e">
        <f t="shared" si="31"/>
        <v>#DIV/0!</v>
      </c>
      <c r="AS86" t="e">
        <f t="shared" si="31"/>
        <v>#DIV/0!</v>
      </c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</row>
    <row r="87" spans="1:66" x14ac:dyDescent="0.35">
      <c r="A87" s="23" t="s">
        <v>22</v>
      </c>
      <c r="B87" s="23">
        <v>2434098123871.8242</v>
      </c>
      <c r="C87" t="str">
        <f t="shared" si="3"/>
        <v>ISIC 45T47</v>
      </c>
      <c r="D87">
        <f t="shared" ref="D87:AS87" si="32">SUMPRODUCT($C32:$AR32,$E$49:$AT$49*($E$50:$AT$50=D$58))/SUMIFS($E$49:$AT$49,$E$50:$AT$50,D$58)</f>
        <v>5.7678499614890848E-2</v>
      </c>
      <c r="E87">
        <f t="shared" si="32"/>
        <v>2.9086995295618905E-2</v>
      </c>
      <c r="F87">
        <f t="shared" si="32"/>
        <v>2.9086995295618902E-2</v>
      </c>
      <c r="G87">
        <f t="shared" si="32"/>
        <v>2.9086995295618902E-2</v>
      </c>
      <c r="H87">
        <f t="shared" si="32"/>
        <v>8.1534433434994155E-2</v>
      </c>
      <c r="I87">
        <f t="shared" si="32"/>
        <v>6.3327544307540645E-2</v>
      </c>
      <c r="J87">
        <f t="shared" si="32"/>
        <v>6.8398232745149348E-2</v>
      </c>
      <c r="K87">
        <f t="shared" si="32"/>
        <v>5.5559327348857081E-2</v>
      </c>
      <c r="L87">
        <f t="shared" si="32"/>
        <v>3.970901610148278E-2</v>
      </c>
      <c r="M87">
        <f t="shared" si="32"/>
        <v>5.5626971864803414E-2</v>
      </c>
      <c r="N87">
        <f t="shared" si="32"/>
        <v>5.7443174077141224E-2</v>
      </c>
      <c r="O87">
        <f t="shared" si="32"/>
        <v>5.3578039613606E-2</v>
      </c>
      <c r="P87">
        <f t="shared" si="32"/>
        <v>5.3578039613606E-2</v>
      </c>
      <c r="Q87">
        <f t="shared" si="32"/>
        <v>5.3626194611699159E-2</v>
      </c>
      <c r="R87">
        <f t="shared" si="32"/>
        <v>5.3626194611699159E-2</v>
      </c>
      <c r="S87">
        <f t="shared" si="32"/>
        <v>5.5629839561957037E-2</v>
      </c>
      <c r="T87">
        <f t="shared" si="32"/>
        <v>5.5563294377433806E-2</v>
      </c>
      <c r="U87">
        <f t="shared" si="32"/>
        <v>5.6867152815217703E-2</v>
      </c>
      <c r="V87">
        <f t="shared" si="32"/>
        <v>2.7363129113756619E-2</v>
      </c>
      <c r="W87">
        <f t="shared" si="32"/>
        <v>2.7363129113756619E-2</v>
      </c>
      <c r="X87">
        <f t="shared" si="32"/>
        <v>3.1667593028148658E-2</v>
      </c>
      <c r="Y87">
        <f t="shared" si="32"/>
        <v>1.0588081493152615</v>
      </c>
      <c r="Z87">
        <f t="shared" si="32"/>
        <v>2.3373622907261804E-2</v>
      </c>
      <c r="AA87">
        <f t="shared" si="32"/>
        <v>5.5191438925604186E-2</v>
      </c>
      <c r="AB87">
        <f t="shared" si="32"/>
        <v>3.4233673318878312E-2</v>
      </c>
      <c r="AC87">
        <f t="shared" si="32"/>
        <v>2.7018909555252012E-2</v>
      </c>
      <c r="AD87">
        <f t="shared" si="32"/>
        <v>3.1410723392784848E-2</v>
      </c>
      <c r="AE87">
        <f t="shared" si="32"/>
        <v>1.338072219314337E-2</v>
      </c>
      <c r="AF87">
        <f t="shared" si="32"/>
        <v>6.867338483480985E-3</v>
      </c>
      <c r="AG87">
        <f t="shared" si="32"/>
        <v>1.8054770052368704E-2</v>
      </c>
      <c r="AH87">
        <f t="shared" si="32"/>
        <v>1.2345854563233082E-2</v>
      </c>
      <c r="AI87">
        <f t="shared" si="32"/>
        <v>9.744645908552417E-3</v>
      </c>
      <c r="AJ87">
        <f t="shared" si="32"/>
        <v>2.6103788108280974E-2</v>
      </c>
      <c r="AK87">
        <f t="shared" si="32"/>
        <v>2.0088945244138835E-2</v>
      </c>
      <c r="AL87">
        <f t="shared" si="32"/>
        <v>0</v>
      </c>
      <c r="AM87">
        <f t="shared" si="32"/>
        <v>5.0553751984395323E-2</v>
      </c>
      <c r="AN87" t="e">
        <f t="shared" si="32"/>
        <v>#DIV/0!</v>
      </c>
      <c r="AO87" t="e">
        <f t="shared" si="32"/>
        <v>#DIV/0!</v>
      </c>
      <c r="AP87" t="e">
        <f t="shared" si="32"/>
        <v>#DIV/0!</v>
      </c>
      <c r="AQ87" t="e">
        <f t="shared" si="32"/>
        <v>#DIV/0!</v>
      </c>
      <c r="AR87" t="e">
        <f t="shared" si="32"/>
        <v>#DIV/0!</v>
      </c>
      <c r="AS87" t="e">
        <f t="shared" si="32"/>
        <v>#DIV/0!</v>
      </c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</row>
    <row r="88" spans="1:66" x14ac:dyDescent="0.35">
      <c r="A88" s="23" t="s">
        <v>23</v>
      </c>
      <c r="B88" s="23">
        <v>1448847007796.9702</v>
      </c>
      <c r="C88" t="str">
        <f t="shared" si="3"/>
        <v>ISIC 49T53</v>
      </c>
      <c r="D88">
        <f t="shared" ref="D88:AS88" si="33">SUMPRODUCT($C33:$AR33,$E$49:$AT$49*($E$50:$AT$50=D$58))/SUMIFS($E$49:$AT$49,$E$50:$AT$50,D$58)</f>
        <v>2.4729576681122207E-2</v>
      </c>
      <c r="E88">
        <f t="shared" si="33"/>
        <v>3.9443313840123714E-2</v>
      </c>
      <c r="F88">
        <f t="shared" si="33"/>
        <v>3.9443313840123714E-2</v>
      </c>
      <c r="G88">
        <f t="shared" si="33"/>
        <v>3.9443313840123714E-2</v>
      </c>
      <c r="H88">
        <f t="shared" si="33"/>
        <v>4.3305782780805366E-2</v>
      </c>
      <c r="I88">
        <f t="shared" si="33"/>
        <v>2.6116220328862114E-2</v>
      </c>
      <c r="J88">
        <f t="shared" si="33"/>
        <v>5.1348705499029507E-2</v>
      </c>
      <c r="K88">
        <f t="shared" si="33"/>
        <v>4.5966816901473279E-2</v>
      </c>
      <c r="L88">
        <f t="shared" si="33"/>
        <v>3.4882664182049578E-2</v>
      </c>
      <c r="M88">
        <f t="shared" si="33"/>
        <v>3.8181000064576878E-2</v>
      </c>
      <c r="N88">
        <f t="shared" si="33"/>
        <v>1.7961762935765152E-2</v>
      </c>
      <c r="O88">
        <f t="shared" si="33"/>
        <v>5.1679494532189771E-2</v>
      </c>
      <c r="P88">
        <f t="shared" si="33"/>
        <v>5.1679494532189771E-2</v>
      </c>
      <c r="Q88">
        <f t="shared" si="33"/>
        <v>4.4053896646480517E-2</v>
      </c>
      <c r="R88">
        <f t="shared" si="33"/>
        <v>4.4053896646480517E-2</v>
      </c>
      <c r="S88">
        <f t="shared" si="33"/>
        <v>2.5636458887181145E-2</v>
      </c>
      <c r="T88">
        <f t="shared" si="33"/>
        <v>2.9353507702405066E-2</v>
      </c>
      <c r="U88">
        <f t="shared" si="33"/>
        <v>2.9936112952322826E-2</v>
      </c>
      <c r="V88">
        <f t="shared" si="33"/>
        <v>3.2330074562734165E-2</v>
      </c>
      <c r="W88">
        <f t="shared" si="33"/>
        <v>3.2330074562734165E-2</v>
      </c>
      <c r="X88">
        <f t="shared" si="33"/>
        <v>2.3523625685707705E-2</v>
      </c>
      <c r="Y88">
        <f t="shared" si="33"/>
        <v>4.460851777252238E-2</v>
      </c>
      <c r="Z88">
        <f t="shared" si="33"/>
        <v>1.1714341153818204</v>
      </c>
      <c r="AA88">
        <f t="shared" si="33"/>
        <v>1.9072368673942634E-2</v>
      </c>
      <c r="AB88">
        <f t="shared" si="33"/>
        <v>2.0366350661811625E-2</v>
      </c>
      <c r="AC88">
        <f t="shared" si="33"/>
        <v>1.3643405834538103E-2</v>
      </c>
      <c r="AD88">
        <f t="shared" si="33"/>
        <v>9.7255254556075782E-3</v>
      </c>
      <c r="AE88">
        <f t="shared" si="33"/>
        <v>7.153056635210174E-3</v>
      </c>
      <c r="AF88">
        <f t="shared" si="33"/>
        <v>3.6902832901768005E-3</v>
      </c>
      <c r="AG88">
        <f t="shared" si="33"/>
        <v>1.2890772583195202E-2</v>
      </c>
      <c r="AH88">
        <f t="shared" si="33"/>
        <v>1.128638339571335E-2</v>
      </c>
      <c r="AI88">
        <f t="shared" si="33"/>
        <v>1.2006707618297491E-2</v>
      </c>
      <c r="AJ88">
        <f t="shared" si="33"/>
        <v>8.4693211704338633E-3</v>
      </c>
      <c r="AK88">
        <f t="shared" si="33"/>
        <v>1.2131778579363183E-2</v>
      </c>
      <c r="AL88">
        <f t="shared" si="33"/>
        <v>0</v>
      </c>
      <c r="AM88">
        <f t="shared" si="33"/>
        <v>2.3283206160808236E-2</v>
      </c>
      <c r="AN88" t="e">
        <f t="shared" si="33"/>
        <v>#DIV/0!</v>
      </c>
      <c r="AO88" t="e">
        <f t="shared" si="33"/>
        <v>#DIV/0!</v>
      </c>
      <c r="AP88" t="e">
        <f t="shared" si="33"/>
        <v>#DIV/0!</v>
      </c>
      <c r="AQ88" t="e">
        <f t="shared" si="33"/>
        <v>#DIV/0!</v>
      </c>
      <c r="AR88" t="e">
        <f t="shared" si="33"/>
        <v>#DIV/0!</v>
      </c>
      <c r="AS88" t="e">
        <f t="shared" si="33"/>
        <v>#DIV/0!</v>
      </c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</row>
    <row r="89" spans="1:66" x14ac:dyDescent="0.35">
      <c r="A89" s="23" t="s">
        <v>24</v>
      </c>
      <c r="B89" s="23">
        <v>635960427915.60535</v>
      </c>
      <c r="C89" t="str">
        <f t="shared" si="3"/>
        <v>ISIC 55T56</v>
      </c>
      <c r="D89">
        <f t="shared" ref="D89:AS89" si="34">SUMPRODUCT($C34:$AR34,$E$49:$AT$49*($E$50:$AT$50=D$58))/SUMIFS($E$49:$AT$49,$E$50:$AT$50,D$58)</f>
        <v>6.3537325654928816E-3</v>
      </c>
      <c r="E89">
        <f t="shared" si="34"/>
        <v>8.528998063000141E-3</v>
      </c>
      <c r="F89">
        <f t="shared" si="34"/>
        <v>8.528998063000141E-3</v>
      </c>
      <c r="G89">
        <f t="shared" si="34"/>
        <v>8.528998063000141E-3</v>
      </c>
      <c r="H89">
        <f t="shared" si="34"/>
        <v>8.9170834351451813E-3</v>
      </c>
      <c r="I89">
        <f t="shared" si="34"/>
        <v>9.4682284177612479E-3</v>
      </c>
      <c r="J89">
        <f t="shared" si="34"/>
        <v>1.0311918688779873E-2</v>
      </c>
      <c r="K89">
        <f t="shared" si="34"/>
        <v>8.5487023331349294E-3</v>
      </c>
      <c r="L89">
        <f t="shared" si="34"/>
        <v>5.3311756091542059E-3</v>
      </c>
      <c r="M89">
        <f t="shared" si="34"/>
        <v>9.2790362531687768E-3</v>
      </c>
      <c r="N89">
        <f t="shared" si="34"/>
        <v>7.7010961667927326E-3</v>
      </c>
      <c r="O89">
        <f t="shared" si="34"/>
        <v>1.0520501132513075E-2</v>
      </c>
      <c r="P89">
        <f t="shared" si="34"/>
        <v>1.0520501132513075E-2</v>
      </c>
      <c r="Q89">
        <f t="shared" si="34"/>
        <v>1.1173855192210631E-2</v>
      </c>
      <c r="R89">
        <f t="shared" si="34"/>
        <v>1.1173855192210631E-2</v>
      </c>
      <c r="S89">
        <f t="shared" si="34"/>
        <v>1.0228381790210421E-2</v>
      </c>
      <c r="T89">
        <f t="shared" si="34"/>
        <v>9.186870186996576E-3</v>
      </c>
      <c r="U89">
        <f t="shared" si="34"/>
        <v>1.1269512906855931E-2</v>
      </c>
      <c r="V89">
        <f t="shared" si="34"/>
        <v>9.8426435753953805E-3</v>
      </c>
      <c r="W89">
        <f t="shared" si="34"/>
        <v>9.8426435753953805E-3</v>
      </c>
      <c r="X89">
        <f t="shared" si="34"/>
        <v>9.6056501259616893E-3</v>
      </c>
      <c r="Y89">
        <f t="shared" si="34"/>
        <v>1.1762361693236268E-2</v>
      </c>
      <c r="Z89">
        <f t="shared" si="34"/>
        <v>1.3041760791187268E-2</v>
      </c>
      <c r="AA89">
        <f t="shared" si="34"/>
        <v>1.0124545566776499</v>
      </c>
      <c r="AB89">
        <f t="shared" si="34"/>
        <v>1.2585821068199115E-2</v>
      </c>
      <c r="AC89">
        <f t="shared" si="34"/>
        <v>9.3758660884556023E-3</v>
      </c>
      <c r="AD89">
        <f t="shared" si="34"/>
        <v>1.0440342374633066E-2</v>
      </c>
      <c r="AE89">
        <f t="shared" si="34"/>
        <v>8.9224437157406997E-3</v>
      </c>
      <c r="AF89">
        <f t="shared" si="34"/>
        <v>2.9938453311165051E-3</v>
      </c>
      <c r="AG89">
        <f t="shared" si="34"/>
        <v>1.7825218281767811E-2</v>
      </c>
      <c r="AH89">
        <f t="shared" si="34"/>
        <v>7.1939822674731606E-3</v>
      </c>
      <c r="AI89">
        <f t="shared" si="34"/>
        <v>7.8725419765301955E-3</v>
      </c>
      <c r="AJ89">
        <f t="shared" si="34"/>
        <v>9.7348275048305954E-3</v>
      </c>
      <c r="AK89">
        <f t="shared" si="34"/>
        <v>1.3047769970223362E-2</v>
      </c>
      <c r="AL89">
        <f t="shared" si="34"/>
        <v>0</v>
      </c>
      <c r="AM89">
        <f t="shared" si="34"/>
        <v>1.0785685583834014E-2</v>
      </c>
      <c r="AN89" t="e">
        <f t="shared" si="34"/>
        <v>#DIV/0!</v>
      </c>
      <c r="AO89" t="e">
        <f t="shared" si="34"/>
        <v>#DIV/0!</v>
      </c>
      <c r="AP89" t="e">
        <f t="shared" si="34"/>
        <v>#DIV/0!</v>
      </c>
      <c r="AQ89" t="e">
        <f t="shared" si="34"/>
        <v>#DIV/0!</v>
      </c>
      <c r="AR89" t="e">
        <f t="shared" si="34"/>
        <v>#DIV/0!</v>
      </c>
      <c r="AS89" t="e">
        <f t="shared" si="34"/>
        <v>#DIV/0!</v>
      </c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</row>
    <row r="90" spans="1:66" x14ac:dyDescent="0.35">
      <c r="A90" s="23" t="s">
        <v>25</v>
      </c>
      <c r="B90" s="23">
        <v>285575127449.61584</v>
      </c>
      <c r="C90" t="str">
        <f t="shared" si="3"/>
        <v>ISIC 58T60</v>
      </c>
      <c r="D90">
        <f t="shared" ref="D90:AS90" si="35">SUMPRODUCT($C35:$AR35,$E$49:$AT$49*($E$50:$AT$50=D$58))/SUMIFS($E$49:$AT$49,$E$50:$AT$50,D$58)</f>
        <v>2.1972435681199528E-3</v>
      </c>
      <c r="E90">
        <f t="shared" si="35"/>
        <v>4.0710946635315716E-3</v>
      </c>
      <c r="F90">
        <f t="shared" si="35"/>
        <v>4.0710946635315716E-3</v>
      </c>
      <c r="G90">
        <f t="shared" si="35"/>
        <v>4.0710946635315716E-3</v>
      </c>
      <c r="H90">
        <f t="shared" si="35"/>
        <v>3.7130585698789591E-3</v>
      </c>
      <c r="I90">
        <f t="shared" si="35"/>
        <v>2.9538552542362159E-3</v>
      </c>
      <c r="J90">
        <f t="shared" si="35"/>
        <v>2.9613155060921907E-3</v>
      </c>
      <c r="K90">
        <f t="shared" si="35"/>
        <v>6.2768568075348939E-3</v>
      </c>
      <c r="L90">
        <f t="shared" si="35"/>
        <v>2.7302636203589059E-3</v>
      </c>
      <c r="M90">
        <f t="shared" si="35"/>
        <v>3.5943890420037572E-3</v>
      </c>
      <c r="N90">
        <f t="shared" si="35"/>
        <v>4.713607105103281E-3</v>
      </c>
      <c r="O90">
        <f t="shared" si="35"/>
        <v>3.2638548213895923E-3</v>
      </c>
      <c r="P90">
        <f t="shared" si="35"/>
        <v>3.2638548213895923E-3</v>
      </c>
      <c r="Q90">
        <f t="shared" si="35"/>
        <v>3.2047999076534849E-3</v>
      </c>
      <c r="R90">
        <f t="shared" si="35"/>
        <v>3.2047999076534853E-3</v>
      </c>
      <c r="S90">
        <f t="shared" si="35"/>
        <v>3.1688531132923877E-3</v>
      </c>
      <c r="T90">
        <f t="shared" si="35"/>
        <v>3.4081258471742558E-3</v>
      </c>
      <c r="U90">
        <f t="shared" si="35"/>
        <v>3.1723535852910358E-3</v>
      </c>
      <c r="V90">
        <f t="shared" si="35"/>
        <v>2.9409413198106496E-3</v>
      </c>
      <c r="W90">
        <f t="shared" si="35"/>
        <v>2.9409413198106496E-3</v>
      </c>
      <c r="X90">
        <f t="shared" si="35"/>
        <v>4.5430585189262405E-3</v>
      </c>
      <c r="Y90">
        <f t="shared" si="35"/>
        <v>4.4675610416468623E-3</v>
      </c>
      <c r="Z90">
        <f t="shared" si="35"/>
        <v>2.8264353769854324E-3</v>
      </c>
      <c r="AA90">
        <f t="shared" si="35"/>
        <v>4.1475185797674782E-3</v>
      </c>
      <c r="AB90">
        <f t="shared" si="35"/>
        <v>1.1039306575618772</v>
      </c>
      <c r="AC90">
        <f t="shared" si="35"/>
        <v>1.2637250411993633E-2</v>
      </c>
      <c r="AD90">
        <f t="shared" si="35"/>
        <v>9.6465691516238548E-3</v>
      </c>
      <c r="AE90">
        <f t="shared" si="35"/>
        <v>6.4919348429267705E-3</v>
      </c>
      <c r="AF90">
        <f t="shared" si="35"/>
        <v>1.3600580552052838E-3</v>
      </c>
      <c r="AG90">
        <f t="shared" si="35"/>
        <v>1.1519975425612358E-2</v>
      </c>
      <c r="AH90">
        <f t="shared" si="35"/>
        <v>4.2997255518650032E-3</v>
      </c>
      <c r="AI90">
        <f t="shared" si="35"/>
        <v>5.5272122421874256E-3</v>
      </c>
      <c r="AJ90">
        <f t="shared" si="35"/>
        <v>2.9582076816883794E-3</v>
      </c>
      <c r="AK90">
        <f t="shared" si="35"/>
        <v>8.4775883762956278E-3</v>
      </c>
      <c r="AL90">
        <f t="shared" si="35"/>
        <v>0</v>
      </c>
      <c r="AM90">
        <f t="shared" si="35"/>
        <v>2.7671045943873504E-3</v>
      </c>
      <c r="AN90" t="e">
        <f t="shared" si="35"/>
        <v>#DIV/0!</v>
      </c>
      <c r="AO90" t="e">
        <f t="shared" si="35"/>
        <v>#DIV/0!</v>
      </c>
      <c r="AP90" t="e">
        <f t="shared" si="35"/>
        <v>#DIV/0!</v>
      </c>
      <c r="AQ90" t="e">
        <f t="shared" si="35"/>
        <v>#DIV/0!</v>
      </c>
      <c r="AR90" t="e">
        <f t="shared" si="35"/>
        <v>#DIV/0!</v>
      </c>
      <c r="AS90" t="e">
        <f t="shared" si="35"/>
        <v>#DIV/0!</v>
      </c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</row>
    <row r="91" spans="1:66" x14ac:dyDescent="0.35">
      <c r="A91" s="23" t="s">
        <v>26</v>
      </c>
      <c r="B91" s="23">
        <v>321840877650.7171</v>
      </c>
      <c r="C91" t="str">
        <f t="shared" si="3"/>
        <v>ISIC 61</v>
      </c>
      <c r="D91">
        <f t="shared" ref="D91:AS91" si="36">SUMPRODUCT($C36:$AR36,$E$49:$AT$49*($E$50:$AT$50=D$58))/SUMIFS($E$49:$AT$49,$E$50:$AT$50,D$58)</f>
        <v>6.4542132135628118E-3</v>
      </c>
      <c r="E91">
        <f t="shared" si="36"/>
        <v>9.1543943764148261E-3</v>
      </c>
      <c r="F91">
        <f t="shared" si="36"/>
        <v>9.1543943764148261E-3</v>
      </c>
      <c r="G91">
        <f t="shared" si="36"/>
        <v>9.1543943764148261E-3</v>
      </c>
      <c r="H91">
        <f t="shared" si="36"/>
        <v>1.0055349960775355E-2</v>
      </c>
      <c r="I91">
        <f t="shared" si="36"/>
        <v>9.9771059248415211E-3</v>
      </c>
      <c r="J91">
        <f t="shared" si="36"/>
        <v>9.7876220382149132E-3</v>
      </c>
      <c r="K91">
        <f t="shared" si="36"/>
        <v>1.1021996096062326E-2</v>
      </c>
      <c r="L91">
        <f t="shared" si="36"/>
        <v>5.9909287242242686E-3</v>
      </c>
      <c r="M91">
        <f t="shared" si="36"/>
        <v>9.8296410864096035E-3</v>
      </c>
      <c r="N91">
        <f t="shared" si="36"/>
        <v>8.3493145092836188E-3</v>
      </c>
      <c r="O91">
        <f t="shared" si="36"/>
        <v>1.2459373820527813E-2</v>
      </c>
      <c r="P91">
        <f t="shared" si="36"/>
        <v>1.2459373820527813E-2</v>
      </c>
      <c r="Q91">
        <f t="shared" si="36"/>
        <v>1.0779417796536571E-2</v>
      </c>
      <c r="R91">
        <f t="shared" si="36"/>
        <v>1.0779417796536571E-2</v>
      </c>
      <c r="S91">
        <f t="shared" si="36"/>
        <v>9.2039396017327968E-3</v>
      </c>
      <c r="T91">
        <f t="shared" si="36"/>
        <v>8.6129457104601043E-3</v>
      </c>
      <c r="U91">
        <f t="shared" si="36"/>
        <v>9.6620932851232133E-3</v>
      </c>
      <c r="V91">
        <f t="shared" si="36"/>
        <v>1.1097681692904607E-2</v>
      </c>
      <c r="W91">
        <f t="shared" si="36"/>
        <v>1.1097681692904607E-2</v>
      </c>
      <c r="X91">
        <f t="shared" si="36"/>
        <v>1.1565690300798492E-2</v>
      </c>
      <c r="Y91">
        <f t="shared" si="36"/>
        <v>1.2582303118342268E-2</v>
      </c>
      <c r="Z91">
        <f t="shared" si="36"/>
        <v>1.0479183513247677E-2</v>
      </c>
      <c r="AA91">
        <f t="shared" si="36"/>
        <v>1.3320646239547413E-2</v>
      </c>
      <c r="AB91">
        <f t="shared" si="36"/>
        <v>2.4228688616502028E-2</v>
      </c>
      <c r="AC91">
        <f t="shared" si="36"/>
        <v>1.1975067037232583</v>
      </c>
      <c r="AD91">
        <f t="shared" si="36"/>
        <v>1.7020165596544099E-2</v>
      </c>
      <c r="AE91">
        <f t="shared" si="36"/>
        <v>2.0449184474138002E-2</v>
      </c>
      <c r="AF91">
        <f t="shared" si="36"/>
        <v>4.380190844597758E-3</v>
      </c>
      <c r="AG91">
        <f t="shared" si="36"/>
        <v>1.4416795197700442E-2</v>
      </c>
      <c r="AH91">
        <f t="shared" si="36"/>
        <v>1.0942800936643319E-2</v>
      </c>
      <c r="AI91">
        <f t="shared" si="36"/>
        <v>5.0476805369772037E-3</v>
      </c>
      <c r="AJ91">
        <f t="shared" si="36"/>
        <v>6.5911879766541179E-3</v>
      </c>
      <c r="AK91">
        <f t="shared" si="36"/>
        <v>1.2452808233554127E-2</v>
      </c>
      <c r="AL91">
        <f t="shared" si="36"/>
        <v>0</v>
      </c>
      <c r="AM91">
        <f t="shared" si="36"/>
        <v>8.1620028154843899E-3</v>
      </c>
      <c r="AN91" t="e">
        <f t="shared" si="36"/>
        <v>#DIV/0!</v>
      </c>
      <c r="AO91" t="e">
        <f t="shared" si="36"/>
        <v>#DIV/0!</v>
      </c>
      <c r="AP91" t="e">
        <f t="shared" si="36"/>
        <v>#DIV/0!</v>
      </c>
      <c r="AQ91" t="e">
        <f t="shared" si="36"/>
        <v>#DIV/0!</v>
      </c>
      <c r="AR91" t="e">
        <f t="shared" si="36"/>
        <v>#DIV/0!</v>
      </c>
      <c r="AS91" t="e">
        <f t="shared" si="36"/>
        <v>#DIV/0!</v>
      </c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</row>
    <row r="92" spans="1:66" x14ac:dyDescent="0.35">
      <c r="A92" s="23" t="s">
        <v>27</v>
      </c>
      <c r="B92" s="23">
        <v>555094758306.83374</v>
      </c>
      <c r="C92" t="str">
        <f t="shared" si="3"/>
        <v>ISIC 62T63</v>
      </c>
      <c r="D92">
        <f t="shared" ref="D92:AS92" si="37">SUMPRODUCT($C37:$AR37,$E$49:$AT$49*($E$50:$AT$50=D$58))/SUMIFS($E$49:$AT$49,$E$50:$AT$50,D$58)</f>
        <v>1.0804677792742754E-2</v>
      </c>
      <c r="E92">
        <f t="shared" si="37"/>
        <v>1.647363509922966E-2</v>
      </c>
      <c r="F92">
        <f t="shared" si="37"/>
        <v>1.647363509922966E-2</v>
      </c>
      <c r="G92">
        <f t="shared" si="37"/>
        <v>1.647363509922966E-2</v>
      </c>
      <c r="H92">
        <f t="shared" si="37"/>
        <v>1.7202187820288352E-2</v>
      </c>
      <c r="I92">
        <f t="shared" si="37"/>
        <v>1.6670269934903097E-2</v>
      </c>
      <c r="J92">
        <f t="shared" si="37"/>
        <v>1.646690294957406E-2</v>
      </c>
      <c r="K92">
        <f t="shared" si="37"/>
        <v>2.3783919920301447E-2</v>
      </c>
      <c r="L92">
        <f t="shared" si="37"/>
        <v>1.4249338780874294E-2</v>
      </c>
      <c r="M92">
        <f t="shared" si="37"/>
        <v>2.2529366012075891E-2</v>
      </c>
      <c r="N92">
        <f t="shared" si="37"/>
        <v>1.7297370973160909E-2</v>
      </c>
      <c r="O92">
        <f t="shared" si="37"/>
        <v>1.9187703973824355E-2</v>
      </c>
      <c r="P92">
        <f t="shared" si="37"/>
        <v>1.9187703973824355E-2</v>
      </c>
      <c r="Q92">
        <f t="shared" si="37"/>
        <v>2.1853288382527914E-2</v>
      </c>
      <c r="R92">
        <f t="shared" si="37"/>
        <v>2.1853288382527914E-2</v>
      </c>
      <c r="S92">
        <f t="shared" si="37"/>
        <v>2.1950593725534772E-2</v>
      </c>
      <c r="T92">
        <f t="shared" si="37"/>
        <v>2.1551355771991399E-2</v>
      </c>
      <c r="U92">
        <f t="shared" si="37"/>
        <v>1.8942735475138354E-2</v>
      </c>
      <c r="V92">
        <f t="shared" si="37"/>
        <v>2.1851779642807517E-2</v>
      </c>
      <c r="W92">
        <f t="shared" si="37"/>
        <v>2.1851779642807517E-2</v>
      </c>
      <c r="X92">
        <f t="shared" si="37"/>
        <v>2.810501669651469E-2</v>
      </c>
      <c r="Y92">
        <f t="shared" si="37"/>
        <v>2.1895897754882182E-2</v>
      </c>
      <c r="Z92">
        <f t="shared" si="37"/>
        <v>2.2991086310890883E-2</v>
      </c>
      <c r="AA92">
        <f t="shared" si="37"/>
        <v>1.3621948442315892E-2</v>
      </c>
      <c r="AB92">
        <f t="shared" si="37"/>
        <v>5.4084893043874135E-2</v>
      </c>
      <c r="AC92">
        <f t="shared" si="37"/>
        <v>5.4126001602133204E-2</v>
      </c>
      <c r="AD92">
        <f t="shared" si="37"/>
        <v>1.239322917453934</v>
      </c>
      <c r="AE92">
        <f t="shared" si="37"/>
        <v>5.0286084131019836E-2</v>
      </c>
      <c r="AF92">
        <f t="shared" si="37"/>
        <v>8.7181156911509995E-3</v>
      </c>
      <c r="AG92">
        <f t="shared" si="37"/>
        <v>3.0309237594069012E-2</v>
      </c>
      <c r="AH92">
        <f t="shared" si="37"/>
        <v>1.9864011768350613E-2</v>
      </c>
      <c r="AI92">
        <f t="shared" si="37"/>
        <v>1.1932098724889132E-2</v>
      </c>
      <c r="AJ92">
        <f t="shared" si="37"/>
        <v>1.2442838449269394E-2</v>
      </c>
      <c r="AK92">
        <f t="shared" si="37"/>
        <v>1.9041979428643996E-2</v>
      </c>
      <c r="AL92">
        <f t="shared" si="37"/>
        <v>0</v>
      </c>
      <c r="AM92">
        <f t="shared" si="37"/>
        <v>1.6200226230290327E-2</v>
      </c>
      <c r="AN92" t="e">
        <f t="shared" si="37"/>
        <v>#DIV/0!</v>
      </c>
      <c r="AO92" t="e">
        <f t="shared" si="37"/>
        <v>#DIV/0!</v>
      </c>
      <c r="AP92" t="e">
        <f t="shared" si="37"/>
        <v>#DIV/0!</v>
      </c>
      <c r="AQ92" t="e">
        <f t="shared" si="37"/>
        <v>#DIV/0!</v>
      </c>
      <c r="AR92" t="e">
        <f t="shared" si="37"/>
        <v>#DIV/0!</v>
      </c>
      <c r="AS92" t="e">
        <f t="shared" si="37"/>
        <v>#DIV/0!</v>
      </c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</row>
    <row r="93" spans="1:66" x14ac:dyDescent="0.35">
      <c r="A93" s="23" t="s">
        <v>28</v>
      </c>
      <c r="B93" s="23">
        <v>1256118405407.1279</v>
      </c>
      <c r="C93" t="str">
        <f t="shared" si="3"/>
        <v>ISIC 64T66</v>
      </c>
      <c r="D93">
        <f t="shared" ref="D93:AS93" si="38">SUMPRODUCT($C38:$AR38,$E$49:$AT$49*($E$50:$AT$50=D$58))/SUMIFS($E$49:$AT$49,$E$50:$AT$50,D$58)</f>
        <v>2.5702011115450143E-2</v>
      </c>
      <c r="E93">
        <f t="shared" si="38"/>
        <v>1.8870660437028331E-2</v>
      </c>
      <c r="F93">
        <f t="shared" si="38"/>
        <v>1.8870660437028331E-2</v>
      </c>
      <c r="G93">
        <f t="shared" si="38"/>
        <v>1.8870660437028331E-2</v>
      </c>
      <c r="H93">
        <f t="shared" si="38"/>
        <v>2.6456383143254769E-2</v>
      </c>
      <c r="I93">
        <f t="shared" si="38"/>
        <v>2.3480041700067022E-2</v>
      </c>
      <c r="J93">
        <f t="shared" si="38"/>
        <v>2.4288543330140695E-2</v>
      </c>
      <c r="K93">
        <f t="shared" si="38"/>
        <v>2.3849009096710481E-2</v>
      </c>
      <c r="L93">
        <f t="shared" si="38"/>
        <v>1.7509040844849711E-2</v>
      </c>
      <c r="M93">
        <f t="shared" si="38"/>
        <v>2.2061368492780939E-2</v>
      </c>
      <c r="N93">
        <f t="shared" si="38"/>
        <v>1.4854183728761058E-2</v>
      </c>
      <c r="O93">
        <f t="shared" si="38"/>
        <v>2.2712648406153876E-2</v>
      </c>
      <c r="P93">
        <f t="shared" si="38"/>
        <v>2.2712648406153876E-2</v>
      </c>
      <c r="Q93">
        <f t="shared" si="38"/>
        <v>2.3142257151909193E-2</v>
      </c>
      <c r="R93">
        <f t="shared" si="38"/>
        <v>2.3142257151909193E-2</v>
      </c>
      <c r="S93">
        <f t="shared" si="38"/>
        <v>1.9737212116603016E-2</v>
      </c>
      <c r="T93">
        <f t="shared" si="38"/>
        <v>2.0232170530634173E-2</v>
      </c>
      <c r="U93">
        <f t="shared" si="38"/>
        <v>2.0636850696194923E-2</v>
      </c>
      <c r="V93">
        <f t="shared" si="38"/>
        <v>2.3429080468771419E-2</v>
      </c>
      <c r="W93">
        <f t="shared" si="38"/>
        <v>2.3429080468771419E-2</v>
      </c>
      <c r="X93">
        <f t="shared" si="38"/>
        <v>2.3082530120571178E-2</v>
      </c>
      <c r="Y93">
        <f t="shared" si="38"/>
        <v>2.7223676245350232E-2</v>
      </c>
      <c r="Z93">
        <f t="shared" si="38"/>
        <v>2.4764963902984011E-2</v>
      </c>
      <c r="AA93">
        <f t="shared" si="38"/>
        <v>2.3725656958827907E-2</v>
      </c>
      <c r="AB93">
        <f t="shared" si="38"/>
        <v>1.9029875207286294E-2</v>
      </c>
      <c r="AC93">
        <f t="shared" si="38"/>
        <v>2.2390000606165233E-2</v>
      </c>
      <c r="AD93">
        <f t="shared" si="38"/>
        <v>1.5884383360700628E-2</v>
      </c>
      <c r="AE93">
        <f t="shared" si="38"/>
        <v>1.1590236307259543</v>
      </c>
      <c r="AF93">
        <f t="shared" si="38"/>
        <v>5.5214169797089707E-2</v>
      </c>
      <c r="AG93">
        <f t="shared" si="38"/>
        <v>2.2655065099175871E-2</v>
      </c>
      <c r="AH93">
        <f t="shared" si="38"/>
        <v>2.0889859868412703E-2</v>
      </c>
      <c r="AI93">
        <f t="shared" si="38"/>
        <v>8.5184003726545519E-3</v>
      </c>
      <c r="AJ93">
        <f t="shared" si="38"/>
        <v>1.2841008095472669E-2</v>
      </c>
      <c r="AK93">
        <f t="shared" si="38"/>
        <v>2.0800350279124122E-2</v>
      </c>
      <c r="AL93">
        <f t="shared" si="38"/>
        <v>0</v>
      </c>
      <c r="AM93">
        <f t="shared" si="38"/>
        <v>2.531926723686832E-2</v>
      </c>
      <c r="AN93" t="e">
        <f t="shared" si="38"/>
        <v>#DIV/0!</v>
      </c>
      <c r="AO93" t="e">
        <f t="shared" si="38"/>
        <v>#DIV/0!</v>
      </c>
      <c r="AP93" t="e">
        <f t="shared" si="38"/>
        <v>#DIV/0!</v>
      </c>
      <c r="AQ93" t="e">
        <f t="shared" si="38"/>
        <v>#DIV/0!</v>
      </c>
      <c r="AR93" t="e">
        <f t="shared" si="38"/>
        <v>#DIV/0!</v>
      </c>
      <c r="AS93" t="e">
        <f t="shared" si="38"/>
        <v>#DIV/0!</v>
      </c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</row>
    <row r="94" spans="1:66" x14ac:dyDescent="0.35">
      <c r="A94" s="23" t="s">
        <v>29</v>
      </c>
      <c r="B94" s="23">
        <v>1677363245706.1628</v>
      </c>
      <c r="C94" t="str">
        <f t="shared" si="3"/>
        <v>ISIC 68</v>
      </c>
      <c r="D94">
        <f t="shared" ref="D94:AS94" si="39">SUMPRODUCT($C39:$AR39,$E$49:$AT$49*($E$50:$AT$50=D$58))/SUMIFS($E$49:$AT$49,$E$50:$AT$50,D$58)</f>
        <v>2.0381016579038028E-2</v>
      </c>
      <c r="E94">
        <f t="shared" si="39"/>
        <v>2.0243644116231915E-2</v>
      </c>
      <c r="F94">
        <f t="shared" si="39"/>
        <v>2.0243644116231915E-2</v>
      </c>
      <c r="G94">
        <f t="shared" si="39"/>
        <v>2.0243644116231915E-2</v>
      </c>
      <c r="H94">
        <f t="shared" si="39"/>
        <v>3.0800148065705871E-2</v>
      </c>
      <c r="I94">
        <f t="shared" si="39"/>
        <v>3.4089141604519958E-2</v>
      </c>
      <c r="J94">
        <f t="shared" si="39"/>
        <v>3.1410688142382528E-2</v>
      </c>
      <c r="K94">
        <f t="shared" si="39"/>
        <v>3.3500930352247868E-2</v>
      </c>
      <c r="L94">
        <f t="shared" si="39"/>
        <v>1.5203638260076889E-2</v>
      </c>
      <c r="M94">
        <f t="shared" si="39"/>
        <v>2.5783403146575321E-2</v>
      </c>
      <c r="N94">
        <f t="shared" si="39"/>
        <v>2.0648502232259652E-2</v>
      </c>
      <c r="O94">
        <f t="shared" si="39"/>
        <v>3.1213881791522735E-2</v>
      </c>
      <c r="P94">
        <f t="shared" si="39"/>
        <v>3.1213881791522735E-2</v>
      </c>
      <c r="Q94">
        <f t="shared" si="39"/>
        <v>2.6779117497066712E-2</v>
      </c>
      <c r="R94">
        <f t="shared" si="39"/>
        <v>2.6779117497066712E-2</v>
      </c>
      <c r="S94">
        <f t="shared" si="39"/>
        <v>2.9159841487537527E-2</v>
      </c>
      <c r="T94">
        <f t="shared" si="39"/>
        <v>3.0722776595949387E-2</v>
      </c>
      <c r="U94">
        <f t="shared" si="39"/>
        <v>3.0206794848270341E-2</v>
      </c>
      <c r="V94">
        <f t="shared" si="39"/>
        <v>2.6320287687105082E-2</v>
      </c>
      <c r="W94">
        <f t="shared" si="39"/>
        <v>2.6320287687105082E-2</v>
      </c>
      <c r="X94">
        <f t="shared" si="39"/>
        <v>2.9676016960280622E-2</v>
      </c>
      <c r="Y94">
        <f t="shared" si="39"/>
        <v>6.9494570947357309E-2</v>
      </c>
      <c r="Z94">
        <f t="shared" si="39"/>
        <v>3.3298647935510274E-2</v>
      </c>
      <c r="AA94">
        <f t="shared" si="39"/>
        <v>6.6838573950686292E-2</v>
      </c>
      <c r="AB94">
        <f t="shared" si="39"/>
        <v>4.2369021589495778E-2</v>
      </c>
      <c r="AC94">
        <f t="shared" si="39"/>
        <v>6.713287160014518E-2</v>
      </c>
      <c r="AD94">
        <f t="shared" si="39"/>
        <v>3.3377875155068647E-2</v>
      </c>
      <c r="AE94">
        <f t="shared" si="39"/>
        <v>4.8105224950931835E-2</v>
      </c>
      <c r="AF94">
        <f t="shared" si="39"/>
        <v>1.0318944491388651</v>
      </c>
      <c r="AG94">
        <f t="shared" si="39"/>
        <v>4.5491858564735414E-2</v>
      </c>
      <c r="AH94">
        <f t="shared" si="39"/>
        <v>2.8664526057891052E-2</v>
      </c>
      <c r="AI94">
        <f t="shared" si="39"/>
        <v>1.9407817808946029E-2</v>
      </c>
      <c r="AJ94">
        <f t="shared" si="39"/>
        <v>2.6963993607868927E-2</v>
      </c>
      <c r="AK94">
        <f t="shared" si="39"/>
        <v>3.9401400138671376E-2</v>
      </c>
      <c r="AL94">
        <f t="shared" si="39"/>
        <v>0</v>
      </c>
      <c r="AM94">
        <f t="shared" si="39"/>
        <v>4.2669682955165197E-2</v>
      </c>
      <c r="AN94" t="e">
        <f t="shared" si="39"/>
        <v>#DIV/0!</v>
      </c>
      <c r="AO94" t="e">
        <f t="shared" si="39"/>
        <v>#DIV/0!</v>
      </c>
      <c r="AP94" t="e">
        <f t="shared" si="39"/>
        <v>#DIV/0!</v>
      </c>
      <c r="AQ94" t="e">
        <f t="shared" si="39"/>
        <v>#DIV/0!</v>
      </c>
      <c r="AR94" t="e">
        <f t="shared" si="39"/>
        <v>#DIV/0!</v>
      </c>
      <c r="AS94" t="e">
        <f t="shared" si="39"/>
        <v>#DIV/0!</v>
      </c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</row>
    <row r="95" spans="1:66" x14ac:dyDescent="0.35">
      <c r="A95" s="23" t="s">
        <v>30</v>
      </c>
      <c r="B95" s="23">
        <v>2314495885749.9053</v>
      </c>
      <c r="C95" t="str">
        <f t="shared" si="3"/>
        <v>ISIC 69T82</v>
      </c>
      <c r="D95">
        <f t="shared" ref="D95:AS95" si="40">SUMPRODUCT($C40:$AR40,$E$49:$AT$49*($E$50:$AT$50=D$58))/SUMIFS($E$49:$AT$49,$E$50:$AT$50,D$58)</f>
        <v>9.3718158261342759E-3</v>
      </c>
      <c r="E95">
        <f t="shared" si="40"/>
        <v>1.1139214247993863E-2</v>
      </c>
      <c r="F95">
        <f t="shared" si="40"/>
        <v>1.1139214247993863E-2</v>
      </c>
      <c r="G95">
        <f t="shared" si="40"/>
        <v>1.1139214247993863E-2</v>
      </c>
      <c r="H95">
        <f t="shared" si="40"/>
        <v>1.3301957653282613E-2</v>
      </c>
      <c r="I95">
        <f t="shared" si="40"/>
        <v>1.1064570674443417E-2</v>
      </c>
      <c r="J95">
        <f t="shared" si="40"/>
        <v>1.1137306395793464E-2</v>
      </c>
      <c r="K95">
        <f t="shared" si="40"/>
        <v>1.3255399863609584E-2</v>
      </c>
      <c r="L95">
        <f t="shared" si="40"/>
        <v>9.2697052829423168E-3</v>
      </c>
      <c r="M95">
        <f t="shared" si="40"/>
        <v>1.2766090939096374E-2</v>
      </c>
      <c r="N95">
        <f t="shared" si="40"/>
        <v>1.4483330196143207E-2</v>
      </c>
      <c r="O95">
        <f t="shared" si="40"/>
        <v>1.3317147786264846E-2</v>
      </c>
      <c r="P95">
        <f t="shared" si="40"/>
        <v>1.3317147786264846E-2</v>
      </c>
      <c r="Q95">
        <f t="shared" si="40"/>
        <v>1.2183163361749367E-2</v>
      </c>
      <c r="R95">
        <f t="shared" si="40"/>
        <v>1.2183163361749367E-2</v>
      </c>
      <c r="S95">
        <f t="shared" si="40"/>
        <v>1.2151622618218139E-2</v>
      </c>
      <c r="T95">
        <f t="shared" si="40"/>
        <v>1.2921840327878043E-2</v>
      </c>
      <c r="U95">
        <f t="shared" si="40"/>
        <v>1.2208220047326683E-2</v>
      </c>
      <c r="V95">
        <f t="shared" si="40"/>
        <v>1.0148507571010615E-2</v>
      </c>
      <c r="W95">
        <f t="shared" si="40"/>
        <v>1.0148507571010615E-2</v>
      </c>
      <c r="X95">
        <f t="shared" si="40"/>
        <v>1.3702023836316433E-2</v>
      </c>
      <c r="Y95">
        <f t="shared" si="40"/>
        <v>1.3208773369185776E-2</v>
      </c>
      <c r="Z95">
        <f t="shared" si="40"/>
        <v>1.2565374007134991E-2</v>
      </c>
      <c r="AA95">
        <f t="shared" si="40"/>
        <v>9.9062844387959662E-3</v>
      </c>
      <c r="AB95">
        <f t="shared" si="40"/>
        <v>1.5150003622698787E-2</v>
      </c>
      <c r="AC95">
        <f t="shared" si="40"/>
        <v>1.2443975767787377E-2</v>
      </c>
      <c r="AD95">
        <f t="shared" si="40"/>
        <v>1.4318994239210785E-2</v>
      </c>
      <c r="AE95">
        <f t="shared" si="40"/>
        <v>1.3385648439812549E-2</v>
      </c>
      <c r="AF95">
        <f t="shared" si="40"/>
        <v>5.1275576291486356E-3</v>
      </c>
      <c r="AG95">
        <f t="shared" si="40"/>
        <v>1.0172919699497815</v>
      </c>
      <c r="AH95">
        <f t="shared" si="40"/>
        <v>6.7292403652676608E-3</v>
      </c>
      <c r="AI95">
        <f t="shared" si="40"/>
        <v>4.1246742989828238E-3</v>
      </c>
      <c r="AJ95">
        <f t="shared" si="40"/>
        <v>5.5853550640919776E-3</v>
      </c>
      <c r="AK95">
        <f t="shared" si="40"/>
        <v>9.9894213561748414E-3</v>
      </c>
      <c r="AL95">
        <f t="shared" si="40"/>
        <v>0</v>
      </c>
      <c r="AM95">
        <f t="shared" si="40"/>
        <v>1.4086874889864274E-2</v>
      </c>
      <c r="AN95" t="e">
        <f t="shared" si="40"/>
        <v>#DIV/0!</v>
      </c>
      <c r="AO95" t="e">
        <f t="shared" si="40"/>
        <v>#DIV/0!</v>
      </c>
      <c r="AP95" t="e">
        <f t="shared" si="40"/>
        <v>#DIV/0!</v>
      </c>
      <c r="AQ95" t="e">
        <f t="shared" si="40"/>
        <v>#DIV/0!</v>
      </c>
      <c r="AR95" t="e">
        <f t="shared" si="40"/>
        <v>#DIV/0!</v>
      </c>
      <c r="AS95" t="e">
        <f t="shared" si="40"/>
        <v>#DIV/0!</v>
      </c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</row>
    <row r="96" spans="1:66" x14ac:dyDescent="0.35">
      <c r="A96" s="23" t="s">
        <v>31</v>
      </c>
      <c r="B96" s="23">
        <v>1127274605958.9775</v>
      </c>
      <c r="C96" t="str">
        <f t="shared" si="3"/>
        <v>ISIC 84</v>
      </c>
      <c r="D96">
        <f t="shared" ref="D96:AS96" si="41">SUMPRODUCT($C41:$AR41,$E$49:$AT$49*($E$50:$AT$50=D$58))/SUMIFS($E$49:$AT$49,$E$50:$AT$50,D$58)</f>
        <v>1.7345780953807999E-2</v>
      </c>
      <c r="E96">
        <f t="shared" si="41"/>
        <v>2.2918414869812137E-2</v>
      </c>
      <c r="F96">
        <f t="shared" si="41"/>
        <v>2.2918414869812137E-2</v>
      </c>
      <c r="G96">
        <f t="shared" si="41"/>
        <v>2.2918414869812137E-2</v>
      </c>
      <c r="H96">
        <f t="shared" si="41"/>
        <v>2.8098600557332671E-2</v>
      </c>
      <c r="I96">
        <f t="shared" si="41"/>
        <v>2.9949115213767096E-2</v>
      </c>
      <c r="J96">
        <f t="shared" si="41"/>
        <v>2.591421187983373E-2</v>
      </c>
      <c r="K96">
        <f t="shared" si="41"/>
        <v>3.3227191561367428E-2</v>
      </c>
      <c r="L96">
        <f t="shared" si="41"/>
        <v>1.8613704937984008E-2</v>
      </c>
      <c r="M96">
        <f t="shared" si="41"/>
        <v>2.8031238278055613E-2</v>
      </c>
      <c r="N96">
        <f t="shared" si="41"/>
        <v>2.0754338412308029E-2</v>
      </c>
      <c r="O96">
        <f t="shared" si="41"/>
        <v>3.0302578096847818E-2</v>
      </c>
      <c r="P96">
        <f t="shared" si="41"/>
        <v>3.0302578096847818E-2</v>
      </c>
      <c r="Q96">
        <f t="shared" si="41"/>
        <v>3.2897384703732463E-2</v>
      </c>
      <c r="R96">
        <f t="shared" si="41"/>
        <v>3.2897384703732463E-2</v>
      </c>
      <c r="S96">
        <f t="shared" si="41"/>
        <v>2.5509084715839743E-2</v>
      </c>
      <c r="T96">
        <f t="shared" si="41"/>
        <v>2.6509434317654259E-2</v>
      </c>
      <c r="U96">
        <f t="shared" si="41"/>
        <v>2.5619332079676545E-2</v>
      </c>
      <c r="V96">
        <f t="shared" si="41"/>
        <v>2.5905589547817107E-2</v>
      </c>
      <c r="W96">
        <f t="shared" si="41"/>
        <v>2.5905589547817107E-2</v>
      </c>
      <c r="X96">
        <f t="shared" si="41"/>
        <v>4.9413182427865965E-2</v>
      </c>
      <c r="Y96">
        <f t="shared" si="41"/>
        <v>3.1213638741078156E-2</v>
      </c>
      <c r="Z96">
        <f t="shared" si="41"/>
        <v>2.5748048322231449E-2</v>
      </c>
      <c r="AA96">
        <f t="shared" si="41"/>
        <v>2.2853825768779423E-2</v>
      </c>
      <c r="AB96">
        <f t="shared" si="41"/>
        <v>4.2803358907113155E-2</v>
      </c>
      <c r="AC96">
        <f t="shared" si="41"/>
        <v>3.2625625977729319E-2</v>
      </c>
      <c r="AD96">
        <f t="shared" si="41"/>
        <v>2.5432027160735098E-2</v>
      </c>
      <c r="AE96">
        <f t="shared" si="41"/>
        <v>3.2953210545021636E-2</v>
      </c>
      <c r="AF96">
        <f t="shared" si="41"/>
        <v>1.607831729612106E-2</v>
      </c>
      <c r="AG96">
        <f t="shared" si="41"/>
        <v>4.2651353831804219E-2</v>
      </c>
      <c r="AH96">
        <f t="shared" si="41"/>
        <v>1.0331467045671523</v>
      </c>
      <c r="AI96">
        <f t="shared" si="41"/>
        <v>1.6329537586488304E-2</v>
      </c>
      <c r="AJ96">
        <f t="shared" si="41"/>
        <v>2.1308358713221259E-2</v>
      </c>
      <c r="AK96">
        <f t="shared" si="41"/>
        <v>2.7472126399465824E-2</v>
      </c>
      <c r="AL96">
        <f t="shared" si="41"/>
        <v>0</v>
      </c>
      <c r="AM96">
        <f t="shared" si="41"/>
        <v>2.6128259640008235E-2</v>
      </c>
      <c r="AN96" t="e">
        <f t="shared" si="41"/>
        <v>#DIV/0!</v>
      </c>
      <c r="AO96" t="e">
        <f t="shared" si="41"/>
        <v>#DIV/0!</v>
      </c>
      <c r="AP96" t="e">
        <f t="shared" si="41"/>
        <v>#DIV/0!</v>
      </c>
      <c r="AQ96" t="e">
        <f t="shared" si="41"/>
        <v>#DIV/0!</v>
      </c>
      <c r="AR96" t="e">
        <f t="shared" si="41"/>
        <v>#DIV/0!</v>
      </c>
      <c r="AS96" t="e">
        <f t="shared" si="41"/>
        <v>#DIV/0!</v>
      </c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</row>
    <row r="97" spans="1:403" x14ac:dyDescent="0.35">
      <c r="A97" s="23" t="s">
        <v>32</v>
      </c>
      <c r="B97" s="23">
        <v>732705846703.62292</v>
      </c>
      <c r="C97" t="str">
        <f t="shared" si="3"/>
        <v>ISIC 85</v>
      </c>
      <c r="D97">
        <f t="shared" ref="D97:AS97" si="42">SUMPRODUCT($C42:$AR42,$E$49:$AT$49*($E$50:$AT$50=D$58))/SUMIFS($E$49:$AT$49,$E$50:$AT$50,D$58)</f>
        <v>4.8702202788234328E-3</v>
      </c>
      <c r="E97">
        <f t="shared" si="42"/>
        <v>7.3173605626182716E-3</v>
      </c>
      <c r="F97">
        <f t="shared" si="42"/>
        <v>7.3173605626182725E-3</v>
      </c>
      <c r="G97">
        <f t="shared" si="42"/>
        <v>7.3173605626182716E-3</v>
      </c>
      <c r="H97">
        <f t="shared" si="42"/>
        <v>6.4706528233468823E-3</v>
      </c>
      <c r="I97">
        <f t="shared" si="42"/>
        <v>5.4643940187819283E-3</v>
      </c>
      <c r="J97">
        <f t="shared" si="42"/>
        <v>7.4354001689699604E-3</v>
      </c>
      <c r="K97">
        <f t="shared" si="42"/>
        <v>9.188017557428917E-3</v>
      </c>
      <c r="L97">
        <f t="shared" si="42"/>
        <v>4.5858167360489652E-3</v>
      </c>
      <c r="M97">
        <f t="shared" si="42"/>
        <v>8.3054490880494648E-3</v>
      </c>
      <c r="N97">
        <f t="shared" si="42"/>
        <v>5.5355893802450911E-3</v>
      </c>
      <c r="O97">
        <f t="shared" si="42"/>
        <v>9.4465426997645055E-3</v>
      </c>
      <c r="P97">
        <f t="shared" si="42"/>
        <v>9.4465426997645055E-3</v>
      </c>
      <c r="Q97">
        <f t="shared" si="42"/>
        <v>9.3484849230244787E-3</v>
      </c>
      <c r="R97">
        <f t="shared" si="42"/>
        <v>9.3484849230244787E-3</v>
      </c>
      <c r="S97">
        <f t="shared" si="42"/>
        <v>5.9731667799868783E-3</v>
      </c>
      <c r="T97">
        <f t="shared" si="42"/>
        <v>6.0912864865101477E-3</v>
      </c>
      <c r="U97">
        <f t="shared" si="42"/>
        <v>6.2738868806554394E-3</v>
      </c>
      <c r="V97">
        <f t="shared" si="42"/>
        <v>2.7370266157121077E-2</v>
      </c>
      <c r="W97">
        <f t="shared" si="42"/>
        <v>2.7370266157121077E-2</v>
      </c>
      <c r="X97">
        <f t="shared" si="42"/>
        <v>9.1188751918711286E-3</v>
      </c>
      <c r="Y97">
        <f t="shared" si="42"/>
        <v>4.9932159988721756E-3</v>
      </c>
      <c r="Z97">
        <f t="shared" si="42"/>
        <v>5.1804694253983563E-3</v>
      </c>
      <c r="AA97">
        <f t="shared" si="42"/>
        <v>4.9308533670429236E-3</v>
      </c>
      <c r="AB97">
        <f t="shared" si="42"/>
        <v>5.263205972740638E-3</v>
      </c>
      <c r="AC97">
        <f t="shared" si="42"/>
        <v>4.9745605151253775E-3</v>
      </c>
      <c r="AD97">
        <f t="shared" si="42"/>
        <v>4.4547271401172983E-3</v>
      </c>
      <c r="AE97">
        <f t="shared" si="42"/>
        <v>3.8287747025578644E-3</v>
      </c>
      <c r="AF97">
        <f t="shared" si="42"/>
        <v>3.0832688987928094E-3</v>
      </c>
      <c r="AG97">
        <f t="shared" si="42"/>
        <v>8.1153038136395871E-3</v>
      </c>
      <c r="AH97">
        <f t="shared" si="42"/>
        <v>1.1238173122742614E-2</v>
      </c>
      <c r="AI97">
        <f t="shared" si="42"/>
        <v>1.0037859918369862</v>
      </c>
      <c r="AJ97">
        <f t="shared" si="42"/>
        <v>4.3755515625734818E-3</v>
      </c>
      <c r="AK97">
        <f t="shared" si="42"/>
        <v>5.3369474609448299E-3</v>
      </c>
      <c r="AL97">
        <f t="shared" si="42"/>
        <v>0</v>
      </c>
      <c r="AM97">
        <f t="shared" si="42"/>
        <v>7.4914717553437923E-3</v>
      </c>
      <c r="AN97" t="e">
        <f t="shared" si="42"/>
        <v>#DIV/0!</v>
      </c>
      <c r="AO97" t="e">
        <f t="shared" si="42"/>
        <v>#DIV/0!</v>
      </c>
      <c r="AP97" t="e">
        <f t="shared" si="42"/>
        <v>#DIV/0!</v>
      </c>
      <c r="AQ97" t="e">
        <f t="shared" si="42"/>
        <v>#DIV/0!</v>
      </c>
      <c r="AR97" t="e">
        <f t="shared" si="42"/>
        <v>#DIV/0!</v>
      </c>
      <c r="AS97" t="e">
        <f t="shared" si="42"/>
        <v>#DIV/0!</v>
      </c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</row>
    <row r="98" spans="1:403" x14ac:dyDescent="0.35">
      <c r="A98" s="23" t="s">
        <v>33</v>
      </c>
      <c r="B98" s="23">
        <v>1286732486532.1653</v>
      </c>
      <c r="C98" t="str">
        <f t="shared" si="3"/>
        <v>ISIC 86T88</v>
      </c>
      <c r="D98">
        <f t="shared" ref="D98:AS98" si="43">SUMPRODUCT($C43:$AR43,$E$49:$AT$49*($E$50:$AT$50=D$58))/SUMIFS($E$49:$AT$49,$E$50:$AT$50,D$58)</f>
        <v>2.3719008363430436E-3</v>
      </c>
      <c r="E98">
        <f t="shared" si="43"/>
        <v>3.1510666504344993E-3</v>
      </c>
      <c r="F98">
        <f t="shared" si="43"/>
        <v>3.1510666504344989E-3</v>
      </c>
      <c r="G98">
        <f t="shared" si="43"/>
        <v>3.1510666504344993E-3</v>
      </c>
      <c r="H98">
        <f t="shared" si="43"/>
        <v>3.7703086065079242E-3</v>
      </c>
      <c r="I98">
        <f t="shared" si="43"/>
        <v>2.8174889022939873E-3</v>
      </c>
      <c r="J98">
        <f t="shared" si="43"/>
        <v>2.9567615052765706E-3</v>
      </c>
      <c r="K98">
        <f t="shared" si="43"/>
        <v>3.8549020309968131E-3</v>
      </c>
      <c r="L98">
        <f t="shared" si="43"/>
        <v>2.4930553810701569E-3</v>
      </c>
      <c r="M98">
        <f t="shared" si="43"/>
        <v>3.797052213028407E-3</v>
      </c>
      <c r="N98">
        <f t="shared" si="43"/>
        <v>4.0992383599754477E-3</v>
      </c>
      <c r="O98">
        <f t="shared" si="43"/>
        <v>3.554277144781513E-3</v>
      </c>
      <c r="P98">
        <f t="shared" si="43"/>
        <v>3.5542771447815134E-3</v>
      </c>
      <c r="Q98">
        <f t="shared" si="43"/>
        <v>3.9814953717931256E-3</v>
      </c>
      <c r="R98">
        <f t="shared" si="43"/>
        <v>3.9814953717931256E-3</v>
      </c>
      <c r="S98">
        <f t="shared" si="43"/>
        <v>3.6361839939622036E-3</v>
      </c>
      <c r="T98">
        <f t="shared" si="43"/>
        <v>4.9826655878773256E-3</v>
      </c>
      <c r="U98">
        <f t="shared" si="43"/>
        <v>3.6741004782384619E-3</v>
      </c>
      <c r="V98">
        <f t="shared" si="43"/>
        <v>4.1924875966312765E-3</v>
      </c>
      <c r="W98">
        <f t="shared" si="43"/>
        <v>4.1924875966312765E-3</v>
      </c>
      <c r="X98">
        <f t="shared" si="43"/>
        <v>4.0516258912865451E-3</v>
      </c>
      <c r="Y98">
        <f t="shared" si="43"/>
        <v>3.6664123320666905E-3</v>
      </c>
      <c r="Z98">
        <f t="shared" si="43"/>
        <v>4.5309912631555978E-3</v>
      </c>
      <c r="AA98">
        <f t="shared" si="43"/>
        <v>2.7781523091113458E-3</v>
      </c>
      <c r="AB98">
        <f t="shared" si="43"/>
        <v>4.0372019212112772E-3</v>
      </c>
      <c r="AC98">
        <f t="shared" si="43"/>
        <v>6.4423528249686647E-3</v>
      </c>
      <c r="AD98">
        <f t="shared" si="43"/>
        <v>5.9708515814144948E-3</v>
      </c>
      <c r="AE98">
        <f t="shared" si="43"/>
        <v>4.1814113822395129E-3</v>
      </c>
      <c r="AF98">
        <f t="shared" si="43"/>
        <v>1.3147794653129701E-3</v>
      </c>
      <c r="AG98">
        <f t="shared" si="43"/>
        <v>5.0884784515585419E-3</v>
      </c>
      <c r="AH98">
        <f t="shared" si="43"/>
        <v>7.0496018029979502E-3</v>
      </c>
      <c r="AI98">
        <f t="shared" si="43"/>
        <v>2.1778005246453489E-2</v>
      </c>
      <c r="AJ98">
        <f t="shared" si="43"/>
        <v>1.0079476111452184</v>
      </c>
      <c r="AK98">
        <f t="shared" si="43"/>
        <v>4.0755296177533941E-3</v>
      </c>
      <c r="AL98">
        <f t="shared" si="43"/>
        <v>0</v>
      </c>
      <c r="AM98">
        <f t="shared" si="43"/>
        <v>3.0855469753773724E-3</v>
      </c>
      <c r="AN98" t="e">
        <f t="shared" si="43"/>
        <v>#DIV/0!</v>
      </c>
      <c r="AO98" t="e">
        <f t="shared" si="43"/>
        <v>#DIV/0!</v>
      </c>
      <c r="AP98" t="e">
        <f t="shared" si="43"/>
        <v>#DIV/0!</v>
      </c>
      <c r="AQ98" t="e">
        <f t="shared" si="43"/>
        <v>#DIV/0!</v>
      </c>
      <c r="AR98" t="e">
        <f t="shared" si="43"/>
        <v>#DIV/0!</v>
      </c>
      <c r="AS98" t="e">
        <f t="shared" si="43"/>
        <v>#DIV/0!</v>
      </c>
    </row>
    <row r="99" spans="1:403" x14ac:dyDescent="0.35">
      <c r="A99" s="23" t="s">
        <v>34</v>
      </c>
      <c r="B99" s="23">
        <v>603957904593.38953</v>
      </c>
      <c r="C99" t="str">
        <f t="shared" si="3"/>
        <v>ISIC 90T96</v>
      </c>
      <c r="D99">
        <f t="shared" ref="D99:AS99" si="44">SUMPRODUCT($C44:$AR44,$E$49:$AT$49*($E$50:$AT$50=D$58))/SUMIFS($E$49:$AT$49,$E$50:$AT$50,D$58)</f>
        <v>7.0145820128502832E-4</v>
      </c>
      <c r="E99">
        <f t="shared" si="44"/>
        <v>7.218292221908161E-4</v>
      </c>
      <c r="F99">
        <f t="shared" si="44"/>
        <v>7.218292221908161E-4</v>
      </c>
      <c r="G99">
        <f t="shared" si="44"/>
        <v>7.218292221908161E-4</v>
      </c>
      <c r="H99">
        <f t="shared" si="44"/>
        <v>1.2619703619672605E-3</v>
      </c>
      <c r="I99">
        <f t="shared" si="44"/>
        <v>1.7005243414303422E-3</v>
      </c>
      <c r="J99">
        <f t="shared" si="44"/>
        <v>1.0005848711274236E-3</v>
      </c>
      <c r="K99">
        <f t="shared" si="44"/>
        <v>1.4788298654723493E-3</v>
      </c>
      <c r="L99">
        <f t="shared" si="44"/>
        <v>6.7053850220796557E-4</v>
      </c>
      <c r="M99">
        <f t="shared" si="44"/>
        <v>8.6701855101314397E-4</v>
      </c>
      <c r="N99">
        <f t="shared" si="44"/>
        <v>9.761910096769583E-4</v>
      </c>
      <c r="O99">
        <f t="shared" si="44"/>
        <v>1.1683933575444699E-3</v>
      </c>
      <c r="P99">
        <f t="shared" si="44"/>
        <v>1.1683933575444699E-3</v>
      </c>
      <c r="Q99">
        <f t="shared" si="44"/>
        <v>9.7859842812889736E-4</v>
      </c>
      <c r="R99">
        <f t="shared" si="44"/>
        <v>9.7859842812889736E-4</v>
      </c>
      <c r="S99">
        <f t="shared" si="44"/>
        <v>9.098949715196943E-4</v>
      </c>
      <c r="T99">
        <f t="shared" si="44"/>
        <v>1.0515260943092068E-3</v>
      </c>
      <c r="U99">
        <f t="shared" si="44"/>
        <v>1.3553584097908639E-3</v>
      </c>
      <c r="V99">
        <f t="shared" si="44"/>
        <v>8.9546187843478147E-4</v>
      </c>
      <c r="W99">
        <f t="shared" si="44"/>
        <v>8.9546187843478147E-4</v>
      </c>
      <c r="X99">
        <f t="shared" si="44"/>
        <v>1.0575262461170398E-3</v>
      </c>
      <c r="Y99">
        <f t="shared" si="44"/>
        <v>1.0736334441272034E-3</v>
      </c>
      <c r="Z99">
        <f t="shared" si="44"/>
        <v>8.3389112568548862E-4</v>
      </c>
      <c r="AA99">
        <f t="shared" si="44"/>
        <v>1.7575975868231763E-3</v>
      </c>
      <c r="AB99">
        <f t="shared" si="44"/>
        <v>6.47459318407923E-3</v>
      </c>
      <c r="AC99">
        <f t="shared" si="44"/>
        <v>1.6525797884313687E-3</v>
      </c>
      <c r="AD99">
        <f t="shared" si="44"/>
        <v>1.1475401801091848E-3</v>
      </c>
      <c r="AE99">
        <f t="shared" si="44"/>
        <v>1.0862383748575586E-3</v>
      </c>
      <c r="AF99">
        <f t="shared" si="44"/>
        <v>3.8959322871457493E-4</v>
      </c>
      <c r="AG99">
        <f t="shared" si="44"/>
        <v>1.8952793435756804E-3</v>
      </c>
      <c r="AH99">
        <f t="shared" si="44"/>
        <v>1.7995821697015077E-3</v>
      </c>
      <c r="AI99">
        <f t="shared" si="44"/>
        <v>1.1485960693112874E-3</v>
      </c>
      <c r="AJ99">
        <f t="shared" si="44"/>
        <v>2.3581698909587523E-3</v>
      </c>
      <c r="AK99">
        <f t="shared" si="44"/>
        <v>1.007264480184592</v>
      </c>
      <c r="AL99">
        <f t="shared" si="44"/>
        <v>0</v>
      </c>
      <c r="AM99">
        <f t="shared" si="44"/>
        <v>8.0543894143576963E-4</v>
      </c>
      <c r="AN99" t="e">
        <f t="shared" si="44"/>
        <v>#DIV/0!</v>
      </c>
      <c r="AO99" t="e">
        <f t="shared" si="44"/>
        <v>#DIV/0!</v>
      </c>
      <c r="AP99" t="e">
        <f t="shared" si="44"/>
        <v>#DIV/0!</v>
      </c>
      <c r="AQ99" t="e">
        <f t="shared" si="44"/>
        <v>#DIV/0!</v>
      </c>
      <c r="AR99" t="e">
        <f t="shared" si="44"/>
        <v>#DIV/0!</v>
      </c>
      <c r="AS99" t="e">
        <f t="shared" si="44"/>
        <v>#DIV/0!</v>
      </c>
    </row>
    <row r="100" spans="1:403" x14ac:dyDescent="0.35">
      <c r="A100" s="23" t="s">
        <v>35</v>
      </c>
      <c r="B100" s="23">
        <v>47731234024.096161</v>
      </c>
      <c r="C100" t="str">
        <f t="shared" si="3"/>
        <v>ISIC 97T98</v>
      </c>
      <c r="D100">
        <f t="shared" ref="D100:AS100" si="45">SUMPRODUCT($C45:$AR45,$E$49:$AT$49*($E$50:$AT$50=D$58))/SUMIFS($E$49:$AT$49,$E$50:$AT$50,D$58)</f>
        <v>1.0130626141451546E-3</v>
      </c>
      <c r="E100">
        <f t="shared" si="45"/>
        <v>1.6041581799548139E-3</v>
      </c>
      <c r="F100">
        <f t="shared" si="45"/>
        <v>1.6041581799548141E-3</v>
      </c>
      <c r="G100">
        <f t="shared" si="45"/>
        <v>1.6041581799548139E-3</v>
      </c>
      <c r="H100">
        <f t="shared" si="45"/>
        <v>1.6730760586750901E-3</v>
      </c>
      <c r="I100">
        <f t="shared" si="45"/>
        <v>1.6586593767951175E-3</v>
      </c>
      <c r="J100">
        <f t="shared" si="45"/>
        <v>1.2660390473602965E-3</v>
      </c>
      <c r="K100">
        <f t="shared" si="45"/>
        <v>1.7848026978438659E-3</v>
      </c>
      <c r="L100">
        <f t="shared" si="45"/>
        <v>1.0225274790913825E-3</v>
      </c>
      <c r="M100">
        <f t="shared" si="45"/>
        <v>1.6770827612269488E-3</v>
      </c>
      <c r="N100">
        <f t="shared" si="45"/>
        <v>1.4013971001382436E-3</v>
      </c>
      <c r="O100">
        <f t="shared" si="45"/>
        <v>1.6403305350277371E-3</v>
      </c>
      <c r="P100">
        <f t="shared" si="45"/>
        <v>1.6403305350277371E-3</v>
      </c>
      <c r="Q100">
        <f t="shared" si="45"/>
        <v>1.8973786399728578E-3</v>
      </c>
      <c r="R100">
        <f t="shared" si="45"/>
        <v>1.8973786399728578E-3</v>
      </c>
      <c r="S100">
        <f t="shared" si="45"/>
        <v>1.4049609027038581E-3</v>
      </c>
      <c r="T100">
        <f t="shared" si="45"/>
        <v>1.3812207859928273E-3</v>
      </c>
      <c r="U100">
        <f t="shared" si="45"/>
        <v>1.7887197692827109E-3</v>
      </c>
      <c r="V100">
        <f t="shared" si="45"/>
        <v>1.5689734515134818E-3</v>
      </c>
      <c r="W100">
        <f t="shared" si="45"/>
        <v>1.5689734515134818E-3</v>
      </c>
      <c r="X100">
        <f t="shared" si="45"/>
        <v>4.2834204469199676E-3</v>
      </c>
      <c r="Y100">
        <f t="shared" si="45"/>
        <v>1.4364532538402302E-3</v>
      </c>
      <c r="Z100">
        <f t="shared" si="45"/>
        <v>1.9632120879397941E-3</v>
      </c>
      <c r="AA100">
        <f t="shared" si="45"/>
        <v>4.2705325000278668E-3</v>
      </c>
      <c r="AB100">
        <f t="shared" si="45"/>
        <v>2.0515118974851268E-3</v>
      </c>
      <c r="AC100">
        <f t="shared" si="45"/>
        <v>2.1550348638865414E-3</v>
      </c>
      <c r="AD100">
        <f t="shared" si="45"/>
        <v>1.7835494291385974E-3</v>
      </c>
      <c r="AE100">
        <f t="shared" si="45"/>
        <v>1.1174849390766944E-3</v>
      </c>
      <c r="AF100">
        <f t="shared" si="45"/>
        <v>4.5782399715032997E-4</v>
      </c>
      <c r="AG100">
        <f t="shared" si="45"/>
        <v>3.8254111469795851E-3</v>
      </c>
      <c r="AH100">
        <f t="shared" si="45"/>
        <v>1.542572362771734E-3</v>
      </c>
      <c r="AI100">
        <f t="shared" si="45"/>
        <v>1.2284790474340048E-3</v>
      </c>
      <c r="AJ100">
        <f t="shared" si="45"/>
        <v>4.6864136260336602E-3</v>
      </c>
      <c r="AK100">
        <f t="shared" si="45"/>
        <v>1.7380608374810324E-2</v>
      </c>
      <c r="AL100">
        <f t="shared" si="45"/>
        <v>1</v>
      </c>
      <c r="AM100">
        <f t="shared" si="45"/>
        <v>1.338527578404441E-3</v>
      </c>
      <c r="AN100" t="e">
        <f t="shared" si="45"/>
        <v>#DIV/0!</v>
      </c>
      <c r="AO100" t="e">
        <f t="shared" si="45"/>
        <v>#DIV/0!</v>
      </c>
      <c r="AP100" t="e">
        <f t="shared" si="45"/>
        <v>#DIV/0!</v>
      </c>
      <c r="AQ100" t="e">
        <f t="shared" si="45"/>
        <v>#DIV/0!</v>
      </c>
      <c r="AR100" t="e">
        <f t="shared" si="45"/>
        <v>#DIV/0!</v>
      </c>
      <c r="AS100" t="e">
        <f t="shared" si="45"/>
        <v>#DIV/0!</v>
      </c>
    </row>
    <row r="102" spans="1:403" s="9" customFormat="1" ht="13" x14ac:dyDescent="0.3">
      <c r="A102" s="16" t="s">
        <v>598</v>
      </c>
      <c r="B102" s="16"/>
      <c r="C102" s="11"/>
      <c r="D102" s="11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</row>
    <row r="103" spans="1:403" x14ac:dyDescent="0.35">
      <c r="A103" s="1" t="s">
        <v>165</v>
      </c>
      <c r="B103" s="201" t="str">
        <f>D58</f>
        <v>ISIC 01T03</v>
      </c>
      <c r="C103" s="201" t="str">
        <f t="shared" ref="C103:AQ103" si="46">E58</f>
        <v>ISIC 05</v>
      </c>
      <c r="D103" s="201" t="str">
        <f t="shared" si="46"/>
        <v>ISIC 06</v>
      </c>
      <c r="E103" s="201" t="str">
        <f t="shared" si="46"/>
        <v>ISIC 09</v>
      </c>
      <c r="F103" s="201" t="str">
        <f t="shared" si="46"/>
        <v>ISIC 10T12</v>
      </c>
      <c r="G103" s="201" t="str">
        <f t="shared" si="46"/>
        <v>ISIC 13T15</v>
      </c>
      <c r="H103" s="201" t="str">
        <f t="shared" si="46"/>
        <v>ISIC 16</v>
      </c>
      <c r="I103" s="201" t="str">
        <f t="shared" si="46"/>
        <v>ISIC 17T18</v>
      </c>
      <c r="J103" s="201" t="str">
        <f t="shared" si="46"/>
        <v>ISIC 19</v>
      </c>
      <c r="K103" s="201" t="str">
        <f t="shared" si="46"/>
        <v>ISIC 20</v>
      </c>
      <c r="L103" s="201" t="str">
        <f t="shared" si="46"/>
        <v>ISIC 21</v>
      </c>
      <c r="M103" s="201" t="str">
        <f t="shared" si="46"/>
        <v>ISIC 231</v>
      </c>
      <c r="N103" s="201" t="str">
        <f t="shared" si="46"/>
        <v>ISIC 239</v>
      </c>
      <c r="O103" s="201" t="str">
        <f t="shared" si="46"/>
        <v>ISIC 241</v>
      </c>
      <c r="P103" s="201" t="str">
        <f t="shared" si="46"/>
        <v>ISIC 242</v>
      </c>
      <c r="Q103" s="201" t="str">
        <f t="shared" si="46"/>
        <v>ISIC 28</v>
      </c>
      <c r="R103" s="201" t="str">
        <f t="shared" si="46"/>
        <v>ISIC 29</v>
      </c>
      <c r="S103" s="201" t="str">
        <f t="shared" si="46"/>
        <v>ISIC 31T33</v>
      </c>
      <c r="T103" s="201" t="str">
        <f t="shared" si="46"/>
        <v>ISIC 351</v>
      </c>
      <c r="U103" s="201" t="str">
        <f t="shared" si="46"/>
        <v>ISIC 352T353</v>
      </c>
      <c r="V103" s="201" t="str">
        <f t="shared" si="46"/>
        <v>ISIC 36T39</v>
      </c>
      <c r="W103" s="201" t="str">
        <f t="shared" si="46"/>
        <v>ISIC 45T47</v>
      </c>
      <c r="X103" s="201" t="str">
        <f t="shared" si="46"/>
        <v>ISIC 49T53</v>
      </c>
      <c r="Y103" s="201" t="str">
        <f t="shared" si="46"/>
        <v>ISIC 55T56</v>
      </c>
      <c r="Z103" s="201" t="str">
        <f t="shared" si="46"/>
        <v>ISIC 58T60</v>
      </c>
      <c r="AA103" s="201" t="str">
        <f t="shared" si="46"/>
        <v>ISIC 61</v>
      </c>
      <c r="AB103" s="201" t="str">
        <f t="shared" si="46"/>
        <v>ISIC 62T63</v>
      </c>
      <c r="AC103" s="201" t="str">
        <f t="shared" si="46"/>
        <v>ISIC 64T66</v>
      </c>
      <c r="AD103" s="201" t="str">
        <f t="shared" si="46"/>
        <v>ISIC 68</v>
      </c>
      <c r="AE103" s="201" t="str">
        <f t="shared" si="46"/>
        <v>ISIC 69T82</v>
      </c>
      <c r="AF103" s="201" t="str">
        <f t="shared" si="46"/>
        <v>ISIC 84</v>
      </c>
      <c r="AG103" s="201" t="str">
        <f t="shared" si="46"/>
        <v>ISIC 85</v>
      </c>
      <c r="AH103" s="201" t="str">
        <f t="shared" si="46"/>
        <v>ISIC 86T88</v>
      </c>
      <c r="AI103" s="201" t="str">
        <f t="shared" si="46"/>
        <v>ISIC 90T96</v>
      </c>
      <c r="AJ103" s="201" t="str">
        <f t="shared" si="46"/>
        <v>ISIC 97T98</v>
      </c>
      <c r="AK103" s="201" t="str">
        <f>AM58</f>
        <v>ISIC 41T43</v>
      </c>
      <c r="AL103" s="201">
        <f t="shared" si="46"/>
        <v>0</v>
      </c>
      <c r="AM103" s="201">
        <f t="shared" si="46"/>
        <v>0</v>
      </c>
      <c r="AN103" s="201">
        <f t="shared" si="46"/>
        <v>0</v>
      </c>
      <c r="AO103" s="201">
        <f t="shared" si="46"/>
        <v>0</v>
      </c>
      <c r="AP103" s="201">
        <f t="shared" si="46"/>
        <v>0</v>
      </c>
      <c r="AQ103" s="201">
        <f t="shared" si="46"/>
        <v>0</v>
      </c>
      <c r="AR103" s="201"/>
      <c r="AS103" s="201"/>
    </row>
    <row r="104" spans="1:403" x14ac:dyDescent="0.35">
      <c r="A104" s="19" t="str">
        <f t="array" ref="A104:A145">TRANSPOSE(B103:AQ103)</f>
        <v>ISIC 01T03</v>
      </c>
      <c r="B104" s="30">
        <f>SUMPRODUCT(D$59:D$100,$B$59:$B$100*($C$59:$C$100=$A104))/SUMIFS($B$59:$B$100,$C$59:$C$100,$A104)</f>
        <v>1.1856466865504773</v>
      </c>
      <c r="C104" s="30">
        <f t="shared" ref="C104:AK111" si="47">SUMPRODUCT(E$59:E$100,$B$59:$B$100*($C$59:$C$100=$A104))/SUMIFS($B$59:$B$100,$C$59:$C$100,$A104)</f>
        <v>1.9774740076146367E-3</v>
      </c>
      <c r="D104" s="30">
        <f t="shared" si="47"/>
        <v>1.9774740076146367E-3</v>
      </c>
      <c r="E104" s="30">
        <f t="shared" si="47"/>
        <v>1.9774740076146367E-3</v>
      </c>
      <c r="F104" s="30">
        <f t="shared" si="47"/>
        <v>0.24033520111214599</v>
      </c>
      <c r="G104" s="30">
        <f t="shared" si="47"/>
        <v>1.4972331040556607E-2</v>
      </c>
      <c r="H104" s="30">
        <f t="shared" si="47"/>
        <v>2.5563950315044146E-2</v>
      </c>
      <c r="I104" s="30">
        <f t="shared" si="47"/>
        <v>8.4850917142518349E-3</v>
      </c>
      <c r="J104" s="30">
        <f t="shared" si="47"/>
        <v>2.3040331406234578E-3</v>
      </c>
      <c r="K104" s="30">
        <f t="shared" si="47"/>
        <v>1.0251577881950153E-2</v>
      </c>
      <c r="L104" s="30">
        <f t="shared" si="47"/>
        <v>4.9756364409202824E-3</v>
      </c>
      <c r="M104" s="30">
        <f t="shared" si="47"/>
        <v>2.3965863563325711E-3</v>
      </c>
      <c r="N104" s="30">
        <f t="shared" si="47"/>
        <v>2.3965863563325711E-3</v>
      </c>
      <c r="O104" s="30">
        <f t="shared" si="47"/>
        <v>2.4165374317121156E-3</v>
      </c>
      <c r="P104" s="30">
        <f t="shared" si="47"/>
        <v>2.4165374317121156E-3</v>
      </c>
      <c r="Q104" s="30">
        <f t="shared" si="47"/>
        <v>2.0131451685604686E-3</v>
      </c>
      <c r="R104" s="30">
        <f t="shared" si="47"/>
        <v>2.1499108530762777E-3</v>
      </c>
      <c r="S104" s="30">
        <f t="shared" si="47"/>
        <v>5.6648497102397798E-3</v>
      </c>
      <c r="T104" s="30">
        <f t="shared" si="47"/>
        <v>2.9335612938048124E-3</v>
      </c>
      <c r="U104" s="30">
        <f t="shared" si="47"/>
        <v>2.9335612938048124E-3</v>
      </c>
      <c r="V104" s="30">
        <f t="shared" si="47"/>
        <v>2.6102454388466432E-3</v>
      </c>
      <c r="W104" s="30">
        <f t="shared" si="47"/>
        <v>4.8530803234710018E-3</v>
      </c>
      <c r="X104" s="30">
        <f t="shared" si="47"/>
        <v>2.1187215121075552E-3</v>
      </c>
      <c r="Y104" s="30">
        <f t="shared" si="47"/>
        <v>5.2575557164398157E-2</v>
      </c>
      <c r="Z104" s="30">
        <f t="shared" si="47"/>
        <v>2.5216413367532935E-3</v>
      </c>
      <c r="AA104" s="30">
        <f t="shared" si="47"/>
        <v>1.5286867036107248E-3</v>
      </c>
      <c r="AB104" s="30">
        <f t="shared" si="47"/>
        <v>1.4029959208822389E-3</v>
      </c>
      <c r="AC104" s="30">
        <f t="shared" si="47"/>
        <v>1.0365898914380324E-3</v>
      </c>
      <c r="AD104" s="30">
        <f t="shared" si="47"/>
        <v>5.8628060548172184E-4</v>
      </c>
      <c r="AE104" s="30">
        <f t="shared" si="47"/>
        <v>3.0498029707349593E-3</v>
      </c>
      <c r="AF104" s="30">
        <f t="shared" si="47"/>
        <v>2.6186626311477481E-3</v>
      </c>
      <c r="AG104" s="30">
        <f t="shared" si="47"/>
        <v>2.5242752700692915E-3</v>
      </c>
      <c r="AH104" s="30">
        <f t="shared" si="47"/>
        <v>5.1534773915360831E-3</v>
      </c>
      <c r="AI104" s="30">
        <f t="shared" si="47"/>
        <v>3.958203245815352E-3</v>
      </c>
      <c r="AJ104" s="30">
        <f t="shared" si="47"/>
        <v>0</v>
      </c>
      <c r="AK104" s="30">
        <f t="shared" si="47"/>
        <v>2.722463341754897E-3</v>
      </c>
      <c r="AL104" s="30"/>
      <c r="AM104" s="30"/>
      <c r="AN104" s="30"/>
      <c r="AO104" s="30"/>
      <c r="AP104" s="30"/>
      <c r="AQ104" s="30"/>
    </row>
    <row r="105" spans="1:403" x14ac:dyDescent="0.35">
      <c r="A105" s="19" t="str">
        <v>ISIC 05</v>
      </c>
      <c r="B105" s="30">
        <f t="shared" ref="B105:B145" si="48">SUMPRODUCT(D$59:D$100,$B$59:$B$100*($C$59:$C$100=$A105))/SUMIFS($B$59:$B$100,$C$59:$C$100,$A105)</f>
        <v>6.6198694780428323E-3</v>
      </c>
      <c r="C105" s="30">
        <f t="shared" si="47"/>
        <v>1.0544389730915407</v>
      </c>
      <c r="D105" s="30">
        <f t="shared" si="47"/>
        <v>0.01</v>
      </c>
      <c r="E105" s="30">
        <f t="shared" si="47"/>
        <v>0.12141572729431048</v>
      </c>
      <c r="F105" s="30">
        <f t="shared" si="47"/>
        <v>5.8403449012532976E-3</v>
      </c>
      <c r="G105" s="30">
        <f t="shared" si="47"/>
        <v>3.2442671686756948E-3</v>
      </c>
      <c r="H105" s="30">
        <f t="shared" si="47"/>
        <v>4.600902707263081E-3</v>
      </c>
      <c r="I105" s="30">
        <f t="shared" si="47"/>
        <v>7.6881815306134469E-3</v>
      </c>
      <c r="J105" s="30">
        <f t="shared" si="47"/>
        <v>0.145375338366169</v>
      </c>
      <c r="K105" s="30">
        <f t="shared" si="47"/>
        <v>1.5756104140402342E-2</v>
      </c>
      <c r="L105" s="30">
        <f t="shared" si="47"/>
        <v>2.6313400847958082E-3</v>
      </c>
      <c r="M105" s="30">
        <f t="shared" si="47"/>
        <v>2.6998157761343476E-2</v>
      </c>
      <c r="N105" s="30">
        <f t="shared" si="47"/>
        <v>2.6998157761343476E-2</v>
      </c>
      <c r="O105" s="30">
        <f t="shared" si="47"/>
        <v>1.2551835378109435E-2</v>
      </c>
      <c r="P105" s="30">
        <f t="shared" si="47"/>
        <v>1.2551835378109435E-2</v>
      </c>
      <c r="Q105" s="30">
        <f t="shared" si="47"/>
        <v>4.4811206454072406E-3</v>
      </c>
      <c r="R105" s="30">
        <f t="shared" si="47"/>
        <v>4.0885374772232355E-3</v>
      </c>
      <c r="S105" s="30">
        <f t="shared" si="47"/>
        <v>5.2407063865816134E-3</v>
      </c>
      <c r="T105" s="30">
        <f t="shared" si="47"/>
        <v>3.3061827194138672E-2</v>
      </c>
      <c r="U105" s="30">
        <f t="shared" si="47"/>
        <v>1.6530913597069336E-2</v>
      </c>
      <c r="V105" s="30">
        <f t="shared" si="47"/>
        <v>5.2599906851223633E-3</v>
      </c>
      <c r="W105" s="30">
        <f t="shared" si="47"/>
        <v>2.1860845778934779E-3</v>
      </c>
      <c r="X105" s="30">
        <f t="shared" si="47"/>
        <v>4.8417757170573245E-3</v>
      </c>
      <c r="Y105" s="30">
        <f t="shared" si="47"/>
        <v>3.1169694947031823E-3</v>
      </c>
      <c r="Z105" s="30">
        <f t="shared" si="47"/>
        <v>1.8155170494810282E-3</v>
      </c>
      <c r="AA105" s="30">
        <f t="shared" si="47"/>
        <v>1.7121333354358176E-3</v>
      </c>
      <c r="AB105" s="30">
        <f t="shared" si="47"/>
        <v>8.9930121425583272E-4</v>
      </c>
      <c r="AC105" s="30">
        <f t="shared" si="47"/>
        <v>8.97699746183627E-4</v>
      </c>
      <c r="AD105" s="30">
        <f t="shared" si="47"/>
        <v>1.3880962916320639E-3</v>
      </c>
      <c r="AE105" s="30">
        <f t="shared" si="47"/>
        <v>1.6405340447660061E-3</v>
      </c>
      <c r="AF105" s="30">
        <f t="shared" si="47"/>
        <v>2.0571366549019033E-3</v>
      </c>
      <c r="AG105" s="30">
        <f t="shared" si="47"/>
        <v>1.169488361457959E-3</v>
      </c>
      <c r="AH105" s="30">
        <f t="shared" si="47"/>
        <v>1.4184556363339277E-3</v>
      </c>
      <c r="AI105" s="30">
        <f t="shared" si="47"/>
        <v>2.0944316870612346E-3</v>
      </c>
      <c r="AJ105" s="30">
        <f t="shared" si="47"/>
        <v>0</v>
      </c>
      <c r="AK105" s="30">
        <f t="shared" si="47"/>
        <v>1.3103809627791016E-2</v>
      </c>
      <c r="AL105" s="30"/>
      <c r="AM105" s="30"/>
      <c r="AN105" s="30"/>
      <c r="AO105" s="30"/>
      <c r="AP105" s="30"/>
      <c r="AQ105" s="30"/>
    </row>
    <row r="106" spans="1:403" x14ac:dyDescent="0.35">
      <c r="A106" s="19" t="str">
        <v>ISIC 06</v>
      </c>
      <c r="B106" s="30">
        <f t="shared" si="48"/>
        <v>6.6198694780428323E-3</v>
      </c>
      <c r="C106" s="30">
        <f t="shared" si="47"/>
        <v>0.01</v>
      </c>
      <c r="D106" s="30">
        <f t="shared" si="47"/>
        <v>1.0544389730915407</v>
      </c>
      <c r="E106" s="30">
        <f t="shared" si="47"/>
        <v>0.12141572729431049</v>
      </c>
      <c r="F106" s="30">
        <f t="shared" si="47"/>
        <v>5.8403449012532976E-3</v>
      </c>
      <c r="G106" s="30">
        <f t="shared" si="47"/>
        <v>3.2442671686756948E-3</v>
      </c>
      <c r="H106" s="30">
        <f t="shared" si="47"/>
        <v>4.600902707263081E-3</v>
      </c>
      <c r="I106" s="30">
        <f t="shared" si="47"/>
        <v>7.6881815306134478E-3</v>
      </c>
      <c r="J106" s="30">
        <f t="shared" si="47"/>
        <v>0.145375338366169</v>
      </c>
      <c r="K106" s="30">
        <f t="shared" si="47"/>
        <v>1.5756104140402342E-2</v>
      </c>
      <c r="L106" s="30">
        <f t="shared" si="47"/>
        <v>2.6313400847958082E-3</v>
      </c>
      <c r="M106" s="30">
        <f t="shared" si="47"/>
        <v>2.6998157761343476E-2</v>
      </c>
      <c r="N106" s="30">
        <f t="shared" si="47"/>
        <v>2.6998157761343476E-2</v>
      </c>
      <c r="O106" s="30">
        <f t="shared" si="47"/>
        <v>1.2551835378109433E-2</v>
      </c>
      <c r="P106" s="30">
        <f t="shared" si="47"/>
        <v>1.2551835378109433E-2</v>
      </c>
      <c r="Q106" s="30">
        <f t="shared" si="47"/>
        <v>4.4811206454072406E-3</v>
      </c>
      <c r="R106" s="30">
        <f t="shared" si="47"/>
        <v>4.0885374772232355E-3</v>
      </c>
      <c r="S106" s="30">
        <f t="shared" si="47"/>
        <v>5.2407063865816134E-3</v>
      </c>
      <c r="T106" s="30">
        <f t="shared" si="47"/>
        <v>3.3061827194138672E-2</v>
      </c>
      <c r="U106" s="30">
        <f t="shared" si="47"/>
        <v>6.6123654388277345E-2</v>
      </c>
      <c r="V106" s="30">
        <f t="shared" si="47"/>
        <v>5.2599906851223633E-3</v>
      </c>
      <c r="W106" s="30">
        <f t="shared" si="47"/>
        <v>2.1860845778934779E-3</v>
      </c>
      <c r="X106" s="30">
        <f t="shared" si="47"/>
        <v>4.8417757170573245E-3</v>
      </c>
      <c r="Y106" s="30">
        <f t="shared" si="47"/>
        <v>3.1169694947031827E-3</v>
      </c>
      <c r="Z106" s="30">
        <f t="shared" si="47"/>
        <v>1.8155170494810282E-3</v>
      </c>
      <c r="AA106" s="30">
        <f t="shared" si="47"/>
        <v>1.7121333354358174E-3</v>
      </c>
      <c r="AB106" s="30">
        <f t="shared" si="47"/>
        <v>8.9930121425583294E-4</v>
      </c>
      <c r="AC106" s="30">
        <f t="shared" si="47"/>
        <v>8.97699746183627E-4</v>
      </c>
      <c r="AD106" s="30">
        <f t="shared" si="47"/>
        <v>1.3880962916320639E-3</v>
      </c>
      <c r="AE106" s="30">
        <f t="shared" si="47"/>
        <v>1.6405340447660061E-3</v>
      </c>
      <c r="AF106" s="30">
        <f t="shared" si="47"/>
        <v>2.0571366549019033E-3</v>
      </c>
      <c r="AG106" s="30">
        <f t="shared" si="47"/>
        <v>1.169488361457959E-3</v>
      </c>
      <c r="AH106" s="30">
        <f t="shared" si="47"/>
        <v>1.4184556363339277E-3</v>
      </c>
      <c r="AI106" s="30">
        <f t="shared" si="47"/>
        <v>2.0944316870612346E-3</v>
      </c>
      <c r="AJ106" s="30">
        <f t="shared" si="47"/>
        <v>0</v>
      </c>
      <c r="AK106" s="30">
        <f t="shared" si="47"/>
        <v>1.3103809627791015E-2</v>
      </c>
      <c r="AL106" s="30"/>
      <c r="AM106" s="30"/>
      <c r="AN106" s="30"/>
      <c r="AO106" s="30"/>
      <c r="AP106" s="30"/>
      <c r="AQ106" s="30"/>
    </row>
    <row r="107" spans="1:403" x14ac:dyDescent="0.35">
      <c r="A107" s="19" t="str">
        <v>ISIC 09</v>
      </c>
      <c r="B107" s="30">
        <f t="shared" si="48"/>
        <v>6.6198694780428323E-3</v>
      </c>
      <c r="C107" s="30">
        <f t="shared" si="47"/>
        <v>0.01</v>
      </c>
      <c r="D107" s="30">
        <f t="shared" si="47"/>
        <v>0.01</v>
      </c>
      <c r="E107" s="30">
        <f t="shared" si="47"/>
        <v>1.0544389730915407</v>
      </c>
      <c r="F107" s="30">
        <f t="shared" si="47"/>
        <v>5.8403449012532976E-3</v>
      </c>
      <c r="G107" s="30">
        <f t="shared" si="47"/>
        <v>3.2442671686756948E-3</v>
      </c>
      <c r="H107" s="30">
        <f t="shared" si="47"/>
        <v>4.600902707263081E-3</v>
      </c>
      <c r="I107" s="30">
        <f t="shared" si="47"/>
        <v>7.6881815306134469E-3</v>
      </c>
      <c r="J107" s="30">
        <f t="shared" si="47"/>
        <v>3.6343834591542251E-2</v>
      </c>
      <c r="K107" s="30">
        <f t="shared" si="47"/>
        <v>1.5756104140402342E-2</v>
      </c>
      <c r="L107" s="30">
        <f t="shared" si="47"/>
        <v>2.6313400847958082E-3</v>
      </c>
      <c r="M107" s="30">
        <f t="shared" si="47"/>
        <v>2.6998157761343476E-2</v>
      </c>
      <c r="N107" s="30">
        <f t="shared" si="47"/>
        <v>2.6998157761343476E-2</v>
      </c>
      <c r="O107" s="30">
        <f t="shared" si="47"/>
        <v>1.2551835378109435E-2</v>
      </c>
      <c r="P107" s="30">
        <f t="shared" si="47"/>
        <v>1.2551835378109435E-2</v>
      </c>
      <c r="Q107" s="30">
        <f t="shared" si="47"/>
        <v>4.4811206454072397E-3</v>
      </c>
      <c r="R107" s="30">
        <f t="shared" si="47"/>
        <v>4.0885374772232355E-3</v>
      </c>
      <c r="S107" s="30">
        <f t="shared" si="47"/>
        <v>5.2407063865816134E-3</v>
      </c>
      <c r="T107" s="30">
        <f t="shared" si="47"/>
        <v>3.3061827194138672E-2</v>
      </c>
      <c r="U107" s="30">
        <f t="shared" si="47"/>
        <v>1.6530913597069336E-2</v>
      </c>
      <c r="V107" s="30">
        <f t="shared" si="47"/>
        <v>5.2599906851223633E-3</v>
      </c>
      <c r="W107" s="30">
        <f t="shared" si="47"/>
        <v>2.1860845778934779E-3</v>
      </c>
      <c r="X107" s="30">
        <f t="shared" si="47"/>
        <v>4.8417757170573245E-3</v>
      </c>
      <c r="Y107" s="30">
        <f t="shared" si="47"/>
        <v>3.1169694947031823E-3</v>
      </c>
      <c r="Z107" s="30">
        <f t="shared" si="47"/>
        <v>1.8155170494810284E-3</v>
      </c>
      <c r="AA107" s="30">
        <f t="shared" si="47"/>
        <v>1.7121333354358174E-3</v>
      </c>
      <c r="AB107" s="30">
        <f t="shared" si="47"/>
        <v>8.9930121425583283E-4</v>
      </c>
      <c r="AC107" s="30">
        <f t="shared" si="47"/>
        <v>8.9769974618362711E-4</v>
      </c>
      <c r="AD107" s="30">
        <f t="shared" si="47"/>
        <v>1.3880962916320639E-3</v>
      </c>
      <c r="AE107" s="30">
        <f t="shared" si="47"/>
        <v>1.6405340447660061E-3</v>
      </c>
      <c r="AF107" s="30">
        <f t="shared" si="47"/>
        <v>2.0571366549019033E-3</v>
      </c>
      <c r="AG107" s="30">
        <f t="shared" si="47"/>
        <v>1.169488361457959E-3</v>
      </c>
      <c r="AH107" s="30">
        <f t="shared" si="47"/>
        <v>1.4184556363339277E-3</v>
      </c>
      <c r="AI107" s="30">
        <f t="shared" si="47"/>
        <v>2.0944316870612346E-3</v>
      </c>
      <c r="AJ107" s="30">
        <f t="shared" si="47"/>
        <v>0</v>
      </c>
      <c r="AK107" s="30">
        <f t="shared" si="47"/>
        <v>1.3103809627791016E-2</v>
      </c>
      <c r="AL107" s="30"/>
      <c r="AM107" s="30"/>
      <c r="AN107" s="30"/>
      <c r="AO107" s="30"/>
      <c r="AP107" s="30"/>
      <c r="AQ107" s="30"/>
    </row>
    <row r="108" spans="1:403" x14ac:dyDescent="0.35">
      <c r="A108" s="19" t="str">
        <v>ISIC 10T12</v>
      </c>
      <c r="B108" s="30">
        <f t="shared" si="48"/>
        <v>0.14313625024618962</v>
      </c>
      <c r="C108" s="30">
        <f t="shared" si="47"/>
        <v>6.0186465451966048E-3</v>
      </c>
      <c r="D108" s="30">
        <f t="shared" si="47"/>
        <v>6.0186465451966048E-3</v>
      </c>
      <c r="E108" s="30">
        <f t="shared" si="47"/>
        <v>6.0186465451966048E-3</v>
      </c>
      <c r="F108" s="30">
        <f t="shared" si="47"/>
        <v>1.2982144036466001</v>
      </c>
      <c r="G108" s="30">
        <f t="shared" si="47"/>
        <v>2.403280944441975E-2</v>
      </c>
      <c r="H108" s="30">
        <f t="shared" si="47"/>
        <v>7.5449579117692197E-3</v>
      </c>
      <c r="I108" s="30">
        <f t="shared" si="47"/>
        <v>1.1650903109558788E-2</v>
      </c>
      <c r="J108" s="30">
        <f t="shared" si="47"/>
        <v>8.5432289403532136E-3</v>
      </c>
      <c r="K108" s="30">
        <f t="shared" si="47"/>
        <v>3.4517627905154065E-2</v>
      </c>
      <c r="L108" s="30">
        <f t="shared" si="47"/>
        <v>1.8279331644977793E-2</v>
      </c>
      <c r="M108" s="30">
        <f t="shared" si="47"/>
        <v>6.6137368651950816E-3</v>
      </c>
      <c r="N108" s="30">
        <f t="shared" si="47"/>
        <v>6.6137368651950816E-3</v>
      </c>
      <c r="O108" s="30">
        <f t="shared" si="47"/>
        <v>7.6990378234369312E-3</v>
      </c>
      <c r="P108" s="30">
        <f t="shared" si="47"/>
        <v>7.6990378234369312E-3</v>
      </c>
      <c r="Q108" s="30">
        <f t="shared" si="47"/>
        <v>5.5060677974904685E-3</v>
      </c>
      <c r="R108" s="30">
        <f t="shared" si="47"/>
        <v>5.5479840471738089E-3</v>
      </c>
      <c r="S108" s="30">
        <f t="shared" si="47"/>
        <v>9.5211958556844743E-3</v>
      </c>
      <c r="T108" s="30">
        <f t="shared" si="47"/>
        <v>6.7992893626128148E-3</v>
      </c>
      <c r="U108" s="30">
        <f t="shared" si="47"/>
        <v>6.7992893626128148E-3</v>
      </c>
      <c r="V108" s="30">
        <f t="shared" si="47"/>
        <v>9.120286490962675E-3</v>
      </c>
      <c r="W108" s="30">
        <f t="shared" si="47"/>
        <v>1.0986585268519011E-2</v>
      </c>
      <c r="X108" s="30">
        <f t="shared" si="47"/>
        <v>7.7269900152186046E-3</v>
      </c>
      <c r="Y108" s="30">
        <f t="shared" si="47"/>
        <v>0.21212538636117018</v>
      </c>
      <c r="Z108" s="30">
        <f t="shared" si="47"/>
        <v>8.4882958532190109E-3</v>
      </c>
      <c r="AA108" s="30">
        <f t="shared" si="47"/>
        <v>5.3380927909315113E-3</v>
      </c>
      <c r="AB108" s="30">
        <f t="shared" si="47"/>
        <v>5.0539412603717486E-3</v>
      </c>
      <c r="AC108" s="30">
        <f t="shared" si="47"/>
        <v>3.6112471464472221E-3</v>
      </c>
      <c r="AD108" s="30">
        <f t="shared" si="47"/>
        <v>1.7509334159259153E-3</v>
      </c>
      <c r="AE108" s="30">
        <f t="shared" si="47"/>
        <v>8.5298322412822678E-3</v>
      </c>
      <c r="AF108" s="30">
        <f t="shared" si="47"/>
        <v>8.5761332959414429E-3</v>
      </c>
      <c r="AG108" s="30">
        <f t="shared" si="47"/>
        <v>1.08869583954538E-2</v>
      </c>
      <c r="AH108" s="30">
        <f t="shared" si="47"/>
        <v>2.0565333942177303E-2</v>
      </c>
      <c r="AI108" s="30">
        <f t="shared" si="47"/>
        <v>1.3109950252736313E-2</v>
      </c>
      <c r="AJ108" s="30">
        <f t="shared" si="47"/>
        <v>0</v>
      </c>
      <c r="AK108" s="30">
        <f t="shared" si="47"/>
        <v>6.1092005858813594E-3</v>
      </c>
      <c r="AL108" s="30"/>
      <c r="AM108" s="30"/>
      <c r="AN108" s="30"/>
      <c r="AO108" s="30"/>
      <c r="AP108" s="30"/>
      <c r="AQ108" s="30"/>
    </row>
    <row r="109" spans="1:403" x14ac:dyDescent="0.35">
      <c r="A109" s="19" t="str">
        <v>ISIC 13T15</v>
      </c>
      <c r="B109" s="30">
        <f t="shared" si="48"/>
        <v>3.3144879824489001E-3</v>
      </c>
      <c r="C109" s="30">
        <f t="shared" si="47"/>
        <v>2.1582008918908579E-3</v>
      </c>
      <c r="D109" s="30">
        <f t="shared" si="47"/>
        <v>2.1582008918908579E-3</v>
      </c>
      <c r="E109" s="30">
        <f t="shared" si="47"/>
        <v>2.1582008918908579E-3</v>
      </c>
      <c r="F109" s="30">
        <f t="shared" si="47"/>
        <v>2.8091936644754501E-3</v>
      </c>
      <c r="G109" s="30">
        <f t="shared" si="47"/>
        <v>1.2816770485909057</v>
      </c>
      <c r="H109" s="30">
        <f t="shared" si="47"/>
        <v>5.5826300085561461E-3</v>
      </c>
      <c r="I109" s="30">
        <f t="shared" si="47"/>
        <v>9.5909678947465257E-3</v>
      </c>
      <c r="J109" s="30">
        <f t="shared" si="47"/>
        <v>1.3690132654246706E-3</v>
      </c>
      <c r="K109" s="30">
        <f t="shared" si="47"/>
        <v>3.2861896119055507E-3</v>
      </c>
      <c r="L109" s="30">
        <f t="shared" si="47"/>
        <v>2.6774180384214318E-3</v>
      </c>
      <c r="M109" s="30">
        <f t="shared" si="47"/>
        <v>3.362835712996671E-3</v>
      </c>
      <c r="N109" s="30">
        <f t="shared" si="47"/>
        <v>3.362835712996671E-3</v>
      </c>
      <c r="O109" s="30">
        <f t="shared" si="47"/>
        <v>2.656837380466542E-3</v>
      </c>
      <c r="P109" s="30">
        <f t="shared" si="47"/>
        <v>2.656837380466542E-3</v>
      </c>
      <c r="Q109" s="30">
        <f t="shared" si="47"/>
        <v>2.9687516783292109E-3</v>
      </c>
      <c r="R109" s="30">
        <f t="shared" si="47"/>
        <v>8.0286224224650517E-3</v>
      </c>
      <c r="S109" s="30">
        <f t="shared" si="47"/>
        <v>1.0836345293082188E-2</v>
      </c>
      <c r="T109" s="30">
        <f t="shared" si="47"/>
        <v>1.418370050029999E-3</v>
      </c>
      <c r="U109" s="30">
        <f t="shared" si="47"/>
        <v>1.418370050029999E-3</v>
      </c>
      <c r="V109" s="30">
        <f t="shared" si="47"/>
        <v>2.4690481920163587E-3</v>
      </c>
      <c r="W109" s="30">
        <f t="shared" si="47"/>
        <v>2.6702334905234423E-3</v>
      </c>
      <c r="X109" s="30">
        <f t="shared" si="47"/>
        <v>1.4945851025691096E-3</v>
      </c>
      <c r="Y109" s="30">
        <f t="shared" si="47"/>
        <v>3.1974878579999646E-3</v>
      </c>
      <c r="Z109" s="30">
        <f t="shared" si="47"/>
        <v>3.8541047713841581E-3</v>
      </c>
      <c r="AA109" s="30">
        <f t="shared" si="47"/>
        <v>1.6344152070339589E-3</v>
      </c>
      <c r="AB109" s="30">
        <f t="shared" si="47"/>
        <v>9.1262486781501213E-4</v>
      </c>
      <c r="AC109" s="30">
        <f t="shared" si="47"/>
        <v>7.6742770432156114E-4</v>
      </c>
      <c r="AD109" s="30">
        <f t="shared" si="47"/>
        <v>6.5626792159831295E-4</v>
      </c>
      <c r="AE109" s="30">
        <f t="shared" si="47"/>
        <v>2.1330061436158573E-3</v>
      </c>
      <c r="AF109" s="30">
        <f t="shared" si="47"/>
        <v>1.691420238999616E-3</v>
      </c>
      <c r="AG109" s="30">
        <f t="shared" si="47"/>
        <v>8.5293960156019016E-4</v>
      </c>
      <c r="AH109" s="30">
        <f t="shared" si="47"/>
        <v>2.4378303312085647E-3</v>
      </c>
      <c r="AI109" s="30">
        <f t="shared" si="47"/>
        <v>3.9794318133665766E-3</v>
      </c>
      <c r="AJ109" s="30">
        <f t="shared" si="47"/>
        <v>0</v>
      </c>
      <c r="AK109" s="30">
        <f t="shared" si="47"/>
        <v>3.4006878479365186E-3</v>
      </c>
      <c r="AL109" s="30"/>
      <c r="AM109" s="30"/>
      <c r="AN109" s="30"/>
      <c r="AO109" s="30"/>
      <c r="AP109" s="30"/>
      <c r="AQ109" s="30"/>
    </row>
    <row r="110" spans="1:403" x14ac:dyDescent="0.35">
      <c r="A110" s="19" t="str">
        <v>ISIC 16</v>
      </c>
      <c r="B110" s="30">
        <f t="shared" si="48"/>
        <v>6.1114349683920807E-3</v>
      </c>
      <c r="C110" s="30">
        <f t="shared" si="47"/>
        <v>5.5414290508753565E-3</v>
      </c>
      <c r="D110" s="30">
        <f t="shared" si="47"/>
        <v>5.5414290508753565E-3</v>
      </c>
      <c r="E110" s="30">
        <f t="shared" si="47"/>
        <v>5.5414290508753565E-3</v>
      </c>
      <c r="F110" s="30">
        <f t="shared" si="47"/>
        <v>6.2506828142756231E-3</v>
      </c>
      <c r="G110" s="30">
        <f t="shared" si="47"/>
        <v>3.2278133195106809E-3</v>
      </c>
      <c r="H110" s="30">
        <f t="shared" si="47"/>
        <v>1.2703081504822069</v>
      </c>
      <c r="I110" s="30">
        <f t="shared" si="47"/>
        <v>2.6120433508102635E-2</v>
      </c>
      <c r="J110" s="30">
        <f t="shared" si="47"/>
        <v>1.8674987125388823E-3</v>
      </c>
      <c r="K110" s="30">
        <f t="shared" si="47"/>
        <v>4.6005273132319587E-3</v>
      </c>
      <c r="L110" s="30">
        <f t="shared" si="47"/>
        <v>2.7482663671411448E-3</v>
      </c>
      <c r="M110" s="30">
        <f t="shared" si="47"/>
        <v>1.061372337545447E-2</v>
      </c>
      <c r="N110" s="30">
        <f t="shared" si="47"/>
        <v>1.061372337545447E-2</v>
      </c>
      <c r="O110" s="30">
        <f t="shared" si="47"/>
        <v>5.8784240602999527E-3</v>
      </c>
      <c r="P110" s="30">
        <f t="shared" si="47"/>
        <v>5.8784240602999527E-3</v>
      </c>
      <c r="Q110" s="30">
        <f t="shared" si="47"/>
        <v>4.9028734225136025E-3</v>
      </c>
      <c r="R110" s="30">
        <f t="shared" si="47"/>
        <v>6.3998668092396507E-3</v>
      </c>
      <c r="S110" s="30">
        <f t="shared" si="47"/>
        <v>3.0098531645373176E-2</v>
      </c>
      <c r="T110" s="30">
        <f t="shared" si="47"/>
        <v>6.9652907452998278E-3</v>
      </c>
      <c r="U110" s="30">
        <f t="shared" si="47"/>
        <v>6.9652907452998269E-3</v>
      </c>
      <c r="V110" s="30">
        <f t="shared" si="47"/>
        <v>4.2777856277217176E-3</v>
      </c>
      <c r="W110" s="30">
        <f t="shared" si="47"/>
        <v>2.6124266077910347E-3</v>
      </c>
      <c r="X110" s="30">
        <f t="shared" si="47"/>
        <v>2.4634032596375383E-3</v>
      </c>
      <c r="Y110" s="30">
        <f t="shared" si="47"/>
        <v>3.26955372199447E-3</v>
      </c>
      <c r="Z110" s="30">
        <f t="shared" si="47"/>
        <v>4.257498972347E-3</v>
      </c>
      <c r="AA110" s="30">
        <f t="shared" si="47"/>
        <v>2.4867234095934101E-3</v>
      </c>
      <c r="AB110" s="30">
        <f t="shared" si="47"/>
        <v>1.149387338708121E-3</v>
      </c>
      <c r="AC110" s="30">
        <f t="shared" si="47"/>
        <v>1.0923168206115404E-3</v>
      </c>
      <c r="AD110" s="30">
        <f t="shared" si="47"/>
        <v>3.232754898280359E-3</v>
      </c>
      <c r="AE110" s="30">
        <f t="shared" si="47"/>
        <v>2.5658670515538492E-3</v>
      </c>
      <c r="AF110" s="30">
        <f t="shared" si="47"/>
        <v>1.7095677446475582E-3</v>
      </c>
      <c r="AG110" s="30">
        <f t="shared" si="47"/>
        <v>1.3348908056663128E-3</v>
      </c>
      <c r="AH110" s="30">
        <f t="shared" si="47"/>
        <v>2.0584721405191293E-3</v>
      </c>
      <c r="AI110" s="30">
        <f t="shared" si="47"/>
        <v>5.1889042865541236E-3</v>
      </c>
      <c r="AJ110" s="30">
        <f t="shared" si="47"/>
        <v>0</v>
      </c>
      <c r="AK110" s="30">
        <f t="shared" si="47"/>
        <v>2.8134741251848772E-2</v>
      </c>
      <c r="AL110" s="30"/>
      <c r="AM110" s="30"/>
      <c r="AN110" s="30"/>
      <c r="AO110" s="30"/>
      <c r="AP110" s="30"/>
      <c r="AQ110" s="30"/>
    </row>
    <row r="111" spans="1:403" x14ac:dyDescent="0.35">
      <c r="A111" s="19" t="str">
        <v>ISIC 17T18</v>
      </c>
      <c r="B111" s="30">
        <f t="shared" si="48"/>
        <v>5.7792106070819966E-3</v>
      </c>
      <c r="C111" s="30">
        <f t="shared" si="47"/>
        <v>4.697513028041808E-3</v>
      </c>
      <c r="D111" s="30">
        <f t="shared" si="47"/>
        <v>4.697513028041808E-3</v>
      </c>
      <c r="E111" s="30">
        <f t="shared" si="47"/>
        <v>4.697513028041808E-3</v>
      </c>
      <c r="F111" s="30">
        <f t="shared" si="47"/>
        <v>1.9199304225056057E-2</v>
      </c>
      <c r="G111" s="30">
        <f t="shared" si="47"/>
        <v>9.5426403414369688E-3</v>
      </c>
      <c r="H111" s="30">
        <f t="shared" si="47"/>
        <v>1.359840337447466E-2</v>
      </c>
      <c r="I111" s="30">
        <f t="shared" si="47"/>
        <v>1.2434731394476697</v>
      </c>
      <c r="J111" s="30">
        <f t="shared" si="47"/>
        <v>3.58419591027809E-3</v>
      </c>
      <c r="K111" s="30">
        <f t="shared" si="47"/>
        <v>1.3551843633994311E-2</v>
      </c>
      <c r="L111" s="30">
        <f t="shared" si="47"/>
        <v>1.1247158616260093E-2</v>
      </c>
      <c r="M111" s="30">
        <f t="shared" ref="M111:M145" si="49">SUMPRODUCT(O$59:O$100,$B$59:$B$100*($C$59:$C$100=$A111))/SUMIFS($B$59:$B$100,$C$59:$C$100,$A111)</f>
        <v>1.1339165431483045E-2</v>
      </c>
      <c r="N111" s="30">
        <f t="shared" ref="N111:N145" si="50">SUMPRODUCT(P$59:P$100,$B$59:$B$100*($C$59:$C$100=$A111))/SUMIFS($B$59:$B$100,$C$59:$C$100,$A111)</f>
        <v>1.1339165431483045E-2</v>
      </c>
      <c r="O111" s="30">
        <f t="shared" ref="O111:O145" si="51">SUMPRODUCT(Q$59:Q$100,$B$59:$B$100*($C$59:$C$100=$A111))/SUMIFS($B$59:$B$100,$C$59:$C$100,$A111)</f>
        <v>6.3838911173011723E-3</v>
      </c>
      <c r="P111" s="30">
        <f t="shared" ref="P111:P145" si="52">SUMPRODUCT(R$59:R$100,$B$59:$B$100*($C$59:$C$100=$A111))/SUMIFS($B$59:$B$100,$C$59:$C$100,$A111)</f>
        <v>6.3838911173011723E-3</v>
      </c>
      <c r="Q111" s="30">
        <f t="shared" ref="Q111:Q145" si="53">SUMPRODUCT(S$59:S$100,$B$59:$B$100*($C$59:$C$100=$A111))/SUMIFS($B$59:$B$100,$C$59:$C$100,$A111)</f>
        <v>6.9173486602696075E-3</v>
      </c>
      <c r="R111" s="30">
        <f t="shared" ref="R111:R145" si="54">SUMPRODUCT(T$59:T$100,$B$59:$B$100*($C$59:$C$100=$A111))/SUMIFS($B$59:$B$100,$C$59:$C$100,$A111)</f>
        <v>6.2191495963168121E-3</v>
      </c>
      <c r="S111" s="30">
        <f t="shared" ref="S111:S145" si="55">SUMPRODUCT(U$59:U$100,$B$59:$B$100*($C$59:$C$100=$A111))/SUMIFS($B$59:$B$100,$C$59:$C$100,$A111)</f>
        <v>1.1320218328505893E-2</v>
      </c>
      <c r="T111" s="30">
        <f t="shared" ref="T111:T145" si="56">SUMPRODUCT(V$59:V$100,$B$59:$B$100*($C$59:$C$100=$A111))/SUMIFS($B$59:$B$100,$C$59:$C$100,$A111)</f>
        <v>3.8361726670124389E-3</v>
      </c>
      <c r="U111" s="30">
        <f t="shared" ref="U111:U145" si="57">SUMPRODUCT(W$59:W$100,$B$59:$B$100*($C$59:$C$100=$A111))/SUMIFS($B$59:$B$100,$C$59:$C$100,$A111)</f>
        <v>3.8361726670124389E-3</v>
      </c>
      <c r="V111" s="30">
        <f t="shared" ref="V111:V145" si="58">SUMPRODUCT(X$59:X$100,$B$59:$B$100*($C$59:$C$100=$A111))/SUMIFS($B$59:$B$100,$C$59:$C$100,$A111)</f>
        <v>8.9671256792594172E-3</v>
      </c>
      <c r="W111" s="30">
        <f t="shared" ref="W111:W145" si="59">SUMPRODUCT(Y$59:Y$100,$B$59:$B$100*($C$59:$C$100=$A111))/SUMIFS($B$59:$B$100,$C$59:$C$100,$A111)</f>
        <v>6.5185204851441313E-3</v>
      </c>
      <c r="X111" s="30">
        <f t="shared" ref="X111:X145" si="60">SUMPRODUCT(Z$59:Z$100,$B$59:$B$100*($C$59:$C$100=$A111))/SUMIFS($B$59:$B$100,$C$59:$C$100,$A111)</f>
        <v>4.5010429842170683E-3</v>
      </c>
      <c r="Y111" s="30">
        <f t="shared" ref="Y111:Y145" si="61">SUMPRODUCT(AA$59:AA$100,$B$59:$B$100*($C$59:$C$100=$A111))/SUMIFS($B$59:$B$100,$C$59:$C$100,$A111)</f>
        <v>7.5839488229006114E-3</v>
      </c>
      <c r="Z111" s="30">
        <f t="shared" ref="Z111:Z145" si="62">SUMPRODUCT(AB$59:AB$100,$B$59:$B$100*($C$59:$C$100=$A111))/SUMIFS($B$59:$B$100,$C$59:$C$100,$A111)</f>
        <v>4.1869179903222656E-2</v>
      </c>
      <c r="AA111" s="30">
        <f t="shared" ref="AA111:AA145" si="63">SUMPRODUCT(AC$59:AC$100,$B$59:$B$100*($C$59:$C$100=$A111))/SUMIFS($B$59:$B$100,$C$59:$C$100,$A111)</f>
        <v>6.8323010352668266E-3</v>
      </c>
      <c r="AB111" s="30">
        <f t="shared" ref="AB111:AB145" si="64">SUMPRODUCT(AD$59:AD$100,$B$59:$B$100*($C$59:$C$100=$A111))/SUMIFS($B$59:$B$100,$C$59:$C$100,$A111)</f>
        <v>5.3353636269052752E-3</v>
      </c>
      <c r="AC111" s="30">
        <f t="shared" ref="AC111:AC145" si="65">SUMPRODUCT(AE$59:AE$100,$B$59:$B$100*($C$59:$C$100=$A111))/SUMIFS($B$59:$B$100,$C$59:$C$100,$A111)</f>
        <v>6.352630766962122E-3</v>
      </c>
      <c r="AD111" s="30">
        <f t="shared" ref="AD111:AD145" si="66">SUMPRODUCT(AF$59:AF$100,$B$59:$B$100*($C$59:$C$100=$A111))/SUMIFS($B$59:$B$100,$C$59:$C$100,$A111)</f>
        <v>1.807722712567679E-3</v>
      </c>
      <c r="AE111" s="30">
        <f t="shared" ref="AE111:AE145" si="67">SUMPRODUCT(AG$59:AG$100,$B$59:$B$100*($C$59:$C$100=$A111))/SUMIFS($B$59:$B$100,$C$59:$C$100,$A111)</f>
        <v>1.0552934067227179E-2</v>
      </c>
      <c r="AF111" s="30">
        <f t="shared" ref="AF111:AF145" si="68">SUMPRODUCT(AH$59:AH$100,$B$59:$B$100*($C$59:$C$100=$A111))/SUMIFS($B$59:$B$100,$C$59:$C$100,$A111)</f>
        <v>4.1852708881344848E-3</v>
      </c>
      <c r="AG111" s="30">
        <f t="shared" ref="AG111:AG145" si="69">SUMPRODUCT(AI$59:AI$100,$B$59:$B$100*($C$59:$C$100=$A111))/SUMIFS($B$59:$B$100,$C$59:$C$100,$A111)</f>
        <v>3.8862291113845762E-3</v>
      </c>
      <c r="AH111" s="30">
        <f t="shared" ref="AH111:AH145" si="70">SUMPRODUCT(AJ$59:AJ$100,$B$59:$B$100*($C$59:$C$100=$A111))/SUMIFS($B$59:$B$100,$C$59:$C$100,$A111)</f>
        <v>3.8188065445191291E-3</v>
      </c>
      <c r="AI111" s="30">
        <f t="shared" ref="AI111:AI145" si="71">SUMPRODUCT(AK$59:AK$100,$B$59:$B$100*($C$59:$C$100=$A111))/SUMIFS($B$59:$B$100,$C$59:$C$100,$A111)</f>
        <v>7.1721555018783864E-3</v>
      </c>
      <c r="AJ111" s="30">
        <f t="shared" ref="AJ111:AJ145" si="72">SUMPRODUCT(AL$59:AL$100,$B$59:$B$100*($C$59:$C$100=$A111))/SUMIFS($B$59:$B$100,$C$59:$C$100,$A111)</f>
        <v>0</v>
      </c>
      <c r="AK111" s="30">
        <f t="shared" ref="AK111:AK145" si="73">SUMPRODUCT(AM$59:AM$100,$B$59:$B$100*($C$59:$C$100=$A111))/SUMIFS($B$59:$B$100,$C$59:$C$100,$A111)</f>
        <v>5.1825026108195732E-3</v>
      </c>
      <c r="AL111" s="30"/>
      <c r="AM111" s="30"/>
      <c r="AN111" s="30"/>
      <c r="AO111" s="30"/>
      <c r="AP111" s="30"/>
      <c r="AQ111" s="30"/>
    </row>
    <row r="112" spans="1:403" x14ac:dyDescent="0.35">
      <c r="A112" s="19" t="str">
        <v>ISIC 19</v>
      </c>
      <c r="B112" s="30">
        <f t="shared" si="48"/>
        <v>2.853509136335141E-2</v>
      </c>
      <c r="C112" s="30">
        <f t="shared" ref="C112:C145" si="74">SUMPRODUCT(E$59:E$100,$B$59:$B$100*($C$59:$C$100=$A112))/SUMIFS($B$59:$B$100,$C$59:$C$100,$A112)</f>
        <v>1.8599725482238878E-2</v>
      </c>
      <c r="D112" s="30">
        <f t="shared" ref="D112:D145" si="75">SUMPRODUCT(F$59:F$100,$B$59:$B$100*($C$59:$C$100=$A112))/SUMIFS($B$59:$B$100,$C$59:$C$100,$A112)</f>
        <v>1.8599725482238878E-2</v>
      </c>
      <c r="E112" s="30">
        <f t="shared" ref="E112:E145" si="76">SUMPRODUCT(G$59:G$100,$B$59:$B$100*($C$59:$C$100=$A112))/SUMIFS($B$59:$B$100,$C$59:$C$100,$A112)</f>
        <v>1.8599725482238882E-2</v>
      </c>
      <c r="F112" s="30">
        <f t="shared" ref="F112:F145" si="77">SUMPRODUCT(H$59:H$100,$B$59:$B$100*($C$59:$C$100=$A112))/SUMIFS($B$59:$B$100,$C$59:$C$100,$A112)</f>
        <v>1.5155316880128689E-2</v>
      </c>
      <c r="G112" s="30">
        <f t="shared" ref="G112:G145" si="78">SUMPRODUCT(I$59:I$100,$B$59:$B$100*($C$59:$C$100=$A112))/SUMIFS($B$59:$B$100,$C$59:$C$100,$A112)</f>
        <v>8.875134678616222E-3</v>
      </c>
      <c r="H112" s="30">
        <f t="shared" ref="H112:H145" si="79">SUMPRODUCT(J$59:J$100,$B$59:$B$100*($C$59:$C$100=$A112))/SUMIFS($B$59:$B$100,$C$59:$C$100,$A112)</f>
        <v>1.4581047683236696E-2</v>
      </c>
      <c r="I112" s="30">
        <f t="shared" ref="I112:I145" si="80">SUMPRODUCT(K$59:K$100,$B$59:$B$100*($C$59:$C$100=$A112))/SUMIFS($B$59:$B$100,$C$59:$C$100,$A112)</f>
        <v>1.284422453146784E-2</v>
      </c>
      <c r="J112" s="30">
        <f t="shared" ref="J112:J145" si="81">SUMPRODUCT(L$59:L$100,$B$59:$B$100*($C$59:$C$100=$A112))/SUMIFS($B$59:$B$100,$C$59:$C$100,$A112)</f>
        <v>1.1205546036933456</v>
      </c>
      <c r="K112" s="30">
        <f t="shared" ref="K112:K145" si="82">SUMPRODUCT(M$59:M$100,$B$59:$B$100*($C$59:$C$100=$A112))/SUMIFS($B$59:$B$100,$C$59:$C$100,$A112)</f>
        <v>5.0262115116438147E-2</v>
      </c>
      <c r="L112" s="30">
        <f t="shared" ref="L112:L145" si="83">SUMPRODUCT(N$59:N$100,$B$59:$B$100*($C$59:$C$100=$A112))/SUMIFS($B$59:$B$100,$C$59:$C$100,$A112)</f>
        <v>7.0232625138532383E-3</v>
      </c>
      <c r="M112" s="30">
        <f t="shared" si="49"/>
        <v>2.2800950674570757E-2</v>
      </c>
      <c r="N112" s="30">
        <f t="shared" si="50"/>
        <v>2.2800950674570757E-2</v>
      </c>
      <c r="O112" s="30">
        <f t="shared" si="51"/>
        <v>2.4987996993525941E-2</v>
      </c>
      <c r="P112" s="30">
        <f t="shared" si="52"/>
        <v>2.4987996993525937E-2</v>
      </c>
      <c r="Q112" s="30">
        <f t="shared" si="53"/>
        <v>8.2124464447648135E-3</v>
      </c>
      <c r="R112" s="30">
        <f t="shared" si="54"/>
        <v>8.4185786777889043E-3</v>
      </c>
      <c r="S112" s="30">
        <f t="shared" si="55"/>
        <v>1.2436760769180231E-2</v>
      </c>
      <c r="T112" s="30">
        <f t="shared" si="56"/>
        <v>2.4469581680547667E-2</v>
      </c>
      <c r="U112" s="30">
        <f t="shared" si="57"/>
        <v>2.4469581680547667E-2</v>
      </c>
      <c r="V112" s="30">
        <f t="shared" si="58"/>
        <v>1.2386749448986512E-2</v>
      </c>
      <c r="W112" s="30">
        <f t="shared" si="59"/>
        <v>9.6845081233094005E-3</v>
      </c>
      <c r="X112" s="30">
        <f t="shared" si="60"/>
        <v>4.3195750942741341E-2</v>
      </c>
      <c r="Y112" s="30">
        <f t="shared" si="61"/>
        <v>7.2476056154246217E-3</v>
      </c>
      <c r="Z112" s="30">
        <f t="shared" si="62"/>
        <v>5.9026572966735819E-3</v>
      </c>
      <c r="AA112" s="30">
        <f t="shared" si="63"/>
        <v>4.4627109027189429E-3</v>
      </c>
      <c r="AB112" s="30">
        <f t="shared" si="64"/>
        <v>3.2485950648430215E-3</v>
      </c>
      <c r="AC112" s="30">
        <f t="shared" si="65"/>
        <v>3.3639035371484474E-3</v>
      </c>
      <c r="AD112" s="30">
        <f t="shared" si="66"/>
        <v>2.0954441515057842E-3</v>
      </c>
      <c r="AE112" s="30">
        <f t="shared" si="67"/>
        <v>5.5586558437303183E-3</v>
      </c>
      <c r="AF112" s="30">
        <f t="shared" si="68"/>
        <v>5.4107201678172409E-3</v>
      </c>
      <c r="AG112" s="30">
        <f t="shared" si="69"/>
        <v>3.3862209693451381E-3</v>
      </c>
      <c r="AH112" s="30">
        <f t="shared" si="70"/>
        <v>3.6677926165643239E-3</v>
      </c>
      <c r="AI112" s="30">
        <f t="shared" si="71"/>
        <v>5.9697228707915832E-3</v>
      </c>
      <c r="AJ112" s="30">
        <f t="shared" si="72"/>
        <v>0</v>
      </c>
      <c r="AK112" s="30">
        <f t="shared" si="73"/>
        <v>1.3573688979234401E-2</v>
      </c>
      <c r="AL112" s="30"/>
      <c r="AM112" s="30"/>
      <c r="AN112" s="30"/>
      <c r="AO112" s="30"/>
      <c r="AP112" s="30"/>
      <c r="AQ112" s="30"/>
    </row>
    <row r="113" spans="1:43" x14ac:dyDescent="0.35">
      <c r="A113" s="19" t="str">
        <v>ISIC 20</v>
      </c>
      <c r="B113" s="30">
        <f t="shared" si="48"/>
        <v>6.4337969755587088E-2</v>
      </c>
      <c r="C113" s="30">
        <f t="shared" si="74"/>
        <v>2.6012639065122682E-2</v>
      </c>
      <c r="D113" s="30">
        <f t="shared" si="75"/>
        <v>2.6012639065122679E-2</v>
      </c>
      <c r="E113" s="30">
        <f t="shared" si="76"/>
        <v>2.6012639065122682E-2</v>
      </c>
      <c r="F113" s="30">
        <f t="shared" si="77"/>
        <v>3.930311591849181E-2</v>
      </c>
      <c r="G113" s="30">
        <f t="shared" si="78"/>
        <v>7.0828255324357436E-2</v>
      </c>
      <c r="H113" s="30">
        <f t="shared" si="79"/>
        <v>5.5554723812540556E-2</v>
      </c>
      <c r="I113" s="30">
        <f t="shared" si="80"/>
        <v>7.9904605574121199E-2</v>
      </c>
      <c r="J113" s="30">
        <f t="shared" si="81"/>
        <v>8.0182970139461629E-2</v>
      </c>
      <c r="K113" s="30">
        <f t="shared" si="82"/>
        <v>1.3262182440953869</v>
      </c>
      <c r="L113" s="30">
        <f t="shared" si="83"/>
        <v>6.8545250555260645E-2</v>
      </c>
      <c r="M113" s="30">
        <f t="shared" si="49"/>
        <v>4.7441549047636228E-2</v>
      </c>
      <c r="N113" s="30">
        <f t="shared" si="50"/>
        <v>4.7441549047636228E-2</v>
      </c>
      <c r="O113" s="30">
        <f t="shared" si="51"/>
        <v>4.667703059384954E-2</v>
      </c>
      <c r="P113" s="30">
        <f t="shared" si="52"/>
        <v>4.667703059384954E-2</v>
      </c>
      <c r="Q113" s="30">
        <f t="shared" si="53"/>
        <v>2.9246799499211197E-2</v>
      </c>
      <c r="R113" s="30">
        <f t="shared" si="54"/>
        <v>3.9191747907440906E-2</v>
      </c>
      <c r="S113" s="30">
        <f t="shared" si="55"/>
        <v>0.12353251397607659</v>
      </c>
      <c r="T113" s="30">
        <f t="shared" si="56"/>
        <v>2.5357186931921065E-2</v>
      </c>
      <c r="U113" s="30">
        <f t="shared" si="57"/>
        <v>2.5357186931921065E-2</v>
      </c>
      <c r="V113" s="30">
        <f t="shared" si="58"/>
        <v>2.2154845327844438E-2</v>
      </c>
      <c r="W113" s="30">
        <f t="shared" si="59"/>
        <v>9.4443919450430212E-3</v>
      </c>
      <c r="X113" s="30">
        <f t="shared" si="60"/>
        <v>1.0536617756165812E-2</v>
      </c>
      <c r="Y113" s="30">
        <f t="shared" si="61"/>
        <v>1.5728897793749117E-2</v>
      </c>
      <c r="Z113" s="30">
        <f t="shared" si="62"/>
        <v>1.397090031848224E-2</v>
      </c>
      <c r="AA113" s="30">
        <f t="shared" si="63"/>
        <v>6.7219957251357272E-3</v>
      </c>
      <c r="AB113" s="30">
        <f t="shared" si="64"/>
        <v>4.4858952289119989E-3</v>
      </c>
      <c r="AC113" s="30">
        <f t="shared" si="65"/>
        <v>3.5643004139762884E-3</v>
      </c>
      <c r="AD113" s="30">
        <f t="shared" si="66"/>
        <v>4.5752675769113894E-3</v>
      </c>
      <c r="AE113" s="30">
        <f t="shared" si="67"/>
        <v>9.59312338512322E-3</v>
      </c>
      <c r="AF113" s="30">
        <f t="shared" si="68"/>
        <v>5.4955391837660864E-3</v>
      </c>
      <c r="AG113" s="30">
        <f t="shared" si="69"/>
        <v>4.0852579058662571E-3</v>
      </c>
      <c r="AH113" s="30">
        <f t="shared" si="70"/>
        <v>1.3104851374184417E-2</v>
      </c>
      <c r="AI113" s="30">
        <f t="shared" si="71"/>
        <v>1.2208328828938518E-2</v>
      </c>
      <c r="AJ113" s="30">
        <f t="shared" si="72"/>
        <v>0</v>
      </c>
      <c r="AK113" s="30">
        <f t="shared" si="73"/>
        <v>2.990338559488993E-2</v>
      </c>
      <c r="AL113" s="30"/>
      <c r="AM113" s="30"/>
      <c r="AN113" s="30"/>
      <c r="AO113" s="30"/>
      <c r="AP113" s="30"/>
      <c r="AQ113" s="30"/>
    </row>
    <row r="114" spans="1:43" x14ac:dyDescent="0.35">
      <c r="A114" s="19" t="str">
        <v>ISIC 21</v>
      </c>
      <c r="B114" s="30">
        <f t="shared" si="48"/>
        <v>3.1941715375002331E-3</v>
      </c>
      <c r="C114" s="30">
        <f t="shared" si="74"/>
        <v>3.3417751482266666E-4</v>
      </c>
      <c r="D114" s="30">
        <f t="shared" si="75"/>
        <v>3.3417751482266666E-4</v>
      </c>
      <c r="E114" s="30">
        <f t="shared" si="76"/>
        <v>3.3417751482266666E-4</v>
      </c>
      <c r="F114" s="30">
        <f t="shared" si="77"/>
        <v>2.5567449820269182E-3</v>
      </c>
      <c r="G114" s="30">
        <f t="shared" si="78"/>
        <v>5.957673109930156E-4</v>
      </c>
      <c r="H114" s="30">
        <f t="shared" si="79"/>
        <v>4.2089764039281814E-4</v>
      </c>
      <c r="I114" s="30">
        <f t="shared" si="80"/>
        <v>5.5960045224023815E-4</v>
      </c>
      <c r="J114" s="30">
        <f t="shared" si="81"/>
        <v>4.2987603566607257E-4</v>
      </c>
      <c r="K114" s="30">
        <f t="shared" si="82"/>
        <v>3.1951929894283473E-3</v>
      </c>
      <c r="L114" s="30">
        <f t="shared" si="83"/>
        <v>1.0651046204205572</v>
      </c>
      <c r="M114" s="30">
        <f t="shared" si="49"/>
        <v>7.1101199337418749E-4</v>
      </c>
      <c r="N114" s="30">
        <f t="shared" si="50"/>
        <v>7.1101199337418749E-4</v>
      </c>
      <c r="O114" s="30">
        <f t="shared" si="51"/>
        <v>4.3278153409939235E-4</v>
      </c>
      <c r="P114" s="30">
        <f t="shared" si="52"/>
        <v>4.3278153409939235E-4</v>
      </c>
      <c r="Q114" s="30">
        <f t="shared" si="53"/>
        <v>3.9153581460796494E-4</v>
      </c>
      <c r="R114" s="30">
        <f t="shared" si="54"/>
        <v>5.6179797830113395E-4</v>
      </c>
      <c r="S114" s="30">
        <f t="shared" si="55"/>
        <v>9.5965460201616044E-4</v>
      </c>
      <c r="T114" s="30">
        <f t="shared" si="56"/>
        <v>3.7511776436595221E-4</v>
      </c>
      <c r="U114" s="30">
        <f t="shared" si="57"/>
        <v>3.7511776436595221E-4</v>
      </c>
      <c r="V114" s="30">
        <f t="shared" si="58"/>
        <v>4.8771719852691965E-4</v>
      </c>
      <c r="W114" s="30">
        <f t="shared" si="59"/>
        <v>4.9673909219801751E-4</v>
      </c>
      <c r="X114" s="30">
        <f t="shared" si="60"/>
        <v>3.5147537408336397E-4</v>
      </c>
      <c r="Y114" s="30">
        <f t="shared" si="61"/>
        <v>6.624317431250282E-4</v>
      </c>
      <c r="Z114" s="30">
        <f t="shared" si="62"/>
        <v>4.245098193507532E-4</v>
      </c>
      <c r="AA114" s="30">
        <f t="shared" si="63"/>
        <v>4.5342212018543353E-4</v>
      </c>
      <c r="AB114" s="30">
        <f t="shared" si="64"/>
        <v>4.1187137600765271E-4</v>
      </c>
      <c r="AC114" s="30">
        <f t="shared" si="65"/>
        <v>3.1634906608995843E-4</v>
      </c>
      <c r="AD114" s="30">
        <f t="shared" si="66"/>
        <v>1.2214496559531494E-4</v>
      </c>
      <c r="AE114" s="30">
        <f t="shared" si="67"/>
        <v>9.361587583727488E-4</v>
      </c>
      <c r="AF114" s="30">
        <f t="shared" si="68"/>
        <v>6.9671731259748448E-4</v>
      </c>
      <c r="AG114" s="30">
        <f t="shared" si="69"/>
        <v>1.3601179807995886E-3</v>
      </c>
      <c r="AH114" s="30">
        <f t="shared" si="70"/>
        <v>2.4191016454509766E-2</v>
      </c>
      <c r="AI114" s="30">
        <f t="shared" si="71"/>
        <v>4.261643479256851E-4</v>
      </c>
      <c r="AJ114" s="30">
        <f t="shared" si="72"/>
        <v>0</v>
      </c>
      <c r="AK114" s="30">
        <f t="shared" si="73"/>
        <v>4.1382228403129485E-4</v>
      </c>
      <c r="AL114" s="30"/>
      <c r="AM114" s="30"/>
      <c r="AN114" s="30"/>
      <c r="AO114" s="30"/>
      <c r="AP114" s="30"/>
      <c r="AQ114" s="30"/>
    </row>
    <row r="115" spans="1:43" x14ac:dyDescent="0.35">
      <c r="A115" s="19" t="str">
        <v>ISIC 231</v>
      </c>
      <c r="B115" s="30">
        <f t="shared" si="48"/>
        <v>7.7031635392837694E-3</v>
      </c>
      <c r="C115" s="30">
        <f t="shared" si="74"/>
        <v>1.0969984035234897E-2</v>
      </c>
      <c r="D115" s="30">
        <f t="shared" si="75"/>
        <v>1.0969984035234897E-2</v>
      </c>
      <c r="E115" s="30">
        <f t="shared" si="76"/>
        <v>1.0969984035234899E-2</v>
      </c>
      <c r="F115" s="30">
        <f t="shared" si="77"/>
        <v>1.0128064282974284E-2</v>
      </c>
      <c r="G115" s="30">
        <f t="shared" si="78"/>
        <v>5.1617434707339959E-3</v>
      </c>
      <c r="H115" s="30">
        <f t="shared" si="79"/>
        <v>2.1294175498259998E-2</v>
      </c>
      <c r="I115" s="30">
        <f t="shared" si="80"/>
        <v>5.0336966923132916E-3</v>
      </c>
      <c r="J115" s="30">
        <f t="shared" si="81"/>
        <v>3.4750968503554974E-3</v>
      </c>
      <c r="K115" s="30">
        <f t="shared" si="82"/>
        <v>9.5805013485121097E-3</v>
      </c>
      <c r="L115" s="30">
        <f t="shared" si="83"/>
        <v>5.848538104506318E-3</v>
      </c>
      <c r="M115" s="30">
        <f t="shared" si="49"/>
        <v>1.1483103957989631</v>
      </c>
      <c r="N115" s="30">
        <f t="shared" si="50"/>
        <v>0.01</v>
      </c>
      <c r="O115" s="30">
        <f t="shared" si="51"/>
        <v>1.4170939485475357E-2</v>
      </c>
      <c r="P115" s="30">
        <f t="shared" si="52"/>
        <v>1.4170939485475357E-2</v>
      </c>
      <c r="Q115" s="30">
        <f t="shared" si="53"/>
        <v>9.6160351315736341E-3</v>
      </c>
      <c r="R115" s="30">
        <f t="shared" si="54"/>
        <v>1.1856904841436457E-2</v>
      </c>
      <c r="S115" s="30">
        <f t="shared" si="55"/>
        <v>1.0829433581627515E-2</v>
      </c>
      <c r="T115" s="30">
        <f t="shared" si="56"/>
        <v>9.4210220876555003E-3</v>
      </c>
      <c r="U115" s="30">
        <f t="shared" si="57"/>
        <v>9.4210220876555003E-3</v>
      </c>
      <c r="V115" s="30">
        <f t="shared" si="58"/>
        <v>8.8766204105421749E-3</v>
      </c>
      <c r="W115" s="30">
        <f t="shared" si="59"/>
        <v>3.9137083876141215E-3</v>
      </c>
      <c r="X115" s="30">
        <f t="shared" si="60"/>
        <v>3.7800933025603951E-3</v>
      </c>
      <c r="Y115" s="30">
        <f t="shared" si="61"/>
        <v>5.2868846119779479E-3</v>
      </c>
      <c r="Z115" s="30">
        <f t="shared" si="62"/>
        <v>2.5483676688009683E-3</v>
      </c>
      <c r="AA115" s="30">
        <f t="shared" si="63"/>
        <v>4.0374853418637556E-3</v>
      </c>
      <c r="AB115" s="30">
        <f t="shared" si="64"/>
        <v>1.6822021623885276E-3</v>
      </c>
      <c r="AC115" s="30">
        <f t="shared" si="65"/>
        <v>1.6496696562036406E-3</v>
      </c>
      <c r="AD115" s="30">
        <f t="shared" si="66"/>
        <v>6.0421136073891841E-3</v>
      </c>
      <c r="AE115" s="30">
        <f t="shared" si="67"/>
        <v>3.5570705216092947E-3</v>
      </c>
      <c r="AF115" s="30">
        <f t="shared" si="68"/>
        <v>3.2443172455406681E-3</v>
      </c>
      <c r="AG115" s="30">
        <f t="shared" si="69"/>
        <v>2.003949715644761E-3</v>
      </c>
      <c r="AH115" s="30">
        <f t="shared" si="70"/>
        <v>2.7227314306883287E-3</v>
      </c>
      <c r="AI115" s="30">
        <f t="shared" si="71"/>
        <v>3.9189225393173851E-3</v>
      </c>
      <c r="AJ115" s="30">
        <f t="shared" si="72"/>
        <v>0</v>
      </c>
      <c r="AK115" s="30">
        <f t="shared" si="73"/>
        <v>7.1886431721992217E-2</v>
      </c>
      <c r="AL115" s="30"/>
      <c r="AM115" s="30"/>
      <c r="AN115" s="30"/>
      <c r="AO115" s="30"/>
      <c r="AP115" s="30"/>
      <c r="AQ115" s="30"/>
    </row>
    <row r="116" spans="1:43" x14ac:dyDescent="0.35">
      <c r="A116" s="19" t="str">
        <v>ISIC 239</v>
      </c>
      <c r="B116" s="30">
        <f t="shared" si="48"/>
        <v>7.7031635392837703E-3</v>
      </c>
      <c r="C116" s="30">
        <f t="shared" si="74"/>
        <v>1.0969984035234897E-2</v>
      </c>
      <c r="D116" s="30">
        <f t="shared" si="75"/>
        <v>1.0969984035234897E-2</v>
      </c>
      <c r="E116" s="30">
        <f t="shared" si="76"/>
        <v>1.0969984035234899E-2</v>
      </c>
      <c r="F116" s="30">
        <f t="shared" si="77"/>
        <v>1.0128064282974284E-2</v>
      </c>
      <c r="G116" s="30">
        <f t="shared" si="78"/>
        <v>5.1617434707339959E-3</v>
      </c>
      <c r="H116" s="30">
        <f t="shared" si="79"/>
        <v>2.1294175498259998E-2</v>
      </c>
      <c r="I116" s="30">
        <f t="shared" si="80"/>
        <v>5.0336966923132916E-3</v>
      </c>
      <c r="J116" s="30">
        <f t="shared" si="81"/>
        <v>3.4750968503554974E-3</v>
      </c>
      <c r="K116" s="30">
        <f t="shared" si="82"/>
        <v>9.5805013485121097E-3</v>
      </c>
      <c r="L116" s="30">
        <f t="shared" si="83"/>
        <v>5.848538104506318E-3</v>
      </c>
      <c r="M116" s="30">
        <f t="shared" si="49"/>
        <v>0.01</v>
      </c>
      <c r="N116" s="30">
        <f t="shared" si="50"/>
        <v>1.1483103957989631</v>
      </c>
      <c r="O116" s="30">
        <f t="shared" si="51"/>
        <v>1.4170939485475358E-2</v>
      </c>
      <c r="P116" s="30">
        <f t="shared" si="52"/>
        <v>1.4170939485475358E-2</v>
      </c>
      <c r="Q116" s="30">
        <f t="shared" si="53"/>
        <v>9.6160351315736341E-3</v>
      </c>
      <c r="R116" s="30">
        <f t="shared" si="54"/>
        <v>1.1856904841436457E-2</v>
      </c>
      <c r="S116" s="30">
        <f t="shared" si="55"/>
        <v>1.0829433581627515E-2</v>
      </c>
      <c r="T116" s="30">
        <f t="shared" si="56"/>
        <v>9.4210220876555003E-3</v>
      </c>
      <c r="U116" s="30">
        <f t="shared" si="57"/>
        <v>9.4210220876555003E-3</v>
      </c>
      <c r="V116" s="30">
        <f t="shared" si="58"/>
        <v>8.8766204105421749E-3</v>
      </c>
      <c r="W116" s="30">
        <f t="shared" si="59"/>
        <v>3.9137083876141215E-3</v>
      </c>
      <c r="X116" s="30">
        <f t="shared" si="60"/>
        <v>3.7800933025603956E-3</v>
      </c>
      <c r="Y116" s="30">
        <f t="shared" si="61"/>
        <v>5.2868846119779479E-3</v>
      </c>
      <c r="Z116" s="30">
        <f t="shared" si="62"/>
        <v>2.5483676688009683E-3</v>
      </c>
      <c r="AA116" s="30">
        <f t="shared" si="63"/>
        <v>4.0374853418637556E-3</v>
      </c>
      <c r="AB116" s="30">
        <f t="shared" si="64"/>
        <v>1.6822021623885276E-3</v>
      </c>
      <c r="AC116" s="30">
        <f t="shared" si="65"/>
        <v>1.6496696562036406E-3</v>
      </c>
      <c r="AD116" s="30">
        <f t="shared" si="66"/>
        <v>6.0421136073891841E-3</v>
      </c>
      <c r="AE116" s="30">
        <f t="shared" si="67"/>
        <v>3.5570705216092942E-3</v>
      </c>
      <c r="AF116" s="30">
        <f t="shared" si="68"/>
        <v>3.2443172455406681E-3</v>
      </c>
      <c r="AG116" s="30">
        <f t="shared" si="69"/>
        <v>2.003949715644761E-3</v>
      </c>
      <c r="AH116" s="30">
        <f t="shared" si="70"/>
        <v>2.7227314306883287E-3</v>
      </c>
      <c r="AI116" s="30">
        <f t="shared" si="71"/>
        <v>3.9189225393173851E-3</v>
      </c>
      <c r="AJ116" s="30">
        <f t="shared" si="72"/>
        <v>0</v>
      </c>
      <c r="AK116" s="30">
        <f t="shared" si="73"/>
        <v>7.1886431721992217E-2</v>
      </c>
      <c r="AL116" s="30"/>
      <c r="AM116" s="30"/>
      <c r="AN116" s="30"/>
      <c r="AO116" s="30"/>
      <c r="AP116" s="30"/>
      <c r="AQ116" s="30"/>
    </row>
    <row r="117" spans="1:43" x14ac:dyDescent="0.35">
      <c r="A117" s="19" t="str">
        <v>ISIC 241</v>
      </c>
      <c r="B117" s="30">
        <f t="shared" si="48"/>
        <v>7.5968981540257066E-3</v>
      </c>
      <c r="C117" s="30">
        <f t="shared" si="74"/>
        <v>2.0790993234610877E-2</v>
      </c>
      <c r="D117" s="30">
        <f t="shared" si="75"/>
        <v>2.0790993234610877E-2</v>
      </c>
      <c r="E117" s="30">
        <f t="shared" si="76"/>
        <v>2.0790993234610877E-2</v>
      </c>
      <c r="F117" s="30">
        <f t="shared" si="77"/>
        <v>8.6725078400041716E-3</v>
      </c>
      <c r="G117" s="30">
        <f t="shared" si="78"/>
        <v>7.6211328215335305E-3</v>
      </c>
      <c r="H117" s="30">
        <f t="shared" si="79"/>
        <v>1.4350900390971734E-2</v>
      </c>
      <c r="I117" s="30">
        <f t="shared" si="80"/>
        <v>1.193323188946965E-2</v>
      </c>
      <c r="J117" s="30">
        <f t="shared" si="81"/>
        <v>8.9360226853304817E-3</v>
      </c>
      <c r="K117" s="30">
        <f t="shared" si="82"/>
        <v>2.0828354962624238E-2</v>
      </c>
      <c r="L117" s="30">
        <f t="shared" si="83"/>
        <v>7.0248384274370747E-3</v>
      </c>
      <c r="M117" s="30">
        <f t="shared" si="49"/>
        <v>2.7017326097702393E-2</v>
      </c>
      <c r="N117" s="30">
        <f t="shared" si="50"/>
        <v>2.7017326097702393E-2</v>
      </c>
      <c r="O117" s="30">
        <f t="shared" si="51"/>
        <v>1.3547451732553004</v>
      </c>
      <c r="P117" s="30">
        <f t="shared" si="52"/>
        <v>0.01</v>
      </c>
      <c r="Q117" s="30">
        <f t="shared" si="53"/>
        <v>0.11412144045260347</v>
      </c>
      <c r="R117" s="30">
        <f t="shared" si="54"/>
        <v>8.5143944906450483E-2</v>
      </c>
      <c r="S117" s="30">
        <f t="shared" si="55"/>
        <v>4.0012911418266982E-2</v>
      </c>
      <c r="T117" s="30">
        <f t="shared" si="56"/>
        <v>1.1125612992809206E-2</v>
      </c>
      <c r="U117" s="30">
        <f t="shared" si="57"/>
        <v>1.1125612992809206E-2</v>
      </c>
      <c r="V117" s="30">
        <f t="shared" si="58"/>
        <v>2.6858973235214155E-2</v>
      </c>
      <c r="W117" s="30">
        <f t="shared" si="59"/>
        <v>5.5937350691556654E-3</v>
      </c>
      <c r="X117" s="30">
        <f t="shared" si="60"/>
        <v>6.3764781735746795E-3</v>
      </c>
      <c r="Y117" s="30">
        <f t="shared" si="61"/>
        <v>4.334275794121361E-3</v>
      </c>
      <c r="Z117" s="30">
        <f t="shared" si="62"/>
        <v>3.9650672521282281E-3</v>
      </c>
      <c r="AA117" s="30">
        <f t="shared" si="63"/>
        <v>6.1412110260546295E-3</v>
      </c>
      <c r="AB117" s="30">
        <f t="shared" si="64"/>
        <v>2.6512234507795568E-3</v>
      </c>
      <c r="AC117" s="30">
        <f t="shared" si="65"/>
        <v>1.9365535909644162E-3</v>
      </c>
      <c r="AD117" s="30">
        <f t="shared" si="66"/>
        <v>3.6391527015904963E-3</v>
      </c>
      <c r="AE117" s="30">
        <f t="shared" si="67"/>
        <v>4.9582927796222023E-3</v>
      </c>
      <c r="AF117" s="30">
        <f t="shared" si="68"/>
        <v>3.6450427595552514E-3</v>
      </c>
      <c r="AG117" s="30">
        <f t="shared" si="69"/>
        <v>1.7007584415577428E-3</v>
      </c>
      <c r="AH117" s="30">
        <f t="shared" si="70"/>
        <v>3.7899956733370133E-3</v>
      </c>
      <c r="AI117" s="30">
        <f t="shared" si="71"/>
        <v>4.1560951079026237E-3</v>
      </c>
      <c r="AJ117" s="30">
        <f t="shared" si="72"/>
        <v>0</v>
      </c>
      <c r="AK117" s="30">
        <f t="shared" si="73"/>
        <v>3.5346776938472074E-2</v>
      </c>
      <c r="AL117" s="30"/>
      <c r="AM117" s="30"/>
      <c r="AN117" s="30"/>
      <c r="AO117" s="30"/>
      <c r="AP117" s="30"/>
      <c r="AQ117" s="30"/>
    </row>
    <row r="118" spans="1:43" x14ac:dyDescent="0.35">
      <c r="A118" s="19" t="str">
        <v>ISIC 242</v>
      </c>
      <c r="B118" s="30">
        <f t="shared" si="48"/>
        <v>1.4693082366612577E-2</v>
      </c>
      <c r="C118" s="30">
        <f t="shared" si="74"/>
        <v>2.0790993234610877E-2</v>
      </c>
      <c r="D118" s="30">
        <f t="shared" si="75"/>
        <v>2.0790993234610877E-2</v>
      </c>
      <c r="E118" s="30">
        <f t="shared" si="76"/>
        <v>2.0790993234610877E-2</v>
      </c>
      <c r="F118" s="30">
        <f t="shared" si="77"/>
        <v>8.6725078400041716E-3</v>
      </c>
      <c r="G118" s="30">
        <f t="shared" si="78"/>
        <v>7.6211328215335305E-3</v>
      </c>
      <c r="H118" s="30">
        <f t="shared" si="79"/>
        <v>1.4350900390971734E-2</v>
      </c>
      <c r="I118" s="30">
        <f t="shared" si="80"/>
        <v>1.193323188946965E-2</v>
      </c>
      <c r="J118" s="30">
        <f t="shared" si="81"/>
        <v>8.9360226853304817E-3</v>
      </c>
      <c r="K118" s="30">
        <f t="shared" si="82"/>
        <v>2.0828354962624238E-2</v>
      </c>
      <c r="L118" s="30">
        <f t="shared" si="83"/>
        <v>7.0248384274370756E-3</v>
      </c>
      <c r="M118" s="30">
        <f t="shared" si="49"/>
        <v>2.7017326097702386E-2</v>
      </c>
      <c r="N118" s="30">
        <f t="shared" si="50"/>
        <v>2.7017326097702386E-2</v>
      </c>
      <c r="O118" s="30">
        <f t="shared" si="51"/>
        <v>0.01</v>
      </c>
      <c r="P118" s="30">
        <f t="shared" si="52"/>
        <v>1.3547451732553004</v>
      </c>
      <c r="Q118" s="30">
        <f t="shared" si="53"/>
        <v>0.11412144045260346</v>
      </c>
      <c r="R118" s="30">
        <f t="shared" si="54"/>
        <v>8.5143944906450483E-2</v>
      </c>
      <c r="S118" s="30">
        <f t="shared" si="55"/>
        <v>4.0012911418266982E-2</v>
      </c>
      <c r="T118" s="30">
        <f t="shared" si="56"/>
        <v>1.1125612992809206E-2</v>
      </c>
      <c r="U118" s="30">
        <f t="shared" si="57"/>
        <v>1.1125612992809206E-2</v>
      </c>
      <c r="V118" s="30">
        <f t="shared" si="58"/>
        <v>2.6858973235214155E-2</v>
      </c>
      <c r="W118" s="30">
        <f t="shared" si="59"/>
        <v>5.5937350691556654E-3</v>
      </c>
      <c r="X118" s="30">
        <f t="shared" si="60"/>
        <v>6.3764781735746795E-3</v>
      </c>
      <c r="Y118" s="30">
        <f t="shared" si="61"/>
        <v>4.334275794121361E-3</v>
      </c>
      <c r="Z118" s="30">
        <f t="shared" si="62"/>
        <v>3.9650672521282281E-3</v>
      </c>
      <c r="AA118" s="30">
        <f t="shared" si="63"/>
        <v>6.1412110260546295E-3</v>
      </c>
      <c r="AB118" s="30">
        <f t="shared" si="64"/>
        <v>2.6512234507795568E-3</v>
      </c>
      <c r="AC118" s="30">
        <f t="shared" si="65"/>
        <v>1.9365535909644158E-3</v>
      </c>
      <c r="AD118" s="30">
        <f t="shared" si="66"/>
        <v>3.6391527015904963E-3</v>
      </c>
      <c r="AE118" s="30">
        <f t="shared" si="67"/>
        <v>4.9582927796222023E-3</v>
      </c>
      <c r="AF118" s="30">
        <f t="shared" si="68"/>
        <v>3.6450427595552514E-3</v>
      </c>
      <c r="AG118" s="30">
        <f t="shared" si="69"/>
        <v>1.7007584415577428E-3</v>
      </c>
      <c r="AH118" s="30">
        <f t="shared" si="70"/>
        <v>3.7899956733370129E-3</v>
      </c>
      <c r="AI118" s="30">
        <f t="shared" si="71"/>
        <v>4.1560951079026237E-3</v>
      </c>
      <c r="AJ118" s="30">
        <f t="shared" si="72"/>
        <v>0</v>
      </c>
      <c r="AK118" s="30">
        <f t="shared" si="73"/>
        <v>3.5346776938472074E-2</v>
      </c>
      <c r="AL118" s="30"/>
      <c r="AM118" s="30"/>
      <c r="AN118" s="30"/>
      <c r="AO118" s="30"/>
      <c r="AP118" s="30"/>
      <c r="AQ118" s="30"/>
    </row>
    <row r="119" spans="1:43" x14ac:dyDescent="0.35">
      <c r="A119" s="19" t="str">
        <v>ISIC 28</v>
      </c>
      <c r="B119" s="30">
        <f t="shared" si="48"/>
        <v>9.1447544681288566E-3</v>
      </c>
      <c r="C119" s="30">
        <f t="shared" si="74"/>
        <v>1.5843790440292899E-2</v>
      </c>
      <c r="D119" s="30">
        <f t="shared" si="75"/>
        <v>1.5843790440292899E-2</v>
      </c>
      <c r="E119" s="30">
        <f t="shared" si="76"/>
        <v>1.5843790440292899E-2</v>
      </c>
      <c r="F119" s="30">
        <f t="shared" si="77"/>
        <v>9.5018598473030954E-3</v>
      </c>
      <c r="G119" s="30">
        <f t="shared" si="78"/>
        <v>7.4420476105336274E-3</v>
      </c>
      <c r="H119" s="30">
        <f t="shared" si="79"/>
        <v>1.2579919041664882E-2</v>
      </c>
      <c r="I119" s="30">
        <f t="shared" si="80"/>
        <v>1.0590905360434328E-2</v>
      </c>
      <c r="J119" s="30">
        <f t="shared" si="81"/>
        <v>8.1117441823795999E-3</v>
      </c>
      <c r="K119" s="30">
        <f t="shared" si="82"/>
        <v>1.0113625322302998E-2</v>
      </c>
      <c r="L119" s="30">
        <f t="shared" si="83"/>
        <v>5.3247118382671573E-3</v>
      </c>
      <c r="M119" s="30">
        <f t="shared" si="49"/>
        <v>1.3225036375118453E-2</v>
      </c>
      <c r="N119" s="30">
        <f t="shared" si="50"/>
        <v>1.3225036375118453E-2</v>
      </c>
      <c r="O119" s="30">
        <f t="shared" si="51"/>
        <v>2.3383984317626578E-2</v>
      </c>
      <c r="P119" s="30">
        <f t="shared" si="52"/>
        <v>2.3383984317626578E-2</v>
      </c>
      <c r="Q119" s="30">
        <f t="shared" si="53"/>
        <v>0.34755841094008189</v>
      </c>
      <c r="R119" s="30">
        <f t="shared" si="54"/>
        <v>5.6083947745956333E-2</v>
      </c>
      <c r="S119" s="30">
        <f t="shared" si="55"/>
        <v>2.6249210820102554E-2</v>
      </c>
      <c r="T119" s="30">
        <f t="shared" si="56"/>
        <v>1.3067211431780131E-2</v>
      </c>
      <c r="U119" s="30">
        <f t="shared" si="57"/>
        <v>1.3067211431780131E-2</v>
      </c>
      <c r="V119" s="30">
        <f t="shared" si="58"/>
        <v>1.4464924691470794E-2</v>
      </c>
      <c r="W119" s="30">
        <f t="shared" si="59"/>
        <v>5.1590425424182839E-3</v>
      </c>
      <c r="X119" s="30">
        <f t="shared" si="60"/>
        <v>6.2083641900825756E-3</v>
      </c>
      <c r="Y119" s="30">
        <f t="shared" si="61"/>
        <v>4.9737553273464449E-3</v>
      </c>
      <c r="Z119" s="30">
        <f t="shared" si="62"/>
        <v>4.5766929333081957E-3</v>
      </c>
      <c r="AA119" s="30">
        <f t="shared" si="63"/>
        <v>1.1287330213725915E-2</v>
      </c>
      <c r="AB119" s="30">
        <f t="shared" si="64"/>
        <v>4.4016005069467496E-3</v>
      </c>
      <c r="AC119" s="30">
        <f t="shared" si="65"/>
        <v>2.2417222430992398E-3</v>
      </c>
      <c r="AD119" s="30">
        <f t="shared" si="66"/>
        <v>2.9044487660556547E-3</v>
      </c>
      <c r="AE119" s="30">
        <f t="shared" si="67"/>
        <v>5.2982300097793554E-3</v>
      </c>
      <c r="AF119" s="30">
        <f t="shared" si="68"/>
        <v>3.8058365393385299E-3</v>
      </c>
      <c r="AG119" s="30">
        <f t="shared" si="69"/>
        <v>1.7894690139606869E-3</v>
      </c>
      <c r="AH119" s="30">
        <f t="shared" si="70"/>
        <v>2.9909757941581076E-3</v>
      </c>
      <c r="AI119" s="30">
        <f t="shared" si="71"/>
        <v>4.6756791948977744E-3</v>
      </c>
      <c r="AJ119" s="30">
        <f t="shared" si="72"/>
        <v>0</v>
      </c>
      <c r="AK119" s="30">
        <f t="shared" si="73"/>
        <v>2.8304741619561726E-2</v>
      </c>
      <c r="AL119" s="30"/>
      <c r="AM119" s="30"/>
      <c r="AN119" s="30"/>
      <c r="AO119" s="30"/>
      <c r="AP119" s="30"/>
      <c r="AQ119" s="30"/>
    </row>
    <row r="120" spans="1:43" x14ac:dyDescent="0.35">
      <c r="A120" s="19" t="str">
        <v>ISIC 29</v>
      </c>
      <c r="B120" s="30">
        <f t="shared" si="48"/>
        <v>4.3454151752651063E-3</v>
      </c>
      <c r="C120" s="30">
        <f t="shared" si="74"/>
        <v>4.4951598175404887E-3</v>
      </c>
      <c r="D120" s="30">
        <f t="shared" si="75"/>
        <v>4.4951598175404887E-3</v>
      </c>
      <c r="E120" s="30">
        <f t="shared" si="76"/>
        <v>4.4951598175404887E-3</v>
      </c>
      <c r="F120" s="30">
        <f t="shared" si="77"/>
        <v>3.5019921959688082E-3</v>
      </c>
      <c r="G120" s="30">
        <f t="shared" si="78"/>
        <v>2.3044791600460046E-3</v>
      </c>
      <c r="H120" s="30">
        <f t="shared" si="79"/>
        <v>4.9507668361683374E-3</v>
      </c>
      <c r="I120" s="30">
        <f t="shared" si="80"/>
        <v>3.3514308512482892E-3</v>
      </c>
      <c r="J120" s="30">
        <f t="shared" si="81"/>
        <v>3.1599414397775198E-3</v>
      </c>
      <c r="K120" s="30">
        <f t="shared" si="82"/>
        <v>4.7977723429278273E-3</v>
      </c>
      <c r="L120" s="30">
        <f t="shared" si="83"/>
        <v>1.4823776690764681E-3</v>
      </c>
      <c r="M120" s="30">
        <f t="shared" si="49"/>
        <v>7.3658075063640109E-3</v>
      </c>
      <c r="N120" s="30">
        <f t="shared" si="50"/>
        <v>7.3658075063640109E-3</v>
      </c>
      <c r="O120" s="30">
        <f t="shared" si="51"/>
        <v>4.7728189619079412E-3</v>
      </c>
      <c r="P120" s="30">
        <f t="shared" si="52"/>
        <v>4.7728189619079412E-3</v>
      </c>
      <c r="Q120" s="30">
        <f t="shared" si="53"/>
        <v>1.5257464060684185E-2</v>
      </c>
      <c r="R120" s="30">
        <f t="shared" si="54"/>
        <v>0.93673461876520203</v>
      </c>
      <c r="S120" s="30">
        <f t="shared" si="55"/>
        <v>9.567929231718203E-3</v>
      </c>
      <c r="T120" s="30">
        <f t="shared" si="56"/>
        <v>3.1323356346601664E-3</v>
      </c>
      <c r="U120" s="30">
        <f t="shared" si="57"/>
        <v>3.1323356346601664E-3</v>
      </c>
      <c r="V120" s="30">
        <f t="shared" si="58"/>
        <v>8.1890715742609123E-3</v>
      </c>
      <c r="W120" s="30">
        <f t="shared" si="59"/>
        <v>9.8259094507349778E-3</v>
      </c>
      <c r="X120" s="30">
        <f t="shared" si="60"/>
        <v>1.052354820234672E-2</v>
      </c>
      <c r="Y120" s="30">
        <f t="shared" si="61"/>
        <v>1.7014756363332871E-3</v>
      </c>
      <c r="Z120" s="30">
        <f t="shared" si="62"/>
        <v>1.9615392829173202E-3</v>
      </c>
      <c r="AA120" s="30">
        <f t="shared" si="63"/>
        <v>1.9528547164069873E-3</v>
      </c>
      <c r="AB120" s="30">
        <f t="shared" si="64"/>
        <v>1.1034250171805047E-3</v>
      </c>
      <c r="AC120" s="30">
        <f t="shared" si="65"/>
        <v>9.1958374043076907E-4</v>
      </c>
      <c r="AD120" s="30">
        <f t="shared" si="66"/>
        <v>6.8318570948687268E-4</v>
      </c>
      <c r="AE120" s="30">
        <f t="shared" si="67"/>
        <v>2.3363989184351252E-3</v>
      </c>
      <c r="AF120" s="30">
        <f t="shared" si="68"/>
        <v>2.5055839807939721E-3</v>
      </c>
      <c r="AG120" s="30">
        <f t="shared" si="69"/>
        <v>8.0347657300744121E-4</v>
      </c>
      <c r="AH120" s="30">
        <f t="shared" si="70"/>
        <v>1.0979232466604596E-3</v>
      </c>
      <c r="AI120" s="30">
        <f t="shared" si="71"/>
        <v>1.8976094879922338E-3</v>
      </c>
      <c r="AJ120" s="30">
        <f t="shared" si="72"/>
        <v>0</v>
      </c>
      <c r="AK120" s="30">
        <f t="shared" si="73"/>
        <v>4.8608861501279153E-3</v>
      </c>
      <c r="AL120" s="30"/>
      <c r="AM120" s="30"/>
      <c r="AN120" s="30"/>
      <c r="AO120" s="30"/>
      <c r="AP120" s="30"/>
      <c r="AQ120" s="30"/>
    </row>
    <row r="121" spans="1:43" x14ac:dyDescent="0.35">
      <c r="A121" s="19" t="str">
        <v>ISIC 31T33</v>
      </c>
      <c r="B121" s="30">
        <f t="shared" si="48"/>
        <v>1.2397020421852374E-2</v>
      </c>
      <c r="C121" s="30">
        <f t="shared" si="74"/>
        <v>1.5472149769831576E-2</v>
      </c>
      <c r="D121" s="30">
        <f t="shared" si="75"/>
        <v>1.5472149769831576E-2</v>
      </c>
      <c r="E121" s="30">
        <f t="shared" si="76"/>
        <v>2.1533188534165242E-2</v>
      </c>
      <c r="F121" s="30">
        <f t="shared" si="77"/>
        <v>1.4717520923161092E-2</v>
      </c>
      <c r="G121" s="30">
        <f t="shared" si="78"/>
        <v>1.3263707021329261E-2</v>
      </c>
      <c r="H121" s="30">
        <f t="shared" si="79"/>
        <v>1.4686006343014051E-2</v>
      </c>
      <c r="I121" s="30">
        <f t="shared" si="80"/>
        <v>1.7601462755410469E-2</v>
      </c>
      <c r="J121" s="30">
        <f t="shared" si="81"/>
        <v>1.007280293989995E-2</v>
      </c>
      <c r="K121" s="30">
        <f t="shared" si="82"/>
        <v>1.6291998331307504E-2</v>
      </c>
      <c r="L121" s="30">
        <f t="shared" si="83"/>
        <v>9.5206709314476588E-3</v>
      </c>
      <c r="M121" s="30">
        <f t="shared" si="49"/>
        <v>2.1015740131248486E-2</v>
      </c>
      <c r="N121" s="30">
        <f t="shared" si="50"/>
        <v>2.1015740131248486E-2</v>
      </c>
      <c r="O121" s="30">
        <f t="shared" si="51"/>
        <v>1.6986125410516091E-2</v>
      </c>
      <c r="P121" s="30">
        <f t="shared" si="52"/>
        <v>1.6986125410516091E-2</v>
      </c>
      <c r="Q121" s="30">
        <f t="shared" si="53"/>
        <v>1.7324544177807499E-2</v>
      </c>
      <c r="R121" s="30">
        <f t="shared" si="54"/>
        <v>3.3317181209198528E-2</v>
      </c>
      <c r="S121" s="30">
        <f t="shared" si="55"/>
        <v>0.52124661049897125</v>
      </c>
      <c r="T121" s="30">
        <f t="shared" si="56"/>
        <v>1.1096998186036898E-2</v>
      </c>
      <c r="U121" s="30">
        <f t="shared" si="57"/>
        <v>1.0197713044209312E-2</v>
      </c>
      <c r="V121" s="30">
        <f t="shared" si="58"/>
        <v>1.0333570499318146E-2</v>
      </c>
      <c r="W121" s="30">
        <f t="shared" si="59"/>
        <v>6.364079349796015E-3</v>
      </c>
      <c r="X121" s="30">
        <f t="shared" si="60"/>
        <v>9.4007257532231631E-3</v>
      </c>
      <c r="Y121" s="30">
        <f t="shared" si="61"/>
        <v>6.1780892611297857E-3</v>
      </c>
      <c r="Z121" s="30">
        <f t="shared" si="62"/>
        <v>5.6447166198309254E-3</v>
      </c>
      <c r="AA121" s="30">
        <f t="shared" si="63"/>
        <v>7.4953661170244924E-3</v>
      </c>
      <c r="AB121" s="30">
        <f t="shared" si="64"/>
        <v>3.0265952504118449E-3</v>
      </c>
      <c r="AC121" s="30">
        <f t="shared" si="65"/>
        <v>2.3784050310477981E-3</v>
      </c>
      <c r="AD121" s="30">
        <f t="shared" si="66"/>
        <v>3.1378260651024931E-3</v>
      </c>
      <c r="AE121" s="30">
        <f t="shared" si="67"/>
        <v>5.1092259028708746E-3</v>
      </c>
      <c r="AF121" s="30">
        <f t="shared" si="68"/>
        <v>3.975789319072485E-3</v>
      </c>
      <c r="AG121" s="30">
        <f t="shared" si="69"/>
        <v>2.164818238353728E-3</v>
      </c>
      <c r="AH121" s="30">
        <f t="shared" si="70"/>
        <v>7.0379513831012215E-3</v>
      </c>
      <c r="AI121" s="30">
        <f t="shared" si="71"/>
        <v>5.3660300389293814E-3</v>
      </c>
      <c r="AJ121" s="30">
        <f t="shared" si="72"/>
        <v>0</v>
      </c>
      <c r="AK121" s="30">
        <f t="shared" si="73"/>
        <v>1.9730719763515536E-2</v>
      </c>
      <c r="AL121" s="30"/>
      <c r="AM121" s="30"/>
      <c r="AN121" s="30"/>
      <c r="AO121" s="30"/>
      <c r="AP121" s="30"/>
      <c r="AQ121" s="30"/>
    </row>
    <row r="122" spans="1:43" x14ac:dyDescent="0.35">
      <c r="A122" s="19" t="str">
        <v>ISIC 351</v>
      </c>
      <c r="B122" s="30">
        <f t="shared" si="48"/>
        <v>3.9886106854092281E-2</v>
      </c>
      <c r="C122" s="30">
        <f t="shared" si="74"/>
        <v>7.9844792947764906E-2</v>
      </c>
      <c r="D122" s="30">
        <f t="shared" si="75"/>
        <v>7.9844792947764906E-2</v>
      </c>
      <c r="E122" s="30">
        <f t="shared" si="76"/>
        <v>7.9844792947764906E-2</v>
      </c>
      <c r="F122" s="30">
        <f t="shared" si="77"/>
        <v>4.8299886650529249E-2</v>
      </c>
      <c r="G122" s="30">
        <f t="shared" si="78"/>
        <v>3.792988937789709E-2</v>
      </c>
      <c r="H122" s="30">
        <f t="shared" si="79"/>
        <v>5.5701165709500844E-2</v>
      </c>
      <c r="I122" s="30">
        <f t="shared" si="80"/>
        <v>8.4078082995504469E-2</v>
      </c>
      <c r="J122" s="30">
        <f t="shared" si="81"/>
        <v>3.859192081833946E-2</v>
      </c>
      <c r="K122" s="30">
        <f t="shared" si="82"/>
        <v>7.5829560977689725E-2</v>
      </c>
      <c r="L122" s="30">
        <f t="shared" si="83"/>
        <v>2.2204353946843742E-2</v>
      </c>
      <c r="M122" s="30">
        <f t="shared" si="49"/>
        <v>9.8860720961302703E-2</v>
      </c>
      <c r="N122" s="30">
        <f t="shared" si="50"/>
        <v>9.8860720961302703E-2</v>
      </c>
      <c r="O122" s="30">
        <f t="shared" si="51"/>
        <v>0.11861335163618628</v>
      </c>
      <c r="P122" s="30">
        <f t="shared" si="52"/>
        <v>0.11861335163618628</v>
      </c>
      <c r="Q122" s="30">
        <f t="shared" si="53"/>
        <v>3.5939061926878228E-2</v>
      </c>
      <c r="R122" s="30">
        <f t="shared" si="54"/>
        <v>3.4330387934650347E-2</v>
      </c>
      <c r="S122" s="30">
        <f t="shared" si="55"/>
        <v>4.446624326012847E-2</v>
      </c>
      <c r="T122" s="30">
        <f t="shared" si="56"/>
        <v>1.4093052352600515</v>
      </c>
      <c r="U122" s="30">
        <f t="shared" si="57"/>
        <v>0.01</v>
      </c>
      <c r="V122" s="30">
        <f t="shared" si="58"/>
        <v>4.7552814498739188E-2</v>
      </c>
      <c r="W122" s="30">
        <f t="shared" si="59"/>
        <v>2.5837362830968567E-2</v>
      </c>
      <c r="X122" s="30">
        <f t="shared" si="60"/>
        <v>2.9660874769471761E-2</v>
      </c>
      <c r="Y122" s="30">
        <f t="shared" si="61"/>
        <v>3.8424071164621917E-2</v>
      </c>
      <c r="Z122" s="30">
        <f t="shared" si="62"/>
        <v>2.8277435010142894E-2</v>
      </c>
      <c r="AA122" s="30">
        <f t="shared" si="63"/>
        <v>3.1002830533358262E-2</v>
      </c>
      <c r="AB122" s="30">
        <f t="shared" si="64"/>
        <v>1.1576785975362954E-2</v>
      </c>
      <c r="AC122" s="30">
        <f t="shared" si="65"/>
        <v>1.0942578418668051E-2</v>
      </c>
      <c r="AD122" s="30">
        <f t="shared" si="66"/>
        <v>1.1960953580603386E-2</v>
      </c>
      <c r="AE122" s="30">
        <f t="shared" si="67"/>
        <v>1.6717847710902557E-2</v>
      </c>
      <c r="AF122" s="30">
        <f t="shared" si="68"/>
        <v>1.9210702655683691E-2</v>
      </c>
      <c r="AG122" s="30">
        <f t="shared" si="69"/>
        <v>1.6745243468073927E-2</v>
      </c>
      <c r="AH122" s="30">
        <f t="shared" si="70"/>
        <v>1.9736002460549164E-2</v>
      </c>
      <c r="AI122" s="30">
        <f t="shared" si="71"/>
        <v>3.1124461147892225E-2</v>
      </c>
      <c r="AJ122" s="30">
        <f t="shared" si="72"/>
        <v>0</v>
      </c>
      <c r="AK122" s="30">
        <f t="shared" si="73"/>
        <v>2.7967494438427592E-2</v>
      </c>
      <c r="AL122" s="30"/>
      <c r="AM122" s="30"/>
      <c r="AN122" s="30"/>
      <c r="AO122" s="30"/>
      <c r="AP122" s="30"/>
      <c r="AQ122" s="30"/>
    </row>
    <row r="123" spans="1:43" x14ac:dyDescent="0.35">
      <c r="A123" s="19" t="str">
        <v>ISIC 352T353</v>
      </c>
      <c r="B123" s="30">
        <f t="shared" si="48"/>
        <v>3.9886106854092281E-2</v>
      </c>
      <c r="C123" s="30">
        <f t="shared" si="74"/>
        <v>7.9844792947764906E-2</v>
      </c>
      <c r="D123" s="30">
        <f t="shared" si="75"/>
        <v>7.9844792947764906E-2</v>
      </c>
      <c r="E123" s="30">
        <f t="shared" si="76"/>
        <v>7.9844792947764906E-2</v>
      </c>
      <c r="F123" s="30">
        <f t="shared" si="77"/>
        <v>4.8299886650529249E-2</v>
      </c>
      <c r="G123" s="30">
        <f t="shared" si="78"/>
        <v>3.792988937789709E-2</v>
      </c>
      <c r="H123" s="30">
        <f t="shared" si="79"/>
        <v>5.5701165709500844E-2</v>
      </c>
      <c r="I123" s="30">
        <f t="shared" si="80"/>
        <v>8.4078082995504469E-2</v>
      </c>
      <c r="J123" s="30">
        <f t="shared" si="81"/>
        <v>3.859192081833946E-2</v>
      </c>
      <c r="K123" s="30">
        <f t="shared" si="82"/>
        <v>7.5829560977689725E-2</v>
      </c>
      <c r="L123" s="30">
        <f t="shared" si="83"/>
        <v>2.2204353946843742E-2</v>
      </c>
      <c r="M123" s="30">
        <f t="shared" si="49"/>
        <v>9.8860720961302703E-2</v>
      </c>
      <c r="N123" s="30">
        <f t="shared" si="50"/>
        <v>9.8860720961302703E-2</v>
      </c>
      <c r="O123" s="30">
        <f t="shared" si="51"/>
        <v>0.11861335163618629</v>
      </c>
      <c r="P123" s="30">
        <f t="shared" si="52"/>
        <v>0.11861335163618629</v>
      </c>
      <c r="Q123" s="30">
        <f t="shared" si="53"/>
        <v>3.5939061926878228E-2</v>
      </c>
      <c r="R123" s="30">
        <f t="shared" si="54"/>
        <v>3.4330387934650347E-2</v>
      </c>
      <c r="S123" s="30">
        <f t="shared" si="55"/>
        <v>4.446624326012847E-2</v>
      </c>
      <c r="T123" s="30">
        <f t="shared" si="56"/>
        <v>0.01</v>
      </c>
      <c r="U123" s="30">
        <f t="shared" si="57"/>
        <v>1.4093052352600515</v>
      </c>
      <c r="V123" s="30">
        <f t="shared" si="58"/>
        <v>4.7552814498739188E-2</v>
      </c>
      <c r="W123" s="30">
        <f t="shared" si="59"/>
        <v>2.5837362830968567E-2</v>
      </c>
      <c r="X123" s="30">
        <f t="shared" si="60"/>
        <v>2.9660874769471761E-2</v>
      </c>
      <c r="Y123" s="30">
        <f t="shared" si="61"/>
        <v>3.8424071164621924E-2</v>
      </c>
      <c r="Z123" s="30">
        <f t="shared" si="62"/>
        <v>2.8277435010142894E-2</v>
      </c>
      <c r="AA123" s="30">
        <f t="shared" si="63"/>
        <v>3.1002830533358259E-2</v>
      </c>
      <c r="AB123" s="30">
        <f t="shared" si="64"/>
        <v>1.1576785975362954E-2</v>
      </c>
      <c r="AC123" s="30">
        <f t="shared" si="65"/>
        <v>1.0942578418668051E-2</v>
      </c>
      <c r="AD123" s="30">
        <f t="shared" si="66"/>
        <v>1.1960953580603386E-2</v>
      </c>
      <c r="AE123" s="30">
        <f t="shared" si="67"/>
        <v>1.6717847710902557E-2</v>
      </c>
      <c r="AF123" s="30">
        <f t="shared" si="68"/>
        <v>1.9210702655683691E-2</v>
      </c>
      <c r="AG123" s="30">
        <f t="shared" si="69"/>
        <v>1.6745243468073927E-2</v>
      </c>
      <c r="AH123" s="30">
        <f t="shared" si="70"/>
        <v>1.9736002460549164E-2</v>
      </c>
      <c r="AI123" s="30">
        <f t="shared" si="71"/>
        <v>3.1124461147892225E-2</v>
      </c>
      <c r="AJ123" s="30">
        <f t="shared" si="72"/>
        <v>0</v>
      </c>
      <c r="AK123" s="30">
        <f t="shared" si="73"/>
        <v>2.7967494438427588E-2</v>
      </c>
      <c r="AL123" s="30"/>
      <c r="AM123" s="30"/>
      <c r="AN123" s="30"/>
      <c r="AO123" s="30"/>
      <c r="AP123" s="30"/>
      <c r="AQ123" s="30"/>
    </row>
    <row r="124" spans="1:43" x14ac:dyDescent="0.35">
      <c r="A124" s="19" t="str">
        <v>ISIC 36T39</v>
      </c>
      <c r="B124" s="30">
        <f t="shared" si="48"/>
        <v>9.8734570491615225E-3</v>
      </c>
      <c r="C124" s="30">
        <f t="shared" si="74"/>
        <v>1.2457317416628423E-2</v>
      </c>
      <c r="D124" s="30">
        <f t="shared" si="75"/>
        <v>1.2457317416628423E-2</v>
      </c>
      <c r="E124" s="30">
        <f t="shared" si="76"/>
        <v>1.2457317416628422E-2</v>
      </c>
      <c r="F124" s="30">
        <f t="shared" si="77"/>
        <v>1.3109232228466912E-2</v>
      </c>
      <c r="G124" s="30">
        <f t="shared" si="78"/>
        <v>1.2421233666916966E-2</v>
      </c>
      <c r="H124" s="30">
        <f t="shared" si="79"/>
        <v>1.5605660883916158E-2</v>
      </c>
      <c r="I124" s="30">
        <f t="shared" si="80"/>
        <v>3.2612402617349358E-2</v>
      </c>
      <c r="J124" s="30">
        <f t="shared" si="81"/>
        <v>8.2892759559967302E-3</v>
      </c>
      <c r="K124" s="30">
        <f t="shared" si="82"/>
        <v>1.4923450554136467E-2</v>
      </c>
      <c r="L124" s="30">
        <f t="shared" si="83"/>
        <v>6.4169075919323047E-3</v>
      </c>
      <c r="M124" s="30">
        <f t="shared" si="49"/>
        <v>1.8771269388664975E-2</v>
      </c>
      <c r="N124" s="30">
        <f t="shared" si="50"/>
        <v>1.8771269388664975E-2</v>
      </c>
      <c r="O124" s="30">
        <f t="shared" si="51"/>
        <v>9.6903299295918913E-2</v>
      </c>
      <c r="P124" s="30">
        <f t="shared" si="52"/>
        <v>9.6903299295918927E-2</v>
      </c>
      <c r="Q124" s="30">
        <f t="shared" si="53"/>
        <v>1.7700571907276797E-2</v>
      </c>
      <c r="R124" s="30">
        <f t="shared" si="54"/>
        <v>1.3837362226216862E-2</v>
      </c>
      <c r="S124" s="30">
        <f t="shared" si="55"/>
        <v>1.5978636285504146E-2</v>
      </c>
      <c r="T124" s="30">
        <f t="shared" si="56"/>
        <v>9.412591492215747E-3</v>
      </c>
      <c r="U124" s="30">
        <f t="shared" si="57"/>
        <v>9.412591492215747E-3</v>
      </c>
      <c r="V124" s="30">
        <f t="shared" si="58"/>
        <v>1.1956750888052343</v>
      </c>
      <c r="W124" s="30">
        <f t="shared" si="59"/>
        <v>6.4010332488794583E-3</v>
      </c>
      <c r="X124" s="30">
        <f t="shared" si="60"/>
        <v>5.1558067693184073E-3</v>
      </c>
      <c r="Y124" s="30">
        <f t="shared" si="61"/>
        <v>1.0228735075221512E-2</v>
      </c>
      <c r="Z124" s="30">
        <f t="shared" si="62"/>
        <v>7.0124087268261595E-3</v>
      </c>
      <c r="AA124" s="30">
        <f t="shared" si="63"/>
        <v>6.041583286359343E-3</v>
      </c>
      <c r="AB124" s="30">
        <f t="shared" si="64"/>
        <v>4.1989767365983926E-3</v>
      </c>
      <c r="AC124" s="30">
        <f t="shared" si="65"/>
        <v>3.1502965181113055E-3</v>
      </c>
      <c r="AD124" s="30">
        <f t="shared" si="66"/>
        <v>6.3208789520716102E-3</v>
      </c>
      <c r="AE124" s="30">
        <f t="shared" si="67"/>
        <v>6.3847862465432744E-3</v>
      </c>
      <c r="AF124" s="30">
        <f t="shared" si="68"/>
        <v>1.5438713694801459E-2</v>
      </c>
      <c r="AG124" s="30">
        <f t="shared" si="69"/>
        <v>3.4774440817770943E-3</v>
      </c>
      <c r="AH124" s="30">
        <f t="shared" si="70"/>
        <v>5.2978504179055893E-3</v>
      </c>
      <c r="AI124" s="30">
        <f t="shared" si="71"/>
        <v>6.7125548806385472E-3</v>
      </c>
      <c r="AJ124" s="30">
        <f t="shared" si="72"/>
        <v>0</v>
      </c>
      <c r="AK124" s="30">
        <f t="shared" si="73"/>
        <v>1.2249024547796443E-2</v>
      </c>
      <c r="AL124" s="30"/>
      <c r="AM124" s="30"/>
      <c r="AN124" s="30"/>
      <c r="AO124" s="30"/>
      <c r="AP124" s="30"/>
      <c r="AQ124" s="30"/>
    </row>
    <row r="125" spans="1:43" x14ac:dyDescent="0.35">
      <c r="A125" s="19" t="str">
        <v>ISIC 45T47</v>
      </c>
      <c r="B125" s="30">
        <f t="shared" si="48"/>
        <v>5.7678499614890841E-2</v>
      </c>
      <c r="C125" s="30">
        <f t="shared" si="74"/>
        <v>2.9086995295618905E-2</v>
      </c>
      <c r="D125" s="30">
        <f t="shared" si="75"/>
        <v>2.9086995295618905E-2</v>
      </c>
      <c r="E125" s="30">
        <f t="shared" si="76"/>
        <v>2.9086995295618905E-2</v>
      </c>
      <c r="F125" s="30">
        <f t="shared" si="77"/>
        <v>8.1534433434994155E-2</v>
      </c>
      <c r="G125" s="30">
        <f t="shared" si="78"/>
        <v>6.3327544307540645E-2</v>
      </c>
      <c r="H125" s="30">
        <f t="shared" si="79"/>
        <v>6.8398232745149348E-2</v>
      </c>
      <c r="I125" s="30">
        <f t="shared" si="80"/>
        <v>5.5559327348857081E-2</v>
      </c>
      <c r="J125" s="30">
        <f t="shared" si="81"/>
        <v>3.970901610148278E-2</v>
      </c>
      <c r="K125" s="30">
        <f t="shared" si="82"/>
        <v>5.5626971864803414E-2</v>
      </c>
      <c r="L125" s="30">
        <f t="shared" si="83"/>
        <v>5.7443174077141217E-2</v>
      </c>
      <c r="M125" s="30">
        <f t="shared" si="49"/>
        <v>5.3578039613606E-2</v>
      </c>
      <c r="N125" s="30">
        <f t="shared" si="50"/>
        <v>5.3578039613606E-2</v>
      </c>
      <c r="O125" s="30">
        <f t="shared" si="51"/>
        <v>5.3626194611699159E-2</v>
      </c>
      <c r="P125" s="30">
        <f t="shared" si="52"/>
        <v>5.3626194611699159E-2</v>
      </c>
      <c r="Q125" s="30">
        <f t="shared" si="53"/>
        <v>5.5629839561957037E-2</v>
      </c>
      <c r="R125" s="30">
        <f t="shared" si="54"/>
        <v>5.5563294377433806E-2</v>
      </c>
      <c r="S125" s="30">
        <f t="shared" si="55"/>
        <v>5.6867152815217703E-2</v>
      </c>
      <c r="T125" s="30">
        <f t="shared" si="56"/>
        <v>2.7363129113756619E-2</v>
      </c>
      <c r="U125" s="30">
        <f t="shared" si="57"/>
        <v>2.7363129113756619E-2</v>
      </c>
      <c r="V125" s="30">
        <f t="shared" si="58"/>
        <v>3.1667593028148658E-2</v>
      </c>
      <c r="W125" s="30">
        <f t="shared" si="59"/>
        <v>1.0588081493152615</v>
      </c>
      <c r="X125" s="30">
        <f t="shared" si="60"/>
        <v>2.3373622907261804E-2</v>
      </c>
      <c r="Y125" s="30">
        <f t="shared" si="61"/>
        <v>5.5191438925604186E-2</v>
      </c>
      <c r="Z125" s="30">
        <f t="shared" si="62"/>
        <v>3.4233673318878312E-2</v>
      </c>
      <c r="AA125" s="30">
        <f t="shared" si="63"/>
        <v>2.7018909555252012E-2</v>
      </c>
      <c r="AB125" s="30">
        <f t="shared" si="64"/>
        <v>3.1410723392784848E-2</v>
      </c>
      <c r="AC125" s="30">
        <f t="shared" si="65"/>
        <v>1.338072219314337E-2</v>
      </c>
      <c r="AD125" s="30">
        <f t="shared" si="66"/>
        <v>6.867338483480985E-3</v>
      </c>
      <c r="AE125" s="30">
        <f t="shared" si="67"/>
        <v>1.8054770052368704E-2</v>
      </c>
      <c r="AF125" s="30">
        <f t="shared" si="68"/>
        <v>1.2345854563233082E-2</v>
      </c>
      <c r="AG125" s="30">
        <f t="shared" si="69"/>
        <v>9.744645908552417E-3</v>
      </c>
      <c r="AH125" s="30">
        <f t="shared" si="70"/>
        <v>2.6103788108280974E-2</v>
      </c>
      <c r="AI125" s="30">
        <f t="shared" si="71"/>
        <v>2.0088945244138835E-2</v>
      </c>
      <c r="AJ125" s="30">
        <f t="shared" si="72"/>
        <v>0</v>
      </c>
      <c r="AK125" s="30">
        <f t="shared" si="73"/>
        <v>5.0553751984395323E-2</v>
      </c>
      <c r="AL125" s="30"/>
      <c r="AM125" s="30"/>
      <c r="AN125" s="30"/>
      <c r="AO125" s="30"/>
      <c r="AP125" s="30"/>
      <c r="AQ125" s="30"/>
    </row>
    <row r="126" spans="1:43" x14ac:dyDescent="0.35">
      <c r="A126" s="19" t="str">
        <v>ISIC 49T53</v>
      </c>
      <c r="B126" s="30">
        <f t="shared" si="48"/>
        <v>2.4729576681122207E-2</v>
      </c>
      <c r="C126" s="30">
        <f t="shared" si="74"/>
        <v>3.9443313840123714E-2</v>
      </c>
      <c r="D126" s="30">
        <f t="shared" si="75"/>
        <v>3.9443313840123714E-2</v>
      </c>
      <c r="E126" s="30">
        <f t="shared" si="76"/>
        <v>3.9443313840123714E-2</v>
      </c>
      <c r="F126" s="30">
        <f t="shared" si="77"/>
        <v>4.3305782780805366E-2</v>
      </c>
      <c r="G126" s="30">
        <f t="shared" si="78"/>
        <v>2.6116220328862114E-2</v>
      </c>
      <c r="H126" s="30">
        <f t="shared" si="79"/>
        <v>5.13487054990295E-2</v>
      </c>
      <c r="I126" s="30">
        <f t="shared" si="80"/>
        <v>4.5966816901473279E-2</v>
      </c>
      <c r="J126" s="30">
        <f t="shared" si="81"/>
        <v>3.4882664182049578E-2</v>
      </c>
      <c r="K126" s="30">
        <f t="shared" si="82"/>
        <v>3.8181000064576878E-2</v>
      </c>
      <c r="L126" s="30">
        <f t="shared" si="83"/>
        <v>1.7961762935765152E-2</v>
      </c>
      <c r="M126" s="30">
        <f t="shared" si="49"/>
        <v>5.1679494532189771E-2</v>
      </c>
      <c r="N126" s="30">
        <f t="shared" si="50"/>
        <v>5.1679494532189771E-2</v>
      </c>
      <c r="O126" s="30">
        <f t="shared" si="51"/>
        <v>4.4053896646480517E-2</v>
      </c>
      <c r="P126" s="30">
        <f t="shared" si="52"/>
        <v>4.4053896646480517E-2</v>
      </c>
      <c r="Q126" s="30">
        <f t="shared" si="53"/>
        <v>2.5636458887181145E-2</v>
      </c>
      <c r="R126" s="30">
        <f t="shared" si="54"/>
        <v>2.9353507702405066E-2</v>
      </c>
      <c r="S126" s="30">
        <f t="shared" si="55"/>
        <v>2.9936112952322826E-2</v>
      </c>
      <c r="T126" s="30">
        <f t="shared" si="56"/>
        <v>3.2330074562734165E-2</v>
      </c>
      <c r="U126" s="30">
        <f t="shared" si="57"/>
        <v>3.2330074562734165E-2</v>
      </c>
      <c r="V126" s="30">
        <f t="shared" si="58"/>
        <v>2.3523625685707705E-2</v>
      </c>
      <c r="W126" s="30">
        <f t="shared" si="59"/>
        <v>4.460851777252238E-2</v>
      </c>
      <c r="X126" s="30">
        <f t="shared" si="60"/>
        <v>1.1714341153818204</v>
      </c>
      <c r="Y126" s="30">
        <f t="shared" si="61"/>
        <v>1.9072368673942634E-2</v>
      </c>
      <c r="Z126" s="30">
        <f t="shared" si="62"/>
        <v>2.0366350661811625E-2</v>
      </c>
      <c r="AA126" s="30">
        <f t="shared" si="63"/>
        <v>1.3643405834538103E-2</v>
      </c>
      <c r="AB126" s="30">
        <f t="shared" si="64"/>
        <v>9.7255254556075782E-3</v>
      </c>
      <c r="AC126" s="30">
        <f t="shared" si="65"/>
        <v>7.1530566352101749E-3</v>
      </c>
      <c r="AD126" s="30">
        <f t="shared" si="66"/>
        <v>3.6902832901768005E-3</v>
      </c>
      <c r="AE126" s="30">
        <f t="shared" si="67"/>
        <v>1.2890772583195202E-2</v>
      </c>
      <c r="AF126" s="30">
        <f t="shared" si="68"/>
        <v>1.128638339571335E-2</v>
      </c>
      <c r="AG126" s="30">
        <f t="shared" si="69"/>
        <v>1.2006707618297493E-2</v>
      </c>
      <c r="AH126" s="30">
        <f t="shared" si="70"/>
        <v>8.4693211704338633E-3</v>
      </c>
      <c r="AI126" s="30">
        <f t="shared" si="71"/>
        <v>1.2131778579363182E-2</v>
      </c>
      <c r="AJ126" s="30">
        <f t="shared" si="72"/>
        <v>0</v>
      </c>
      <c r="AK126" s="30">
        <f t="shared" si="73"/>
        <v>2.3283206160808236E-2</v>
      </c>
      <c r="AL126" s="30"/>
      <c r="AM126" s="30"/>
      <c r="AN126" s="30"/>
      <c r="AO126" s="30"/>
      <c r="AP126" s="30"/>
      <c r="AQ126" s="30"/>
    </row>
    <row r="127" spans="1:43" x14ac:dyDescent="0.35">
      <c r="A127" s="19" t="str">
        <v>ISIC 55T56</v>
      </c>
      <c r="B127" s="30">
        <f t="shared" si="48"/>
        <v>6.3537325654928816E-3</v>
      </c>
      <c r="C127" s="30">
        <f t="shared" si="74"/>
        <v>8.528998063000141E-3</v>
      </c>
      <c r="D127" s="30">
        <f t="shared" si="75"/>
        <v>8.528998063000141E-3</v>
      </c>
      <c r="E127" s="30">
        <f t="shared" si="76"/>
        <v>8.528998063000141E-3</v>
      </c>
      <c r="F127" s="30">
        <f t="shared" si="77"/>
        <v>8.9170834351451813E-3</v>
      </c>
      <c r="G127" s="30">
        <f t="shared" si="78"/>
        <v>9.4682284177612479E-3</v>
      </c>
      <c r="H127" s="30">
        <f t="shared" si="79"/>
        <v>1.0311918688779873E-2</v>
      </c>
      <c r="I127" s="30">
        <f t="shared" si="80"/>
        <v>8.5487023331349294E-3</v>
      </c>
      <c r="J127" s="30">
        <f t="shared" si="81"/>
        <v>5.3311756091542059E-3</v>
      </c>
      <c r="K127" s="30">
        <f t="shared" si="82"/>
        <v>9.2790362531687768E-3</v>
      </c>
      <c r="L127" s="30">
        <f t="shared" si="83"/>
        <v>7.7010961667927317E-3</v>
      </c>
      <c r="M127" s="30">
        <f t="shared" si="49"/>
        <v>1.0520501132513075E-2</v>
      </c>
      <c r="N127" s="30">
        <f t="shared" si="50"/>
        <v>1.0520501132513075E-2</v>
      </c>
      <c r="O127" s="30">
        <f t="shared" si="51"/>
        <v>1.1173855192210631E-2</v>
      </c>
      <c r="P127" s="30">
        <f t="shared" si="52"/>
        <v>1.1173855192210631E-2</v>
      </c>
      <c r="Q127" s="30">
        <f t="shared" si="53"/>
        <v>1.0228381790210421E-2</v>
      </c>
      <c r="R127" s="30">
        <f t="shared" si="54"/>
        <v>9.186870186996576E-3</v>
      </c>
      <c r="S127" s="30">
        <f t="shared" si="55"/>
        <v>1.1269512906855931E-2</v>
      </c>
      <c r="T127" s="30">
        <f t="shared" si="56"/>
        <v>9.8426435753953805E-3</v>
      </c>
      <c r="U127" s="30">
        <f t="shared" si="57"/>
        <v>9.8426435753953805E-3</v>
      </c>
      <c r="V127" s="30">
        <f t="shared" si="58"/>
        <v>9.6056501259616893E-3</v>
      </c>
      <c r="W127" s="30">
        <f t="shared" si="59"/>
        <v>1.1762361693236268E-2</v>
      </c>
      <c r="X127" s="30">
        <f t="shared" si="60"/>
        <v>1.3041760791187268E-2</v>
      </c>
      <c r="Y127" s="30">
        <f t="shared" si="61"/>
        <v>1.0124545566776499</v>
      </c>
      <c r="Z127" s="30">
        <f t="shared" si="62"/>
        <v>1.2585821068199115E-2</v>
      </c>
      <c r="AA127" s="30">
        <f t="shared" si="63"/>
        <v>9.3758660884556023E-3</v>
      </c>
      <c r="AB127" s="30">
        <f t="shared" si="64"/>
        <v>1.0440342374633066E-2</v>
      </c>
      <c r="AC127" s="30">
        <f t="shared" si="65"/>
        <v>8.9224437157406997E-3</v>
      </c>
      <c r="AD127" s="30">
        <f t="shared" si="66"/>
        <v>2.9938453311165051E-3</v>
      </c>
      <c r="AE127" s="30">
        <f t="shared" si="67"/>
        <v>1.7825218281767811E-2</v>
      </c>
      <c r="AF127" s="30">
        <f t="shared" si="68"/>
        <v>7.1939822674731597E-3</v>
      </c>
      <c r="AG127" s="30">
        <f t="shared" si="69"/>
        <v>7.8725419765301955E-3</v>
      </c>
      <c r="AH127" s="30">
        <f t="shared" si="70"/>
        <v>9.7348275048305954E-3</v>
      </c>
      <c r="AI127" s="30">
        <f t="shared" si="71"/>
        <v>1.3047769970223362E-2</v>
      </c>
      <c r="AJ127" s="30">
        <f t="shared" si="72"/>
        <v>0</v>
      </c>
      <c r="AK127" s="30">
        <f t="shared" si="73"/>
        <v>1.0785685583834014E-2</v>
      </c>
      <c r="AL127" s="30"/>
      <c r="AM127" s="30"/>
      <c r="AN127" s="30"/>
      <c r="AO127" s="30"/>
      <c r="AP127" s="30"/>
      <c r="AQ127" s="30"/>
    </row>
    <row r="128" spans="1:43" x14ac:dyDescent="0.35">
      <c r="A128" s="19" t="str">
        <v>ISIC 58T60</v>
      </c>
      <c r="B128" s="30">
        <f t="shared" si="48"/>
        <v>2.1972435681199528E-3</v>
      </c>
      <c r="C128" s="30">
        <f t="shared" si="74"/>
        <v>4.0710946635315716E-3</v>
      </c>
      <c r="D128" s="30">
        <f t="shared" si="75"/>
        <v>4.0710946635315716E-3</v>
      </c>
      <c r="E128" s="30">
        <f t="shared" si="76"/>
        <v>4.0710946635315716E-3</v>
      </c>
      <c r="F128" s="30">
        <f t="shared" si="77"/>
        <v>3.7130585698789591E-3</v>
      </c>
      <c r="G128" s="30">
        <f t="shared" si="78"/>
        <v>2.9538552542362159E-3</v>
      </c>
      <c r="H128" s="30">
        <f t="shared" si="79"/>
        <v>2.9613155060921907E-3</v>
      </c>
      <c r="I128" s="30">
        <f t="shared" si="80"/>
        <v>6.2768568075348939E-3</v>
      </c>
      <c r="J128" s="30">
        <f t="shared" si="81"/>
        <v>2.7302636203589059E-3</v>
      </c>
      <c r="K128" s="30">
        <f t="shared" si="82"/>
        <v>3.5943890420037572E-3</v>
      </c>
      <c r="L128" s="30">
        <f t="shared" si="83"/>
        <v>4.713607105103281E-3</v>
      </c>
      <c r="M128" s="30">
        <f t="shared" si="49"/>
        <v>3.2638548213895923E-3</v>
      </c>
      <c r="N128" s="30">
        <f t="shared" si="50"/>
        <v>3.2638548213895923E-3</v>
      </c>
      <c r="O128" s="30">
        <f t="shared" si="51"/>
        <v>3.2047999076534849E-3</v>
      </c>
      <c r="P128" s="30">
        <f t="shared" si="52"/>
        <v>3.2047999076534853E-3</v>
      </c>
      <c r="Q128" s="30">
        <f t="shared" si="53"/>
        <v>3.1688531132923877E-3</v>
      </c>
      <c r="R128" s="30">
        <f t="shared" si="54"/>
        <v>3.4081258471742558E-3</v>
      </c>
      <c r="S128" s="30">
        <f t="shared" si="55"/>
        <v>3.1723535852910358E-3</v>
      </c>
      <c r="T128" s="30">
        <f t="shared" si="56"/>
        <v>2.9409413198106496E-3</v>
      </c>
      <c r="U128" s="30">
        <f t="shared" si="57"/>
        <v>2.9409413198106496E-3</v>
      </c>
      <c r="V128" s="30">
        <f t="shared" si="58"/>
        <v>4.5430585189262405E-3</v>
      </c>
      <c r="W128" s="30">
        <f t="shared" si="59"/>
        <v>4.4675610416468623E-3</v>
      </c>
      <c r="X128" s="30">
        <f t="shared" si="60"/>
        <v>2.8264353769854324E-3</v>
      </c>
      <c r="Y128" s="30">
        <f t="shared" si="61"/>
        <v>4.1475185797674782E-3</v>
      </c>
      <c r="Z128" s="30">
        <f t="shared" si="62"/>
        <v>1.1039306575618772</v>
      </c>
      <c r="AA128" s="30">
        <f t="shared" si="63"/>
        <v>1.2637250411993633E-2</v>
      </c>
      <c r="AB128" s="30">
        <f t="shared" si="64"/>
        <v>9.6465691516238548E-3</v>
      </c>
      <c r="AC128" s="30">
        <f t="shared" si="65"/>
        <v>6.4919348429267705E-3</v>
      </c>
      <c r="AD128" s="30">
        <f t="shared" si="66"/>
        <v>1.3600580552052838E-3</v>
      </c>
      <c r="AE128" s="30">
        <f t="shared" si="67"/>
        <v>1.1519975425612358E-2</v>
      </c>
      <c r="AF128" s="30">
        <f t="shared" si="68"/>
        <v>4.2997255518650032E-3</v>
      </c>
      <c r="AG128" s="30">
        <f t="shared" si="69"/>
        <v>5.5272122421874256E-3</v>
      </c>
      <c r="AH128" s="30">
        <f t="shared" si="70"/>
        <v>2.9582076816883794E-3</v>
      </c>
      <c r="AI128" s="30">
        <f t="shared" si="71"/>
        <v>8.4775883762956278E-3</v>
      </c>
      <c r="AJ128" s="30">
        <f t="shared" si="72"/>
        <v>0</v>
      </c>
      <c r="AK128" s="30">
        <f t="shared" si="73"/>
        <v>2.7671045943873504E-3</v>
      </c>
      <c r="AL128" s="30"/>
      <c r="AM128" s="30"/>
      <c r="AN128" s="30"/>
      <c r="AO128" s="30"/>
      <c r="AP128" s="30"/>
      <c r="AQ128" s="30"/>
    </row>
    <row r="129" spans="1:43" x14ac:dyDescent="0.35">
      <c r="A129" s="19" t="str">
        <v>ISIC 61</v>
      </c>
      <c r="B129" s="30">
        <f t="shared" si="48"/>
        <v>6.4542132135628118E-3</v>
      </c>
      <c r="C129" s="30">
        <f t="shared" si="74"/>
        <v>9.1543943764148261E-3</v>
      </c>
      <c r="D129" s="30">
        <f t="shared" si="75"/>
        <v>9.1543943764148261E-3</v>
      </c>
      <c r="E129" s="30">
        <f t="shared" si="76"/>
        <v>9.1543943764148261E-3</v>
      </c>
      <c r="F129" s="30">
        <f t="shared" si="77"/>
        <v>1.0055349960775355E-2</v>
      </c>
      <c r="G129" s="30">
        <f t="shared" si="78"/>
        <v>9.9771059248415211E-3</v>
      </c>
      <c r="H129" s="30">
        <f t="shared" si="79"/>
        <v>9.7876220382149132E-3</v>
      </c>
      <c r="I129" s="30">
        <f t="shared" si="80"/>
        <v>1.1021996096062326E-2</v>
      </c>
      <c r="J129" s="30">
        <f t="shared" si="81"/>
        <v>5.9909287242242686E-3</v>
      </c>
      <c r="K129" s="30">
        <f t="shared" si="82"/>
        <v>9.8296410864096035E-3</v>
      </c>
      <c r="L129" s="30">
        <f t="shared" si="83"/>
        <v>8.3493145092836188E-3</v>
      </c>
      <c r="M129" s="30">
        <f t="shared" si="49"/>
        <v>1.2459373820527813E-2</v>
      </c>
      <c r="N129" s="30">
        <f t="shared" si="50"/>
        <v>1.2459373820527813E-2</v>
      </c>
      <c r="O129" s="30">
        <f t="shared" si="51"/>
        <v>1.0779417796536571E-2</v>
      </c>
      <c r="P129" s="30">
        <f t="shared" si="52"/>
        <v>1.0779417796536571E-2</v>
      </c>
      <c r="Q129" s="30">
        <f t="shared" si="53"/>
        <v>9.2039396017327968E-3</v>
      </c>
      <c r="R129" s="30">
        <f t="shared" si="54"/>
        <v>8.6129457104601043E-3</v>
      </c>
      <c r="S129" s="30">
        <f t="shared" si="55"/>
        <v>9.6620932851232133E-3</v>
      </c>
      <c r="T129" s="30">
        <f t="shared" si="56"/>
        <v>1.1097681692904607E-2</v>
      </c>
      <c r="U129" s="30">
        <f t="shared" si="57"/>
        <v>1.1097681692904607E-2</v>
      </c>
      <c r="V129" s="30">
        <f t="shared" si="58"/>
        <v>1.1565690300798492E-2</v>
      </c>
      <c r="W129" s="30">
        <f t="shared" si="59"/>
        <v>1.2582303118342268E-2</v>
      </c>
      <c r="X129" s="30">
        <f t="shared" si="60"/>
        <v>1.0479183513247677E-2</v>
      </c>
      <c r="Y129" s="30">
        <f t="shared" si="61"/>
        <v>1.3320646239547413E-2</v>
      </c>
      <c r="Z129" s="30">
        <f t="shared" si="62"/>
        <v>2.4228688616502028E-2</v>
      </c>
      <c r="AA129" s="30">
        <f t="shared" si="63"/>
        <v>1.1975067037232583</v>
      </c>
      <c r="AB129" s="30">
        <f t="shared" si="64"/>
        <v>1.7020165596544099E-2</v>
      </c>
      <c r="AC129" s="30">
        <f t="shared" si="65"/>
        <v>2.0449184474138002E-2</v>
      </c>
      <c r="AD129" s="30">
        <f t="shared" si="66"/>
        <v>4.380190844597758E-3</v>
      </c>
      <c r="AE129" s="30">
        <f t="shared" si="67"/>
        <v>1.4416795197700444E-2</v>
      </c>
      <c r="AF129" s="30">
        <f t="shared" si="68"/>
        <v>1.0942800936643319E-2</v>
      </c>
      <c r="AG129" s="30">
        <f t="shared" si="69"/>
        <v>5.0476805369772037E-3</v>
      </c>
      <c r="AH129" s="30">
        <f t="shared" si="70"/>
        <v>6.5911879766541179E-3</v>
      </c>
      <c r="AI129" s="30">
        <f t="shared" si="71"/>
        <v>1.2452808233554127E-2</v>
      </c>
      <c r="AJ129" s="30">
        <f t="shared" si="72"/>
        <v>0</v>
      </c>
      <c r="AK129" s="30">
        <f t="shared" si="73"/>
        <v>8.1620028154843899E-3</v>
      </c>
      <c r="AL129" s="30"/>
      <c r="AM129" s="30"/>
      <c r="AN129" s="30"/>
      <c r="AO129" s="30"/>
      <c r="AP129" s="30"/>
      <c r="AQ129" s="30"/>
    </row>
    <row r="130" spans="1:43" x14ac:dyDescent="0.35">
      <c r="A130" s="19" t="str">
        <v>ISIC 62T63</v>
      </c>
      <c r="B130" s="30">
        <f t="shared" si="48"/>
        <v>1.0804677792742754E-2</v>
      </c>
      <c r="C130" s="30">
        <f t="shared" si="74"/>
        <v>1.647363509922966E-2</v>
      </c>
      <c r="D130" s="30">
        <f t="shared" si="75"/>
        <v>1.647363509922966E-2</v>
      </c>
      <c r="E130" s="30">
        <f t="shared" si="76"/>
        <v>1.647363509922966E-2</v>
      </c>
      <c r="F130" s="30">
        <f t="shared" si="77"/>
        <v>1.7202187820288352E-2</v>
      </c>
      <c r="G130" s="30">
        <f t="shared" si="78"/>
        <v>1.6670269934903097E-2</v>
      </c>
      <c r="H130" s="30">
        <f t="shared" si="79"/>
        <v>1.646690294957406E-2</v>
      </c>
      <c r="I130" s="30">
        <f t="shared" si="80"/>
        <v>2.3783919920301447E-2</v>
      </c>
      <c r="J130" s="30">
        <f t="shared" si="81"/>
        <v>1.4249338780874294E-2</v>
      </c>
      <c r="K130" s="30">
        <f t="shared" si="82"/>
        <v>2.2529366012075891E-2</v>
      </c>
      <c r="L130" s="30">
        <f t="shared" si="83"/>
        <v>1.7297370973160909E-2</v>
      </c>
      <c r="M130" s="30">
        <f t="shared" si="49"/>
        <v>1.9187703973824355E-2</v>
      </c>
      <c r="N130" s="30">
        <f t="shared" si="50"/>
        <v>1.9187703973824355E-2</v>
      </c>
      <c r="O130" s="30">
        <f t="shared" si="51"/>
        <v>2.1853288382527914E-2</v>
      </c>
      <c r="P130" s="30">
        <f t="shared" si="52"/>
        <v>2.1853288382527914E-2</v>
      </c>
      <c r="Q130" s="30">
        <f t="shared" si="53"/>
        <v>2.1950593725534772E-2</v>
      </c>
      <c r="R130" s="30">
        <f t="shared" si="54"/>
        <v>2.1551355771991399E-2</v>
      </c>
      <c r="S130" s="30">
        <f t="shared" si="55"/>
        <v>1.8942735475138354E-2</v>
      </c>
      <c r="T130" s="30">
        <f t="shared" si="56"/>
        <v>2.1851779642807517E-2</v>
      </c>
      <c r="U130" s="30">
        <f t="shared" si="57"/>
        <v>2.1851779642807517E-2</v>
      </c>
      <c r="V130" s="30">
        <f t="shared" si="58"/>
        <v>2.810501669651469E-2</v>
      </c>
      <c r="W130" s="30">
        <f t="shared" si="59"/>
        <v>2.1895897754882182E-2</v>
      </c>
      <c r="X130" s="30">
        <f t="shared" si="60"/>
        <v>2.2991086310890883E-2</v>
      </c>
      <c r="Y130" s="30">
        <f t="shared" si="61"/>
        <v>1.3621948442315892E-2</v>
      </c>
      <c r="Z130" s="30">
        <f t="shared" si="62"/>
        <v>5.4084893043874135E-2</v>
      </c>
      <c r="AA130" s="30">
        <f t="shared" si="63"/>
        <v>5.4126001602133204E-2</v>
      </c>
      <c r="AB130" s="30">
        <f t="shared" si="64"/>
        <v>1.239322917453934</v>
      </c>
      <c r="AC130" s="30">
        <f t="shared" si="65"/>
        <v>5.0286084131019836E-2</v>
      </c>
      <c r="AD130" s="30">
        <f t="shared" si="66"/>
        <v>8.7181156911509995E-3</v>
      </c>
      <c r="AE130" s="30">
        <f t="shared" si="67"/>
        <v>3.0309237594069012E-2</v>
      </c>
      <c r="AF130" s="30">
        <f t="shared" si="68"/>
        <v>1.9864011768350613E-2</v>
      </c>
      <c r="AG130" s="30">
        <f t="shared" si="69"/>
        <v>1.1932098724889132E-2</v>
      </c>
      <c r="AH130" s="30">
        <f t="shared" si="70"/>
        <v>1.2442838449269394E-2</v>
      </c>
      <c r="AI130" s="30">
        <f t="shared" si="71"/>
        <v>1.9041979428643996E-2</v>
      </c>
      <c r="AJ130" s="30">
        <f t="shared" si="72"/>
        <v>0</v>
      </c>
      <c r="AK130" s="30">
        <f t="shared" si="73"/>
        <v>1.6200226230290327E-2</v>
      </c>
      <c r="AL130" s="30"/>
      <c r="AM130" s="30"/>
      <c r="AN130" s="30"/>
      <c r="AO130" s="30"/>
      <c r="AP130" s="30"/>
      <c r="AQ130" s="30"/>
    </row>
    <row r="131" spans="1:43" x14ac:dyDescent="0.35">
      <c r="A131" s="19" t="str">
        <v>ISIC 64T66</v>
      </c>
      <c r="B131" s="30">
        <f t="shared" si="48"/>
        <v>2.5702011115450143E-2</v>
      </c>
      <c r="C131" s="30">
        <f t="shared" si="74"/>
        <v>1.8870660437028331E-2</v>
      </c>
      <c r="D131" s="30">
        <f t="shared" si="75"/>
        <v>1.8870660437028331E-2</v>
      </c>
      <c r="E131" s="30">
        <f t="shared" si="76"/>
        <v>1.8870660437028331E-2</v>
      </c>
      <c r="F131" s="30">
        <f t="shared" si="77"/>
        <v>2.6456383143254769E-2</v>
      </c>
      <c r="G131" s="30">
        <f t="shared" si="78"/>
        <v>2.3480041700067022E-2</v>
      </c>
      <c r="H131" s="30">
        <f t="shared" si="79"/>
        <v>2.4288543330140695E-2</v>
      </c>
      <c r="I131" s="30">
        <f t="shared" si="80"/>
        <v>2.3849009096710481E-2</v>
      </c>
      <c r="J131" s="30">
        <f t="shared" si="81"/>
        <v>1.7509040844849711E-2</v>
      </c>
      <c r="K131" s="30">
        <f t="shared" si="82"/>
        <v>2.2061368492780939E-2</v>
      </c>
      <c r="L131" s="30">
        <f t="shared" si="83"/>
        <v>1.4854183728761058E-2</v>
      </c>
      <c r="M131" s="30">
        <f t="shared" si="49"/>
        <v>2.2712648406153876E-2</v>
      </c>
      <c r="N131" s="30">
        <f t="shared" si="50"/>
        <v>2.2712648406153876E-2</v>
      </c>
      <c r="O131" s="30">
        <f t="shared" si="51"/>
        <v>2.3142257151909193E-2</v>
      </c>
      <c r="P131" s="30">
        <f t="shared" si="52"/>
        <v>2.3142257151909193E-2</v>
      </c>
      <c r="Q131" s="30">
        <f t="shared" si="53"/>
        <v>1.9737212116603016E-2</v>
      </c>
      <c r="R131" s="30">
        <f t="shared" si="54"/>
        <v>2.0232170530634173E-2</v>
      </c>
      <c r="S131" s="30">
        <f t="shared" si="55"/>
        <v>2.0636850696194923E-2</v>
      </c>
      <c r="T131" s="30">
        <f t="shared" si="56"/>
        <v>2.3429080468771419E-2</v>
      </c>
      <c r="U131" s="30">
        <f t="shared" si="57"/>
        <v>2.3429080468771419E-2</v>
      </c>
      <c r="V131" s="30">
        <f t="shared" si="58"/>
        <v>2.3082530120571178E-2</v>
      </c>
      <c r="W131" s="30">
        <f t="shared" si="59"/>
        <v>2.7223676245350232E-2</v>
      </c>
      <c r="X131" s="30">
        <f t="shared" si="60"/>
        <v>2.4764963902984011E-2</v>
      </c>
      <c r="Y131" s="30">
        <f t="shared" si="61"/>
        <v>2.3725656958827907E-2</v>
      </c>
      <c r="Z131" s="30">
        <f t="shared" si="62"/>
        <v>1.9029875207286294E-2</v>
      </c>
      <c r="AA131" s="30">
        <f t="shared" si="63"/>
        <v>2.2390000606165233E-2</v>
      </c>
      <c r="AB131" s="30">
        <f t="shared" si="64"/>
        <v>1.5884383360700628E-2</v>
      </c>
      <c r="AC131" s="30">
        <f t="shared" si="65"/>
        <v>1.1590236307259543</v>
      </c>
      <c r="AD131" s="30">
        <f t="shared" si="66"/>
        <v>5.5214169797089707E-2</v>
      </c>
      <c r="AE131" s="30">
        <f t="shared" si="67"/>
        <v>2.2655065099175871E-2</v>
      </c>
      <c r="AF131" s="30">
        <f t="shared" si="68"/>
        <v>2.0889859868412703E-2</v>
      </c>
      <c r="AG131" s="30">
        <f t="shared" si="69"/>
        <v>8.5184003726545519E-3</v>
      </c>
      <c r="AH131" s="30">
        <f t="shared" si="70"/>
        <v>1.2841008095472669E-2</v>
      </c>
      <c r="AI131" s="30">
        <f t="shared" si="71"/>
        <v>2.0800350279124122E-2</v>
      </c>
      <c r="AJ131" s="30">
        <f t="shared" si="72"/>
        <v>0</v>
      </c>
      <c r="AK131" s="30">
        <f t="shared" si="73"/>
        <v>2.531926723686832E-2</v>
      </c>
      <c r="AL131" s="30"/>
      <c r="AM131" s="30"/>
      <c r="AN131" s="30"/>
      <c r="AO131" s="30"/>
      <c r="AP131" s="30"/>
      <c r="AQ131" s="30"/>
    </row>
    <row r="132" spans="1:43" x14ac:dyDescent="0.35">
      <c r="A132" s="19" t="str">
        <v>ISIC 68</v>
      </c>
      <c r="B132" s="30">
        <f t="shared" si="48"/>
        <v>2.0381016579038028E-2</v>
      </c>
      <c r="C132" s="30">
        <f t="shared" si="74"/>
        <v>2.0243644116231915E-2</v>
      </c>
      <c r="D132" s="30">
        <f t="shared" si="75"/>
        <v>2.0243644116231915E-2</v>
      </c>
      <c r="E132" s="30">
        <f t="shared" si="76"/>
        <v>2.0243644116231915E-2</v>
      </c>
      <c r="F132" s="30">
        <f t="shared" si="77"/>
        <v>3.0800148065705871E-2</v>
      </c>
      <c r="G132" s="30">
        <f t="shared" si="78"/>
        <v>3.4089141604519958E-2</v>
      </c>
      <c r="H132" s="30">
        <f t="shared" si="79"/>
        <v>3.1410688142382528E-2</v>
      </c>
      <c r="I132" s="30">
        <f t="shared" si="80"/>
        <v>3.3500930352247868E-2</v>
      </c>
      <c r="J132" s="30">
        <f t="shared" si="81"/>
        <v>1.5203638260076889E-2</v>
      </c>
      <c r="K132" s="30">
        <f t="shared" si="82"/>
        <v>2.5783403146575318E-2</v>
      </c>
      <c r="L132" s="30">
        <f t="shared" si="83"/>
        <v>2.0648502232259648E-2</v>
      </c>
      <c r="M132" s="30">
        <f t="shared" si="49"/>
        <v>3.1213881791522732E-2</v>
      </c>
      <c r="N132" s="30">
        <f t="shared" si="50"/>
        <v>3.1213881791522732E-2</v>
      </c>
      <c r="O132" s="30">
        <f t="shared" si="51"/>
        <v>2.6779117497066716E-2</v>
      </c>
      <c r="P132" s="30">
        <f t="shared" si="52"/>
        <v>2.6779117497066716E-2</v>
      </c>
      <c r="Q132" s="30">
        <f t="shared" si="53"/>
        <v>2.9159841487537527E-2</v>
      </c>
      <c r="R132" s="30">
        <f t="shared" si="54"/>
        <v>3.0722776595949384E-2</v>
      </c>
      <c r="S132" s="30">
        <f t="shared" si="55"/>
        <v>3.0206794848270341E-2</v>
      </c>
      <c r="T132" s="30">
        <f t="shared" si="56"/>
        <v>2.6320287687105082E-2</v>
      </c>
      <c r="U132" s="30">
        <f t="shared" si="57"/>
        <v>2.6320287687105082E-2</v>
      </c>
      <c r="V132" s="30">
        <f t="shared" si="58"/>
        <v>2.9676016960280622E-2</v>
      </c>
      <c r="W132" s="30">
        <f t="shared" si="59"/>
        <v>6.9494570947357309E-2</v>
      </c>
      <c r="X132" s="30">
        <f t="shared" si="60"/>
        <v>3.3298647935510274E-2</v>
      </c>
      <c r="Y132" s="30">
        <f t="shared" si="61"/>
        <v>6.6838573950686292E-2</v>
      </c>
      <c r="Z132" s="30">
        <f t="shared" si="62"/>
        <v>4.2369021589495778E-2</v>
      </c>
      <c r="AA132" s="30">
        <f t="shared" si="63"/>
        <v>6.713287160014518E-2</v>
      </c>
      <c r="AB132" s="30">
        <f t="shared" si="64"/>
        <v>3.3377875155068647E-2</v>
      </c>
      <c r="AC132" s="30">
        <f t="shared" si="65"/>
        <v>4.8105224950931842E-2</v>
      </c>
      <c r="AD132" s="30">
        <f t="shared" si="66"/>
        <v>1.0318944491388651</v>
      </c>
      <c r="AE132" s="30">
        <f t="shared" si="67"/>
        <v>4.5491858564735414E-2</v>
      </c>
      <c r="AF132" s="30">
        <f t="shared" si="68"/>
        <v>2.8664526057891052E-2</v>
      </c>
      <c r="AG132" s="30">
        <f t="shared" si="69"/>
        <v>1.9407817808946029E-2</v>
      </c>
      <c r="AH132" s="30">
        <f t="shared" si="70"/>
        <v>2.6963993607868927E-2</v>
      </c>
      <c r="AI132" s="30">
        <f t="shared" si="71"/>
        <v>3.9401400138671376E-2</v>
      </c>
      <c r="AJ132" s="30">
        <f t="shared" si="72"/>
        <v>0</v>
      </c>
      <c r="AK132" s="30">
        <f t="shared" si="73"/>
        <v>4.2669682955165197E-2</v>
      </c>
      <c r="AL132" s="30"/>
      <c r="AM132" s="30"/>
      <c r="AN132" s="30"/>
      <c r="AO132" s="30"/>
      <c r="AP132" s="30"/>
      <c r="AQ132" s="30"/>
    </row>
    <row r="133" spans="1:43" x14ac:dyDescent="0.35">
      <c r="A133" s="19" t="str">
        <v>ISIC 69T82</v>
      </c>
      <c r="B133" s="30">
        <f t="shared" si="48"/>
        <v>9.3718158261342759E-3</v>
      </c>
      <c r="C133" s="30">
        <f t="shared" si="74"/>
        <v>1.1139214247993863E-2</v>
      </c>
      <c r="D133" s="30">
        <f t="shared" si="75"/>
        <v>1.1139214247993863E-2</v>
      </c>
      <c r="E133" s="30">
        <f t="shared" si="76"/>
        <v>1.1139214247993863E-2</v>
      </c>
      <c r="F133" s="30">
        <f t="shared" si="77"/>
        <v>1.3301957653282613E-2</v>
      </c>
      <c r="G133" s="30">
        <f t="shared" si="78"/>
        <v>1.1064570674443417E-2</v>
      </c>
      <c r="H133" s="30">
        <f t="shared" si="79"/>
        <v>1.1137306395793464E-2</v>
      </c>
      <c r="I133" s="30">
        <f t="shared" si="80"/>
        <v>1.3255399863609584E-2</v>
      </c>
      <c r="J133" s="30">
        <f t="shared" si="81"/>
        <v>9.2697052829423168E-3</v>
      </c>
      <c r="K133" s="30">
        <f t="shared" si="82"/>
        <v>1.2766090939096374E-2</v>
      </c>
      <c r="L133" s="30">
        <f t="shared" si="83"/>
        <v>1.4483330196143207E-2</v>
      </c>
      <c r="M133" s="30">
        <f t="shared" si="49"/>
        <v>1.3317147786264846E-2</v>
      </c>
      <c r="N133" s="30">
        <f t="shared" si="50"/>
        <v>1.3317147786264846E-2</v>
      </c>
      <c r="O133" s="30">
        <f t="shared" si="51"/>
        <v>1.2183163361749367E-2</v>
      </c>
      <c r="P133" s="30">
        <f t="shared" si="52"/>
        <v>1.2183163361749367E-2</v>
      </c>
      <c r="Q133" s="30">
        <f t="shared" si="53"/>
        <v>1.2151622618218139E-2</v>
      </c>
      <c r="R133" s="30">
        <f t="shared" si="54"/>
        <v>1.2921840327878043E-2</v>
      </c>
      <c r="S133" s="30">
        <f t="shared" si="55"/>
        <v>1.2208220047326683E-2</v>
      </c>
      <c r="T133" s="30">
        <f t="shared" si="56"/>
        <v>1.0148507571010615E-2</v>
      </c>
      <c r="U133" s="30">
        <f t="shared" si="57"/>
        <v>1.0148507571010615E-2</v>
      </c>
      <c r="V133" s="30">
        <f t="shared" si="58"/>
        <v>1.3702023836316433E-2</v>
      </c>
      <c r="W133" s="30">
        <f t="shared" si="59"/>
        <v>1.3208773369185776E-2</v>
      </c>
      <c r="X133" s="30">
        <f t="shared" si="60"/>
        <v>1.2565374007134991E-2</v>
      </c>
      <c r="Y133" s="30">
        <f t="shared" si="61"/>
        <v>9.9062844387959662E-3</v>
      </c>
      <c r="Z133" s="30">
        <f t="shared" si="62"/>
        <v>1.5150003622698787E-2</v>
      </c>
      <c r="AA133" s="30">
        <f t="shared" si="63"/>
        <v>1.2443975767787377E-2</v>
      </c>
      <c r="AB133" s="30">
        <f t="shared" si="64"/>
        <v>1.4318994239210785E-2</v>
      </c>
      <c r="AC133" s="30">
        <f t="shared" si="65"/>
        <v>1.3385648439812549E-2</v>
      </c>
      <c r="AD133" s="30">
        <f t="shared" si="66"/>
        <v>5.1275576291486356E-3</v>
      </c>
      <c r="AE133" s="30">
        <f t="shared" si="67"/>
        <v>1.0172919699497815</v>
      </c>
      <c r="AF133" s="30">
        <f t="shared" si="68"/>
        <v>6.7292403652676608E-3</v>
      </c>
      <c r="AG133" s="30">
        <f t="shared" si="69"/>
        <v>4.1246742989828238E-3</v>
      </c>
      <c r="AH133" s="30">
        <f t="shared" si="70"/>
        <v>5.5853550640919776E-3</v>
      </c>
      <c r="AI133" s="30">
        <f t="shared" si="71"/>
        <v>9.9894213561748414E-3</v>
      </c>
      <c r="AJ133" s="30">
        <f t="shared" si="72"/>
        <v>0</v>
      </c>
      <c r="AK133" s="30">
        <f t="shared" si="73"/>
        <v>1.4086874889864274E-2</v>
      </c>
      <c r="AL133" s="30"/>
      <c r="AM133" s="30"/>
      <c r="AN133" s="30"/>
      <c r="AO133" s="30"/>
      <c r="AP133" s="30"/>
      <c r="AQ133" s="30"/>
    </row>
    <row r="134" spans="1:43" x14ac:dyDescent="0.35">
      <c r="A134" s="19" t="str">
        <v>ISIC 84</v>
      </c>
      <c r="B134" s="30">
        <f t="shared" si="48"/>
        <v>1.7345780953807999E-2</v>
      </c>
      <c r="C134" s="30">
        <f t="shared" si="74"/>
        <v>2.2918414869812137E-2</v>
      </c>
      <c r="D134" s="30">
        <f t="shared" si="75"/>
        <v>2.2918414869812137E-2</v>
      </c>
      <c r="E134" s="30">
        <f t="shared" si="76"/>
        <v>2.2918414869812137E-2</v>
      </c>
      <c r="F134" s="30">
        <f t="shared" si="77"/>
        <v>2.8098600557332671E-2</v>
      </c>
      <c r="G134" s="30">
        <f t="shared" si="78"/>
        <v>2.9949115213767096E-2</v>
      </c>
      <c r="H134" s="30">
        <f t="shared" si="79"/>
        <v>2.591421187983373E-2</v>
      </c>
      <c r="I134" s="30">
        <f t="shared" si="80"/>
        <v>3.3227191561367428E-2</v>
      </c>
      <c r="J134" s="30">
        <f t="shared" si="81"/>
        <v>1.8613704937984008E-2</v>
      </c>
      <c r="K134" s="30">
        <f t="shared" si="82"/>
        <v>2.8031238278055613E-2</v>
      </c>
      <c r="L134" s="30">
        <f t="shared" si="83"/>
        <v>2.0754338412308029E-2</v>
      </c>
      <c r="M134" s="30">
        <f t="shared" si="49"/>
        <v>3.0302578096847818E-2</v>
      </c>
      <c r="N134" s="30">
        <f t="shared" si="50"/>
        <v>3.0302578096847818E-2</v>
      </c>
      <c r="O134" s="30">
        <f t="shared" si="51"/>
        <v>3.2897384703732463E-2</v>
      </c>
      <c r="P134" s="30">
        <f t="shared" si="52"/>
        <v>3.2897384703732463E-2</v>
      </c>
      <c r="Q134" s="30">
        <f t="shared" si="53"/>
        <v>2.5509084715839743E-2</v>
      </c>
      <c r="R134" s="30">
        <f t="shared" si="54"/>
        <v>2.6509434317654259E-2</v>
      </c>
      <c r="S134" s="30">
        <f t="shared" si="55"/>
        <v>2.5619332079676545E-2</v>
      </c>
      <c r="T134" s="30">
        <f t="shared" si="56"/>
        <v>2.5905589547817107E-2</v>
      </c>
      <c r="U134" s="30">
        <f t="shared" si="57"/>
        <v>2.5905589547817107E-2</v>
      </c>
      <c r="V134" s="30">
        <f t="shared" si="58"/>
        <v>4.9413182427865965E-2</v>
      </c>
      <c r="W134" s="30">
        <f t="shared" si="59"/>
        <v>3.1213638741078156E-2</v>
      </c>
      <c r="X134" s="30">
        <f t="shared" si="60"/>
        <v>2.5748048322231449E-2</v>
      </c>
      <c r="Y134" s="30">
        <f t="shared" si="61"/>
        <v>2.2853825768779423E-2</v>
      </c>
      <c r="Z134" s="30">
        <f t="shared" si="62"/>
        <v>4.2803358907113155E-2</v>
      </c>
      <c r="AA134" s="30">
        <f t="shared" si="63"/>
        <v>3.2625625977729319E-2</v>
      </c>
      <c r="AB134" s="30">
        <f t="shared" si="64"/>
        <v>2.5432027160735098E-2</v>
      </c>
      <c r="AC134" s="30">
        <f t="shared" si="65"/>
        <v>3.2953210545021636E-2</v>
      </c>
      <c r="AD134" s="30">
        <f t="shared" si="66"/>
        <v>1.607831729612106E-2</v>
      </c>
      <c r="AE134" s="30">
        <f t="shared" si="67"/>
        <v>4.2651353831804219E-2</v>
      </c>
      <c r="AF134" s="30">
        <f t="shared" si="68"/>
        <v>1.0331467045671523</v>
      </c>
      <c r="AG134" s="30">
        <f t="shared" si="69"/>
        <v>1.6329537586488304E-2</v>
      </c>
      <c r="AH134" s="30">
        <f t="shared" si="70"/>
        <v>2.1308358713221259E-2</v>
      </c>
      <c r="AI134" s="30">
        <f t="shared" si="71"/>
        <v>2.7472126399465824E-2</v>
      </c>
      <c r="AJ134" s="30">
        <f t="shared" si="72"/>
        <v>0</v>
      </c>
      <c r="AK134" s="30">
        <f t="shared" si="73"/>
        <v>2.6128259640008235E-2</v>
      </c>
      <c r="AL134" s="30"/>
      <c r="AM134" s="30"/>
      <c r="AN134" s="30"/>
      <c r="AO134" s="30"/>
      <c r="AP134" s="30"/>
      <c r="AQ134" s="30"/>
    </row>
    <row r="135" spans="1:43" x14ac:dyDescent="0.35">
      <c r="A135" s="19" t="str">
        <v>ISIC 85</v>
      </c>
      <c r="B135" s="30">
        <f t="shared" si="48"/>
        <v>4.8702202788234328E-3</v>
      </c>
      <c r="C135" s="30">
        <f t="shared" si="74"/>
        <v>7.3173605626182716E-3</v>
      </c>
      <c r="D135" s="30">
        <f t="shared" si="75"/>
        <v>7.3173605626182716E-3</v>
      </c>
      <c r="E135" s="30">
        <f t="shared" si="76"/>
        <v>7.3173605626182716E-3</v>
      </c>
      <c r="F135" s="30">
        <f t="shared" si="77"/>
        <v>6.4706528233468815E-3</v>
      </c>
      <c r="G135" s="30">
        <f t="shared" si="78"/>
        <v>5.4643940187819283E-3</v>
      </c>
      <c r="H135" s="30">
        <f t="shared" si="79"/>
        <v>7.4354001689699604E-3</v>
      </c>
      <c r="I135" s="30">
        <f t="shared" si="80"/>
        <v>9.188017557428917E-3</v>
      </c>
      <c r="J135" s="30">
        <f t="shared" si="81"/>
        <v>4.5858167360489652E-3</v>
      </c>
      <c r="K135" s="30">
        <f t="shared" si="82"/>
        <v>8.3054490880494648E-3</v>
      </c>
      <c r="L135" s="30">
        <f t="shared" si="83"/>
        <v>5.5355893802450911E-3</v>
      </c>
      <c r="M135" s="30">
        <f t="shared" si="49"/>
        <v>9.4465426997645055E-3</v>
      </c>
      <c r="N135" s="30">
        <f t="shared" si="50"/>
        <v>9.4465426997645055E-3</v>
      </c>
      <c r="O135" s="30">
        <f t="shared" si="51"/>
        <v>9.3484849230244787E-3</v>
      </c>
      <c r="P135" s="30">
        <f t="shared" si="52"/>
        <v>9.3484849230244787E-3</v>
      </c>
      <c r="Q135" s="30">
        <f t="shared" si="53"/>
        <v>5.9731667799868791E-3</v>
      </c>
      <c r="R135" s="30">
        <f t="shared" si="54"/>
        <v>6.0912864865101477E-3</v>
      </c>
      <c r="S135" s="30">
        <f t="shared" si="55"/>
        <v>6.2738868806554394E-3</v>
      </c>
      <c r="T135" s="30">
        <f t="shared" si="56"/>
        <v>2.7370266157121077E-2</v>
      </c>
      <c r="U135" s="30">
        <f t="shared" si="57"/>
        <v>2.7370266157121077E-2</v>
      </c>
      <c r="V135" s="30">
        <f t="shared" si="58"/>
        <v>9.1188751918711286E-3</v>
      </c>
      <c r="W135" s="30">
        <f t="shared" si="59"/>
        <v>4.9932159988721756E-3</v>
      </c>
      <c r="X135" s="30">
        <f t="shared" si="60"/>
        <v>5.1804694253983563E-3</v>
      </c>
      <c r="Y135" s="30">
        <f t="shared" si="61"/>
        <v>4.9308533670429236E-3</v>
      </c>
      <c r="Z135" s="30">
        <f t="shared" si="62"/>
        <v>5.263205972740638E-3</v>
      </c>
      <c r="AA135" s="30">
        <f t="shared" si="63"/>
        <v>4.9745605151253775E-3</v>
      </c>
      <c r="AB135" s="30">
        <f t="shared" si="64"/>
        <v>4.4547271401172983E-3</v>
      </c>
      <c r="AC135" s="30">
        <f t="shared" si="65"/>
        <v>3.8287747025578644E-3</v>
      </c>
      <c r="AD135" s="30">
        <f t="shared" si="66"/>
        <v>3.083268898792809E-3</v>
      </c>
      <c r="AE135" s="30">
        <f t="shared" si="67"/>
        <v>8.1153038136395871E-3</v>
      </c>
      <c r="AF135" s="30">
        <f t="shared" si="68"/>
        <v>1.1238173122742614E-2</v>
      </c>
      <c r="AG135" s="30">
        <f t="shared" si="69"/>
        <v>1.0037859918369862</v>
      </c>
      <c r="AH135" s="30">
        <f t="shared" si="70"/>
        <v>4.3755515625734818E-3</v>
      </c>
      <c r="AI135" s="30">
        <f t="shared" si="71"/>
        <v>5.3369474609448299E-3</v>
      </c>
      <c r="AJ135" s="30">
        <f t="shared" si="72"/>
        <v>0</v>
      </c>
      <c r="AK135" s="30">
        <f t="shared" si="73"/>
        <v>7.4914717553437923E-3</v>
      </c>
      <c r="AL135" s="30"/>
      <c r="AM135" s="30"/>
      <c r="AN135" s="30"/>
      <c r="AO135" s="30"/>
      <c r="AP135" s="30"/>
      <c r="AQ135" s="30"/>
    </row>
    <row r="136" spans="1:43" x14ac:dyDescent="0.35">
      <c r="A136" s="19" t="str">
        <v>ISIC 86T88</v>
      </c>
      <c r="B136" s="30">
        <f t="shared" si="48"/>
        <v>2.3719008363430436E-3</v>
      </c>
      <c r="C136" s="30">
        <f t="shared" si="74"/>
        <v>3.1510666504344993E-3</v>
      </c>
      <c r="D136" s="30">
        <f t="shared" si="75"/>
        <v>3.1510666504344989E-3</v>
      </c>
      <c r="E136" s="30">
        <f t="shared" si="76"/>
        <v>3.1510666504344993E-3</v>
      </c>
      <c r="F136" s="30">
        <f t="shared" si="77"/>
        <v>3.7703086065079242E-3</v>
      </c>
      <c r="G136" s="30">
        <f t="shared" si="78"/>
        <v>2.8174889022939873E-3</v>
      </c>
      <c r="H136" s="30">
        <f t="shared" si="79"/>
        <v>2.9567615052765706E-3</v>
      </c>
      <c r="I136" s="30">
        <f t="shared" si="80"/>
        <v>3.8549020309968131E-3</v>
      </c>
      <c r="J136" s="30">
        <f t="shared" si="81"/>
        <v>2.4930553810701569E-3</v>
      </c>
      <c r="K136" s="30">
        <f t="shared" si="82"/>
        <v>3.797052213028407E-3</v>
      </c>
      <c r="L136" s="30">
        <f t="shared" si="83"/>
        <v>4.0992383599754477E-3</v>
      </c>
      <c r="M136" s="30">
        <f t="shared" si="49"/>
        <v>3.5542771447815125E-3</v>
      </c>
      <c r="N136" s="30">
        <f t="shared" si="50"/>
        <v>3.5542771447815134E-3</v>
      </c>
      <c r="O136" s="30">
        <f t="shared" si="51"/>
        <v>3.9814953717931256E-3</v>
      </c>
      <c r="P136" s="30">
        <f t="shared" si="52"/>
        <v>3.9814953717931256E-3</v>
      </c>
      <c r="Q136" s="30">
        <f t="shared" si="53"/>
        <v>3.6361839939622032E-3</v>
      </c>
      <c r="R136" s="30">
        <f t="shared" si="54"/>
        <v>4.9826655878773256E-3</v>
      </c>
      <c r="S136" s="30">
        <f t="shared" si="55"/>
        <v>3.6741004782384619E-3</v>
      </c>
      <c r="T136" s="30">
        <f t="shared" si="56"/>
        <v>4.1924875966312765E-3</v>
      </c>
      <c r="U136" s="30">
        <f t="shared" si="57"/>
        <v>4.1924875966312765E-3</v>
      </c>
      <c r="V136" s="30">
        <f t="shared" si="58"/>
        <v>4.0516258912865451E-3</v>
      </c>
      <c r="W136" s="30">
        <f t="shared" si="59"/>
        <v>3.6664123320666905E-3</v>
      </c>
      <c r="X136" s="30">
        <f t="shared" si="60"/>
        <v>4.5309912631555978E-3</v>
      </c>
      <c r="Y136" s="30">
        <f t="shared" si="61"/>
        <v>2.7781523091113458E-3</v>
      </c>
      <c r="Z136" s="30">
        <f t="shared" si="62"/>
        <v>4.0372019212112772E-3</v>
      </c>
      <c r="AA136" s="30">
        <f t="shared" si="63"/>
        <v>6.4423528249686647E-3</v>
      </c>
      <c r="AB136" s="30">
        <f t="shared" si="64"/>
        <v>5.9708515814144948E-3</v>
      </c>
      <c r="AC136" s="30">
        <f t="shared" si="65"/>
        <v>4.1814113822395129E-3</v>
      </c>
      <c r="AD136" s="30">
        <f t="shared" si="66"/>
        <v>1.3147794653129701E-3</v>
      </c>
      <c r="AE136" s="30">
        <f t="shared" si="67"/>
        <v>5.0884784515585419E-3</v>
      </c>
      <c r="AF136" s="30">
        <f t="shared" si="68"/>
        <v>7.0496018029979502E-3</v>
      </c>
      <c r="AG136" s="30">
        <f t="shared" si="69"/>
        <v>2.1778005246453489E-2</v>
      </c>
      <c r="AH136" s="30">
        <f t="shared" si="70"/>
        <v>1.0079476111452184</v>
      </c>
      <c r="AI136" s="30">
        <f t="shared" si="71"/>
        <v>4.0755296177533941E-3</v>
      </c>
      <c r="AJ136" s="30">
        <f t="shared" si="72"/>
        <v>0</v>
      </c>
      <c r="AK136" s="30">
        <f t="shared" si="73"/>
        <v>3.0855469753773724E-3</v>
      </c>
      <c r="AL136" s="30"/>
      <c r="AM136" s="30"/>
      <c r="AN136" s="30"/>
      <c r="AO136" s="30"/>
      <c r="AP136" s="30"/>
      <c r="AQ136" s="30"/>
    </row>
    <row r="137" spans="1:43" x14ac:dyDescent="0.35">
      <c r="A137" s="19" t="str">
        <v>ISIC 90T96</v>
      </c>
      <c r="B137" s="30">
        <f t="shared" si="48"/>
        <v>7.0145820128502832E-4</v>
      </c>
      <c r="C137" s="30">
        <f t="shared" si="74"/>
        <v>7.218292221908161E-4</v>
      </c>
      <c r="D137" s="30">
        <f t="shared" si="75"/>
        <v>7.218292221908161E-4</v>
      </c>
      <c r="E137" s="30">
        <f t="shared" si="76"/>
        <v>7.218292221908161E-4</v>
      </c>
      <c r="F137" s="30">
        <f t="shared" si="77"/>
        <v>1.2619703619672605E-3</v>
      </c>
      <c r="G137" s="30">
        <f t="shared" si="78"/>
        <v>1.7005243414303422E-3</v>
      </c>
      <c r="H137" s="30">
        <f t="shared" si="79"/>
        <v>1.0005848711274236E-3</v>
      </c>
      <c r="I137" s="30">
        <f t="shared" si="80"/>
        <v>1.4788298654723493E-3</v>
      </c>
      <c r="J137" s="30">
        <f t="shared" si="81"/>
        <v>6.7053850220796557E-4</v>
      </c>
      <c r="K137" s="30">
        <f t="shared" si="82"/>
        <v>8.6701855101314397E-4</v>
      </c>
      <c r="L137" s="30">
        <f t="shared" si="83"/>
        <v>9.7619100967695819E-4</v>
      </c>
      <c r="M137" s="30">
        <f t="shared" si="49"/>
        <v>1.1683933575444699E-3</v>
      </c>
      <c r="N137" s="30">
        <f t="shared" si="50"/>
        <v>1.1683933575444699E-3</v>
      </c>
      <c r="O137" s="30">
        <f t="shared" si="51"/>
        <v>9.7859842812889736E-4</v>
      </c>
      <c r="P137" s="30">
        <f t="shared" si="52"/>
        <v>9.7859842812889736E-4</v>
      </c>
      <c r="Q137" s="30">
        <f t="shared" si="53"/>
        <v>9.0989497151969419E-4</v>
      </c>
      <c r="R137" s="30">
        <f t="shared" si="54"/>
        <v>1.0515260943092068E-3</v>
      </c>
      <c r="S137" s="30">
        <f t="shared" si="55"/>
        <v>1.3553584097908639E-3</v>
      </c>
      <c r="T137" s="30">
        <f t="shared" si="56"/>
        <v>8.9546187843478147E-4</v>
      </c>
      <c r="U137" s="30">
        <f t="shared" si="57"/>
        <v>8.9546187843478147E-4</v>
      </c>
      <c r="V137" s="30">
        <f t="shared" si="58"/>
        <v>1.0575262461170398E-3</v>
      </c>
      <c r="W137" s="30">
        <f t="shared" si="59"/>
        <v>1.0736334441272034E-3</v>
      </c>
      <c r="X137" s="30">
        <f t="shared" si="60"/>
        <v>8.3389112568548862E-4</v>
      </c>
      <c r="Y137" s="30">
        <f t="shared" si="61"/>
        <v>1.7575975868231763E-3</v>
      </c>
      <c r="Z137" s="30">
        <f t="shared" si="62"/>
        <v>6.47459318407923E-3</v>
      </c>
      <c r="AA137" s="30">
        <f t="shared" si="63"/>
        <v>1.6525797884313687E-3</v>
      </c>
      <c r="AB137" s="30">
        <f t="shared" si="64"/>
        <v>1.1475401801091848E-3</v>
      </c>
      <c r="AC137" s="30">
        <f t="shared" si="65"/>
        <v>1.0862383748575586E-3</v>
      </c>
      <c r="AD137" s="30">
        <f t="shared" si="66"/>
        <v>3.8959322871457493E-4</v>
      </c>
      <c r="AE137" s="30">
        <f t="shared" si="67"/>
        <v>1.8952793435756804E-3</v>
      </c>
      <c r="AF137" s="30">
        <f t="shared" si="68"/>
        <v>1.7995821697015077E-3</v>
      </c>
      <c r="AG137" s="30">
        <f t="shared" si="69"/>
        <v>1.1485960693112874E-3</v>
      </c>
      <c r="AH137" s="30">
        <f t="shared" si="70"/>
        <v>2.3581698909587523E-3</v>
      </c>
      <c r="AI137" s="30">
        <f t="shared" si="71"/>
        <v>1.007264480184592</v>
      </c>
      <c r="AJ137" s="30">
        <f t="shared" si="72"/>
        <v>0</v>
      </c>
      <c r="AK137" s="30">
        <f t="shared" si="73"/>
        <v>8.0543894143576963E-4</v>
      </c>
      <c r="AL137" s="30"/>
      <c r="AM137" s="30"/>
      <c r="AN137" s="30"/>
      <c r="AO137" s="30"/>
      <c r="AP137" s="30"/>
      <c r="AQ137" s="30"/>
    </row>
    <row r="138" spans="1:43" x14ac:dyDescent="0.35">
      <c r="A138" s="19" t="str">
        <v>ISIC 97T98</v>
      </c>
      <c r="B138" s="30">
        <f t="shared" si="48"/>
        <v>1.0130626141451546E-3</v>
      </c>
      <c r="C138" s="30">
        <f t="shared" si="74"/>
        <v>1.6041581799548139E-3</v>
      </c>
      <c r="D138" s="30">
        <f t="shared" si="75"/>
        <v>1.6041581799548143E-3</v>
      </c>
      <c r="E138" s="30">
        <f t="shared" si="76"/>
        <v>1.6041581799548139E-3</v>
      </c>
      <c r="F138" s="30">
        <f t="shared" si="77"/>
        <v>1.6730760586750901E-3</v>
      </c>
      <c r="G138" s="30">
        <f t="shared" si="78"/>
        <v>1.6586593767951173E-3</v>
      </c>
      <c r="H138" s="30">
        <f t="shared" si="79"/>
        <v>1.2660390473602965E-3</v>
      </c>
      <c r="I138" s="30">
        <f t="shared" si="80"/>
        <v>1.7848026978438659E-3</v>
      </c>
      <c r="J138" s="30">
        <f t="shared" si="81"/>
        <v>1.0225274790913825E-3</v>
      </c>
      <c r="K138" s="30">
        <f t="shared" si="82"/>
        <v>1.6770827612269488E-3</v>
      </c>
      <c r="L138" s="30">
        <f t="shared" si="83"/>
        <v>1.4013971001382436E-3</v>
      </c>
      <c r="M138" s="30">
        <f t="shared" si="49"/>
        <v>1.6403305350277373E-3</v>
      </c>
      <c r="N138" s="30">
        <f t="shared" si="50"/>
        <v>1.6403305350277373E-3</v>
      </c>
      <c r="O138" s="30">
        <f t="shared" si="51"/>
        <v>1.8973786399728578E-3</v>
      </c>
      <c r="P138" s="30">
        <f t="shared" si="52"/>
        <v>1.8973786399728578E-3</v>
      </c>
      <c r="Q138" s="30">
        <f t="shared" si="53"/>
        <v>1.4049609027038581E-3</v>
      </c>
      <c r="R138" s="30">
        <f t="shared" si="54"/>
        <v>1.3812207859928273E-3</v>
      </c>
      <c r="S138" s="30">
        <f t="shared" si="55"/>
        <v>1.7887197692827109E-3</v>
      </c>
      <c r="T138" s="30">
        <f t="shared" si="56"/>
        <v>1.5689734515134818E-3</v>
      </c>
      <c r="U138" s="30">
        <f t="shared" si="57"/>
        <v>1.5689734515134818E-3</v>
      </c>
      <c r="V138" s="30">
        <f t="shared" si="58"/>
        <v>4.2834204469199676E-3</v>
      </c>
      <c r="W138" s="30">
        <f t="shared" si="59"/>
        <v>1.4364532538402302E-3</v>
      </c>
      <c r="X138" s="30">
        <f t="shared" si="60"/>
        <v>1.9632120879397941E-3</v>
      </c>
      <c r="Y138" s="30">
        <f t="shared" si="61"/>
        <v>4.2705325000278668E-3</v>
      </c>
      <c r="Z138" s="30">
        <f t="shared" si="62"/>
        <v>2.0515118974851268E-3</v>
      </c>
      <c r="AA138" s="30">
        <f t="shared" si="63"/>
        <v>2.1550348638865414E-3</v>
      </c>
      <c r="AB138" s="30">
        <f t="shared" si="64"/>
        <v>1.7835494291385974E-3</v>
      </c>
      <c r="AC138" s="30">
        <f t="shared" si="65"/>
        <v>1.1174849390766944E-3</v>
      </c>
      <c r="AD138" s="30">
        <f t="shared" si="66"/>
        <v>4.5782399715032991E-4</v>
      </c>
      <c r="AE138" s="30">
        <f t="shared" si="67"/>
        <v>3.8254111469795851E-3</v>
      </c>
      <c r="AF138" s="30">
        <f t="shared" si="68"/>
        <v>1.542572362771734E-3</v>
      </c>
      <c r="AG138" s="30">
        <f t="shared" si="69"/>
        <v>1.2284790474340048E-3</v>
      </c>
      <c r="AH138" s="30">
        <f t="shared" si="70"/>
        <v>4.6864136260336602E-3</v>
      </c>
      <c r="AI138" s="30">
        <f t="shared" si="71"/>
        <v>1.7380608374810324E-2</v>
      </c>
      <c r="AJ138" s="30">
        <f t="shared" si="72"/>
        <v>1</v>
      </c>
      <c r="AK138" s="30">
        <f t="shared" si="73"/>
        <v>1.338527578404441E-3</v>
      </c>
      <c r="AL138" s="30"/>
      <c r="AM138" s="30"/>
      <c r="AN138" s="30"/>
      <c r="AO138" s="30"/>
      <c r="AP138" s="30"/>
      <c r="AQ138" s="30"/>
    </row>
    <row r="139" spans="1:43" x14ac:dyDescent="0.35">
      <c r="A139" s="19" t="str">
        <v>ISIC 41T43</v>
      </c>
      <c r="B139" s="30">
        <f t="shared" si="48"/>
        <v>2.2686664749812027E-2</v>
      </c>
      <c r="C139" s="30">
        <f t="shared" si="74"/>
        <v>3.2343293315274413E-2</v>
      </c>
      <c r="D139" s="30">
        <f t="shared" si="75"/>
        <v>3.2343293315274413E-2</v>
      </c>
      <c r="E139" s="30">
        <f t="shared" si="76"/>
        <v>3.2343293315274413E-2</v>
      </c>
      <c r="F139" s="30">
        <f t="shared" si="77"/>
        <v>2.130344749666787E-2</v>
      </c>
      <c r="G139" s="30">
        <f t="shared" si="78"/>
        <v>1.7087168146951437E-2</v>
      </c>
      <c r="H139" s="30">
        <f t="shared" si="79"/>
        <v>2.5055058972195447E-2</v>
      </c>
      <c r="I139" s="30">
        <f t="shared" si="80"/>
        <v>2.5220344606364197E-2</v>
      </c>
      <c r="J139" s="30">
        <f t="shared" si="81"/>
        <v>1.6013651272124396E-2</v>
      </c>
      <c r="K139" s="30">
        <f t="shared" si="82"/>
        <v>2.3661834854723174E-2</v>
      </c>
      <c r="L139" s="30">
        <f t="shared" si="83"/>
        <v>1.436101945054041E-2</v>
      </c>
      <c r="M139" s="30">
        <f t="shared" si="49"/>
        <v>2.8820708707565066E-2</v>
      </c>
      <c r="N139" s="30">
        <f t="shared" si="50"/>
        <v>2.8820708707565066E-2</v>
      </c>
      <c r="O139" s="30">
        <f t="shared" si="51"/>
        <v>2.9909135899607548E-2</v>
      </c>
      <c r="P139" s="30">
        <f t="shared" si="52"/>
        <v>2.9909135899607552E-2</v>
      </c>
      <c r="Q139" s="30">
        <f t="shared" si="53"/>
        <v>1.9057222385128598E-2</v>
      </c>
      <c r="R139" s="30">
        <f t="shared" si="54"/>
        <v>1.8929504752911198E-2</v>
      </c>
      <c r="S139" s="30">
        <f t="shared" si="55"/>
        <v>2.2959772367539814E-2</v>
      </c>
      <c r="T139" s="30">
        <f t="shared" si="56"/>
        <v>5.4445054519087495E-2</v>
      </c>
      <c r="U139" s="30">
        <f t="shared" si="57"/>
        <v>5.4445054519087495E-2</v>
      </c>
      <c r="V139" s="30">
        <f t="shared" si="58"/>
        <v>4.6532294482865978E-2</v>
      </c>
      <c r="W139" s="30">
        <f t="shared" si="59"/>
        <v>2.097605505884368E-2</v>
      </c>
      <c r="X139" s="30">
        <f t="shared" si="60"/>
        <v>2.9935056966891326E-2</v>
      </c>
      <c r="Y139" s="30">
        <f t="shared" si="61"/>
        <v>2.2226335315343619E-2</v>
      </c>
      <c r="Z139" s="30">
        <f t="shared" si="62"/>
        <v>2.0300225637576691E-2</v>
      </c>
      <c r="AA139" s="30">
        <f t="shared" si="63"/>
        <v>3.0007826797745503E-2</v>
      </c>
      <c r="AB139" s="30">
        <f t="shared" si="64"/>
        <v>1.2984116017302252E-2</v>
      </c>
      <c r="AC139" s="30">
        <f t="shared" si="65"/>
        <v>1.6307362649133808E-2</v>
      </c>
      <c r="AD139" s="30">
        <f t="shared" si="66"/>
        <v>6.3986901209519276E-2</v>
      </c>
      <c r="AE139" s="30">
        <f t="shared" si="67"/>
        <v>2.1508849701094596E-2</v>
      </c>
      <c r="AF139" s="30">
        <f t="shared" si="68"/>
        <v>3.3189829663726238E-2</v>
      </c>
      <c r="AG139" s="30">
        <f t="shared" si="69"/>
        <v>1.7651516381980745E-2</v>
      </c>
      <c r="AH139" s="30">
        <f t="shared" si="70"/>
        <v>1.6213395553056804E-2</v>
      </c>
      <c r="AI139" s="30">
        <f t="shared" si="71"/>
        <v>2.2342488127005157E-2</v>
      </c>
      <c r="AJ139" s="30">
        <f t="shared" si="72"/>
        <v>0</v>
      </c>
      <c r="AK139" s="30">
        <f t="shared" si="73"/>
        <v>1.2236221459714718</v>
      </c>
      <c r="AL139" s="30"/>
      <c r="AM139" s="30"/>
      <c r="AN139" s="30"/>
      <c r="AO139" s="30"/>
      <c r="AP139" s="30"/>
      <c r="AQ139" s="30"/>
    </row>
    <row r="140" spans="1:43" x14ac:dyDescent="0.35">
      <c r="A140" s="19">
        <v>0</v>
      </c>
      <c r="B140" s="30" t="e">
        <f t="shared" si="48"/>
        <v>#DIV/0!</v>
      </c>
      <c r="C140" s="30" t="e">
        <f t="shared" si="74"/>
        <v>#DIV/0!</v>
      </c>
      <c r="D140" s="30" t="e">
        <f t="shared" si="75"/>
        <v>#DIV/0!</v>
      </c>
      <c r="E140" s="30" t="e">
        <f t="shared" si="76"/>
        <v>#DIV/0!</v>
      </c>
      <c r="F140" s="30" t="e">
        <f t="shared" si="77"/>
        <v>#DIV/0!</v>
      </c>
      <c r="G140" s="30" t="e">
        <f t="shared" si="78"/>
        <v>#DIV/0!</v>
      </c>
      <c r="H140" s="30" t="e">
        <f t="shared" si="79"/>
        <v>#DIV/0!</v>
      </c>
      <c r="I140" s="30" t="e">
        <f t="shared" si="80"/>
        <v>#DIV/0!</v>
      </c>
      <c r="J140" s="30" t="e">
        <f t="shared" si="81"/>
        <v>#DIV/0!</v>
      </c>
      <c r="K140" s="30" t="e">
        <f t="shared" si="82"/>
        <v>#DIV/0!</v>
      </c>
      <c r="L140" s="30" t="e">
        <f t="shared" si="83"/>
        <v>#DIV/0!</v>
      </c>
      <c r="M140" s="30" t="e">
        <f t="shared" si="49"/>
        <v>#DIV/0!</v>
      </c>
      <c r="N140" s="30" t="e">
        <f t="shared" si="50"/>
        <v>#DIV/0!</v>
      </c>
      <c r="O140" s="30" t="e">
        <f t="shared" si="51"/>
        <v>#DIV/0!</v>
      </c>
      <c r="P140" s="30" t="e">
        <f t="shared" si="52"/>
        <v>#DIV/0!</v>
      </c>
      <c r="Q140" s="30" t="e">
        <f t="shared" si="53"/>
        <v>#DIV/0!</v>
      </c>
      <c r="R140" s="30" t="e">
        <f t="shared" si="54"/>
        <v>#DIV/0!</v>
      </c>
      <c r="S140" s="30" t="e">
        <f t="shared" si="55"/>
        <v>#DIV/0!</v>
      </c>
      <c r="T140" s="30" t="e">
        <f t="shared" si="56"/>
        <v>#DIV/0!</v>
      </c>
      <c r="U140" s="30" t="e">
        <f t="shared" si="57"/>
        <v>#DIV/0!</v>
      </c>
      <c r="V140" s="30" t="e">
        <f t="shared" si="58"/>
        <v>#DIV/0!</v>
      </c>
      <c r="W140" s="30" t="e">
        <f t="shared" si="59"/>
        <v>#DIV/0!</v>
      </c>
      <c r="X140" s="30" t="e">
        <f t="shared" si="60"/>
        <v>#DIV/0!</v>
      </c>
      <c r="Y140" s="30" t="e">
        <f t="shared" si="61"/>
        <v>#DIV/0!</v>
      </c>
      <c r="Z140" s="30" t="e">
        <f t="shared" si="62"/>
        <v>#DIV/0!</v>
      </c>
      <c r="AA140" s="30" t="e">
        <f t="shared" si="63"/>
        <v>#DIV/0!</v>
      </c>
      <c r="AB140" s="30" t="e">
        <f t="shared" si="64"/>
        <v>#DIV/0!</v>
      </c>
      <c r="AC140" s="30" t="e">
        <f t="shared" si="65"/>
        <v>#DIV/0!</v>
      </c>
      <c r="AD140" s="30" t="e">
        <f t="shared" si="66"/>
        <v>#DIV/0!</v>
      </c>
      <c r="AE140" s="30" t="e">
        <f t="shared" si="67"/>
        <v>#DIV/0!</v>
      </c>
      <c r="AF140" s="30" t="e">
        <f t="shared" si="68"/>
        <v>#DIV/0!</v>
      </c>
      <c r="AG140" s="30" t="e">
        <f t="shared" si="69"/>
        <v>#DIV/0!</v>
      </c>
      <c r="AH140" s="30" t="e">
        <f t="shared" si="70"/>
        <v>#DIV/0!</v>
      </c>
      <c r="AI140" s="30" t="e">
        <f t="shared" si="71"/>
        <v>#DIV/0!</v>
      </c>
      <c r="AJ140" s="30" t="e">
        <f t="shared" si="72"/>
        <v>#DIV/0!</v>
      </c>
      <c r="AK140" s="30" t="e" cm="1">
        <f t="array" ref="AK140">SUMPRODUCT(AM$59:AM$100,$B$59:$B$100*($C$59:$C$100=$A140))/SUMIFS($B$59:$B$100,$C$59:$C$100,$A140)</f>
        <v>#DIV/0!</v>
      </c>
    </row>
    <row r="141" spans="1:43" x14ac:dyDescent="0.35">
      <c r="A141" s="19">
        <v>0</v>
      </c>
      <c r="B141" s="30" t="e">
        <f t="shared" si="48"/>
        <v>#DIV/0!</v>
      </c>
      <c r="C141" s="30" t="e">
        <f t="shared" si="74"/>
        <v>#DIV/0!</v>
      </c>
      <c r="D141" s="30" t="e">
        <f t="shared" si="75"/>
        <v>#DIV/0!</v>
      </c>
      <c r="E141" s="30" t="e">
        <f t="shared" si="76"/>
        <v>#DIV/0!</v>
      </c>
      <c r="F141" s="30" t="e">
        <f t="shared" si="77"/>
        <v>#DIV/0!</v>
      </c>
      <c r="G141" s="30" t="e">
        <f t="shared" si="78"/>
        <v>#DIV/0!</v>
      </c>
      <c r="H141" s="30" t="e">
        <f t="shared" si="79"/>
        <v>#DIV/0!</v>
      </c>
      <c r="I141" s="30" t="e">
        <f t="shared" si="80"/>
        <v>#DIV/0!</v>
      </c>
      <c r="J141" s="30" t="e">
        <f t="shared" si="81"/>
        <v>#DIV/0!</v>
      </c>
      <c r="K141" s="30" t="e">
        <f t="shared" si="82"/>
        <v>#DIV/0!</v>
      </c>
      <c r="L141" s="30" t="e">
        <f t="shared" si="83"/>
        <v>#DIV/0!</v>
      </c>
      <c r="M141" s="30" t="e">
        <f t="shared" si="49"/>
        <v>#DIV/0!</v>
      </c>
      <c r="N141" s="30" t="e">
        <f t="shared" si="50"/>
        <v>#DIV/0!</v>
      </c>
      <c r="O141" s="30" t="e">
        <f t="shared" si="51"/>
        <v>#DIV/0!</v>
      </c>
      <c r="P141" s="30" t="e">
        <f t="shared" si="52"/>
        <v>#DIV/0!</v>
      </c>
      <c r="Q141" s="30" t="e">
        <f t="shared" si="53"/>
        <v>#DIV/0!</v>
      </c>
      <c r="R141" s="30" t="e">
        <f t="shared" si="54"/>
        <v>#DIV/0!</v>
      </c>
      <c r="S141" s="30" t="e">
        <f t="shared" si="55"/>
        <v>#DIV/0!</v>
      </c>
      <c r="T141" s="30" t="e">
        <f t="shared" si="56"/>
        <v>#DIV/0!</v>
      </c>
      <c r="U141" s="30" t="e">
        <f t="shared" si="57"/>
        <v>#DIV/0!</v>
      </c>
      <c r="V141" s="30" t="e">
        <f t="shared" si="58"/>
        <v>#DIV/0!</v>
      </c>
      <c r="W141" s="30" t="e">
        <f t="shared" si="59"/>
        <v>#DIV/0!</v>
      </c>
      <c r="X141" s="30" t="e">
        <f t="shared" si="60"/>
        <v>#DIV/0!</v>
      </c>
      <c r="Y141" s="30" t="e">
        <f t="shared" si="61"/>
        <v>#DIV/0!</v>
      </c>
      <c r="Z141" s="30" t="e">
        <f t="shared" si="62"/>
        <v>#DIV/0!</v>
      </c>
      <c r="AA141" s="30" t="e">
        <f t="shared" si="63"/>
        <v>#DIV/0!</v>
      </c>
      <c r="AB141" s="30" t="e">
        <f t="shared" si="64"/>
        <v>#DIV/0!</v>
      </c>
      <c r="AC141" s="30" t="e">
        <f t="shared" si="65"/>
        <v>#DIV/0!</v>
      </c>
      <c r="AD141" s="30" t="e">
        <f t="shared" si="66"/>
        <v>#DIV/0!</v>
      </c>
      <c r="AE141" s="30" t="e">
        <f t="shared" si="67"/>
        <v>#DIV/0!</v>
      </c>
      <c r="AF141" s="30" t="e">
        <f t="shared" si="68"/>
        <v>#DIV/0!</v>
      </c>
      <c r="AG141" s="30" t="e">
        <f t="shared" si="69"/>
        <v>#DIV/0!</v>
      </c>
      <c r="AH141" s="30" t="e">
        <f t="shared" si="70"/>
        <v>#DIV/0!</v>
      </c>
      <c r="AI141" s="30" t="e">
        <f t="shared" si="71"/>
        <v>#DIV/0!</v>
      </c>
      <c r="AJ141" s="30" t="e">
        <f t="shared" si="72"/>
        <v>#DIV/0!</v>
      </c>
      <c r="AK141" s="30" t="e">
        <f t="shared" si="73"/>
        <v>#DIV/0!</v>
      </c>
    </row>
    <row r="142" spans="1:43" x14ac:dyDescent="0.35">
      <c r="A142" s="19">
        <v>0</v>
      </c>
      <c r="B142" s="30" t="e">
        <f t="shared" si="48"/>
        <v>#DIV/0!</v>
      </c>
      <c r="C142" s="30" t="e">
        <f t="shared" si="74"/>
        <v>#DIV/0!</v>
      </c>
      <c r="D142" s="30" t="e">
        <f t="shared" si="75"/>
        <v>#DIV/0!</v>
      </c>
      <c r="E142" s="30" t="e">
        <f t="shared" si="76"/>
        <v>#DIV/0!</v>
      </c>
      <c r="F142" s="30" t="e">
        <f t="shared" si="77"/>
        <v>#DIV/0!</v>
      </c>
      <c r="G142" s="30" t="e">
        <f t="shared" si="78"/>
        <v>#DIV/0!</v>
      </c>
      <c r="H142" s="30" t="e">
        <f t="shared" si="79"/>
        <v>#DIV/0!</v>
      </c>
      <c r="I142" s="30" t="e">
        <f t="shared" si="80"/>
        <v>#DIV/0!</v>
      </c>
      <c r="J142" s="30" t="e">
        <f t="shared" si="81"/>
        <v>#DIV/0!</v>
      </c>
      <c r="K142" s="30" t="e">
        <f t="shared" si="82"/>
        <v>#DIV/0!</v>
      </c>
      <c r="L142" s="30" t="e">
        <f t="shared" si="83"/>
        <v>#DIV/0!</v>
      </c>
      <c r="M142" s="30" t="e">
        <f t="shared" si="49"/>
        <v>#DIV/0!</v>
      </c>
      <c r="N142" s="30" t="e">
        <f t="shared" si="50"/>
        <v>#DIV/0!</v>
      </c>
      <c r="O142" s="30" t="e">
        <f t="shared" si="51"/>
        <v>#DIV/0!</v>
      </c>
      <c r="P142" s="30" t="e">
        <f t="shared" si="52"/>
        <v>#DIV/0!</v>
      </c>
      <c r="Q142" s="30" t="e">
        <f t="shared" si="53"/>
        <v>#DIV/0!</v>
      </c>
      <c r="R142" s="30" t="e">
        <f t="shared" si="54"/>
        <v>#DIV/0!</v>
      </c>
      <c r="S142" s="30" t="e">
        <f t="shared" si="55"/>
        <v>#DIV/0!</v>
      </c>
      <c r="T142" s="30" t="e">
        <f t="shared" si="56"/>
        <v>#DIV/0!</v>
      </c>
      <c r="U142" s="30" t="e">
        <f t="shared" si="57"/>
        <v>#DIV/0!</v>
      </c>
      <c r="V142" s="30" t="e">
        <f t="shared" si="58"/>
        <v>#DIV/0!</v>
      </c>
      <c r="W142" s="30" t="e">
        <f t="shared" si="59"/>
        <v>#DIV/0!</v>
      </c>
      <c r="X142" s="30" t="e">
        <f t="shared" si="60"/>
        <v>#DIV/0!</v>
      </c>
      <c r="Y142" s="30" t="e">
        <f t="shared" si="61"/>
        <v>#DIV/0!</v>
      </c>
      <c r="Z142" s="30" t="e">
        <f t="shared" si="62"/>
        <v>#DIV/0!</v>
      </c>
      <c r="AA142" s="30" t="e">
        <f t="shared" si="63"/>
        <v>#DIV/0!</v>
      </c>
      <c r="AB142" s="30" t="e">
        <f t="shared" si="64"/>
        <v>#DIV/0!</v>
      </c>
      <c r="AC142" s="30" t="e">
        <f t="shared" si="65"/>
        <v>#DIV/0!</v>
      </c>
      <c r="AD142" s="30" t="e">
        <f t="shared" si="66"/>
        <v>#DIV/0!</v>
      </c>
      <c r="AE142" s="30" t="e">
        <f t="shared" si="67"/>
        <v>#DIV/0!</v>
      </c>
      <c r="AF142" s="30" t="e">
        <f t="shared" si="68"/>
        <v>#DIV/0!</v>
      </c>
      <c r="AG142" s="30" t="e">
        <f t="shared" si="69"/>
        <v>#DIV/0!</v>
      </c>
      <c r="AH142" s="30" t="e">
        <f t="shared" si="70"/>
        <v>#DIV/0!</v>
      </c>
      <c r="AI142" s="30" t="e">
        <f t="shared" si="71"/>
        <v>#DIV/0!</v>
      </c>
      <c r="AJ142" s="30" t="e">
        <f t="shared" si="72"/>
        <v>#DIV/0!</v>
      </c>
      <c r="AK142" s="30" t="e">
        <f t="shared" si="73"/>
        <v>#DIV/0!</v>
      </c>
    </row>
    <row r="143" spans="1:43" x14ac:dyDescent="0.35">
      <c r="A143" s="19">
        <v>0</v>
      </c>
      <c r="B143" s="30" t="e">
        <f t="shared" si="48"/>
        <v>#DIV/0!</v>
      </c>
      <c r="C143" s="30" t="e">
        <f t="shared" si="74"/>
        <v>#DIV/0!</v>
      </c>
      <c r="D143" s="30" t="e">
        <f t="shared" si="75"/>
        <v>#DIV/0!</v>
      </c>
      <c r="E143" s="30" t="e">
        <f t="shared" si="76"/>
        <v>#DIV/0!</v>
      </c>
      <c r="F143" s="30" t="e">
        <f t="shared" si="77"/>
        <v>#DIV/0!</v>
      </c>
      <c r="G143" s="30" t="e">
        <f t="shared" si="78"/>
        <v>#DIV/0!</v>
      </c>
      <c r="H143" s="30" t="e">
        <f t="shared" si="79"/>
        <v>#DIV/0!</v>
      </c>
      <c r="I143" s="30" t="e">
        <f t="shared" si="80"/>
        <v>#DIV/0!</v>
      </c>
      <c r="J143" s="30" t="e">
        <f t="shared" si="81"/>
        <v>#DIV/0!</v>
      </c>
      <c r="K143" s="30" t="e">
        <f t="shared" si="82"/>
        <v>#DIV/0!</v>
      </c>
      <c r="L143" s="30" t="e">
        <f t="shared" si="83"/>
        <v>#DIV/0!</v>
      </c>
      <c r="M143" s="30" t="e">
        <f t="shared" si="49"/>
        <v>#DIV/0!</v>
      </c>
      <c r="N143" s="30" t="e">
        <f t="shared" si="50"/>
        <v>#DIV/0!</v>
      </c>
      <c r="O143" s="30" t="e">
        <f t="shared" si="51"/>
        <v>#DIV/0!</v>
      </c>
      <c r="P143" s="30" t="e">
        <f t="shared" si="52"/>
        <v>#DIV/0!</v>
      </c>
      <c r="Q143" s="30" t="e">
        <f t="shared" si="53"/>
        <v>#DIV/0!</v>
      </c>
      <c r="R143" s="30" t="e">
        <f t="shared" si="54"/>
        <v>#DIV/0!</v>
      </c>
      <c r="S143" s="30" t="e">
        <f t="shared" si="55"/>
        <v>#DIV/0!</v>
      </c>
      <c r="T143" s="30" t="e">
        <f t="shared" si="56"/>
        <v>#DIV/0!</v>
      </c>
      <c r="U143" s="30" t="e">
        <f t="shared" si="57"/>
        <v>#DIV/0!</v>
      </c>
      <c r="V143" s="30" t="e">
        <f t="shared" si="58"/>
        <v>#DIV/0!</v>
      </c>
      <c r="W143" s="30" t="e">
        <f t="shared" si="59"/>
        <v>#DIV/0!</v>
      </c>
      <c r="X143" s="30" t="e">
        <f t="shared" si="60"/>
        <v>#DIV/0!</v>
      </c>
      <c r="Y143" s="30" t="e">
        <f t="shared" si="61"/>
        <v>#DIV/0!</v>
      </c>
      <c r="Z143" s="30" t="e">
        <f t="shared" si="62"/>
        <v>#DIV/0!</v>
      </c>
      <c r="AA143" s="30" t="e">
        <f t="shared" si="63"/>
        <v>#DIV/0!</v>
      </c>
      <c r="AB143" s="30" t="e">
        <f t="shared" si="64"/>
        <v>#DIV/0!</v>
      </c>
      <c r="AC143" s="30" t="e">
        <f t="shared" si="65"/>
        <v>#DIV/0!</v>
      </c>
      <c r="AD143" s="30" t="e">
        <f t="shared" si="66"/>
        <v>#DIV/0!</v>
      </c>
      <c r="AE143" s="30" t="e">
        <f t="shared" si="67"/>
        <v>#DIV/0!</v>
      </c>
      <c r="AF143" s="30" t="e">
        <f t="shared" si="68"/>
        <v>#DIV/0!</v>
      </c>
      <c r="AG143" s="30" t="e">
        <f t="shared" si="69"/>
        <v>#DIV/0!</v>
      </c>
      <c r="AH143" s="30" t="e">
        <f t="shared" si="70"/>
        <v>#DIV/0!</v>
      </c>
      <c r="AI143" s="30" t="e">
        <f t="shared" si="71"/>
        <v>#DIV/0!</v>
      </c>
      <c r="AJ143" s="30" t="e">
        <f t="shared" si="72"/>
        <v>#DIV/0!</v>
      </c>
      <c r="AK143" s="30" t="e">
        <f t="shared" si="73"/>
        <v>#DIV/0!</v>
      </c>
    </row>
    <row r="144" spans="1:43" x14ac:dyDescent="0.35">
      <c r="A144" s="19">
        <v>0</v>
      </c>
      <c r="B144" s="30" t="e">
        <f t="shared" si="48"/>
        <v>#DIV/0!</v>
      </c>
      <c r="C144" s="30" t="e">
        <f t="shared" si="74"/>
        <v>#DIV/0!</v>
      </c>
      <c r="D144" s="30" t="e">
        <f t="shared" si="75"/>
        <v>#DIV/0!</v>
      </c>
      <c r="E144" s="30" t="e">
        <f t="shared" si="76"/>
        <v>#DIV/0!</v>
      </c>
      <c r="F144" s="30" t="e">
        <f t="shared" si="77"/>
        <v>#DIV/0!</v>
      </c>
      <c r="G144" s="30" t="e">
        <f t="shared" si="78"/>
        <v>#DIV/0!</v>
      </c>
      <c r="H144" s="30" t="e">
        <f t="shared" si="79"/>
        <v>#DIV/0!</v>
      </c>
      <c r="I144" s="30" t="e">
        <f t="shared" si="80"/>
        <v>#DIV/0!</v>
      </c>
      <c r="J144" s="30" t="e">
        <f t="shared" si="81"/>
        <v>#DIV/0!</v>
      </c>
      <c r="K144" s="30" t="e">
        <f t="shared" si="82"/>
        <v>#DIV/0!</v>
      </c>
      <c r="L144" s="30" t="e">
        <f t="shared" si="83"/>
        <v>#DIV/0!</v>
      </c>
      <c r="M144" s="30" t="e">
        <f t="shared" si="49"/>
        <v>#DIV/0!</v>
      </c>
      <c r="N144" s="30" t="e">
        <f t="shared" si="50"/>
        <v>#DIV/0!</v>
      </c>
      <c r="O144" s="30" t="e">
        <f t="shared" si="51"/>
        <v>#DIV/0!</v>
      </c>
      <c r="P144" s="30" t="e">
        <f t="shared" si="52"/>
        <v>#DIV/0!</v>
      </c>
      <c r="Q144" s="30" t="e">
        <f t="shared" si="53"/>
        <v>#DIV/0!</v>
      </c>
      <c r="R144" s="30" t="e">
        <f t="shared" si="54"/>
        <v>#DIV/0!</v>
      </c>
      <c r="S144" s="30" t="e">
        <f t="shared" si="55"/>
        <v>#DIV/0!</v>
      </c>
      <c r="T144" s="30" t="e">
        <f t="shared" si="56"/>
        <v>#DIV/0!</v>
      </c>
      <c r="U144" s="30" t="e">
        <f t="shared" si="57"/>
        <v>#DIV/0!</v>
      </c>
      <c r="V144" s="30" t="e">
        <f t="shared" si="58"/>
        <v>#DIV/0!</v>
      </c>
      <c r="W144" s="30" t="e">
        <f t="shared" si="59"/>
        <v>#DIV/0!</v>
      </c>
      <c r="X144" s="30" t="e">
        <f t="shared" si="60"/>
        <v>#DIV/0!</v>
      </c>
      <c r="Y144" s="30" t="e">
        <f t="shared" si="61"/>
        <v>#DIV/0!</v>
      </c>
      <c r="Z144" s="30" t="e">
        <f t="shared" si="62"/>
        <v>#DIV/0!</v>
      </c>
      <c r="AA144" s="30" t="e">
        <f t="shared" si="63"/>
        <v>#DIV/0!</v>
      </c>
      <c r="AB144" s="30" t="e">
        <f t="shared" si="64"/>
        <v>#DIV/0!</v>
      </c>
      <c r="AC144" s="30" t="e">
        <f t="shared" si="65"/>
        <v>#DIV/0!</v>
      </c>
      <c r="AD144" s="30" t="e">
        <f t="shared" si="66"/>
        <v>#DIV/0!</v>
      </c>
      <c r="AE144" s="30" t="e">
        <f t="shared" si="67"/>
        <v>#DIV/0!</v>
      </c>
      <c r="AF144" s="30" t="e">
        <f t="shared" si="68"/>
        <v>#DIV/0!</v>
      </c>
      <c r="AG144" s="30" t="e">
        <f t="shared" si="69"/>
        <v>#DIV/0!</v>
      </c>
      <c r="AH144" s="30" t="e">
        <f t="shared" si="70"/>
        <v>#DIV/0!</v>
      </c>
      <c r="AI144" s="30" t="e">
        <f t="shared" si="71"/>
        <v>#DIV/0!</v>
      </c>
      <c r="AJ144" s="30" t="e">
        <f t="shared" si="72"/>
        <v>#DIV/0!</v>
      </c>
      <c r="AK144" s="30" t="e">
        <f t="shared" si="73"/>
        <v>#DIV/0!</v>
      </c>
    </row>
    <row r="145" spans="1:403" x14ac:dyDescent="0.35">
      <c r="A145" s="19">
        <v>0</v>
      </c>
      <c r="B145" s="30" t="e">
        <f t="shared" si="48"/>
        <v>#DIV/0!</v>
      </c>
      <c r="C145" s="30" t="e">
        <f t="shared" si="74"/>
        <v>#DIV/0!</v>
      </c>
      <c r="D145" s="30" t="e">
        <f t="shared" si="75"/>
        <v>#DIV/0!</v>
      </c>
      <c r="E145" s="30" t="e">
        <f t="shared" si="76"/>
        <v>#DIV/0!</v>
      </c>
      <c r="F145" s="30" t="e">
        <f t="shared" si="77"/>
        <v>#DIV/0!</v>
      </c>
      <c r="G145" s="30" t="e">
        <f t="shared" si="78"/>
        <v>#DIV/0!</v>
      </c>
      <c r="H145" s="30" t="e">
        <f t="shared" si="79"/>
        <v>#DIV/0!</v>
      </c>
      <c r="I145" s="30" t="e">
        <f t="shared" si="80"/>
        <v>#DIV/0!</v>
      </c>
      <c r="J145" s="30" t="e">
        <f t="shared" si="81"/>
        <v>#DIV/0!</v>
      </c>
      <c r="K145" s="30" t="e">
        <f t="shared" si="82"/>
        <v>#DIV/0!</v>
      </c>
      <c r="L145" s="30" t="e">
        <f t="shared" si="83"/>
        <v>#DIV/0!</v>
      </c>
      <c r="M145" s="30" t="e">
        <f t="shared" si="49"/>
        <v>#DIV/0!</v>
      </c>
      <c r="N145" s="30" t="e">
        <f t="shared" si="50"/>
        <v>#DIV/0!</v>
      </c>
      <c r="O145" s="30" t="e">
        <f t="shared" si="51"/>
        <v>#DIV/0!</v>
      </c>
      <c r="P145" s="30" t="e">
        <f t="shared" si="52"/>
        <v>#DIV/0!</v>
      </c>
      <c r="Q145" s="30" t="e">
        <f t="shared" si="53"/>
        <v>#DIV/0!</v>
      </c>
      <c r="R145" s="30" t="e">
        <f t="shared" si="54"/>
        <v>#DIV/0!</v>
      </c>
      <c r="S145" s="30" t="e">
        <f t="shared" si="55"/>
        <v>#DIV/0!</v>
      </c>
      <c r="T145" s="30" t="e">
        <f t="shared" si="56"/>
        <v>#DIV/0!</v>
      </c>
      <c r="U145" s="30" t="e">
        <f t="shared" si="57"/>
        <v>#DIV/0!</v>
      </c>
      <c r="V145" s="30" t="e">
        <f t="shared" si="58"/>
        <v>#DIV/0!</v>
      </c>
      <c r="W145" s="30" t="e">
        <f t="shared" si="59"/>
        <v>#DIV/0!</v>
      </c>
      <c r="X145" s="30" t="e">
        <f t="shared" si="60"/>
        <v>#DIV/0!</v>
      </c>
      <c r="Y145" s="30" t="e">
        <f t="shared" si="61"/>
        <v>#DIV/0!</v>
      </c>
      <c r="Z145" s="30" t="e">
        <f t="shared" si="62"/>
        <v>#DIV/0!</v>
      </c>
      <c r="AA145" s="30" t="e">
        <f t="shared" si="63"/>
        <v>#DIV/0!</v>
      </c>
      <c r="AB145" s="30" t="e">
        <f t="shared" si="64"/>
        <v>#DIV/0!</v>
      </c>
      <c r="AC145" s="30" t="e">
        <f t="shared" si="65"/>
        <v>#DIV/0!</v>
      </c>
      <c r="AD145" s="30" t="e">
        <f t="shared" si="66"/>
        <v>#DIV/0!</v>
      </c>
      <c r="AE145" s="30" t="e">
        <f t="shared" si="67"/>
        <v>#DIV/0!</v>
      </c>
      <c r="AF145" s="30" t="e">
        <f t="shared" si="68"/>
        <v>#DIV/0!</v>
      </c>
      <c r="AG145" s="30" t="e">
        <f t="shared" si="69"/>
        <v>#DIV/0!</v>
      </c>
      <c r="AH145" s="30" t="e">
        <f t="shared" si="70"/>
        <v>#DIV/0!</v>
      </c>
      <c r="AI145" s="30" t="e">
        <f t="shared" si="71"/>
        <v>#DIV/0!</v>
      </c>
      <c r="AJ145" s="30" t="e">
        <f t="shared" si="72"/>
        <v>#DIV/0!</v>
      </c>
      <c r="AK145" s="30" t="e">
        <f t="shared" si="73"/>
        <v>#DIV/0!</v>
      </c>
    </row>
    <row r="148" spans="1:403" s="9" customFormat="1" ht="13" x14ac:dyDescent="0.3">
      <c r="A148" s="16" t="s">
        <v>599</v>
      </c>
      <c r="B148" s="16"/>
      <c r="C148" s="11"/>
      <c r="D148" s="11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</row>
    <row r="149" spans="1:403" x14ac:dyDescent="0.35">
      <c r="A149" s="200"/>
      <c r="B149" s="1" t="str">
        <f t="shared" ref="B149:AK149" si="84">B103</f>
        <v>ISIC 01T03</v>
      </c>
      <c r="C149" s="1" t="str">
        <f t="shared" si="84"/>
        <v>ISIC 05</v>
      </c>
      <c r="D149" s="1" t="str">
        <f t="shared" si="84"/>
        <v>ISIC 06</v>
      </c>
      <c r="E149" s="1" t="str">
        <f t="shared" si="84"/>
        <v>ISIC 09</v>
      </c>
      <c r="F149" s="1" t="str">
        <f t="shared" si="84"/>
        <v>ISIC 10T12</v>
      </c>
      <c r="G149" s="1" t="str">
        <f t="shared" si="84"/>
        <v>ISIC 13T15</v>
      </c>
      <c r="H149" s="1" t="str">
        <f t="shared" si="84"/>
        <v>ISIC 16</v>
      </c>
      <c r="I149" s="1" t="str">
        <f t="shared" si="84"/>
        <v>ISIC 17T18</v>
      </c>
      <c r="J149" s="1" t="str">
        <f t="shared" si="84"/>
        <v>ISIC 19</v>
      </c>
      <c r="K149" s="1" t="str">
        <f t="shared" si="84"/>
        <v>ISIC 20</v>
      </c>
      <c r="L149" s="1" t="str">
        <f t="shared" si="84"/>
        <v>ISIC 21</v>
      </c>
      <c r="M149" s="1" t="str">
        <f t="shared" si="84"/>
        <v>ISIC 231</v>
      </c>
      <c r="N149" s="1" t="str">
        <f t="shared" si="84"/>
        <v>ISIC 239</v>
      </c>
      <c r="O149" s="1" t="str">
        <f t="shared" si="84"/>
        <v>ISIC 241</v>
      </c>
      <c r="P149" s="1" t="str">
        <f t="shared" si="84"/>
        <v>ISIC 242</v>
      </c>
      <c r="Q149" s="1" t="str">
        <f t="shared" si="84"/>
        <v>ISIC 28</v>
      </c>
      <c r="R149" s="1" t="str">
        <f t="shared" si="84"/>
        <v>ISIC 29</v>
      </c>
      <c r="S149" s="1" t="str">
        <f t="shared" si="84"/>
        <v>ISIC 31T33</v>
      </c>
      <c r="T149" s="1" t="str">
        <f t="shared" si="84"/>
        <v>ISIC 351</v>
      </c>
      <c r="U149" s="1" t="str">
        <f t="shared" si="84"/>
        <v>ISIC 352T353</v>
      </c>
      <c r="V149" s="1" t="str">
        <f t="shared" si="84"/>
        <v>ISIC 36T39</v>
      </c>
      <c r="W149" s="1" t="str">
        <f t="shared" si="84"/>
        <v>ISIC 45T47</v>
      </c>
      <c r="X149" s="1" t="str">
        <f t="shared" si="84"/>
        <v>ISIC 49T53</v>
      </c>
      <c r="Y149" s="1" t="str">
        <f t="shared" si="84"/>
        <v>ISIC 55T56</v>
      </c>
      <c r="Z149" s="1" t="str">
        <f t="shared" si="84"/>
        <v>ISIC 58T60</v>
      </c>
      <c r="AA149" s="1" t="str">
        <f t="shared" si="84"/>
        <v>ISIC 61</v>
      </c>
      <c r="AB149" s="1" t="str">
        <f t="shared" si="84"/>
        <v>ISIC 62T63</v>
      </c>
      <c r="AC149" s="1" t="str">
        <f t="shared" si="84"/>
        <v>ISIC 64T66</v>
      </c>
      <c r="AD149" s="1" t="str">
        <f t="shared" si="84"/>
        <v>ISIC 68</v>
      </c>
      <c r="AE149" s="1" t="str">
        <f t="shared" si="84"/>
        <v>ISIC 69T82</v>
      </c>
      <c r="AF149" s="1" t="str">
        <f t="shared" si="84"/>
        <v>ISIC 84</v>
      </c>
      <c r="AG149" s="1" t="str">
        <f t="shared" si="84"/>
        <v>ISIC 85</v>
      </c>
      <c r="AH149" s="1" t="str">
        <f t="shared" si="84"/>
        <v>ISIC 86T88</v>
      </c>
      <c r="AI149" s="1" t="str">
        <f t="shared" si="84"/>
        <v>ISIC 90T96</v>
      </c>
      <c r="AJ149" s="1" t="str">
        <f t="shared" si="84"/>
        <v>ISIC 97T98</v>
      </c>
      <c r="AK149" s="1" t="str">
        <f t="shared" si="84"/>
        <v>ISIC 41T43</v>
      </c>
      <c r="AL149" s="201">
        <f t="shared" ref="AL149" si="85">AN104</f>
        <v>0</v>
      </c>
      <c r="AM149" s="201">
        <f t="shared" ref="AM149" si="86">AO104</f>
        <v>0</v>
      </c>
      <c r="AN149" s="201">
        <f t="shared" ref="AN149" si="87">AP104</f>
        <v>0</v>
      </c>
      <c r="AO149" s="201">
        <f t="shared" ref="AO149" si="88">AQ104</f>
        <v>0</v>
      </c>
      <c r="AP149" s="201">
        <f t="shared" ref="AP149" si="89">AR104</f>
        <v>0</v>
      </c>
      <c r="AQ149" s="201">
        <f t="shared" ref="AQ149" si="90">AS104</f>
        <v>0</v>
      </c>
      <c r="AR149" s="201"/>
      <c r="AS149" s="201"/>
    </row>
    <row r="150" spans="1:403" x14ac:dyDescent="0.35">
      <c r="A150" s="1" t="str">
        <f t="shared" ref="A150:A191" si="91">A104</f>
        <v>ISIC 01T03</v>
      </c>
      <c r="B150">
        <f t="shared" ref="B150:B191" si="92">IFERROR(IF($A150=B$149,E$55,B104),0)</f>
        <v>1.1856466865504773</v>
      </c>
      <c r="C150">
        <f t="shared" ref="C150:C191" si="93">IFERROR(IF($A150=C$149,F$55,C104),0)</f>
        <v>1.9774740076146367E-3</v>
      </c>
      <c r="D150">
        <f t="shared" ref="D150:D191" si="94">IFERROR(IF($A150=D$149,G$55,D104),0)</f>
        <v>1.9774740076146367E-3</v>
      </c>
      <c r="E150">
        <f t="shared" ref="E150:E191" si="95">IFERROR(IF($A150=E$149,H$55,E104),0)</f>
        <v>1.9774740076146367E-3</v>
      </c>
      <c r="F150">
        <f t="shared" ref="F150:F191" si="96">IFERROR(IF($A150=F$149,I$55,F104),0)</f>
        <v>0.24033520111214599</v>
      </c>
      <c r="G150">
        <f t="shared" ref="G150:G191" si="97">IFERROR(IF($A150=G$149,J$55,G104),0)</f>
        <v>1.4972331040556607E-2</v>
      </c>
      <c r="H150">
        <f t="shared" ref="H150:H191" si="98">IFERROR(IF($A150=H$149,K$55,H104),0)</f>
        <v>2.5563950315044146E-2</v>
      </c>
      <c r="I150">
        <f t="shared" ref="I150:I191" si="99">IFERROR(IF($A150=I$149,L$55,I104),0)</f>
        <v>8.4850917142518349E-3</v>
      </c>
      <c r="J150">
        <f t="shared" ref="J150:J191" si="100">IFERROR(IF($A150=J$149,M$55,J104),0)</f>
        <v>2.3040331406234578E-3</v>
      </c>
      <c r="K150">
        <f t="shared" ref="K150:K191" si="101">IFERROR(IF($A150=K$149,N$55,K104),0)</f>
        <v>1.0251577881950153E-2</v>
      </c>
      <c r="L150">
        <f t="shared" ref="L150:L191" si="102">IFERROR(IF($A150=L$149,O$55,L104),0)</f>
        <v>4.9756364409202824E-3</v>
      </c>
      <c r="M150">
        <f t="shared" ref="M150:M191" si="103">IFERROR(IF($A150=M$149,P$55,M104),0)</f>
        <v>2.3965863563325711E-3</v>
      </c>
      <c r="N150">
        <f t="shared" ref="N150:N191" si="104">IFERROR(IF($A150=N$149,Q$55,N104),0)</f>
        <v>2.3965863563325711E-3</v>
      </c>
      <c r="O150">
        <f t="shared" ref="O150:O191" si="105">IFERROR(IF($A150=O$149,R$55,O104),0)</f>
        <v>2.4165374317121156E-3</v>
      </c>
      <c r="P150">
        <f t="shared" ref="P150:P191" si="106">IFERROR(IF($A150=P$149,S$55,P104),0)</f>
        <v>2.4165374317121156E-3</v>
      </c>
      <c r="Q150">
        <f t="shared" ref="Q150:Q191" si="107">IFERROR(IF($A150=Q$149,T$55,Q104),0)</f>
        <v>2.0131451685604686E-3</v>
      </c>
      <c r="R150">
        <f t="shared" ref="R150:R191" si="108">IFERROR(IF($A150=R$149,U$55,R104),0)</f>
        <v>2.1499108530762777E-3</v>
      </c>
      <c r="S150">
        <f t="shared" ref="S150:S191" si="109">IFERROR(IF($A150=S$149,V$55,S104),0)</f>
        <v>5.6648497102397798E-3</v>
      </c>
      <c r="T150">
        <f t="shared" ref="T150:T191" si="110">IFERROR(IF($A150=T$149,W$55,T104),0)</f>
        <v>2.9335612938048124E-3</v>
      </c>
      <c r="U150">
        <f t="shared" ref="U150:U191" si="111">IFERROR(IF($A150=U$149,X$55,U104),0)</f>
        <v>2.9335612938048124E-3</v>
      </c>
      <c r="V150">
        <f t="shared" ref="V150:V191" si="112">IFERROR(IF($A150=V$149,Y$55,V104),0)</f>
        <v>2.6102454388466432E-3</v>
      </c>
      <c r="W150">
        <f t="shared" ref="W150:W191" si="113">IFERROR(IF($A150=W$149,Z$55,W104),0)</f>
        <v>4.8530803234710018E-3</v>
      </c>
      <c r="X150">
        <f t="shared" ref="X150:X191" si="114">IFERROR(IF($A150=X$149,AA$55,X104),0)</f>
        <v>2.1187215121075552E-3</v>
      </c>
      <c r="Y150">
        <f t="shared" ref="Y150:Y191" si="115">IFERROR(IF($A150=Y$149,AB$55,Y104),0)</f>
        <v>5.2575557164398157E-2</v>
      </c>
      <c r="Z150">
        <f t="shared" ref="Z150:Z191" si="116">IFERROR(IF($A150=Z$149,AC$55,Z104),0)</f>
        <v>2.5216413367532935E-3</v>
      </c>
      <c r="AA150">
        <f t="shared" ref="AA150:AA191" si="117">IFERROR(IF($A150=AA$149,AD$55,AA104),0)</f>
        <v>1.5286867036107248E-3</v>
      </c>
      <c r="AB150">
        <f t="shared" ref="AB150:AB191" si="118">IFERROR(IF($A150=AB$149,AE$55,AB104),0)</f>
        <v>1.4029959208822389E-3</v>
      </c>
      <c r="AC150">
        <f t="shared" ref="AC150:AC191" si="119">IFERROR(IF($A150=AC$149,AF$55,AC104),0)</f>
        <v>1.0365898914380324E-3</v>
      </c>
      <c r="AD150">
        <f t="shared" ref="AD150:AD191" si="120">IFERROR(IF($A150=AD$149,AG$55,AD104),0)</f>
        <v>5.8628060548172184E-4</v>
      </c>
      <c r="AE150">
        <f t="shared" ref="AE150:AE191" si="121">IFERROR(IF($A150=AE$149,AH$55,AE104),0)</f>
        <v>3.0498029707349593E-3</v>
      </c>
      <c r="AF150">
        <f t="shared" ref="AF150:AF191" si="122">IFERROR(IF($A150=AF$149,AI$55,AF104),0)</f>
        <v>2.6186626311477481E-3</v>
      </c>
      <c r="AG150">
        <f t="shared" ref="AG150:AG191" si="123">IFERROR(IF($A150=AG$149,AJ$55,AG104),0)</f>
        <v>2.5242752700692915E-3</v>
      </c>
      <c r="AH150">
        <f t="shared" ref="AH150:AH191" si="124">IFERROR(IF($A150=AH$149,AK$55,AH104),0)</f>
        <v>5.1534773915360831E-3</v>
      </c>
      <c r="AI150">
        <f t="shared" ref="AI150:AI191" si="125">IFERROR(IF($A150=AI$149,AL$55,AI104),0)</f>
        <v>3.958203245815352E-3</v>
      </c>
      <c r="AJ150">
        <f t="shared" ref="AJ150:AJ191" si="126">IFERROR(IF($A150=AJ$149,AM$55,AJ104),0)</f>
        <v>0</v>
      </c>
      <c r="AK150">
        <f t="shared" ref="AK150:AK191" si="127">IFERROR(IF($A150=AK$149,AN$55,AK104),0)</f>
        <v>2.722463341754897E-3</v>
      </c>
      <c r="AL150">
        <f t="shared" ref="AL150:AL191" si="128">IFERROR(IF($A150=AL$149,AO$55,AL104),0)</f>
        <v>0</v>
      </c>
      <c r="AM150">
        <f t="shared" ref="AM150:AM191" si="129">IFERROR(IF($A150=AM$149,AP$55,AM104),0)</f>
        <v>0</v>
      </c>
      <c r="AN150">
        <f t="shared" ref="AN150:AN191" si="130">IFERROR(IF($A150=AN$149,AQ$55,AN104),0)</f>
        <v>0</v>
      </c>
      <c r="AO150">
        <f t="shared" ref="AO150:AO191" si="131">IFERROR(IF($A150=AO$149,AR$55,AO104),0)</f>
        <v>0</v>
      </c>
      <c r="AP150">
        <f t="shared" ref="AP150:AP191" si="132">IFERROR(IF($A150=AP$149,AS$55,AP104),0)</f>
        <v>0</v>
      </c>
      <c r="AQ150">
        <f t="shared" ref="AQ150:AQ191" si="133">IFERROR(IF($A150=AQ$149,AT$55,AQ104),0)</f>
        <v>0</v>
      </c>
    </row>
    <row r="151" spans="1:403" x14ac:dyDescent="0.35">
      <c r="A151" s="1" t="str">
        <f t="shared" si="91"/>
        <v>ISIC 05</v>
      </c>
      <c r="B151">
        <f t="shared" si="92"/>
        <v>6.6198694780428323E-3</v>
      </c>
      <c r="C151">
        <f t="shared" si="93"/>
        <v>1.0544389730915407</v>
      </c>
      <c r="D151">
        <f t="shared" si="94"/>
        <v>0.01</v>
      </c>
      <c r="E151">
        <f t="shared" si="95"/>
        <v>0.12141572729431048</v>
      </c>
      <c r="F151">
        <f t="shared" si="96"/>
        <v>5.8403449012532976E-3</v>
      </c>
      <c r="G151">
        <f t="shared" si="97"/>
        <v>3.2442671686756948E-3</v>
      </c>
      <c r="H151">
        <f t="shared" si="98"/>
        <v>4.600902707263081E-3</v>
      </c>
      <c r="I151">
        <f t="shared" si="99"/>
        <v>7.6881815306134469E-3</v>
      </c>
      <c r="J151">
        <f t="shared" si="100"/>
        <v>0.145375338366169</v>
      </c>
      <c r="K151">
        <f t="shared" si="101"/>
        <v>1.5756104140402342E-2</v>
      </c>
      <c r="L151">
        <f t="shared" si="102"/>
        <v>2.6313400847958082E-3</v>
      </c>
      <c r="M151">
        <f t="shared" si="103"/>
        <v>2.6998157761343476E-2</v>
      </c>
      <c r="N151">
        <f t="shared" si="104"/>
        <v>2.6998157761343476E-2</v>
      </c>
      <c r="O151">
        <f t="shared" si="105"/>
        <v>1.2551835378109435E-2</v>
      </c>
      <c r="P151">
        <f t="shared" si="106"/>
        <v>1.2551835378109435E-2</v>
      </c>
      <c r="Q151">
        <f t="shared" si="107"/>
        <v>4.4811206454072406E-3</v>
      </c>
      <c r="R151">
        <f t="shared" si="108"/>
        <v>4.0885374772232355E-3</v>
      </c>
      <c r="S151">
        <f t="shared" si="109"/>
        <v>5.2407063865816134E-3</v>
      </c>
      <c r="T151">
        <f t="shared" si="110"/>
        <v>3.3061827194138672E-2</v>
      </c>
      <c r="U151">
        <f t="shared" si="111"/>
        <v>1.6530913597069336E-2</v>
      </c>
      <c r="V151">
        <f t="shared" si="112"/>
        <v>5.2599906851223633E-3</v>
      </c>
      <c r="W151">
        <f t="shared" si="113"/>
        <v>2.1860845778934779E-3</v>
      </c>
      <c r="X151">
        <f t="shared" si="114"/>
        <v>4.8417757170573245E-3</v>
      </c>
      <c r="Y151">
        <f t="shared" si="115"/>
        <v>3.1169694947031823E-3</v>
      </c>
      <c r="Z151">
        <f t="shared" si="116"/>
        <v>1.8155170494810282E-3</v>
      </c>
      <c r="AA151">
        <f t="shared" si="117"/>
        <v>1.7121333354358176E-3</v>
      </c>
      <c r="AB151">
        <f t="shared" si="118"/>
        <v>8.9930121425583272E-4</v>
      </c>
      <c r="AC151">
        <f t="shared" si="119"/>
        <v>8.97699746183627E-4</v>
      </c>
      <c r="AD151">
        <f t="shared" si="120"/>
        <v>1.3880962916320639E-3</v>
      </c>
      <c r="AE151">
        <f t="shared" si="121"/>
        <v>1.6405340447660061E-3</v>
      </c>
      <c r="AF151">
        <f t="shared" si="122"/>
        <v>2.0571366549019033E-3</v>
      </c>
      <c r="AG151">
        <f t="shared" si="123"/>
        <v>1.169488361457959E-3</v>
      </c>
      <c r="AH151">
        <f t="shared" si="124"/>
        <v>1.4184556363339277E-3</v>
      </c>
      <c r="AI151">
        <f t="shared" si="125"/>
        <v>2.0944316870612346E-3</v>
      </c>
      <c r="AJ151">
        <f t="shared" si="126"/>
        <v>0</v>
      </c>
      <c r="AK151">
        <f t="shared" si="127"/>
        <v>1.3103809627791016E-2</v>
      </c>
      <c r="AL151">
        <f t="shared" si="128"/>
        <v>0</v>
      </c>
      <c r="AM151">
        <f t="shared" si="129"/>
        <v>0</v>
      </c>
      <c r="AN151">
        <f t="shared" si="130"/>
        <v>0</v>
      </c>
      <c r="AO151">
        <f t="shared" si="131"/>
        <v>0</v>
      </c>
      <c r="AP151">
        <f t="shared" si="132"/>
        <v>0</v>
      </c>
      <c r="AQ151">
        <f t="shared" si="133"/>
        <v>0</v>
      </c>
    </row>
    <row r="152" spans="1:403" x14ac:dyDescent="0.35">
      <c r="A152" s="1" t="str">
        <f t="shared" si="91"/>
        <v>ISIC 06</v>
      </c>
      <c r="B152">
        <f t="shared" si="92"/>
        <v>6.6198694780428323E-3</v>
      </c>
      <c r="C152">
        <f t="shared" si="93"/>
        <v>0.01</v>
      </c>
      <c r="D152">
        <f t="shared" si="94"/>
        <v>1.0544389730915407</v>
      </c>
      <c r="E152">
        <f t="shared" si="95"/>
        <v>0.12141572729431049</v>
      </c>
      <c r="F152">
        <f t="shared" si="96"/>
        <v>5.8403449012532976E-3</v>
      </c>
      <c r="G152">
        <f t="shared" si="97"/>
        <v>3.2442671686756948E-3</v>
      </c>
      <c r="H152">
        <f t="shared" si="98"/>
        <v>4.600902707263081E-3</v>
      </c>
      <c r="I152">
        <f t="shared" si="99"/>
        <v>7.6881815306134478E-3</v>
      </c>
      <c r="J152">
        <f t="shared" si="100"/>
        <v>0.145375338366169</v>
      </c>
      <c r="K152">
        <f t="shared" si="101"/>
        <v>1.5756104140402342E-2</v>
      </c>
      <c r="L152">
        <f t="shared" si="102"/>
        <v>2.6313400847958082E-3</v>
      </c>
      <c r="M152">
        <f t="shared" si="103"/>
        <v>2.6998157761343476E-2</v>
      </c>
      <c r="N152">
        <f t="shared" si="104"/>
        <v>2.6998157761343476E-2</v>
      </c>
      <c r="O152">
        <f t="shared" si="105"/>
        <v>1.2551835378109433E-2</v>
      </c>
      <c r="P152">
        <f t="shared" si="106"/>
        <v>1.2551835378109433E-2</v>
      </c>
      <c r="Q152">
        <f t="shared" si="107"/>
        <v>4.4811206454072406E-3</v>
      </c>
      <c r="R152">
        <f t="shared" si="108"/>
        <v>4.0885374772232355E-3</v>
      </c>
      <c r="S152">
        <f t="shared" si="109"/>
        <v>5.2407063865816134E-3</v>
      </c>
      <c r="T152">
        <f t="shared" si="110"/>
        <v>3.3061827194138672E-2</v>
      </c>
      <c r="U152">
        <f t="shared" si="111"/>
        <v>6.6123654388277345E-2</v>
      </c>
      <c r="V152">
        <f t="shared" si="112"/>
        <v>5.2599906851223633E-3</v>
      </c>
      <c r="W152">
        <f t="shared" si="113"/>
        <v>2.1860845778934779E-3</v>
      </c>
      <c r="X152">
        <f t="shared" si="114"/>
        <v>4.8417757170573245E-3</v>
      </c>
      <c r="Y152">
        <f t="shared" si="115"/>
        <v>3.1169694947031827E-3</v>
      </c>
      <c r="Z152">
        <f t="shared" si="116"/>
        <v>1.8155170494810282E-3</v>
      </c>
      <c r="AA152">
        <f t="shared" si="117"/>
        <v>1.7121333354358174E-3</v>
      </c>
      <c r="AB152">
        <f t="shared" si="118"/>
        <v>8.9930121425583294E-4</v>
      </c>
      <c r="AC152">
        <f t="shared" si="119"/>
        <v>8.97699746183627E-4</v>
      </c>
      <c r="AD152">
        <f t="shared" si="120"/>
        <v>1.3880962916320639E-3</v>
      </c>
      <c r="AE152">
        <f t="shared" si="121"/>
        <v>1.6405340447660061E-3</v>
      </c>
      <c r="AF152">
        <f t="shared" si="122"/>
        <v>2.0571366549019033E-3</v>
      </c>
      <c r="AG152">
        <f t="shared" si="123"/>
        <v>1.169488361457959E-3</v>
      </c>
      <c r="AH152">
        <f t="shared" si="124"/>
        <v>1.4184556363339277E-3</v>
      </c>
      <c r="AI152">
        <f t="shared" si="125"/>
        <v>2.0944316870612346E-3</v>
      </c>
      <c r="AJ152">
        <f t="shared" si="126"/>
        <v>0</v>
      </c>
      <c r="AK152">
        <f t="shared" si="127"/>
        <v>1.3103809627791015E-2</v>
      </c>
      <c r="AL152">
        <f t="shared" si="128"/>
        <v>0</v>
      </c>
      <c r="AM152">
        <f t="shared" si="129"/>
        <v>0</v>
      </c>
      <c r="AN152">
        <f t="shared" si="130"/>
        <v>0</v>
      </c>
      <c r="AO152">
        <f t="shared" si="131"/>
        <v>0</v>
      </c>
      <c r="AP152">
        <f t="shared" si="132"/>
        <v>0</v>
      </c>
      <c r="AQ152">
        <f t="shared" si="133"/>
        <v>0</v>
      </c>
    </row>
    <row r="153" spans="1:403" x14ac:dyDescent="0.35">
      <c r="A153" s="1" t="str">
        <f t="shared" si="91"/>
        <v>ISIC 09</v>
      </c>
      <c r="B153">
        <f t="shared" si="92"/>
        <v>6.6198694780428323E-3</v>
      </c>
      <c r="C153">
        <f t="shared" si="93"/>
        <v>0.01</v>
      </c>
      <c r="D153">
        <f t="shared" si="94"/>
        <v>0.01</v>
      </c>
      <c r="E153">
        <f t="shared" si="95"/>
        <v>1.0544389730915407</v>
      </c>
      <c r="F153">
        <f t="shared" si="96"/>
        <v>5.8403449012532976E-3</v>
      </c>
      <c r="G153">
        <f t="shared" si="97"/>
        <v>3.2442671686756948E-3</v>
      </c>
      <c r="H153">
        <f t="shared" si="98"/>
        <v>4.600902707263081E-3</v>
      </c>
      <c r="I153">
        <f t="shared" si="99"/>
        <v>7.6881815306134469E-3</v>
      </c>
      <c r="J153">
        <f t="shared" si="100"/>
        <v>3.6343834591542251E-2</v>
      </c>
      <c r="K153">
        <f t="shared" si="101"/>
        <v>1.5756104140402342E-2</v>
      </c>
      <c r="L153">
        <f t="shared" si="102"/>
        <v>2.6313400847958082E-3</v>
      </c>
      <c r="M153">
        <f t="shared" si="103"/>
        <v>2.6998157761343476E-2</v>
      </c>
      <c r="N153">
        <f t="shared" si="104"/>
        <v>2.6998157761343476E-2</v>
      </c>
      <c r="O153">
        <f t="shared" si="105"/>
        <v>1.2551835378109435E-2</v>
      </c>
      <c r="P153">
        <f t="shared" si="106"/>
        <v>1.2551835378109435E-2</v>
      </c>
      <c r="Q153">
        <f t="shared" si="107"/>
        <v>4.4811206454072397E-3</v>
      </c>
      <c r="R153">
        <f t="shared" si="108"/>
        <v>4.0885374772232355E-3</v>
      </c>
      <c r="S153">
        <f t="shared" si="109"/>
        <v>5.2407063865816134E-3</v>
      </c>
      <c r="T153">
        <f t="shared" si="110"/>
        <v>3.3061827194138672E-2</v>
      </c>
      <c r="U153">
        <f t="shared" si="111"/>
        <v>1.6530913597069336E-2</v>
      </c>
      <c r="V153">
        <f t="shared" si="112"/>
        <v>5.2599906851223633E-3</v>
      </c>
      <c r="W153">
        <f t="shared" si="113"/>
        <v>2.1860845778934779E-3</v>
      </c>
      <c r="X153">
        <f t="shared" si="114"/>
        <v>4.8417757170573245E-3</v>
      </c>
      <c r="Y153">
        <f t="shared" si="115"/>
        <v>3.1169694947031823E-3</v>
      </c>
      <c r="Z153">
        <f t="shared" si="116"/>
        <v>1.8155170494810284E-3</v>
      </c>
      <c r="AA153">
        <f t="shared" si="117"/>
        <v>1.7121333354358174E-3</v>
      </c>
      <c r="AB153">
        <f t="shared" si="118"/>
        <v>8.9930121425583283E-4</v>
      </c>
      <c r="AC153">
        <f t="shared" si="119"/>
        <v>8.9769974618362711E-4</v>
      </c>
      <c r="AD153">
        <f t="shared" si="120"/>
        <v>1.3880962916320639E-3</v>
      </c>
      <c r="AE153">
        <f t="shared" si="121"/>
        <v>1.6405340447660061E-3</v>
      </c>
      <c r="AF153">
        <f t="shared" si="122"/>
        <v>2.0571366549019033E-3</v>
      </c>
      <c r="AG153">
        <f t="shared" si="123"/>
        <v>1.169488361457959E-3</v>
      </c>
      <c r="AH153">
        <f t="shared" si="124"/>
        <v>1.4184556363339277E-3</v>
      </c>
      <c r="AI153">
        <f t="shared" si="125"/>
        <v>2.0944316870612346E-3</v>
      </c>
      <c r="AJ153">
        <f t="shared" si="126"/>
        <v>0</v>
      </c>
      <c r="AK153">
        <f t="shared" si="127"/>
        <v>1.3103809627791016E-2</v>
      </c>
      <c r="AL153">
        <f t="shared" si="128"/>
        <v>0</v>
      </c>
      <c r="AM153">
        <f t="shared" si="129"/>
        <v>0</v>
      </c>
      <c r="AN153">
        <f t="shared" si="130"/>
        <v>0</v>
      </c>
      <c r="AO153">
        <f t="shared" si="131"/>
        <v>0</v>
      </c>
      <c r="AP153">
        <f t="shared" si="132"/>
        <v>0</v>
      </c>
      <c r="AQ153">
        <f t="shared" si="133"/>
        <v>0</v>
      </c>
    </row>
    <row r="154" spans="1:403" x14ac:dyDescent="0.35">
      <c r="A154" s="1" t="str">
        <f t="shared" si="91"/>
        <v>ISIC 10T12</v>
      </c>
      <c r="B154">
        <f t="shared" si="92"/>
        <v>0.14313625024618962</v>
      </c>
      <c r="C154">
        <f t="shared" si="93"/>
        <v>6.0186465451966048E-3</v>
      </c>
      <c r="D154">
        <f t="shared" si="94"/>
        <v>6.0186465451966048E-3</v>
      </c>
      <c r="E154">
        <f t="shared" si="95"/>
        <v>6.0186465451966048E-3</v>
      </c>
      <c r="F154">
        <f t="shared" si="96"/>
        <v>1.2982144036466001</v>
      </c>
      <c r="G154">
        <f t="shared" si="97"/>
        <v>2.403280944441975E-2</v>
      </c>
      <c r="H154">
        <f t="shared" si="98"/>
        <v>7.5449579117692197E-3</v>
      </c>
      <c r="I154">
        <f t="shared" si="99"/>
        <v>1.1650903109558788E-2</v>
      </c>
      <c r="J154">
        <f t="shared" si="100"/>
        <v>8.5432289403532136E-3</v>
      </c>
      <c r="K154">
        <f t="shared" si="101"/>
        <v>3.4517627905154065E-2</v>
      </c>
      <c r="L154">
        <f t="shared" si="102"/>
        <v>1.8279331644977793E-2</v>
      </c>
      <c r="M154">
        <f t="shared" si="103"/>
        <v>6.6137368651950816E-3</v>
      </c>
      <c r="N154">
        <f t="shared" si="104"/>
        <v>6.6137368651950816E-3</v>
      </c>
      <c r="O154">
        <f t="shared" si="105"/>
        <v>7.6990378234369312E-3</v>
      </c>
      <c r="P154">
        <f t="shared" si="106"/>
        <v>7.6990378234369312E-3</v>
      </c>
      <c r="Q154">
        <f t="shared" si="107"/>
        <v>5.5060677974904685E-3</v>
      </c>
      <c r="R154">
        <f t="shared" si="108"/>
        <v>5.5479840471738089E-3</v>
      </c>
      <c r="S154">
        <f t="shared" si="109"/>
        <v>9.5211958556844743E-3</v>
      </c>
      <c r="T154">
        <f t="shared" si="110"/>
        <v>6.7992893626128148E-3</v>
      </c>
      <c r="U154">
        <f t="shared" si="111"/>
        <v>6.7992893626128148E-3</v>
      </c>
      <c r="V154">
        <f t="shared" si="112"/>
        <v>9.120286490962675E-3</v>
      </c>
      <c r="W154">
        <f t="shared" si="113"/>
        <v>1.0986585268519011E-2</v>
      </c>
      <c r="X154">
        <f t="shared" si="114"/>
        <v>7.7269900152186046E-3</v>
      </c>
      <c r="Y154">
        <f t="shared" si="115"/>
        <v>0.21212538636117018</v>
      </c>
      <c r="Z154">
        <f t="shared" si="116"/>
        <v>8.4882958532190109E-3</v>
      </c>
      <c r="AA154">
        <f t="shared" si="117"/>
        <v>5.3380927909315113E-3</v>
      </c>
      <c r="AB154">
        <f t="shared" si="118"/>
        <v>5.0539412603717486E-3</v>
      </c>
      <c r="AC154">
        <f t="shared" si="119"/>
        <v>3.6112471464472221E-3</v>
      </c>
      <c r="AD154">
        <f t="shared" si="120"/>
        <v>1.7509334159259153E-3</v>
      </c>
      <c r="AE154">
        <f t="shared" si="121"/>
        <v>8.5298322412822678E-3</v>
      </c>
      <c r="AF154">
        <f t="shared" si="122"/>
        <v>8.5761332959414429E-3</v>
      </c>
      <c r="AG154">
        <f t="shared" si="123"/>
        <v>1.08869583954538E-2</v>
      </c>
      <c r="AH154">
        <f t="shared" si="124"/>
        <v>2.0565333942177303E-2</v>
      </c>
      <c r="AI154">
        <f t="shared" si="125"/>
        <v>1.3109950252736313E-2</v>
      </c>
      <c r="AJ154">
        <f t="shared" si="126"/>
        <v>0</v>
      </c>
      <c r="AK154">
        <f t="shared" si="127"/>
        <v>6.1092005858813594E-3</v>
      </c>
      <c r="AL154">
        <f t="shared" si="128"/>
        <v>0</v>
      </c>
      <c r="AM154">
        <f t="shared" si="129"/>
        <v>0</v>
      </c>
      <c r="AN154">
        <f t="shared" si="130"/>
        <v>0</v>
      </c>
      <c r="AO154">
        <f t="shared" si="131"/>
        <v>0</v>
      </c>
      <c r="AP154">
        <f t="shared" si="132"/>
        <v>0</v>
      </c>
      <c r="AQ154">
        <f t="shared" si="133"/>
        <v>0</v>
      </c>
    </row>
    <row r="155" spans="1:403" x14ac:dyDescent="0.35">
      <c r="A155" s="1" t="str">
        <f t="shared" si="91"/>
        <v>ISIC 13T15</v>
      </c>
      <c r="B155">
        <f t="shared" si="92"/>
        <v>3.3144879824489001E-3</v>
      </c>
      <c r="C155">
        <f t="shared" si="93"/>
        <v>2.1582008918908579E-3</v>
      </c>
      <c r="D155">
        <f t="shared" si="94"/>
        <v>2.1582008918908579E-3</v>
      </c>
      <c r="E155">
        <f t="shared" si="95"/>
        <v>2.1582008918908579E-3</v>
      </c>
      <c r="F155">
        <f t="shared" si="96"/>
        <v>2.8091936644754501E-3</v>
      </c>
      <c r="G155">
        <f t="shared" si="97"/>
        <v>1.2816770485909057</v>
      </c>
      <c r="H155">
        <f t="shared" si="98"/>
        <v>5.5826300085561461E-3</v>
      </c>
      <c r="I155">
        <f t="shared" si="99"/>
        <v>9.5909678947465257E-3</v>
      </c>
      <c r="J155">
        <f t="shared" si="100"/>
        <v>1.3690132654246706E-3</v>
      </c>
      <c r="K155">
        <f t="shared" si="101"/>
        <v>3.2861896119055507E-3</v>
      </c>
      <c r="L155">
        <f t="shared" si="102"/>
        <v>2.6774180384214318E-3</v>
      </c>
      <c r="M155">
        <f t="shared" si="103"/>
        <v>3.362835712996671E-3</v>
      </c>
      <c r="N155">
        <f t="shared" si="104"/>
        <v>3.362835712996671E-3</v>
      </c>
      <c r="O155">
        <f t="shared" si="105"/>
        <v>2.656837380466542E-3</v>
      </c>
      <c r="P155">
        <f t="shared" si="106"/>
        <v>2.656837380466542E-3</v>
      </c>
      <c r="Q155">
        <f t="shared" si="107"/>
        <v>2.9687516783292109E-3</v>
      </c>
      <c r="R155">
        <f t="shared" si="108"/>
        <v>8.0286224224650517E-3</v>
      </c>
      <c r="S155">
        <f t="shared" si="109"/>
        <v>1.0836345293082188E-2</v>
      </c>
      <c r="T155">
        <f t="shared" si="110"/>
        <v>1.418370050029999E-3</v>
      </c>
      <c r="U155">
        <f t="shared" si="111"/>
        <v>1.418370050029999E-3</v>
      </c>
      <c r="V155">
        <f t="shared" si="112"/>
        <v>2.4690481920163587E-3</v>
      </c>
      <c r="W155">
        <f t="shared" si="113"/>
        <v>2.6702334905234423E-3</v>
      </c>
      <c r="X155">
        <f t="shared" si="114"/>
        <v>1.4945851025691096E-3</v>
      </c>
      <c r="Y155">
        <f t="shared" si="115"/>
        <v>3.1974878579999646E-3</v>
      </c>
      <c r="Z155">
        <f t="shared" si="116"/>
        <v>3.8541047713841581E-3</v>
      </c>
      <c r="AA155">
        <f t="shared" si="117"/>
        <v>1.6344152070339589E-3</v>
      </c>
      <c r="AB155">
        <f t="shared" si="118"/>
        <v>9.1262486781501213E-4</v>
      </c>
      <c r="AC155">
        <f t="shared" si="119"/>
        <v>7.6742770432156114E-4</v>
      </c>
      <c r="AD155">
        <f t="shared" si="120"/>
        <v>6.5626792159831295E-4</v>
      </c>
      <c r="AE155">
        <f t="shared" si="121"/>
        <v>2.1330061436158573E-3</v>
      </c>
      <c r="AF155">
        <f t="shared" si="122"/>
        <v>1.691420238999616E-3</v>
      </c>
      <c r="AG155">
        <f t="shared" si="123"/>
        <v>8.5293960156019016E-4</v>
      </c>
      <c r="AH155">
        <f t="shared" si="124"/>
        <v>2.4378303312085647E-3</v>
      </c>
      <c r="AI155">
        <f t="shared" si="125"/>
        <v>3.9794318133665766E-3</v>
      </c>
      <c r="AJ155">
        <f t="shared" si="126"/>
        <v>0</v>
      </c>
      <c r="AK155">
        <f t="shared" si="127"/>
        <v>3.4006878479365186E-3</v>
      </c>
      <c r="AL155">
        <f t="shared" si="128"/>
        <v>0</v>
      </c>
      <c r="AM155">
        <f t="shared" si="129"/>
        <v>0</v>
      </c>
      <c r="AN155">
        <f t="shared" si="130"/>
        <v>0</v>
      </c>
      <c r="AO155">
        <f t="shared" si="131"/>
        <v>0</v>
      </c>
      <c r="AP155">
        <f t="shared" si="132"/>
        <v>0</v>
      </c>
      <c r="AQ155">
        <f t="shared" si="133"/>
        <v>0</v>
      </c>
    </row>
    <row r="156" spans="1:403" x14ac:dyDescent="0.35">
      <c r="A156" s="1" t="str">
        <f t="shared" si="91"/>
        <v>ISIC 16</v>
      </c>
      <c r="B156">
        <f t="shared" si="92"/>
        <v>6.1114349683920807E-3</v>
      </c>
      <c r="C156">
        <f t="shared" si="93"/>
        <v>5.5414290508753565E-3</v>
      </c>
      <c r="D156">
        <f t="shared" si="94"/>
        <v>5.5414290508753565E-3</v>
      </c>
      <c r="E156">
        <f t="shared" si="95"/>
        <v>5.5414290508753565E-3</v>
      </c>
      <c r="F156">
        <f t="shared" si="96"/>
        <v>6.2506828142756231E-3</v>
      </c>
      <c r="G156">
        <f t="shared" si="97"/>
        <v>3.2278133195106809E-3</v>
      </c>
      <c r="H156">
        <f t="shared" si="98"/>
        <v>1.2703081504822069</v>
      </c>
      <c r="I156">
        <f t="shared" si="99"/>
        <v>2.6120433508102635E-2</v>
      </c>
      <c r="J156">
        <f t="shared" si="100"/>
        <v>1.8674987125388823E-3</v>
      </c>
      <c r="K156">
        <f t="shared" si="101"/>
        <v>4.6005273132319587E-3</v>
      </c>
      <c r="L156">
        <f t="shared" si="102"/>
        <v>2.7482663671411448E-3</v>
      </c>
      <c r="M156">
        <f t="shared" si="103"/>
        <v>1.061372337545447E-2</v>
      </c>
      <c r="N156">
        <f t="shared" si="104"/>
        <v>1.061372337545447E-2</v>
      </c>
      <c r="O156">
        <f t="shared" si="105"/>
        <v>5.8784240602999527E-3</v>
      </c>
      <c r="P156">
        <f t="shared" si="106"/>
        <v>5.8784240602999527E-3</v>
      </c>
      <c r="Q156">
        <f t="shared" si="107"/>
        <v>4.9028734225136025E-3</v>
      </c>
      <c r="R156">
        <f t="shared" si="108"/>
        <v>6.3998668092396507E-3</v>
      </c>
      <c r="S156">
        <f t="shared" si="109"/>
        <v>3.0098531645373176E-2</v>
      </c>
      <c r="T156">
        <f t="shared" si="110"/>
        <v>6.9652907452998278E-3</v>
      </c>
      <c r="U156">
        <f t="shared" si="111"/>
        <v>6.9652907452998269E-3</v>
      </c>
      <c r="V156">
        <f t="shared" si="112"/>
        <v>4.2777856277217176E-3</v>
      </c>
      <c r="W156">
        <f t="shared" si="113"/>
        <v>2.6124266077910347E-3</v>
      </c>
      <c r="X156">
        <f t="shared" si="114"/>
        <v>2.4634032596375383E-3</v>
      </c>
      <c r="Y156">
        <f t="shared" si="115"/>
        <v>3.26955372199447E-3</v>
      </c>
      <c r="Z156">
        <f t="shared" si="116"/>
        <v>4.257498972347E-3</v>
      </c>
      <c r="AA156">
        <f t="shared" si="117"/>
        <v>2.4867234095934101E-3</v>
      </c>
      <c r="AB156">
        <f t="shared" si="118"/>
        <v>1.149387338708121E-3</v>
      </c>
      <c r="AC156">
        <f t="shared" si="119"/>
        <v>1.0923168206115404E-3</v>
      </c>
      <c r="AD156">
        <f t="shared" si="120"/>
        <v>3.232754898280359E-3</v>
      </c>
      <c r="AE156">
        <f t="shared" si="121"/>
        <v>2.5658670515538492E-3</v>
      </c>
      <c r="AF156">
        <f t="shared" si="122"/>
        <v>1.7095677446475582E-3</v>
      </c>
      <c r="AG156">
        <f t="shared" si="123"/>
        <v>1.3348908056663128E-3</v>
      </c>
      <c r="AH156">
        <f t="shared" si="124"/>
        <v>2.0584721405191293E-3</v>
      </c>
      <c r="AI156">
        <f t="shared" si="125"/>
        <v>5.1889042865541236E-3</v>
      </c>
      <c r="AJ156">
        <f t="shared" si="126"/>
        <v>0</v>
      </c>
      <c r="AK156">
        <f t="shared" si="127"/>
        <v>2.8134741251848772E-2</v>
      </c>
      <c r="AL156">
        <f t="shared" si="128"/>
        <v>0</v>
      </c>
      <c r="AM156">
        <f t="shared" si="129"/>
        <v>0</v>
      </c>
      <c r="AN156">
        <f t="shared" si="130"/>
        <v>0</v>
      </c>
      <c r="AO156">
        <f t="shared" si="131"/>
        <v>0</v>
      </c>
      <c r="AP156">
        <f t="shared" si="132"/>
        <v>0</v>
      </c>
      <c r="AQ156">
        <f t="shared" si="133"/>
        <v>0</v>
      </c>
    </row>
    <row r="157" spans="1:403" x14ac:dyDescent="0.35">
      <c r="A157" s="1" t="str">
        <f t="shared" si="91"/>
        <v>ISIC 17T18</v>
      </c>
      <c r="B157">
        <f t="shared" si="92"/>
        <v>5.7792106070819966E-3</v>
      </c>
      <c r="C157">
        <f t="shared" si="93"/>
        <v>4.697513028041808E-3</v>
      </c>
      <c r="D157">
        <f t="shared" si="94"/>
        <v>4.697513028041808E-3</v>
      </c>
      <c r="E157">
        <f t="shared" si="95"/>
        <v>4.697513028041808E-3</v>
      </c>
      <c r="F157">
        <f t="shared" si="96"/>
        <v>1.9199304225056057E-2</v>
      </c>
      <c r="G157">
        <f t="shared" si="97"/>
        <v>9.5426403414369688E-3</v>
      </c>
      <c r="H157">
        <f t="shared" si="98"/>
        <v>1.359840337447466E-2</v>
      </c>
      <c r="I157">
        <f t="shared" si="99"/>
        <v>1.2434731394476697</v>
      </c>
      <c r="J157">
        <f t="shared" si="100"/>
        <v>3.58419591027809E-3</v>
      </c>
      <c r="K157">
        <f t="shared" si="101"/>
        <v>1.3551843633994311E-2</v>
      </c>
      <c r="L157">
        <f t="shared" si="102"/>
        <v>1.1247158616260093E-2</v>
      </c>
      <c r="M157">
        <f t="shared" si="103"/>
        <v>1.1339165431483045E-2</v>
      </c>
      <c r="N157">
        <f t="shared" si="104"/>
        <v>1.1339165431483045E-2</v>
      </c>
      <c r="O157">
        <f t="shared" si="105"/>
        <v>6.3838911173011723E-3</v>
      </c>
      <c r="P157">
        <f t="shared" si="106"/>
        <v>6.3838911173011723E-3</v>
      </c>
      <c r="Q157">
        <f t="shared" si="107"/>
        <v>6.9173486602696075E-3</v>
      </c>
      <c r="R157">
        <f t="shared" si="108"/>
        <v>6.2191495963168121E-3</v>
      </c>
      <c r="S157">
        <f t="shared" si="109"/>
        <v>1.1320218328505893E-2</v>
      </c>
      <c r="T157">
        <f t="shared" si="110"/>
        <v>3.8361726670124389E-3</v>
      </c>
      <c r="U157">
        <f t="shared" si="111"/>
        <v>3.8361726670124389E-3</v>
      </c>
      <c r="V157">
        <f t="shared" si="112"/>
        <v>8.9671256792594172E-3</v>
      </c>
      <c r="W157">
        <f t="shared" si="113"/>
        <v>6.5185204851441313E-3</v>
      </c>
      <c r="X157">
        <f t="shared" si="114"/>
        <v>4.5010429842170683E-3</v>
      </c>
      <c r="Y157">
        <f t="shared" si="115"/>
        <v>7.5839488229006114E-3</v>
      </c>
      <c r="Z157">
        <f t="shared" si="116"/>
        <v>4.1869179903222656E-2</v>
      </c>
      <c r="AA157">
        <f t="shared" si="117"/>
        <v>6.8323010352668266E-3</v>
      </c>
      <c r="AB157">
        <f t="shared" si="118"/>
        <v>5.3353636269052752E-3</v>
      </c>
      <c r="AC157">
        <f t="shared" si="119"/>
        <v>6.352630766962122E-3</v>
      </c>
      <c r="AD157">
        <f t="shared" si="120"/>
        <v>1.807722712567679E-3</v>
      </c>
      <c r="AE157">
        <f t="shared" si="121"/>
        <v>1.0552934067227179E-2</v>
      </c>
      <c r="AF157">
        <f t="shared" si="122"/>
        <v>4.1852708881344848E-3</v>
      </c>
      <c r="AG157">
        <f t="shared" si="123"/>
        <v>3.8862291113845762E-3</v>
      </c>
      <c r="AH157">
        <f t="shared" si="124"/>
        <v>3.8188065445191291E-3</v>
      </c>
      <c r="AI157">
        <f t="shared" si="125"/>
        <v>7.1721555018783864E-3</v>
      </c>
      <c r="AJ157">
        <f t="shared" si="126"/>
        <v>0</v>
      </c>
      <c r="AK157">
        <f t="shared" si="127"/>
        <v>5.1825026108195732E-3</v>
      </c>
      <c r="AL157">
        <f t="shared" si="128"/>
        <v>0</v>
      </c>
      <c r="AM157">
        <f t="shared" si="129"/>
        <v>0</v>
      </c>
      <c r="AN157">
        <f t="shared" si="130"/>
        <v>0</v>
      </c>
      <c r="AO157">
        <f t="shared" si="131"/>
        <v>0</v>
      </c>
      <c r="AP157">
        <f t="shared" si="132"/>
        <v>0</v>
      </c>
      <c r="AQ157">
        <f t="shared" si="133"/>
        <v>0</v>
      </c>
    </row>
    <row r="158" spans="1:403" x14ac:dyDescent="0.35">
      <c r="A158" s="1" t="str">
        <f t="shared" si="91"/>
        <v>ISIC 19</v>
      </c>
      <c r="B158">
        <f t="shared" si="92"/>
        <v>2.853509136335141E-2</v>
      </c>
      <c r="C158">
        <f t="shared" si="93"/>
        <v>1.8599725482238878E-2</v>
      </c>
      <c r="D158">
        <f t="shared" si="94"/>
        <v>1.8599725482238878E-2</v>
      </c>
      <c r="E158">
        <f t="shared" si="95"/>
        <v>1.8599725482238882E-2</v>
      </c>
      <c r="F158">
        <f t="shared" si="96"/>
        <v>1.5155316880128689E-2</v>
      </c>
      <c r="G158">
        <f t="shared" si="97"/>
        <v>8.875134678616222E-3</v>
      </c>
      <c r="H158">
        <f t="shared" si="98"/>
        <v>1.4581047683236696E-2</v>
      </c>
      <c r="I158">
        <f t="shared" si="99"/>
        <v>1.284422453146784E-2</v>
      </c>
      <c r="J158">
        <f t="shared" si="100"/>
        <v>1.1205546036933456</v>
      </c>
      <c r="K158">
        <f t="shared" si="101"/>
        <v>5.0262115116438147E-2</v>
      </c>
      <c r="L158">
        <f t="shared" si="102"/>
        <v>7.0232625138532383E-3</v>
      </c>
      <c r="M158">
        <f t="shared" si="103"/>
        <v>2.2800950674570757E-2</v>
      </c>
      <c r="N158">
        <f t="shared" si="104"/>
        <v>2.2800950674570757E-2</v>
      </c>
      <c r="O158">
        <f t="shared" si="105"/>
        <v>2.4987996993525941E-2</v>
      </c>
      <c r="P158">
        <f t="shared" si="106"/>
        <v>2.4987996993525937E-2</v>
      </c>
      <c r="Q158">
        <f t="shared" si="107"/>
        <v>8.2124464447648135E-3</v>
      </c>
      <c r="R158">
        <f t="shared" si="108"/>
        <v>8.4185786777889043E-3</v>
      </c>
      <c r="S158">
        <f t="shared" si="109"/>
        <v>1.2436760769180231E-2</v>
      </c>
      <c r="T158">
        <f t="shared" si="110"/>
        <v>2.4469581680547667E-2</v>
      </c>
      <c r="U158">
        <f t="shared" si="111"/>
        <v>2.4469581680547667E-2</v>
      </c>
      <c r="V158">
        <f t="shared" si="112"/>
        <v>1.2386749448986512E-2</v>
      </c>
      <c r="W158">
        <f t="shared" si="113"/>
        <v>9.6845081233094005E-3</v>
      </c>
      <c r="X158">
        <f t="shared" si="114"/>
        <v>4.3195750942741341E-2</v>
      </c>
      <c r="Y158">
        <f t="shared" si="115"/>
        <v>7.2476056154246217E-3</v>
      </c>
      <c r="Z158">
        <f t="shared" si="116"/>
        <v>5.9026572966735819E-3</v>
      </c>
      <c r="AA158">
        <f t="shared" si="117"/>
        <v>4.4627109027189429E-3</v>
      </c>
      <c r="AB158">
        <f t="shared" si="118"/>
        <v>3.2485950648430215E-3</v>
      </c>
      <c r="AC158">
        <f t="shared" si="119"/>
        <v>3.3639035371484474E-3</v>
      </c>
      <c r="AD158">
        <f t="shared" si="120"/>
        <v>2.0954441515057842E-3</v>
      </c>
      <c r="AE158">
        <f t="shared" si="121"/>
        <v>5.5586558437303183E-3</v>
      </c>
      <c r="AF158">
        <f t="shared" si="122"/>
        <v>5.4107201678172409E-3</v>
      </c>
      <c r="AG158">
        <f t="shared" si="123"/>
        <v>3.3862209693451381E-3</v>
      </c>
      <c r="AH158">
        <f t="shared" si="124"/>
        <v>3.6677926165643239E-3</v>
      </c>
      <c r="AI158">
        <f t="shared" si="125"/>
        <v>5.9697228707915832E-3</v>
      </c>
      <c r="AJ158">
        <f t="shared" si="126"/>
        <v>0</v>
      </c>
      <c r="AK158">
        <f t="shared" si="127"/>
        <v>1.3573688979234401E-2</v>
      </c>
      <c r="AL158">
        <f t="shared" si="128"/>
        <v>0</v>
      </c>
      <c r="AM158">
        <f t="shared" si="129"/>
        <v>0</v>
      </c>
      <c r="AN158">
        <f t="shared" si="130"/>
        <v>0</v>
      </c>
      <c r="AO158">
        <f t="shared" si="131"/>
        <v>0</v>
      </c>
      <c r="AP158">
        <f t="shared" si="132"/>
        <v>0</v>
      </c>
      <c r="AQ158">
        <f t="shared" si="133"/>
        <v>0</v>
      </c>
    </row>
    <row r="159" spans="1:403" x14ac:dyDescent="0.35">
      <c r="A159" s="1" t="str">
        <f t="shared" si="91"/>
        <v>ISIC 20</v>
      </c>
      <c r="B159">
        <f t="shared" si="92"/>
        <v>6.4337969755587088E-2</v>
      </c>
      <c r="C159">
        <f t="shared" si="93"/>
        <v>2.6012639065122682E-2</v>
      </c>
      <c r="D159">
        <f t="shared" si="94"/>
        <v>2.6012639065122679E-2</v>
      </c>
      <c r="E159">
        <f t="shared" si="95"/>
        <v>2.6012639065122682E-2</v>
      </c>
      <c r="F159">
        <f t="shared" si="96"/>
        <v>3.930311591849181E-2</v>
      </c>
      <c r="G159">
        <f t="shared" si="97"/>
        <v>7.0828255324357436E-2</v>
      </c>
      <c r="H159">
        <f t="shared" si="98"/>
        <v>5.5554723812540556E-2</v>
      </c>
      <c r="I159">
        <f t="shared" si="99"/>
        <v>7.9904605574121199E-2</v>
      </c>
      <c r="J159">
        <f t="shared" si="100"/>
        <v>8.0182970139461629E-2</v>
      </c>
      <c r="K159">
        <f t="shared" si="101"/>
        <v>1.3262182440953869</v>
      </c>
      <c r="L159">
        <f t="shared" si="102"/>
        <v>6.8545250555260645E-2</v>
      </c>
      <c r="M159">
        <f t="shared" si="103"/>
        <v>4.7441549047636228E-2</v>
      </c>
      <c r="N159">
        <f t="shared" si="104"/>
        <v>4.7441549047636228E-2</v>
      </c>
      <c r="O159">
        <f t="shared" si="105"/>
        <v>4.667703059384954E-2</v>
      </c>
      <c r="P159">
        <f t="shared" si="106"/>
        <v>4.667703059384954E-2</v>
      </c>
      <c r="Q159">
        <f t="shared" si="107"/>
        <v>2.9246799499211197E-2</v>
      </c>
      <c r="R159">
        <f t="shared" si="108"/>
        <v>3.9191747907440906E-2</v>
      </c>
      <c r="S159">
        <f t="shared" si="109"/>
        <v>0.12353251397607659</v>
      </c>
      <c r="T159">
        <f t="shared" si="110"/>
        <v>2.5357186931921065E-2</v>
      </c>
      <c r="U159">
        <f t="shared" si="111"/>
        <v>2.5357186931921065E-2</v>
      </c>
      <c r="V159">
        <f t="shared" si="112"/>
        <v>2.2154845327844438E-2</v>
      </c>
      <c r="W159">
        <f t="shared" si="113"/>
        <v>9.4443919450430212E-3</v>
      </c>
      <c r="X159">
        <f t="shared" si="114"/>
        <v>1.0536617756165812E-2</v>
      </c>
      <c r="Y159">
        <f t="shared" si="115"/>
        <v>1.5728897793749117E-2</v>
      </c>
      <c r="Z159">
        <f t="shared" si="116"/>
        <v>1.397090031848224E-2</v>
      </c>
      <c r="AA159">
        <f t="shared" si="117"/>
        <v>6.7219957251357272E-3</v>
      </c>
      <c r="AB159">
        <f t="shared" si="118"/>
        <v>4.4858952289119989E-3</v>
      </c>
      <c r="AC159">
        <f t="shared" si="119"/>
        <v>3.5643004139762884E-3</v>
      </c>
      <c r="AD159">
        <f t="shared" si="120"/>
        <v>4.5752675769113894E-3</v>
      </c>
      <c r="AE159">
        <f t="shared" si="121"/>
        <v>9.59312338512322E-3</v>
      </c>
      <c r="AF159">
        <f t="shared" si="122"/>
        <v>5.4955391837660864E-3</v>
      </c>
      <c r="AG159">
        <f t="shared" si="123"/>
        <v>4.0852579058662571E-3</v>
      </c>
      <c r="AH159">
        <f t="shared" si="124"/>
        <v>1.3104851374184417E-2</v>
      </c>
      <c r="AI159">
        <f t="shared" si="125"/>
        <v>1.2208328828938518E-2</v>
      </c>
      <c r="AJ159">
        <f t="shared" si="126"/>
        <v>0</v>
      </c>
      <c r="AK159">
        <f t="shared" si="127"/>
        <v>2.990338559488993E-2</v>
      </c>
      <c r="AL159">
        <f t="shared" si="128"/>
        <v>0</v>
      </c>
      <c r="AM159">
        <f t="shared" si="129"/>
        <v>0</v>
      </c>
      <c r="AN159">
        <f t="shared" si="130"/>
        <v>0</v>
      </c>
      <c r="AO159">
        <f t="shared" si="131"/>
        <v>0</v>
      </c>
      <c r="AP159">
        <f t="shared" si="132"/>
        <v>0</v>
      </c>
      <c r="AQ159">
        <f t="shared" si="133"/>
        <v>0</v>
      </c>
    </row>
    <row r="160" spans="1:403" x14ac:dyDescent="0.35">
      <c r="A160" s="1" t="str">
        <f t="shared" si="91"/>
        <v>ISIC 21</v>
      </c>
      <c r="B160">
        <f t="shared" si="92"/>
        <v>3.1941715375002331E-3</v>
      </c>
      <c r="C160">
        <f t="shared" si="93"/>
        <v>3.3417751482266666E-4</v>
      </c>
      <c r="D160">
        <f t="shared" si="94"/>
        <v>3.3417751482266666E-4</v>
      </c>
      <c r="E160">
        <f t="shared" si="95"/>
        <v>3.3417751482266666E-4</v>
      </c>
      <c r="F160">
        <f t="shared" si="96"/>
        <v>2.5567449820269182E-3</v>
      </c>
      <c r="G160">
        <f t="shared" si="97"/>
        <v>5.957673109930156E-4</v>
      </c>
      <c r="H160">
        <f t="shared" si="98"/>
        <v>4.2089764039281814E-4</v>
      </c>
      <c r="I160">
        <f t="shared" si="99"/>
        <v>5.5960045224023815E-4</v>
      </c>
      <c r="J160">
        <f t="shared" si="100"/>
        <v>4.2987603566607257E-4</v>
      </c>
      <c r="K160">
        <f t="shared" si="101"/>
        <v>3.1951929894283473E-3</v>
      </c>
      <c r="L160">
        <f t="shared" si="102"/>
        <v>1.0651046204205572</v>
      </c>
      <c r="M160">
        <f t="shared" si="103"/>
        <v>7.1101199337418749E-4</v>
      </c>
      <c r="N160">
        <f t="shared" si="104"/>
        <v>7.1101199337418749E-4</v>
      </c>
      <c r="O160">
        <f t="shared" si="105"/>
        <v>4.3278153409939235E-4</v>
      </c>
      <c r="P160">
        <f t="shared" si="106"/>
        <v>4.3278153409939235E-4</v>
      </c>
      <c r="Q160">
        <f t="shared" si="107"/>
        <v>3.9153581460796494E-4</v>
      </c>
      <c r="R160">
        <f t="shared" si="108"/>
        <v>5.6179797830113395E-4</v>
      </c>
      <c r="S160">
        <f t="shared" si="109"/>
        <v>9.5965460201616044E-4</v>
      </c>
      <c r="T160">
        <f t="shared" si="110"/>
        <v>3.7511776436595221E-4</v>
      </c>
      <c r="U160">
        <f t="shared" si="111"/>
        <v>3.7511776436595221E-4</v>
      </c>
      <c r="V160">
        <f t="shared" si="112"/>
        <v>4.8771719852691965E-4</v>
      </c>
      <c r="W160">
        <f t="shared" si="113"/>
        <v>4.9673909219801751E-4</v>
      </c>
      <c r="X160">
        <f t="shared" si="114"/>
        <v>3.5147537408336397E-4</v>
      </c>
      <c r="Y160">
        <f t="shared" si="115"/>
        <v>6.624317431250282E-4</v>
      </c>
      <c r="Z160">
        <f t="shared" si="116"/>
        <v>4.245098193507532E-4</v>
      </c>
      <c r="AA160">
        <f t="shared" si="117"/>
        <v>4.5342212018543353E-4</v>
      </c>
      <c r="AB160">
        <f t="shared" si="118"/>
        <v>4.1187137600765271E-4</v>
      </c>
      <c r="AC160">
        <f t="shared" si="119"/>
        <v>3.1634906608995843E-4</v>
      </c>
      <c r="AD160">
        <f t="shared" si="120"/>
        <v>1.2214496559531494E-4</v>
      </c>
      <c r="AE160">
        <f t="shared" si="121"/>
        <v>9.361587583727488E-4</v>
      </c>
      <c r="AF160">
        <f t="shared" si="122"/>
        <v>6.9671731259748448E-4</v>
      </c>
      <c r="AG160">
        <f t="shared" si="123"/>
        <v>1.3601179807995886E-3</v>
      </c>
      <c r="AH160">
        <f t="shared" si="124"/>
        <v>2.4191016454509766E-2</v>
      </c>
      <c r="AI160">
        <f t="shared" si="125"/>
        <v>4.261643479256851E-4</v>
      </c>
      <c r="AJ160">
        <f t="shared" si="126"/>
        <v>0</v>
      </c>
      <c r="AK160">
        <f t="shared" si="127"/>
        <v>4.1382228403129485E-4</v>
      </c>
      <c r="AL160">
        <f t="shared" si="128"/>
        <v>0</v>
      </c>
      <c r="AM160">
        <f t="shared" si="129"/>
        <v>0</v>
      </c>
      <c r="AN160">
        <f t="shared" si="130"/>
        <v>0</v>
      </c>
      <c r="AO160">
        <f t="shared" si="131"/>
        <v>0</v>
      </c>
      <c r="AP160">
        <f t="shared" si="132"/>
        <v>0</v>
      </c>
      <c r="AQ160">
        <f t="shared" si="133"/>
        <v>0</v>
      </c>
    </row>
    <row r="161" spans="1:43" x14ac:dyDescent="0.35">
      <c r="A161" s="1" t="str">
        <f t="shared" si="91"/>
        <v>ISIC 231</v>
      </c>
      <c r="B161">
        <f t="shared" si="92"/>
        <v>7.7031635392837694E-3</v>
      </c>
      <c r="C161">
        <f t="shared" si="93"/>
        <v>1.0969984035234897E-2</v>
      </c>
      <c r="D161">
        <f t="shared" si="94"/>
        <v>1.0969984035234897E-2</v>
      </c>
      <c r="E161">
        <f t="shared" si="95"/>
        <v>1.0969984035234899E-2</v>
      </c>
      <c r="F161">
        <f t="shared" si="96"/>
        <v>1.0128064282974284E-2</v>
      </c>
      <c r="G161">
        <f t="shared" si="97"/>
        <v>5.1617434707339959E-3</v>
      </c>
      <c r="H161">
        <f t="shared" si="98"/>
        <v>2.1294175498259998E-2</v>
      </c>
      <c r="I161">
        <f t="shared" si="99"/>
        <v>5.0336966923132916E-3</v>
      </c>
      <c r="J161">
        <f t="shared" si="100"/>
        <v>3.4750968503554974E-3</v>
      </c>
      <c r="K161">
        <f t="shared" si="101"/>
        <v>9.5805013485121097E-3</v>
      </c>
      <c r="L161">
        <f t="shared" si="102"/>
        <v>5.848538104506318E-3</v>
      </c>
      <c r="M161">
        <f t="shared" si="103"/>
        <v>1.1483103957989631</v>
      </c>
      <c r="N161">
        <f t="shared" si="104"/>
        <v>0.01</v>
      </c>
      <c r="O161">
        <f t="shared" si="105"/>
        <v>1.4170939485475357E-2</v>
      </c>
      <c r="P161">
        <f t="shared" si="106"/>
        <v>1.4170939485475357E-2</v>
      </c>
      <c r="Q161">
        <f t="shared" si="107"/>
        <v>9.6160351315736341E-3</v>
      </c>
      <c r="R161">
        <f t="shared" si="108"/>
        <v>1.1856904841436457E-2</v>
      </c>
      <c r="S161">
        <f t="shared" si="109"/>
        <v>1.0829433581627515E-2</v>
      </c>
      <c r="T161">
        <f t="shared" si="110"/>
        <v>9.4210220876555003E-3</v>
      </c>
      <c r="U161">
        <f t="shared" si="111"/>
        <v>9.4210220876555003E-3</v>
      </c>
      <c r="V161">
        <f t="shared" si="112"/>
        <v>8.8766204105421749E-3</v>
      </c>
      <c r="W161">
        <f t="shared" si="113"/>
        <v>3.9137083876141215E-3</v>
      </c>
      <c r="X161">
        <f t="shared" si="114"/>
        <v>3.7800933025603951E-3</v>
      </c>
      <c r="Y161">
        <f t="shared" si="115"/>
        <v>5.2868846119779479E-3</v>
      </c>
      <c r="Z161">
        <f t="shared" si="116"/>
        <v>2.5483676688009683E-3</v>
      </c>
      <c r="AA161">
        <f t="shared" si="117"/>
        <v>4.0374853418637556E-3</v>
      </c>
      <c r="AB161">
        <f t="shared" si="118"/>
        <v>1.6822021623885276E-3</v>
      </c>
      <c r="AC161">
        <f t="shared" si="119"/>
        <v>1.6496696562036406E-3</v>
      </c>
      <c r="AD161">
        <f t="shared" si="120"/>
        <v>6.0421136073891841E-3</v>
      </c>
      <c r="AE161">
        <f t="shared" si="121"/>
        <v>3.5570705216092947E-3</v>
      </c>
      <c r="AF161">
        <f t="shared" si="122"/>
        <v>3.2443172455406681E-3</v>
      </c>
      <c r="AG161">
        <f t="shared" si="123"/>
        <v>2.003949715644761E-3</v>
      </c>
      <c r="AH161">
        <f t="shared" si="124"/>
        <v>2.7227314306883287E-3</v>
      </c>
      <c r="AI161">
        <f t="shared" si="125"/>
        <v>3.9189225393173851E-3</v>
      </c>
      <c r="AJ161">
        <f t="shared" si="126"/>
        <v>0</v>
      </c>
      <c r="AK161">
        <f t="shared" si="127"/>
        <v>7.1886431721992217E-2</v>
      </c>
      <c r="AL161">
        <f t="shared" si="128"/>
        <v>0</v>
      </c>
      <c r="AM161">
        <f t="shared" si="129"/>
        <v>0</v>
      </c>
      <c r="AN161">
        <f t="shared" si="130"/>
        <v>0</v>
      </c>
      <c r="AO161">
        <f t="shared" si="131"/>
        <v>0</v>
      </c>
      <c r="AP161">
        <f t="shared" si="132"/>
        <v>0</v>
      </c>
      <c r="AQ161">
        <f t="shared" si="133"/>
        <v>0</v>
      </c>
    </row>
    <row r="162" spans="1:43" x14ac:dyDescent="0.35">
      <c r="A162" s="1" t="str">
        <f t="shared" si="91"/>
        <v>ISIC 239</v>
      </c>
      <c r="B162">
        <f t="shared" si="92"/>
        <v>7.7031635392837703E-3</v>
      </c>
      <c r="C162">
        <f t="shared" si="93"/>
        <v>1.0969984035234897E-2</v>
      </c>
      <c r="D162">
        <f t="shared" si="94"/>
        <v>1.0969984035234897E-2</v>
      </c>
      <c r="E162">
        <f t="shared" si="95"/>
        <v>1.0969984035234899E-2</v>
      </c>
      <c r="F162">
        <f t="shared" si="96"/>
        <v>1.0128064282974284E-2</v>
      </c>
      <c r="G162">
        <f t="shared" si="97"/>
        <v>5.1617434707339959E-3</v>
      </c>
      <c r="H162">
        <f t="shared" si="98"/>
        <v>2.1294175498259998E-2</v>
      </c>
      <c r="I162">
        <f t="shared" si="99"/>
        <v>5.0336966923132916E-3</v>
      </c>
      <c r="J162">
        <f t="shared" si="100"/>
        <v>3.4750968503554974E-3</v>
      </c>
      <c r="K162">
        <f t="shared" si="101"/>
        <v>9.5805013485121097E-3</v>
      </c>
      <c r="L162">
        <f t="shared" si="102"/>
        <v>5.848538104506318E-3</v>
      </c>
      <c r="M162">
        <f t="shared" si="103"/>
        <v>0.01</v>
      </c>
      <c r="N162">
        <f t="shared" si="104"/>
        <v>1.1483103957989631</v>
      </c>
      <c r="O162">
        <f t="shared" si="105"/>
        <v>1.4170939485475358E-2</v>
      </c>
      <c r="P162">
        <f t="shared" si="106"/>
        <v>1.4170939485475358E-2</v>
      </c>
      <c r="Q162">
        <f t="shared" si="107"/>
        <v>9.6160351315736341E-3</v>
      </c>
      <c r="R162">
        <f t="shared" si="108"/>
        <v>1.1856904841436457E-2</v>
      </c>
      <c r="S162">
        <f t="shared" si="109"/>
        <v>1.0829433581627515E-2</v>
      </c>
      <c r="T162">
        <f t="shared" si="110"/>
        <v>9.4210220876555003E-3</v>
      </c>
      <c r="U162">
        <f t="shared" si="111"/>
        <v>9.4210220876555003E-3</v>
      </c>
      <c r="V162">
        <f t="shared" si="112"/>
        <v>8.8766204105421749E-3</v>
      </c>
      <c r="W162">
        <f t="shared" si="113"/>
        <v>3.9137083876141215E-3</v>
      </c>
      <c r="X162">
        <f t="shared" si="114"/>
        <v>3.7800933025603956E-3</v>
      </c>
      <c r="Y162">
        <f t="shared" si="115"/>
        <v>5.2868846119779479E-3</v>
      </c>
      <c r="Z162">
        <f t="shared" si="116"/>
        <v>2.5483676688009683E-3</v>
      </c>
      <c r="AA162">
        <f t="shared" si="117"/>
        <v>4.0374853418637556E-3</v>
      </c>
      <c r="AB162">
        <f t="shared" si="118"/>
        <v>1.6822021623885276E-3</v>
      </c>
      <c r="AC162">
        <f t="shared" si="119"/>
        <v>1.6496696562036406E-3</v>
      </c>
      <c r="AD162">
        <f t="shared" si="120"/>
        <v>6.0421136073891841E-3</v>
      </c>
      <c r="AE162">
        <f t="shared" si="121"/>
        <v>3.5570705216092942E-3</v>
      </c>
      <c r="AF162">
        <f t="shared" si="122"/>
        <v>3.2443172455406681E-3</v>
      </c>
      <c r="AG162">
        <f t="shared" si="123"/>
        <v>2.003949715644761E-3</v>
      </c>
      <c r="AH162">
        <f t="shared" si="124"/>
        <v>2.7227314306883287E-3</v>
      </c>
      <c r="AI162">
        <f t="shared" si="125"/>
        <v>3.9189225393173851E-3</v>
      </c>
      <c r="AJ162">
        <f t="shared" si="126"/>
        <v>0</v>
      </c>
      <c r="AK162">
        <f t="shared" si="127"/>
        <v>7.1886431721992217E-2</v>
      </c>
      <c r="AL162">
        <f t="shared" si="128"/>
        <v>0</v>
      </c>
      <c r="AM162">
        <f t="shared" si="129"/>
        <v>0</v>
      </c>
      <c r="AN162">
        <f t="shared" si="130"/>
        <v>0</v>
      </c>
      <c r="AO162">
        <f t="shared" si="131"/>
        <v>0</v>
      </c>
      <c r="AP162">
        <f t="shared" si="132"/>
        <v>0</v>
      </c>
      <c r="AQ162">
        <f t="shared" si="133"/>
        <v>0</v>
      </c>
    </row>
    <row r="163" spans="1:43" x14ac:dyDescent="0.35">
      <c r="A163" s="1" t="str">
        <f t="shared" si="91"/>
        <v>ISIC 241</v>
      </c>
      <c r="B163">
        <f t="shared" si="92"/>
        <v>7.5968981540257066E-3</v>
      </c>
      <c r="C163">
        <f t="shared" si="93"/>
        <v>2.0790993234610877E-2</v>
      </c>
      <c r="D163">
        <f t="shared" si="94"/>
        <v>2.0790993234610877E-2</v>
      </c>
      <c r="E163">
        <f t="shared" si="95"/>
        <v>2.0790993234610877E-2</v>
      </c>
      <c r="F163">
        <f t="shared" si="96"/>
        <v>8.6725078400041716E-3</v>
      </c>
      <c r="G163">
        <f t="shared" si="97"/>
        <v>7.6211328215335305E-3</v>
      </c>
      <c r="H163">
        <f t="shared" si="98"/>
        <v>1.4350900390971734E-2</v>
      </c>
      <c r="I163">
        <f t="shared" si="99"/>
        <v>1.193323188946965E-2</v>
      </c>
      <c r="J163">
        <f t="shared" si="100"/>
        <v>8.9360226853304817E-3</v>
      </c>
      <c r="K163">
        <f t="shared" si="101"/>
        <v>2.0828354962624238E-2</v>
      </c>
      <c r="L163">
        <f t="shared" si="102"/>
        <v>7.0248384274370747E-3</v>
      </c>
      <c r="M163">
        <f t="shared" si="103"/>
        <v>2.7017326097702393E-2</v>
      </c>
      <c r="N163">
        <f t="shared" si="104"/>
        <v>2.7017326097702393E-2</v>
      </c>
      <c r="O163">
        <f t="shared" si="105"/>
        <v>1.3547451732553004</v>
      </c>
      <c r="P163">
        <f t="shared" si="106"/>
        <v>0.01</v>
      </c>
      <c r="Q163">
        <f t="shared" si="107"/>
        <v>0.11412144045260347</v>
      </c>
      <c r="R163">
        <f t="shared" si="108"/>
        <v>8.5143944906450483E-2</v>
      </c>
      <c r="S163">
        <f t="shared" si="109"/>
        <v>4.0012911418266982E-2</v>
      </c>
      <c r="T163">
        <f t="shared" si="110"/>
        <v>1.1125612992809206E-2</v>
      </c>
      <c r="U163">
        <f t="shared" si="111"/>
        <v>1.1125612992809206E-2</v>
      </c>
      <c r="V163">
        <f t="shared" si="112"/>
        <v>2.6858973235214155E-2</v>
      </c>
      <c r="W163">
        <f t="shared" si="113"/>
        <v>5.5937350691556654E-3</v>
      </c>
      <c r="X163">
        <f t="shared" si="114"/>
        <v>6.3764781735746795E-3</v>
      </c>
      <c r="Y163">
        <f t="shared" si="115"/>
        <v>4.334275794121361E-3</v>
      </c>
      <c r="Z163">
        <f t="shared" si="116"/>
        <v>3.9650672521282281E-3</v>
      </c>
      <c r="AA163">
        <f t="shared" si="117"/>
        <v>6.1412110260546295E-3</v>
      </c>
      <c r="AB163">
        <f t="shared" si="118"/>
        <v>2.6512234507795568E-3</v>
      </c>
      <c r="AC163">
        <f t="shared" si="119"/>
        <v>1.9365535909644162E-3</v>
      </c>
      <c r="AD163">
        <f t="shared" si="120"/>
        <v>3.6391527015904963E-3</v>
      </c>
      <c r="AE163">
        <f t="shared" si="121"/>
        <v>4.9582927796222023E-3</v>
      </c>
      <c r="AF163">
        <f t="shared" si="122"/>
        <v>3.6450427595552514E-3</v>
      </c>
      <c r="AG163">
        <f t="shared" si="123"/>
        <v>1.7007584415577428E-3</v>
      </c>
      <c r="AH163">
        <f t="shared" si="124"/>
        <v>3.7899956733370133E-3</v>
      </c>
      <c r="AI163">
        <f t="shared" si="125"/>
        <v>4.1560951079026237E-3</v>
      </c>
      <c r="AJ163">
        <f t="shared" si="126"/>
        <v>0</v>
      </c>
      <c r="AK163">
        <f t="shared" si="127"/>
        <v>3.5346776938472074E-2</v>
      </c>
      <c r="AL163">
        <f t="shared" si="128"/>
        <v>0</v>
      </c>
      <c r="AM163">
        <f t="shared" si="129"/>
        <v>0</v>
      </c>
      <c r="AN163">
        <f t="shared" si="130"/>
        <v>0</v>
      </c>
      <c r="AO163">
        <f t="shared" si="131"/>
        <v>0</v>
      </c>
      <c r="AP163">
        <f t="shared" si="132"/>
        <v>0</v>
      </c>
      <c r="AQ163">
        <f t="shared" si="133"/>
        <v>0</v>
      </c>
    </row>
    <row r="164" spans="1:43" x14ac:dyDescent="0.35">
      <c r="A164" s="1" t="str">
        <f t="shared" si="91"/>
        <v>ISIC 242</v>
      </c>
      <c r="B164">
        <f t="shared" si="92"/>
        <v>1.4693082366612577E-2</v>
      </c>
      <c r="C164">
        <f t="shared" si="93"/>
        <v>2.0790993234610877E-2</v>
      </c>
      <c r="D164">
        <f t="shared" si="94"/>
        <v>2.0790993234610877E-2</v>
      </c>
      <c r="E164">
        <f t="shared" si="95"/>
        <v>2.0790993234610877E-2</v>
      </c>
      <c r="F164">
        <f t="shared" si="96"/>
        <v>8.6725078400041716E-3</v>
      </c>
      <c r="G164">
        <f t="shared" si="97"/>
        <v>7.6211328215335305E-3</v>
      </c>
      <c r="H164">
        <f t="shared" si="98"/>
        <v>1.4350900390971734E-2</v>
      </c>
      <c r="I164">
        <f t="shared" si="99"/>
        <v>1.193323188946965E-2</v>
      </c>
      <c r="J164">
        <f t="shared" si="100"/>
        <v>8.9360226853304817E-3</v>
      </c>
      <c r="K164">
        <f t="shared" si="101"/>
        <v>2.0828354962624238E-2</v>
      </c>
      <c r="L164">
        <f t="shared" si="102"/>
        <v>7.0248384274370756E-3</v>
      </c>
      <c r="M164">
        <f t="shared" si="103"/>
        <v>2.7017326097702386E-2</v>
      </c>
      <c r="N164">
        <f t="shared" si="104"/>
        <v>2.7017326097702386E-2</v>
      </c>
      <c r="O164">
        <f t="shared" si="105"/>
        <v>0.01</v>
      </c>
      <c r="P164">
        <f t="shared" si="106"/>
        <v>1.3547451732553004</v>
      </c>
      <c r="Q164">
        <f t="shared" si="107"/>
        <v>0.11412144045260346</v>
      </c>
      <c r="R164">
        <f t="shared" si="108"/>
        <v>8.5143944906450483E-2</v>
      </c>
      <c r="S164">
        <f t="shared" si="109"/>
        <v>4.0012911418266982E-2</v>
      </c>
      <c r="T164">
        <f t="shared" si="110"/>
        <v>1.1125612992809206E-2</v>
      </c>
      <c r="U164">
        <f t="shared" si="111"/>
        <v>1.1125612992809206E-2</v>
      </c>
      <c r="V164">
        <f t="shared" si="112"/>
        <v>2.6858973235214155E-2</v>
      </c>
      <c r="W164">
        <f t="shared" si="113"/>
        <v>5.5937350691556654E-3</v>
      </c>
      <c r="X164">
        <f t="shared" si="114"/>
        <v>6.3764781735746795E-3</v>
      </c>
      <c r="Y164">
        <f t="shared" si="115"/>
        <v>4.334275794121361E-3</v>
      </c>
      <c r="Z164">
        <f t="shared" si="116"/>
        <v>3.9650672521282281E-3</v>
      </c>
      <c r="AA164">
        <f t="shared" si="117"/>
        <v>6.1412110260546295E-3</v>
      </c>
      <c r="AB164">
        <f t="shared" si="118"/>
        <v>2.6512234507795568E-3</v>
      </c>
      <c r="AC164">
        <f t="shared" si="119"/>
        <v>1.9365535909644158E-3</v>
      </c>
      <c r="AD164">
        <f t="shared" si="120"/>
        <v>3.6391527015904963E-3</v>
      </c>
      <c r="AE164">
        <f t="shared" si="121"/>
        <v>4.9582927796222023E-3</v>
      </c>
      <c r="AF164">
        <f t="shared" si="122"/>
        <v>3.6450427595552514E-3</v>
      </c>
      <c r="AG164">
        <f t="shared" si="123"/>
        <v>1.7007584415577428E-3</v>
      </c>
      <c r="AH164">
        <f t="shared" si="124"/>
        <v>3.7899956733370129E-3</v>
      </c>
      <c r="AI164">
        <f t="shared" si="125"/>
        <v>4.1560951079026237E-3</v>
      </c>
      <c r="AJ164">
        <f t="shared" si="126"/>
        <v>0</v>
      </c>
      <c r="AK164">
        <f t="shared" si="127"/>
        <v>3.5346776938472074E-2</v>
      </c>
      <c r="AL164">
        <f t="shared" si="128"/>
        <v>0</v>
      </c>
      <c r="AM164">
        <f t="shared" si="129"/>
        <v>0</v>
      </c>
      <c r="AN164">
        <f t="shared" si="130"/>
        <v>0</v>
      </c>
      <c r="AO164">
        <f t="shared" si="131"/>
        <v>0</v>
      </c>
      <c r="AP164">
        <f t="shared" si="132"/>
        <v>0</v>
      </c>
      <c r="AQ164">
        <f t="shared" si="133"/>
        <v>0</v>
      </c>
    </row>
    <row r="165" spans="1:43" x14ac:dyDescent="0.35">
      <c r="A165" s="1" t="str">
        <f t="shared" si="91"/>
        <v>ISIC 28</v>
      </c>
      <c r="B165">
        <f t="shared" si="92"/>
        <v>9.1447544681288566E-3</v>
      </c>
      <c r="C165">
        <f t="shared" si="93"/>
        <v>1.5843790440292899E-2</v>
      </c>
      <c r="D165">
        <f t="shared" si="94"/>
        <v>1.5843790440292899E-2</v>
      </c>
      <c r="E165">
        <f t="shared" si="95"/>
        <v>1.5843790440292899E-2</v>
      </c>
      <c r="F165">
        <f t="shared" si="96"/>
        <v>9.5018598473030954E-3</v>
      </c>
      <c r="G165">
        <f t="shared" si="97"/>
        <v>7.4420476105336274E-3</v>
      </c>
      <c r="H165">
        <f t="shared" si="98"/>
        <v>1.2579919041664882E-2</v>
      </c>
      <c r="I165">
        <f t="shared" si="99"/>
        <v>1.0590905360434328E-2</v>
      </c>
      <c r="J165">
        <f t="shared" si="100"/>
        <v>8.1117441823795999E-3</v>
      </c>
      <c r="K165">
        <f t="shared" si="101"/>
        <v>1.0113625322302998E-2</v>
      </c>
      <c r="L165">
        <f t="shared" si="102"/>
        <v>5.3247118382671573E-3</v>
      </c>
      <c r="M165">
        <f t="shared" si="103"/>
        <v>1.3225036375118453E-2</v>
      </c>
      <c r="N165">
        <f t="shared" si="104"/>
        <v>1.3225036375118453E-2</v>
      </c>
      <c r="O165">
        <f t="shared" si="105"/>
        <v>2.3383984317626578E-2</v>
      </c>
      <c r="P165">
        <f t="shared" si="106"/>
        <v>2.3383984317626578E-2</v>
      </c>
      <c r="Q165">
        <f t="shared" si="107"/>
        <v>1.1647959550181963</v>
      </c>
      <c r="R165">
        <f t="shared" si="108"/>
        <v>5.6083947745956333E-2</v>
      </c>
      <c r="S165">
        <f t="shared" si="109"/>
        <v>2.6249210820102554E-2</v>
      </c>
      <c r="T165">
        <f t="shared" si="110"/>
        <v>1.3067211431780131E-2</v>
      </c>
      <c r="U165">
        <f t="shared" si="111"/>
        <v>1.3067211431780131E-2</v>
      </c>
      <c r="V165">
        <f t="shared" si="112"/>
        <v>1.4464924691470794E-2</v>
      </c>
      <c r="W165">
        <f t="shared" si="113"/>
        <v>5.1590425424182839E-3</v>
      </c>
      <c r="X165">
        <f t="shared" si="114"/>
        <v>6.2083641900825756E-3</v>
      </c>
      <c r="Y165">
        <f t="shared" si="115"/>
        <v>4.9737553273464449E-3</v>
      </c>
      <c r="Z165">
        <f t="shared" si="116"/>
        <v>4.5766929333081957E-3</v>
      </c>
      <c r="AA165">
        <f t="shared" si="117"/>
        <v>1.1287330213725915E-2</v>
      </c>
      <c r="AB165">
        <f t="shared" si="118"/>
        <v>4.4016005069467496E-3</v>
      </c>
      <c r="AC165">
        <f t="shared" si="119"/>
        <v>2.2417222430992398E-3</v>
      </c>
      <c r="AD165">
        <f t="shared" si="120"/>
        <v>2.9044487660556547E-3</v>
      </c>
      <c r="AE165">
        <f t="shared" si="121"/>
        <v>5.2982300097793554E-3</v>
      </c>
      <c r="AF165">
        <f t="shared" si="122"/>
        <v>3.8058365393385299E-3</v>
      </c>
      <c r="AG165">
        <f t="shared" si="123"/>
        <v>1.7894690139606869E-3</v>
      </c>
      <c r="AH165">
        <f t="shared" si="124"/>
        <v>2.9909757941581076E-3</v>
      </c>
      <c r="AI165">
        <f t="shared" si="125"/>
        <v>4.6756791948977744E-3</v>
      </c>
      <c r="AJ165">
        <f t="shared" si="126"/>
        <v>0</v>
      </c>
      <c r="AK165">
        <f t="shared" si="127"/>
        <v>2.8304741619561726E-2</v>
      </c>
      <c r="AL165">
        <f t="shared" si="128"/>
        <v>0</v>
      </c>
      <c r="AM165">
        <f t="shared" si="129"/>
        <v>0</v>
      </c>
      <c r="AN165">
        <f t="shared" si="130"/>
        <v>0</v>
      </c>
      <c r="AO165">
        <f t="shared" si="131"/>
        <v>0</v>
      </c>
      <c r="AP165">
        <f t="shared" si="132"/>
        <v>0</v>
      </c>
      <c r="AQ165">
        <f t="shared" si="133"/>
        <v>0</v>
      </c>
    </row>
    <row r="166" spans="1:43" x14ac:dyDescent="0.35">
      <c r="A166" s="1" t="str">
        <f t="shared" si="91"/>
        <v>ISIC 29</v>
      </c>
      <c r="B166">
        <f t="shared" si="92"/>
        <v>4.3454151752651063E-3</v>
      </c>
      <c r="C166">
        <f t="shared" si="93"/>
        <v>4.4951598175404887E-3</v>
      </c>
      <c r="D166">
        <f t="shared" si="94"/>
        <v>4.4951598175404887E-3</v>
      </c>
      <c r="E166">
        <f t="shared" si="95"/>
        <v>4.4951598175404887E-3</v>
      </c>
      <c r="F166">
        <f t="shared" si="96"/>
        <v>3.5019921959688082E-3</v>
      </c>
      <c r="G166">
        <f t="shared" si="97"/>
        <v>2.3044791600460046E-3</v>
      </c>
      <c r="H166">
        <f t="shared" si="98"/>
        <v>4.9507668361683374E-3</v>
      </c>
      <c r="I166">
        <f t="shared" si="99"/>
        <v>3.3514308512482892E-3</v>
      </c>
      <c r="J166">
        <f t="shared" si="100"/>
        <v>3.1599414397775198E-3</v>
      </c>
      <c r="K166">
        <f t="shared" si="101"/>
        <v>4.7977723429278273E-3</v>
      </c>
      <c r="L166">
        <f t="shared" si="102"/>
        <v>1.4823776690764681E-3</v>
      </c>
      <c r="M166">
        <f t="shared" si="103"/>
        <v>7.3658075063640109E-3</v>
      </c>
      <c r="N166">
        <f t="shared" si="104"/>
        <v>7.3658075063640109E-3</v>
      </c>
      <c r="O166">
        <f t="shared" si="105"/>
        <v>4.7728189619079412E-3</v>
      </c>
      <c r="P166">
        <f t="shared" si="106"/>
        <v>4.7728189619079412E-3</v>
      </c>
      <c r="Q166">
        <f t="shared" si="107"/>
        <v>1.5257464060684185E-2</v>
      </c>
      <c r="R166">
        <f t="shared" si="108"/>
        <v>1.3372580056191636</v>
      </c>
      <c r="S166">
        <f t="shared" si="109"/>
        <v>9.567929231718203E-3</v>
      </c>
      <c r="T166">
        <f t="shared" si="110"/>
        <v>3.1323356346601664E-3</v>
      </c>
      <c r="U166">
        <f t="shared" si="111"/>
        <v>3.1323356346601664E-3</v>
      </c>
      <c r="V166">
        <f t="shared" si="112"/>
        <v>8.1890715742609123E-3</v>
      </c>
      <c r="W166">
        <f t="shared" si="113"/>
        <v>9.8259094507349778E-3</v>
      </c>
      <c r="X166">
        <f t="shared" si="114"/>
        <v>1.052354820234672E-2</v>
      </c>
      <c r="Y166">
        <f t="shared" si="115"/>
        <v>1.7014756363332871E-3</v>
      </c>
      <c r="Z166">
        <f t="shared" si="116"/>
        <v>1.9615392829173202E-3</v>
      </c>
      <c r="AA166">
        <f t="shared" si="117"/>
        <v>1.9528547164069873E-3</v>
      </c>
      <c r="AB166">
        <f t="shared" si="118"/>
        <v>1.1034250171805047E-3</v>
      </c>
      <c r="AC166">
        <f t="shared" si="119"/>
        <v>9.1958374043076907E-4</v>
      </c>
      <c r="AD166">
        <f t="shared" si="120"/>
        <v>6.8318570948687268E-4</v>
      </c>
      <c r="AE166">
        <f t="shared" si="121"/>
        <v>2.3363989184351252E-3</v>
      </c>
      <c r="AF166">
        <f t="shared" si="122"/>
        <v>2.5055839807939721E-3</v>
      </c>
      <c r="AG166">
        <f t="shared" si="123"/>
        <v>8.0347657300744121E-4</v>
      </c>
      <c r="AH166">
        <f t="shared" si="124"/>
        <v>1.0979232466604596E-3</v>
      </c>
      <c r="AI166">
        <f t="shared" si="125"/>
        <v>1.8976094879922338E-3</v>
      </c>
      <c r="AJ166">
        <f t="shared" si="126"/>
        <v>0</v>
      </c>
      <c r="AK166">
        <f t="shared" si="127"/>
        <v>4.8608861501279153E-3</v>
      </c>
      <c r="AL166">
        <f t="shared" si="128"/>
        <v>0</v>
      </c>
      <c r="AM166">
        <f t="shared" si="129"/>
        <v>0</v>
      </c>
      <c r="AN166">
        <f t="shared" si="130"/>
        <v>0</v>
      </c>
      <c r="AO166">
        <f t="shared" si="131"/>
        <v>0</v>
      </c>
      <c r="AP166">
        <f t="shared" si="132"/>
        <v>0</v>
      </c>
      <c r="AQ166">
        <f t="shared" si="133"/>
        <v>0</v>
      </c>
    </row>
    <row r="167" spans="1:43" x14ac:dyDescent="0.35">
      <c r="A167" s="1" t="str">
        <f t="shared" si="91"/>
        <v>ISIC 31T33</v>
      </c>
      <c r="B167">
        <f t="shared" si="92"/>
        <v>1.2397020421852374E-2</v>
      </c>
      <c r="C167">
        <f t="shared" si="93"/>
        <v>1.5472149769831576E-2</v>
      </c>
      <c r="D167">
        <f t="shared" si="94"/>
        <v>1.5472149769831576E-2</v>
      </c>
      <c r="E167">
        <f t="shared" si="95"/>
        <v>2.1533188534165242E-2</v>
      </c>
      <c r="F167">
        <f t="shared" si="96"/>
        <v>1.4717520923161092E-2</v>
      </c>
      <c r="G167">
        <f t="shared" si="97"/>
        <v>1.3263707021329261E-2</v>
      </c>
      <c r="H167">
        <f t="shared" si="98"/>
        <v>1.4686006343014051E-2</v>
      </c>
      <c r="I167">
        <f t="shared" si="99"/>
        <v>1.7601462755410469E-2</v>
      </c>
      <c r="J167">
        <f t="shared" si="100"/>
        <v>1.007280293989995E-2</v>
      </c>
      <c r="K167">
        <f t="shared" si="101"/>
        <v>1.6291998331307504E-2</v>
      </c>
      <c r="L167">
        <f t="shared" si="102"/>
        <v>9.5206709314476588E-3</v>
      </c>
      <c r="M167">
        <f t="shared" si="103"/>
        <v>2.1015740131248486E-2</v>
      </c>
      <c r="N167">
        <f t="shared" si="104"/>
        <v>2.1015740131248486E-2</v>
      </c>
      <c r="O167">
        <f t="shared" si="105"/>
        <v>1.6986125410516091E-2</v>
      </c>
      <c r="P167">
        <f t="shared" si="106"/>
        <v>1.6986125410516091E-2</v>
      </c>
      <c r="Q167">
        <f t="shared" si="107"/>
        <v>1.7324544177807499E-2</v>
      </c>
      <c r="R167">
        <f t="shared" si="108"/>
        <v>3.3317181209198528E-2</v>
      </c>
      <c r="S167">
        <f t="shared" si="109"/>
        <v>1.1043458364939429</v>
      </c>
      <c r="T167">
        <f t="shared" si="110"/>
        <v>1.1096998186036898E-2</v>
      </c>
      <c r="U167">
        <f t="shared" si="111"/>
        <v>1.0197713044209312E-2</v>
      </c>
      <c r="V167">
        <f t="shared" si="112"/>
        <v>1.0333570499318146E-2</v>
      </c>
      <c r="W167">
        <f t="shared" si="113"/>
        <v>6.364079349796015E-3</v>
      </c>
      <c r="X167">
        <f t="shared" si="114"/>
        <v>9.4007257532231631E-3</v>
      </c>
      <c r="Y167">
        <f t="shared" si="115"/>
        <v>6.1780892611297857E-3</v>
      </c>
      <c r="Z167">
        <f t="shared" si="116"/>
        <v>5.6447166198309254E-3</v>
      </c>
      <c r="AA167">
        <f t="shared" si="117"/>
        <v>7.4953661170244924E-3</v>
      </c>
      <c r="AB167">
        <f t="shared" si="118"/>
        <v>3.0265952504118449E-3</v>
      </c>
      <c r="AC167">
        <f t="shared" si="119"/>
        <v>2.3784050310477981E-3</v>
      </c>
      <c r="AD167">
        <f t="shared" si="120"/>
        <v>3.1378260651024931E-3</v>
      </c>
      <c r="AE167">
        <f t="shared" si="121"/>
        <v>5.1092259028708746E-3</v>
      </c>
      <c r="AF167">
        <f t="shared" si="122"/>
        <v>3.975789319072485E-3</v>
      </c>
      <c r="AG167">
        <f t="shared" si="123"/>
        <v>2.164818238353728E-3</v>
      </c>
      <c r="AH167">
        <f t="shared" si="124"/>
        <v>7.0379513831012215E-3</v>
      </c>
      <c r="AI167">
        <f t="shared" si="125"/>
        <v>5.3660300389293814E-3</v>
      </c>
      <c r="AJ167">
        <f t="shared" si="126"/>
        <v>0</v>
      </c>
      <c r="AK167">
        <f t="shared" si="127"/>
        <v>1.9730719763515536E-2</v>
      </c>
      <c r="AL167">
        <f t="shared" si="128"/>
        <v>0</v>
      </c>
      <c r="AM167">
        <f t="shared" si="129"/>
        <v>0</v>
      </c>
      <c r="AN167">
        <f t="shared" si="130"/>
        <v>0</v>
      </c>
      <c r="AO167">
        <f t="shared" si="131"/>
        <v>0</v>
      </c>
      <c r="AP167">
        <f t="shared" si="132"/>
        <v>0</v>
      </c>
      <c r="AQ167">
        <f t="shared" si="133"/>
        <v>0</v>
      </c>
    </row>
    <row r="168" spans="1:43" x14ac:dyDescent="0.35">
      <c r="A168" s="1" t="str">
        <f t="shared" si="91"/>
        <v>ISIC 351</v>
      </c>
      <c r="B168">
        <f t="shared" si="92"/>
        <v>3.9886106854092281E-2</v>
      </c>
      <c r="C168">
        <f t="shared" si="93"/>
        <v>7.9844792947764906E-2</v>
      </c>
      <c r="D168">
        <f t="shared" si="94"/>
        <v>7.9844792947764906E-2</v>
      </c>
      <c r="E168">
        <f t="shared" si="95"/>
        <v>7.9844792947764906E-2</v>
      </c>
      <c r="F168">
        <f t="shared" si="96"/>
        <v>4.8299886650529249E-2</v>
      </c>
      <c r="G168">
        <f t="shared" si="97"/>
        <v>3.792988937789709E-2</v>
      </c>
      <c r="H168">
        <f t="shared" si="98"/>
        <v>5.5701165709500844E-2</v>
      </c>
      <c r="I168">
        <f t="shared" si="99"/>
        <v>8.4078082995504469E-2</v>
      </c>
      <c r="J168">
        <f t="shared" si="100"/>
        <v>3.859192081833946E-2</v>
      </c>
      <c r="K168">
        <f t="shared" si="101"/>
        <v>7.5829560977689725E-2</v>
      </c>
      <c r="L168">
        <f t="shared" si="102"/>
        <v>2.2204353946843742E-2</v>
      </c>
      <c r="M168">
        <f t="shared" si="103"/>
        <v>9.8860720961302703E-2</v>
      </c>
      <c r="N168">
        <f t="shared" si="104"/>
        <v>9.8860720961302703E-2</v>
      </c>
      <c r="O168">
        <f t="shared" si="105"/>
        <v>0.11861335163618628</v>
      </c>
      <c r="P168">
        <f t="shared" si="106"/>
        <v>0.11861335163618628</v>
      </c>
      <c r="Q168">
        <f t="shared" si="107"/>
        <v>3.5939061926878228E-2</v>
      </c>
      <c r="R168">
        <f t="shared" si="108"/>
        <v>3.4330387934650347E-2</v>
      </c>
      <c r="S168">
        <f t="shared" si="109"/>
        <v>4.446624326012847E-2</v>
      </c>
      <c r="T168">
        <f t="shared" si="110"/>
        <v>1.4093052352600515</v>
      </c>
      <c r="U168">
        <f t="shared" si="111"/>
        <v>0.01</v>
      </c>
      <c r="V168">
        <f t="shared" si="112"/>
        <v>4.7552814498739188E-2</v>
      </c>
      <c r="W168">
        <f t="shared" si="113"/>
        <v>2.5837362830968567E-2</v>
      </c>
      <c r="X168">
        <f t="shared" si="114"/>
        <v>2.9660874769471761E-2</v>
      </c>
      <c r="Y168">
        <f t="shared" si="115"/>
        <v>3.8424071164621917E-2</v>
      </c>
      <c r="Z168">
        <f t="shared" si="116"/>
        <v>2.8277435010142894E-2</v>
      </c>
      <c r="AA168">
        <f t="shared" si="117"/>
        <v>3.1002830533358262E-2</v>
      </c>
      <c r="AB168">
        <f t="shared" si="118"/>
        <v>1.1576785975362954E-2</v>
      </c>
      <c r="AC168">
        <f t="shared" si="119"/>
        <v>1.0942578418668051E-2</v>
      </c>
      <c r="AD168">
        <f t="shared" si="120"/>
        <v>1.1960953580603386E-2</v>
      </c>
      <c r="AE168">
        <f t="shared" si="121"/>
        <v>1.6717847710902557E-2</v>
      </c>
      <c r="AF168">
        <f t="shared" si="122"/>
        <v>1.9210702655683691E-2</v>
      </c>
      <c r="AG168">
        <f t="shared" si="123"/>
        <v>1.6745243468073927E-2</v>
      </c>
      <c r="AH168">
        <f t="shared" si="124"/>
        <v>1.9736002460549164E-2</v>
      </c>
      <c r="AI168">
        <f t="shared" si="125"/>
        <v>3.1124461147892225E-2</v>
      </c>
      <c r="AJ168">
        <f t="shared" si="126"/>
        <v>0</v>
      </c>
      <c r="AK168">
        <f t="shared" si="127"/>
        <v>2.7967494438427592E-2</v>
      </c>
      <c r="AL168">
        <f t="shared" si="128"/>
        <v>0</v>
      </c>
      <c r="AM168">
        <f t="shared" si="129"/>
        <v>0</v>
      </c>
      <c r="AN168">
        <f t="shared" si="130"/>
        <v>0</v>
      </c>
      <c r="AO168">
        <f t="shared" si="131"/>
        <v>0</v>
      </c>
      <c r="AP168">
        <f t="shared" si="132"/>
        <v>0</v>
      </c>
      <c r="AQ168">
        <f t="shared" si="133"/>
        <v>0</v>
      </c>
    </row>
    <row r="169" spans="1:43" x14ac:dyDescent="0.35">
      <c r="A169" s="1" t="str">
        <f t="shared" si="91"/>
        <v>ISIC 352T353</v>
      </c>
      <c r="B169">
        <f t="shared" si="92"/>
        <v>3.9886106854092281E-2</v>
      </c>
      <c r="C169">
        <f t="shared" si="93"/>
        <v>7.9844792947764906E-2</v>
      </c>
      <c r="D169">
        <f t="shared" si="94"/>
        <v>7.9844792947764906E-2</v>
      </c>
      <c r="E169">
        <f t="shared" si="95"/>
        <v>7.9844792947764906E-2</v>
      </c>
      <c r="F169">
        <f t="shared" si="96"/>
        <v>4.8299886650529249E-2</v>
      </c>
      <c r="G169">
        <f t="shared" si="97"/>
        <v>3.792988937789709E-2</v>
      </c>
      <c r="H169">
        <f t="shared" si="98"/>
        <v>5.5701165709500844E-2</v>
      </c>
      <c r="I169">
        <f t="shared" si="99"/>
        <v>8.4078082995504469E-2</v>
      </c>
      <c r="J169">
        <f t="shared" si="100"/>
        <v>3.859192081833946E-2</v>
      </c>
      <c r="K169">
        <f t="shared" si="101"/>
        <v>7.5829560977689725E-2</v>
      </c>
      <c r="L169">
        <f t="shared" si="102"/>
        <v>2.2204353946843742E-2</v>
      </c>
      <c r="M169">
        <f t="shared" si="103"/>
        <v>9.8860720961302703E-2</v>
      </c>
      <c r="N169">
        <f t="shared" si="104"/>
        <v>9.8860720961302703E-2</v>
      </c>
      <c r="O169">
        <f t="shared" si="105"/>
        <v>0.11861335163618629</v>
      </c>
      <c r="P169">
        <f t="shared" si="106"/>
        <v>0.11861335163618629</v>
      </c>
      <c r="Q169">
        <f t="shared" si="107"/>
        <v>3.5939061926878228E-2</v>
      </c>
      <c r="R169">
        <f t="shared" si="108"/>
        <v>3.4330387934650347E-2</v>
      </c>
      <c r="S169">
        <f t="shared" si="109"/>
        <v>4.446624326012847E-2</v>
      </c>
      <c r="T169">
        <f t="shared" si="110"/>
        <v>0.01</v>
      </c>
      <c r="U169">
        <f t="shared" si="111"/>
        <v>1.4093052352600515</v>
      </c>
      <c r="V169">
        <f t="shared" si="112"/>
        <v>4.7552814498739188E-2</v>
      </c>
      <c r="W169">
        <f t="shared" si="113"/>
        <v>2.5837362830968567E-2</v>
      </c>
      <c r="X169">
        <f t="shared" si="114"/>
        <v>2.9660874769471761E-2</v>
      </c>
      <c r="Y169">
        <f t="shared" si="115"/>
        <v>3.8424071164621924E-2</v>
      </c>
      <c r="Z169">
        <f t="shared" si="116"/>
        <v>2.8277435010142894E-2</v>
      </c>
      <c r="AA169">
        <f t="shared" si="117"/>
        <v>3.1002830533358259E-2</v>
      </c>
      <c r="AB169">
        <f t="shared" si="118"/>
        <v>1.1576785975362954E-2</v>
      </c>
      <c r="AC169">
        <f t="shared" si="119"/>
        <v>1.0942578418668051E-2</v>
      </c>
      <c r="AD169">
        <f t="shared" si="120"/>
        <v>1.1960953580603386E-2</v>
      </c>
      <c r="AE169">
        <f t="shared" si="121"/>
        <v>1.6717847710902557E-2</v>
      </c>
      <c r="AF169">
        <f t="shared" si="122"/>
        <v>1.9210702655683691E-2</v>
      </c>
      <c r="AG169">
        <f t="shared" si="123"/>
        <v>1.6745243468073927E-2</v>
      </c>
      <c r="AH169">
        <f t="shared" si="124"/>
        <v>1.9736002460549164E-2</v>
      </c>
      <c r="AI169">
        <f t="shared" si="125"/>
        <v>3.1124461147892225E-2</v>
      </c>
      <c r="AJ169">
        <f t="shared" si="126"/>
        <v>0</v>
      </c>
      <c r="AK169">
        <f t="shared" si="127"/>
        <v>2.7967494438427588E-2</v>
      </c>
      <c r="AL169">
        <f t="shared" si="128"/>
        <v>0</v>
      </c>
      <c r="AM169">
        <f t="shared" si="129"/>
        <v>0</v>
      </c>
      <c r="AN169">
        <f t="shared" si="130"/>
        <v>0</v>
      </c>
      <c r="AO169">
        <f t="shared" si="131"/>
        <v>0</v>
      </c>
      <c r="AP169">
        <f t="shared" si="132"/>
        <v>0</v>
      </c>
      <c r="AQ169">
        <f t="shared" si="133"/>
        <v>0</v>
      </c>
    </row>
    <row r="170" spans="1:43" x14ac:dyDescent="0.35">
      <c r="A170" s="1" t="str">
        <f t="shared" si="91"/>
        <v>ISIC 36T39</v>
      </c>
      <c r="B170">
        <f t="shared" si="92"/>
        <v>9.8734570491615225E-3</v>
      </c>
      <c r="C170">
        <f t="shared" si="93"/>
        <v>1.2457317416628423E-2</v>
      </c>
      <c r="D170">
        <f t="shared" si="94"/>
        <v>1.2457317416628423E-2</v>
      </c>
      <c r="E170">
        <f t="shared" si="95"/>
        <v>1.2457317416628422E-2</v>
      </c>
      <c r="F170">
        <f t="shared" si="96"/>
        <v>1.3109232228466912E-2</v>
      </c>
      <c r="G170">
        <f t="shared" si="97"/>
        <v>1.2421233666916966E-2</v>
      </c>
      <c r="H170">
        <f t="shared" si="98"/>
        <v>1.5605660883916158E-2</v>
      </c>
      <c r="I170">
        <f t="shared" si="99"/>
        <v>3.2612402617349358E-2</v>
      </c>
      <c r="J170">
        <f t="shared" si="100"/>
        <v>8.2892759559967302E-3</v>
      </c>
      <c r="K170">
        <f t="shared" si="101"/>
        <v>1.4923450554136467E-2</v>
      </c>
      <c r="L170">
        <f t="shared" si="102"/>
        <v>6.4169075919323047E-3</v>
      </c>
      <c r="M170">
        <f t="shared" si="103"/>
        <v>1.8771269388664975E-2</v>
      </c>
      <c r="N170">
        <f t="shared" si="104"/>
        <v>1.8771269388664975E-2</v>
      </c>
      <c r="O170">
        <f t="shared" si="105"/>
        <v>9.6903299295918913E-2</v>
      </c>
      <c r="P170">
        <f t="shared" si="106"/>
        <v>9.6903299295918927E-2</v>
      </c>
      <c r="Q170">
        <f t="shared" si="107"/>
        <v>1.7700571907276797E-2</v>
      </c>
      <c r="R170">
        <f t="shared" si="108"/>
        <v>1.3837362226216862E-2</v>
      </c>
      <c r="S170">
        <f t="shared" si="109"/>
        <v>1.5978636285504146E-2</v>
      </c>
      <c r="T170">
        <f t="shared" si="110"/>
        <v>9.412591492215747E-3</v>
      </c>
      <c r="U170">
        <f t="shared" si="111"/>
        <v>9.412591492215747E-3</v>
      </c>
      <c r="V170">
        <f t="shared" si="112"/>
        <v>1.1956750888052343</v>
      </c>
      <c r="W170">
        <f t="shared" si="113"/>
        <v>6.4010332488794583E-3</v>
      </c>
      <c r="X170">
        <f t="shared" si="114"/>
        <v>5.1558067693184073E-3</v>
      </c>
      <c r="Y170">
        <f t="shared" si="115"/>
        <v>1.0228735075221512E-2</v>
      </c>
      <c r="Z170">
        <f t="shared" si="116"/>
        <v>7.0124087268261595E-3</v>
      </c>
      <c r="AA170">
        <f t="shared" si="117"/>
        <v>6.041583286359343E-3</v>
      </c>
      <c r="AB170">
        <f t="shared" si="118"/>
        <v>4.1989767365983926E-3</v>
      </c>
      <c r="AC170">
        <f t="shared" si="119"/>
        <v>3.1502965181113055E-3</v>
      </c>
      <c r="AD170">
        <f t="shared" si="120"/>
        <v>6.3208789520716102E-3</v>
      </c>
      <c r="AE170">
        <f t="shared" si="121"/>
        <v>6.3847862465432744E-3</v>
      </c>
      <c r="AF170">
        <f t="shared" si="122"/>
        <v>1.5438713694801459E-2</v>
      </c>
      <c r="AG170">
        <f t="shared" si="123"/>
        <v>3.4774440817770943E-3</v>
      </c>
      <c r="AH170">
        <f t="shared" si="124"/>
        <v>5.2978504179055893E-3</v>
      </c>
      <c r="AI170">
        <f t="shared" si="125"/>
        <v>6.7125548806385472E-3</v>
      </c>
      <c r="AJ170">
        <f t="shared" si="126"/>
        <v>0</v>
      </c>
      <c r="AK170">
        <f t="shared" si="127"/>
        <v>1.2249024547796443E-2</v>
      </c>
      <c r="AL170">
        <f t="shared" si="128"/>
        <v>0</v>
      </c>
      <c r="AM170">
        <f t="shared" si="129"/>
        <v>0</v>
      </c>
      <c r="AN170">
        <f t="shared" si="130"/>
        <v>0</v>
      </c>
      <c r="AO170">
        <f t="shared" si="131"/>
        <v>0</v>
      </c>
      <c r="AP170">
        <f t="shared" si="132"/>
        <v>0</v>
      </c>
      <c r="AQ170">
        <f t="shared" si="133"/>
        <v>0</v>
      </c>
    </row>
    <row r="171" spans="1:43" x14ac:dyDescent="0.35">
      <c r="A171" s="1" t="str">
        <f t="shared" si="91"/>
        <v>ISIC 45T47</v>
      </c>
      <c r="B171">
        <f t="shared" si="92"/>
        <v>5.7678499614890841E-2</v>
      </c>
      <c r="C171">
        <f t="shared" si="93"/>
        <v>2.9086995295618905E-2</v>
      </c>
      <c r="D171">
        <f t="shared" si="94"/>
        <v>2.9086995295618905E-2</v>
      </c>
      <c r="E171">
        <f t="shared" si="95"/>
        <v>2.9086995295618905E-2</v>
      </c>
      <c r="F171">
        <f t="shared" si="96"/>
        <v>8.1534433434994155E-2</v>
      </c>
      <c r="G171">
        <f t="shared" si="97"/>
        <v>6.3327544307540645E-2</v>
      </c>
      <c r="H171">
        <f t="shared" si="98"/>
        <v>6.8398232745149348E-2</v>
      </c>
      <c r="I171">
        <f t="shared" si="99"/>
        <v>5.5559327348857081E-2</v>
      </c>
      <c r="J171">
        <f t="shared" si="100"/>
        <v>3.970901610148278E-2</v>
      </c>
      <c r="K171">
        <f t="shared" si="101"/>
        <v>5.5626971864803414E-2</v>
      </c>
      <c r="L171">
        <f t="shared" si="102"/>
        <v>5.7443174077141217E-2</v>
      </c>
      <c r="M171">
        <f t="shared" si="103"/>
        <v>5.3578039613606E-2</v>
      </c>
      <c r="N171">
        <f t="shared" si="104"/>
        <v>5.3578039613606E-2</v>
      </c>
      <c r="O171">
        <f t="shared" si="105"/>
        <v>5.3626194611699159E-2</v>
      </c>
      <c r="P171">
        <f t="shared" si="106"/>
        <v>5.3626194611699159E-2</v>
      </c>
      <c r="Q171">
        <f t="shared" si="107"/>
        <v>5.5629839561957037E-2</v>
      </c>
      <c r="R171">
        <f t="shared" si="108"/>
        <v>5.5563294377433806E-2</v>
      </c>
      <c r="S171">
        <f t="shared" si="109"/>
        <v>5.6867152815217703E-2</v>
      </c>
      <c r="T171">
        <f t="shared" si="110"/>
        <v>2.7363129113756619E-2</v>
      </c>
      <c r="U171">
        <f t="shared" si="111"/>
        <v>2.7363129113756619E-2</v>
      </c>
      <c r="V171">
        <f t="shared" si="112"/>
        <v>3.1667593028148658E-2</v>
      </c>
      <c r="W171">
        <f t="shared" si="113"/>
        <v>1.0588081493152615</v>
      </c>
      <c r="X171">
        <f t="shared" si="114"/>
        <v>2.3373622907261804E-2</v>
      </c>
      <c r="Y171">
        <f t="shared" si="115"/>
        <v>5.5191438925604186E-2</v>
      </c>
      <c r="Z171">
        <f t="shared" si="116"/>
        <v>3.4233673318878312E-2</v>
      </c>
      <c r="AA171">
        <f t="shared" si="117"/>
        <v>2.7018909555252012E-2</v>
      </c>
      <c r="AB171">
        <f t="shared" si="118"/>
        <v>3.1410723392784848E-2</v>
      </c>
      <c r="AC171">
        <f t="shared" si="119"/>
        <v>1.338072219314337E-2</v>
      </c>
      <c r="AD171">
        <f t="shared" si="120"/>
        <v>6.867338483480985E-3</v>
      </c>
      <c r="AE171">
        <f t="shared" si="121"/>
        <v>1.8054770052368704E-2</v>
      </c>
      <c r="AF171">
        <f t="shared" si="122"/>
        <v>1.2345854563233082E-2</v>
      </c>
      <c r="AG171">
        <f t="shared" si="123"/>
        <v>9.744645908552417E-3</v>
      </c>
      <c r="AH171">
        <f t="shared" si="124"/>
        <v>2.6103788108280974E-2</v>
      </c>
      <c r="AI171">
        <f t="shared" si="125"/>
        <v>2.0088945244138835E-2</v>
      </c>
      <c r="AJ171">
        <f t="shared" si="126"/>
        <v>0</v>
      </c>
      <c r="AK171">
        <f t="shared" si="127"/>
        <v>5.0553751984395323E-2</v>
      </c>
      <c r="AL171">
        <f t="shared" si="128"/>
        <v>0</v>
      </c>
      <c r="AM171">
        <f t="shared" si="129"/>
        <v>0</v>
      </c>
      <c r="AN171">
        <f t="shared" si="130"/>
        <v>0</v>
      </c>
      <c r="AO171">
        <f t="shared" si="131"/>
        <v>0</v>
      </c>
      <c r="AP171">
        <f t="shared" si="132"/>
        <v>0</v>
      </c>
      <c r="AQ171">
        <f t="shared" si="133"/>
        <v>0</v>
      </c>
    </row>
    <row r="172" spans="1:43" x14ac:dyDescent="0.35">
      <c r="A172" s="1" t="str">
        <f t="shared" si="91"/>
        <v>ISIC 49T53</v>
      </c>
      <c r="B172">
        <f t="shared" si="92"/>
        <v>2.4729576681122207E-2</v>
      </c>
      <c r="C172">
        <f t="shared" si="93"/>
        <v>3.9443313840123714E-2</v>
      </c>
      <c r="D172">
        <f t="shared" si="94"/>
        <v>3.9443313840123714E-2</v>
      </c>
      <c r="E172">
        <f t="shared" si="95"/>
        <v>3.9443313840123714E-2</v>
      </c>
      <c r="F172">
        <f t="shared" si="96"/>
        <v>4.3305782780805366E-2</v>
      </c>
      <c r="G172">
        <f t="shared" si="97"/>
        <v>2.6116220328862114E-2</v>
      </c>
      <c r="H172">
        <f t="shared" si="98"/>
        <v>5.13487054990295E-2</v>
      </c>
      <c r="I172">
        <f t="shared" si="99"/>
        <v>4.5966816901473279E-2</v>
      </c>
      <c r="J172">
        <f t="shared" si="100"/>
        <v>3.4882664182049578E-2</v>
      </c>
      <c r="K172">
        <f t="shared" si="101"/>
        <v>3.8181000064576878E-2</v>
      </c>
      <c r="L172">
        <f t="shared" si="102"/>
        <v>1.7961762935765152E-2</v>
      </c>
      <c r="M172">
        <f t="shared" si="103"/>
        <v>5.1679494532189771E-2</v>
      </c>
      <c r="N172">
        <f t="shared" si="104"/>
        <v>5.1679494532189771E-2</v>
      </c>
      <c r="O172">
        <f t="shared" si="105"/>
        <v>4.4053896646480517E-2</v>
      </c>
      <c r="P172">
        <f t="shared" si="106"/>
        <v>4.4053896646480517E-2</v>
      </c>
      <c r="Q172">
        <f t="shared" si="107"/>
        <v>2.5636458887181145E-2</v>
      </c>
      <c r="R172">
        <f t="shared" si="108"/>
        <v>2.9353507702405066E-2</v>
      </c>
      <c r="S172">
        <f t="shared" si="109"/>
        <v>2.9936112952322826E-2</v>
      </c>
      <c r="T172">
        <f t="shared" si="110"/>
        <v>3.2330074562734165E-2</v>
      </c>
      <c r="U172">
        <f t="shared" si="111"/>
        <v>3.2330074562734165E-2</v>
      </c>
      <c r="V172">
        <f t="shared" si="112"/>
        <v>2.3523625685707705E-2</v>
      </c>
      <c r="W172">
        <f t="shared" si="113"/>
        <v>4.460851777252238E-2</v>
      </c>
      <c r="X172">
        <f t="shared" si="114"/>
        <v>1.1714341153818204</v>
      </c>
      <c r="Y172">
        <f t="shared" si="115"/>
        <v>1.9072368673942634E-2</v>
      </c>
      <c r="Z172">
        <f t="shared" si="116"/>
        <v>2.0366350661811625E-2</v>
      </c>
      <c r="AA172">
        <f t="shared" si="117"/>
        <v>1.3643405834538103E-2</v>
      </c>
      <c r="AB172">
        <f t="shared" si="118"/>
        <v>9.7255254556075782E-3</v>
      </c>
      <c r="AC172">
        <f t="shared" si="119"/>
        <v>7.1530566352101749E-3</v>
      </c>
      <c r="AD172">
        <f t="shared" si="120"/>
        <v>3.6902832901768005E-3</v>
      </c>
      <c r="AE172">
        <f t="shared" si="121"/>
        <v>1.2890772583195202E-2</v>
      </c>
      <c r="AF172">
        <f t="shared" si="122"/>
        <v>1.128638339571335E-2</v>
      </c>
      <c r="AG172">
        <f t="shared" si="123"/>
        <v>1.2006707618297493E-2</v>
      </c>
      <c r="AH172">
        <f t="shared" si="124"/>
        <v>8.4693211704338633E-3</v>
      </c>
      <c r="AI172">
        <f t="shared" si="125"/>
        <v>1.2131778579363182E-2</v>
      </c>
      <c r="AJ172">
        <f t="shared" si="126"/>
        <v>0</v>
      </c>
      <c r="AK172">
        <f t="shared" si="127"/>
        <v>2.3283206160808236E-2</v>
      </c>
      <c r="AL172">
        <f t="shared" si="128"/>
        <v>0</v>
      </c>
      <c r="AM172">
        <f t="shared" si="129"/>
        <v>0</v>
      </c>
      <c r="AN172">
        <f t="shared" si="130"/>
        <v>0</v>
      </c>
      <c r="AO172">
        <f t="shared" si="131"/>
        <v>0</v>
      </c>
      <c r="AP172">
        <f t="shared" si="132"/>
        <v>0</v>
      </c>
      <c r="AQ172">
        <f t="shared" si="133"/>
        <v>0</v>
      </c>
    </row>
    <row r="173" spans="1:43" x14ac:dyDescent="0.35">
      <c r="A173" s="1" t="str">
        <f t="shared" si="91"/>
        <v>ISIC 55T56</v>
      </c>
      <c r="B173">
        <f t="shared" si="92"/>
        <v>6.3537325654928816E-3</v>
      </c>
      <c r="C173">
        <f t="shared" si="93"/>
        <v>8.528998063000141E-3</v>
      </c>
      <c r="D173">
        <f t="shared" si="94"/>
        <v>8.528998063000141E-3</v>
      </c>
      <c r="E173">
        <f t="shared" si="95"/>
        <v>8.528998063000141E-3</v>
      </c>
      <c r="F173">
        <f t="shared" si="96"/>
        <v>8.9170834351451813E-3</v>
      </c>
      <c r="G173">
        <f t="shared" si="97"/>
        <v>9.4682284177612479E-3</v>
      </c>
      <c r="H173">
        <f t="shared" si="98"/>
        <v>1.0311918688779873E-2</v>
      </c>
      <c r="I173">
        <f t="shared" si="99"/>
        <v>8.5487023331349294E-3</v>
      </c>
      <c r="J173">
        <f t="shared" si="100"/>
        <v>5.3311756091542059E-3</v>
      </c>
      <c r="K173">
        <f t="shared" si="101"/>
        <v>9.2790362531687768E-3</v>
      </c>
      <c r="L173">
        <f t="shared" si="102"/>
        <v>7.7010961667927317E-3</v>
      </c>
      <c r="M173">
        <f t="shared" si="103"/>
        <v>1.0520501132513075E-2</v>
      </c>
      <c r="N173">
        <f t="shared" si="104"/>
        <v>1.0520501132513075E-2</v>
      </c>
      <c r="O173">
        <f t="shared" si="105"/>
        <v>1.1173855192210631E-2</v>
      </c>
      <c r="P173">
        <f t="shared" si="106"/>
        <v>1.1173855192210631E-2</v>
      </c>
      <c r="Q173">
        <f t="shared" si="107"/>
        <v>1.0228381790210421E-2</v>
      </c>
      <c r="R173">
        <f t="shared" si="108"/>
        <v>9.186870186996576E-3</v>
      </c>
      <c r="S173">
        <f t="shared" si="109"/>
        <v>1.1269512906855931E-2</v>
      </c>
      <c r="T173">
        <f t="shared" si="110"/>
        <v>9.8426435753953805E-3</v>
      </c>
      <c r="U173">
        <f t="shared" si="111"/>
        <v>9.8426435753953805E-3</v>
      </c>
      <c r="V173">
        <f t="shared" si="112"/>
        <v>9.6056501259616893E-3</v>
      </c>
      <c r="W173">
        <f t="shared" si="113"/>
        <v>1.1762361693236268E-2</v>
      </c>
      <c r="X173">
        <f t="shared" si="114"/>
        <v>1.3041760791187268E-2</v>
      </c>
      <c r="Y173">
        <f t="shared" si="115"/>
        <v>1.0124545566776499</v>
      </c>
      <c r="Z173">
        <f t="shared" si="116"/>
        <v>1.2585821068199115E-2</v>
      </c>
      <c r="AA173">
        <f t="shared" si="117"/>
        <v>9.3758660884556023E-3</v>
      </c>
      <c r="AB173">
        <f t="shared" si="118"/>
        <v>1.0440342374633066E-2</v>
      </c>
      <c r="AC173">
        <f t="shared" si="119"/>
        <v>8.9224437157406997E-3</v>
      </c>
      <c r="AD173">
        <f t="shared" si="120"/>
        <v>2.9938453311165051E-3</v>
      </c>
      <c r="AE173">
        <f t="shared" si="121"/>
        <v>1.7825218281767811E-2</v>
      </c>
      <c r="AF173">
        <f t="shared" si="122"/>
        <v>7.1939822674731597E-3</v>
      </c>
      <c r="AG173">
        <f t="shared" si="123"/>
        <v>7.8725419765301955E-3</v>
      </c>
      <c r="AH173">
        <f t="shared" si="124"/>
        <v>9.7348275048305954E-3</v>
      </c>
      <c r="AI173">
        <f t="shared" si="125"/>
        <v>1.3047769970223362E-2</v>
      </c>
      <c r="AJ173">
        <f t="shared" si="126"/>
        <v>0</v>
      </c>
      <c r="AK173">
        <f t="shared" si="127"/>
        <v>1.0785685583834014E-2</v>
      </c>
      <c r="AL173">
        <f t="shared" si="128"/>
        <v>0</v>
      </c>
      <c r="AM173">
        <f t="shared" si="129"/>
        <v>0</v>
      </c>
      <c r="AN173">
        <f t="shared" si="130"/>
        <v>0</v>
      </c>
      <c r="AO173">
        <f t="shared" si="131"/>
        <v>0</v>
      </c>
      <c r="AP173">
        <f t="shared" si="132"/>
        <v>0</v>
      </c>
      <c r="AQ173">
        <f t="shared" si="133"/>
        <v>0</v>
      </c>
    </row>
    <row r="174" spans="1:43" x14ac:dyDescent="0.35">
      <c r="A174" s="1" t="str">
        <f t="shared" si="91"/>
        <v>ISIC 58T60</v>
      </c>
      <c r="B174">
        <f t="shared" si="92"/>
        <v>2.1972435681199528E-3</v>
      </c>
      <c r="C174">
        <f t="shared" si="93"/>
        <v>4.0710946635315716E-3</v>
      </c>
      <c r="D174">
        <f t="shared" si="94"/>
        <v>4.0710946635315716E-3</v>
      </c>
      <c r="E174">
        <f t="shared" si="95"/>
        <v>4.0710946635315716E-3</v>
      </c>
      <c r="F174">
        <f t="shared" si="96"/>
        <v>3.7130585698789591E-3</v>
      </c>
      <c r="G174">
        <f t="shared" si="97"/>
        <v>2.9538552542362159E-3</v>
      </c>
      <c r="H174">
        <f t="shared" si="98"/>
        <v>2.9613155060921907E-3</v>
      </c>
      <c r="I174">
        <f t="shared" si="99"/>
        <v>6.2768568075348939E-3</v>
      </c>
      <c r="J174">
        <f t="shared" si="100"/>
        <v>2.7302636203589059E-3</v>
      </c>
      <c r="K174">
        <f t="shared" si="101"/>
        <v>3.5943890420037572E-3</v>
      </c>
      <c r="L174">
        <f t="shared" si="102"/>
        <v>4.713607105103281E-3</v>
      </c>
      <c r="M174">
        <f t="shared" si="103"/>
        <v>3.2638548213895923E-3</v>
      </c>
      <c r="N174">
        <f t="shared" si="104"/>
        <v>3.2638548213895923E-3</v>
      </c>
      <c r="O174">
        <f t="shared" si="105"/>
        <v>3.2047999076534849E-3</v>
      </c>
      <c r="P174">
        <f t="shared" si="106"/>
        <v>3.2047999076534853E-3</v>
      </c>
      <c r="Q174">
        <f t="shared" si="107"/>
        <v>3.1688531132923877E-3</v>
      </c>
      <c r="R174">
        <f t="shared" si="108"/>
        <v>3.4081258471742558E-3</v>
      </c>
      <c r="S174">
        <f t="shared" si="109"/>
        <v>3.1723535852910358E-3</v>
      </c>
      <c r="T174">
        <f t="shared" si="110"/>
        <v>2.9409413198106496E-3</v>
      </c>
      <c r="U174">
        <f t="shared" si="111"/>
        <v>2.9409413198106496E-3</v>
      </c>
      <c r="V174">
        <f t="shared" si="112"/>
        <v>4.5430585189262405E-3</v>
      </c>
      <c r="W174">
        <f t="shared" si="113"/>
        <v>4.4675610416468623E-3</v>
      </c>
      <c r="X174">
        <f t="shared" si="114"/>
        <v>2.8264353769854324E-3</v>
      </c>
      <c r="Y174">
        <f t="shared" si="115"/>
        <v>4.1475185797674782E-3</v>
      </c>
      <c r="Z174">
        <f t="shared" si="116"/>
        <v>1.1039306575618772</v>
      </c>
      <c r="AA174">
        <f t="shared" si="117"/>
        <v>1.2637250411993633E-2</v>
      </c>
      <c r="AB174">
        <f t="shared" si="118"/>
        <v>9.6465691516238548E-3</v>
      </c>
      <c r="AC174">
        <f t="shared" si="119"/>
        <v>6.4919348429267705E-3</v>
      </c>
      <c r="AD174">
        <f t="shared" si="120"/>
        <v>1.3600580552052838E-3</v>
      </c>
      <c r="AE174">
        <f t="shared" si="121"/>
        <v>1.1519975425612358E-2</v>
      </c>
      <c r="AF174">
        <f t="shared" si="122"/>
        <v>4.2997255518650032E-3</v>
      </c>
      <c r="AG174">
        <f t="shared" si="123"/>
        <v>5.5272122421874256E-3</v>
      </c>
      <c r="AH174">
        <f t="shared" si="124"/>
        <v>2.9582076816883794E-3</v>
      </c>
      <c r="AI174">
        <f t="shared" si="125"/>
        <v>8.4775883762956278E-3</v>
      </c>
      <c r="AJ174">
        <f t="shared" si="126"/>
        <v>0</v>
      </c>
      <c r="AK174">
        <f t="shared" si="127"/>
        <v>2.7671045943873504E-3</v>
      </c>
      <c r="AL174">
        <f t="shared" si="128"/>
        <v>0</v>
      </c>
      <c r="AM174">
        <f t="shared" si="129"/>
        <v>0</v>
      </c>
      <c r="AN174">
        <f t="shared" si="130"/>
        <v>0</v>
      </c>
      <c r="AO174">
        <f t="shared" si="131"/>
        <v>0</v>
      </c>
      <c r="AP174">
        <f t="shared" si="132"/>
        <v>0</v>
      </c>
      <c r="AQ174">
        <f t="shared" si="133"/>
        <v>0</v>
      </c>
    </row>
    <row r="175" spans="1:43" x14ac:dyDescent="0.35">
      <c r="A175" s="1" t="str">
        <f t="shared" si="91"/>
        <v>ISIC 61</v>
      </c>
      <c r="B175">
        <f t="shared" si="92"/>
        <v>6.4542132135628118E-3</v>
      </c>
      <c r="C175">
        <f t="shared" si="93"/>
        <v>9.1543943764148261E-3</v>
      </c>
      <c r="D175">
        <f t="shared" si="94"/>
        <v>9.1543943764148261E-3</v>
      </c>
      <c r="E175">
        <f t="shared" si="95"/>
        <v>9.1543943764148261E-3</v>
      </c>
      <c r="F175">
        <f t="shared" si="96"/>
        <v>1.0055349960775355E-2</v>
      </c>
      <c r="G175">
        <f t="shared" si="97"/>
        <v>9.9771059248415211E-3</v>
      </c>
      <c r="H175">
        <f t="shared" si="98"/>
        <v>9.7876220382149132E-3</v>
      </c>
      <c r="I175">
        <f t="shared" si="99"/>
        <v>1.1021996096062326E-2</v>
      </c>
      <c r="J175">
        <f t="shared" si="100"/>
        <v>5.9909287242242686E-3</v>
      </c>
      <c r="K175">
        <f t="shared" si="101"/>
        <v>9.8296410864096035E-3</v>
      </c>
      <c r="L175">
        <f t="shared" si="102"/>
        <v>8.3493145092836188E-3</v>
      </c>
      <c r="M175">
        <f t="shared" si="103"/>
        <v>1.2459373820527813E-2</v>
      </c>
      <c r="N175">
        <f t="shared" si="104"/>
        <v>1.2459373820527813E-2</v>
      </c>
      <c r="O175">
        <f t="shared" si="105"/>
        <v>1.0779417796536571E-2</v>
      </c>
      <c r="P175">
        <f t="shared" si="106"/>
        <v>1.0779417796536571E-2</v>
      </c>
      <c r="Q175">
        <f t="shared" si="107"/>
        <v>9.2039396017327968E-3</v>
      </c>
      <c r="R175">
        <f t="shared" si="108"/>
        <v>8.6129457104601043E-3</v>
      </c>
      <c r="S175">
        <f t="shared" si="109"/>
        <v>9.6620932851232133E-3</v>
      </c>
      <c r="T175">
        <f t="shared" si="110"/>
        <v>1.1097681692904607E-2</v>
      </c>
      <c r="U175">
        <f t="shared" si="111"/>
        <v>1.1097681692904607E-2</v>
      </c>
      <c r="V175">
        <f t="shared" si="112"/>
        <v>1.1565690300798492E-2</v>
      </c>
      <c r="W175">
        <f t="shared" si="113"/>
        <v>1.2582303118342268E-2</v>
      </c>
      <c r="X175">
        <f t="shared" si="114"/>
        <v>1.0479183513247677E-2</v>
      </c>
      <c r="Y175">
        <f t="shared" si="115"/>
        <v>1.3320646239547413E-2</v>
      </c>
      <c r="Z175">
        <f t="shared" si="116"/>
        <v>2.4228688616502028E-2</v>
      </c>
      <c r="AA175">
        <f t="shared" si="117"/>
        <v>1.1975067037232583</v>
      </c>
      <c r="AB175">
        <f t="shared" si="118"/>
        <v>1.7020165596544099E-2</v>
      </c>
      <c r="AC175">
        <f t="shared" si="119"/>
        <v>2.0449184474138002E-2</v>
      </c>
      <c r="AD175">
        <f t="shared" si="120"/>
        <v>4.380190844597758E-3</v>
      </c>
      <c r="AE175">
        <f t="shared" si="121"/>
        <v>1.4416795197700444E-2</v>
      </c>
      <c r="AF175">
        <f t="shared" si="122"/>
        <v>1.0942800936643319E-2</v>
      </c>
      <c r="AG175">
        <f t="shared" si="123"/>
        <v>5.0476805369772037E-3</v>
      </c>
      <c r="AH175">
        <f t="shared" si="124"/>
        <v>6.5911879766541179E-3</v>
      </c>
      <c r="AI175">
        <f t="shared" si="125"/>
        <v>1.2452808233554127E-2</v>
      </c>
      <c r="AJ175">
        <f t="shared" si="126"/>
        <v>0</v>
      </c>
      <c r="AK175">
        <f t="shared" si="127"/>
        <v>8.1620028154843899E-3</v>
      </c>
      <c r="AL175">
        <f t="shared" si="128"/>
        <v>0</v>
      </c>
      <c r="AM175">
        <f t="shared" si="129"/>
        <v>0</v>
      </c>
      <c r="AN175">
        <f t="shared" si="130"/>
        <v>0</v>
      </c>
      <c r="AO175">
        <f t="shared" si="131"/>
        <v>0</v>
      </c>
      <c r="AP175">
        <f t="shared" si="132"/>
        <v>0</v>
      </c>
      <c r="AQ175">
        <f t="shared" si="133"/>
        <v>0</v>
      </c>
    </row>
    <row r="176" spans="1:43" x14ac:dyDescent="0.35">
      <c r="A176" s="1" t="str">
        <f t="shared" si="91"/>
        <v>ISIC 62T63</v>
      </c>
      <c r="B176">
        <f t="shared" si="92"/>
        <v>1.0804677792742754E-2</v>
      </c>
      <c r="C176">
        <f t="shared" si="93"/>
        <v>1.647363509922966E-2</v>
      </c>
      <c r="D176">
        <f t="shared" si="94"/>
        <v>1.647363509922966E-2</v>
      </c>
      <c r="E176">
        <f t="shared" si="95"/>
        <v>1.647363509922966E-2</v>
      </c>
      <c r="F176">
        <f t="shared" si="96"/>
        <v>1.7202187820288352E-2</v>
      </c>
      <c r="G176">
        <f t="shared" si="97"/>
        <v>1.6670269934903097E-2</v>
      </c>
      <c r="H176">
        <f t="shared" si="98"/>
        <v>1.646690294957406E-2</v>
      </c>
      <c r="I176">
        <f t="shared" si="99"/>
        <v>2.3783919920301447E-2</v>
      </c>
      <c r="J176">
        <f t="shared" si="100"/>
        <v>1.4249338780874294E-2</v>
      </c>
      <c r="K176">
        <f t="shared" si="101"/>
        <v>2.2529366012075891E-2</v>
      </c>
      <c r="L176">
        <f t="shared" si="102"/>
        <v>1.7297370973160909E-2</v>
      </c>
      <c r="M176">
        <f t="shared" si="103"/>
        <v>1.9187703973824355E-2</v>
      </c>
      <c r="N176">
        <f t="shared" si="104"/>
        <v>1.9187703973824355E-2</v>
      </c>
      <c r="O176">
        <f t="shared" si="105"/>
        <v>2.1853288382527914E-2</v>
      </c>
      <c r="P176">
        <f t="shared" si="106"/>
        <v>2.1853288382527914E-2</v>
      </c>
      <c r="Q176">
        <f t="shared" si="107"/>
        <v>2.1950593725534772E-2</v>
      </c>
      <c r="R176">
        <f t="shared" si="108"/>
        <v>2.1551355771991399E-2</v>
      </c>
      <c r="S176">
        <f t="shared" si="109"/>
        <v>1.8942735475138354E-2</v>
      </c>
      <c r="T176">
        <f t="shared" si="110"/>
        <v>2.1851779642807517E-2</v>
      </c>
      <c r="U176">
        <f t="shared" si="111"/>
        <v>2.1851779642807517E-2</v>
      </c>
      <c r="V176">
        <f t="shared" si="112"/>
        <v>2.810501669651469E-2</v>
      </c>
      <c r="W176">
        <f t="shared" si="113"/>
        <v>2.1895897754882182E-2</v>
      </c>
      <c r="X176">
        <f t="shared" si="114"/>
        <v>2.2991086310890883E-2</v>
      </c>
      <c r="Y176">
        <f t="shared" si="115"/>
        <v>1.3621948442315892E-2</v>
      </c>
      <c r="Z176">
        <f t="shared" si="116"/>
        <v>5.4084893043874135E-2</v>
      </c>
      <c r="AA176">
        <f t="shared" si="117"/>
        <v>5.4126001602133204E-2</v>
      </c>
      <c r="AB176">
        <f t="shared" si="118"/>
        <v>1.239322917453934</v>
      </c>
      <c r="AC176">
        <f t="shared" si="119"/>
        <v>5.0286084131019836E-2</v>
      </c>
      <c r="AD176">
        <f t="shared" si="120"/>
        <v>8.7181156911509995E-3</v>
      </c>
      <c r="AE176">
        <f t="shared" si="121"/>
        <v>3.0309237594069012E-2</v>
      </c>
      <c r="AF176">
        <f t="shared" si="122"/>
        <v>1.9864011768350613E-2</v>
      </c>
      <c r="AG176">
        <f t="shared" si="123"/>
        <v>1.1932098724889132E-2</v>
      </c>
      <c r="AH176">
        <f t="shared" si="124"/>
        <v>1.2442838449269394E-2</v>
      </c>
      <c r="AI176">
        <f t="shared" si="125"/>
        <v>1.9041979428643996E-2</v>
      </c>
      <c r="AJ176">
        <f t="shared" si="126"/>
        <v>0</v>
      </c>
      <c r="AK176">
        <f t="shared" si="127"/>
        <v>1.6200226230290327E-2</v>
      </c>
      <c r="AL176">
        <f t="shared" si="128"/>
        <v>0</v>
      </c>
      <c r="AM176">
        <f t="shared" si="129"/>
        <v>0</v>
      </c>
      <c r="AN176">
        <f t="shared" si="130"/>
        <v>0</v>
      </c>
      <c r="AO176">
        <f t="shared" si="131"/>
        <v>0</v>
      </c>
      <c r="AP176">
        <f t="shared" si="132"/>
        <v>0</v>
      </c>
      <c r="AQ176">
        <f t="shared" si="133"/>
        <v>0</v>
      </c>
    </row>
    <row r="177" spans="1:43" x14ac:dyDescent="0.35">
      <c r="A177" s="1" t="str">
        <f t="shared" si="91"/>
        <v>ISIC 64T66</v>
      </c>
      <c r="B177">
        <f t="shared" si="92"/>
        <v>2.5702011115450143E-2</v>
      </c>
      <c r="C177">
        <f t="shared" si="93"/>
        <v>1.8870660437028331E-2</v>
      </c>
      <c r="D177">
        <f t="shared" si="94"/>
        <v>1.8870660437028331E-2</v>
      </c>
      <c r="E177">
        <f t="shared" si="95"/>
        <v>1.8870660437028331E-2</v>
      </c>
      <c r="F177">
        <f t="shared" si="96"/>
        <v>2.6456383143254769E-2</v>
      </c>
      <c r="G177">
        <f t="shared" si="97"/>
        <v>2.3480041700067022E-2</v>
      </c>
      <c r="H177">
        <f t="shared" si="98"/>
        <v>2.4288543330140695E-2</v>
      </c>
      <c r="I177">
        <f t="shared" si="99"/>
        <v>2.3849009096710481E-2</v>
      </c>
      <c r="J177">
        <f t="shared" si="100"/>
        <v>1.7509040844849711E-2</v>
      </c>
      <c r="K177">
        <f t="shared" si="101"/>
        <v>2.2061368492780939E-2</v>
      </c>
      <c r="L177">
        <f t="shared" si="102"/>
        <v>1.4854183728761058E-2</v>
      </c>
      <c r="M177">
        <f t="shared" si="103"/>
        <v>2.2712648406153876E-2</v>
      </c>
      <c r="N177">
        <f t="shared" si="104"/>
        <v>2.2712648406153876E-2</v>
      </c>
      <c r="O177">
        <f t="shared" si="105"/>
        <v>2.3142257151909193E-2</v>
      </c>
      <c r="P177">
        <f t="shared" si="106"/>
        <v>2.3142257151909193E-2</v>
      </c>
      <c r="Q177">
        <f t="shared" si="107"/>
        <v>1.9737212116603016E-2</v>
      </c>
      <c r="R177">
        <f t="shared" si="108"/>
        <v>2.0232170530634173E-2</v>
      </c>
      <c r="S177">
        <f t="shared" si="109"/>
        <v>2.0636850696194923E-2</v>
      </c>
      <c r="T177">
        <f t="shared" si="110"/>
        <v>2.3429080468771419E-2</v>
      </c>
      <c r="U177">
        <f t="shared" si="111"/>
        <v>2.3429080468771419E-2</v>
      </c>
      <c r="V177">
        <f t="shared" si="112"/>
        <v>2.3082530120571178E-2</v>
      </c>
      <c r="W177">
        <f t="shared" si="113"/>
        <v>2.7223676245350232E-2</v>
      </c>
      <c r="X177">
        <f t="shared" si="114"/>
        <v>2.4764963902984011E-2</v>
      </c>
      <c r="Y177">
        <f t="shared" si="115"/>
        <v>2.3725656958827907E-2</v>
      </c>
      <c r="Z177">
        <f t="shared" si="116"/>
        <v>1.9029875207286294E-2</v>
      </c>
      <c r="AA177">
        <f t="shared" si="117"/>
        <v>2.2390000606165233E-2</v>
      </c>
      <c r="AB177">
        <f t="shared" si="118"/>
        <v>1.5884383360700628E-2</v>
      </c>
      <c r="AC177">
        <f t="shared" si="119"/>
        <v>1.1590236307259543</v>
      </c>
      <c r="AD177">
        <f t="shared" si="120"/>
        <v>5.5214169797089707E-2</v>
      </c>
      <c r="AE177">
        <f t="shared" si="121"/>
        <v>2.2655065099175871E-2</v>
      </c>
      <c r="AF177">
        <f t="shared" si="122"/>
        <v>2.0889859868412703E-2</v>
      </c>
      <c r="AG177">
        <f t="shared" si="123"/>
        <v>8.5184003726545519E-3</v>
      </c>
      <c r="AH177">
        <f t="shared" si="124"/>
        <v>1.2841008095472669E-2</v>
      </c>
      <c r="AI177">
        <f t="shared" si="125"/>
        <v>2.0800350279124122E-2</v>
      </c>
      <c r="AJ177">
        <f t="shared" si="126"/>
        <v>0</v>
      </c>
      <c r="AK177">
        <f t="shared" si="127"/>
        <v>2.531926723686832E-2</v>
      </c>
      <c r="AL177">
        <f t="shared" si="128"/>
        <v>0</v>
      </c>
      <c r="AM177">
        <f t="shared" si="129"/>
        <v>0</v>
      </c>
      <c r="AN177">
        <f t="shared" si="130"/>
        <v>0</v>
      </c>
      <c r="AO177">
        <f t="shared" si="131"/>
        <v>0</v>
      </c>
      <c r="AP177">
        <f t="shared" si="132"/>
        <v>0</v>
      </c>
      <c r="AQ177">
        <f t="shared" si="133"/>
        <v>0</v>
      </c>
    </row>
    <row r="178" spans="1:43" x14ac:dyDescent="0.35">
      <c r="A178" s="1" t="str">
        <f t="shared" si="91"/>
        <v>ISIC 68</v>
      </c>
      <c r="B178">
        <f t="shared" si="92"/>
        <v>2.0381016579038028E-2</v>
      </c>
      <c r="C178">
        <f t="shared" si="93"/>
        <v>2.0243644116231915E-2</v>
      </c>
      <c r="D178">
        <f t="shared" si="94"/>
        <v>2.0243644116231915E-2</v>
      </c>
      <c r="E178">
        <f t="shared" si="95"/>
        <v>2.0243644116231915E-2</v>
      </c>
      <c r="F178">
        <f t="shared" si="96"/>
        <v>3.0800148065705871E-2</v>
      </c>
      <c r="G178">
        <f t="shared" si="97"/>
        <v>3.4089141604519958E-2</v>
      </c>
      <c r="H178">
        <f t="shared" si="98"/>
        <v>3.1410688142382528E-2</v>
      </c>
      <c r="I178">
        <f t="shared" si="99"/>
        <v>3.3500930352247868E-2</v>
      </c>
      <c r="J178">
        <f t="shared" si="100"/>
        <v>1.5203638260076889E-2</v>
      </c>
      <c r="K178">
        <f t="shared" si="101"/>
        <v>2.5783403146575318E-2</v>
      </c>
      <c r="L178">
        <f t="shared" si="102"/>
        <v>2.0648502232259648E-2</v>
      </c>
      <c r="M178">
        <f t="shared" si="103"/>
        <v>3.1213881791522732E-2</v>
      </c>
      <c r="N178">
        <f t="shared" si="104"/>
        <v>3.1213881791522732E-2</v>
      </c>
      <c r="O178">
        <f t="shared" si="105"/>
        <v>2.6779117497066716E-2</v>
      </c>
      <c r="P178">
        <f t="shared" si="106"/>
        <v>2.6779117497066716E-2</v>
      </c>
      <c r="Q178">
        <f t="shared" si="107"/>
        <v>2.9159841487537527E-2</v>
      </c>
      <c r="R178">
        <f t="shared" si="108"/>
        <v>3.0722776595949384E-2</v>
      </c>
      <c r="S178">
        <f t="shared" si="109"/>
        <v>3.0206794848270341E-2</v>
      </c>
      <c r="T178">
        <f t="shared" si="110"/>
        <v>2.6320287687105082E-2</v>
      </c>
      <c r="U178">
        <f t="shared" si="111"/>
        <v>2.6320287687105082E-2</v>
      </c>
      <c r="V178">
        <f t="shared" si="112"/>
        <v>2.9676016960280622E-2</v>
      </c>
      <c r="W178">
        <f t="shared" si="113"/>
        <v>6.9494570947357309E-2</v>
      </c>
      <c r="X178">
        <f t="shared" si="114"/>
        <v>3.3298647935510274E-2</v>
      </c>
      <c r="Y178">
        <f t="shared" si="115"/>
        <v>6.6838573950686292E-2</v>
      </c>
      <c r="Z178">
        <f t="shared" si="116"/>
        <v>4.2369021589495778E-2</v>
      </c>
      <c r="AA178">
        <f t="shared" si="117"/>
        <v>6.713287160014518E-2</v>
      </c>
      <c r="AB178">
        <f t="shared" si="118"/>
        <v>3.3377875155068647E-2</v>
      </c>
      <c r="AC178">
        <f t="shared" si="119"/>
        <v>4.8105224950931842E-2</v>
      </c>
      <c r="AD178">
        <f t="shared" si="120"/>
        <v>1.0318944491388651</v>
      </c>
      <c r="AE178">
        <f t="shared" si="121"/>
        <v>4.5491858564735414E-2</v>
      </c>
      <c r="AF178">
        <f t="shared" si="122"/>
        <v>2.8664526057891052E-2</v>
      </c>
      <c r="AG178">
        <f t="shared" si="123"/>
        <v>1.9407817808946029E-2</v>
      </c>
      <c r="AH178">
        <f t="shared" si="124"/>
        <v>2.6963993607868927E-2</v>
      </c>
      <c r="AI178">
        <f t="shared" si="125"/>
        <v>3.9401400138671376E-2</v>
      </c>
      <c r="AJ178">
        <f t="shared" si="126"/>
        <v>0</v>
      </c>
      <c r="AK178">
        <f t="shared" si="127"/>
        <v>4.2669682955165197E-2</v>
      </c>
      <c r="AL178">
        <f t="shared" si="128"/>
        <v>0</v>
      </c>
      <c r="AM178">
        <f t="shared" si="129"/>
        <v>0</v>
      </c>
      <c r="AN178">
        <f t="shared" si="130"/>
        <v>0</v>
      </c>
      <c r="AO178">
        <f t="shared" si="131"/>
        <v>0</v>
      </c>
      <c r="AP178">
        <f t="shared" si="132"/>
        <v>0</v>
      </c>
      <c r="AQ178">
        <f t="shared" si="133"/>
        <v>0</v>
      </c>
    </row>
    <row r="179" spans="1:43" x14ac:dyDescent="0.35">
      <c r="A179" s="1" t="str">
        <f t="shared" si="91"/>
        <v>ISIC 69T82</v>
      </c>
      <c r="B179">
        <f t="shared" si="92"/>
        <v>9.3718158261342759E-3</v>
      </c>
      <c r="C179">
        <f t="shared" si="93"/>
        <v>1.1139214247993863E-2</v>
      </c>
      <c r="D179">
        <f t="shared" si="94"/>
        <v>1.1139214247993863E-2</v>
      </c>
      <c r="E179">
        <f t="shared" si="95"/>
        <v>1.1139214247993863E-2</v>
      </c>
      <c r="F179">
        <f t="shared" si="96"/>
        <v>1.3301957653282613E-2</v>
      </c>
      <c r="G179">
        <f t="shared" si="97"/>
        <v>1.1064570674443417E-2</v>
      </c>
      <c r="H179">
        <f t="shared" si="98"/>
        <v>1.1137306395793464E-2</v>
      </c>
      <c r="I179">
        <f t="shared" si="99"/>
        <v>1.3255399863609584E-2</v>
      </c>
      <c r="J179">
        <f t="shared" si="100"/>
        <v>9.2697052829423168E-3</v>
      </c>
      <c r="K179">
        <f t="shared" si="101"/>
        <v>1.2766090939096374E-2</v>
      </c>
      <c r="L179">
        <f t="shared" si="102"/>
        <v>1.4483330196143207E-2</v>
      </c>
      <c r="M179">
        <f t="shared" si="103"/>
        <v>1.3317147786264846E-2</v>
      </c>
      <c r="N179">
        <f t="shared" si="104"/>
        <v>1.3317147786264846E-2</v>
      </c>
      <c r="O179">
        <f t="shared" si="105"/>
        <v>1.2183163361749367E-2</v>
      </c>
      <c r="P179">
        <f t="shared" si="106"/>
        <v>1.2183163361749367E-2</v>
      </c>
      <c r="Q179">
        <f t="shared" si="107"/>
        <v>1.2151622618218139E-2</v>
      </c>
      <c r="R179">
        <f t="shared" si="108"/>
        <v>1.2921840327878043E-2</v>
      </c>
      <c r="S179">
        <f t="shared" si="109"/>
        <v>1.2208220047326683E-2</v>
      </c>
      <c r="T179">
        <f t="shared" si="110"/>
        <v>1.0148507571010615E-2</v>
      </c>
      <c r="U179">
        <f t="shared" si="111"/>
        <v>1.0148507571010615E-2</v>
      </c>
      <c r="V179">
        <f t="shared" si="112"/>
        <v>1.3702023836316433E-2</v>
      </c>
      <c r="W179">
        <f t="shared" si="113"/>
        <v>1.3208773369185776E-2</v>
      </c>
      <c r="X179">
        <f t="shared" si="114"/>
        <v>1.2565374007134991E-2</v>
      </c>
      <c r="Y179">
        <f t="shared" si="115"/>
        <v>9.9062844387959662E-3</v>
      </c>
      <c r="Z179">
        <f t="shared" si="116"/>
        <v>1.5150003622698787E-2</v>
      </c>
      <c r="AA179">
        <f t="shared" si="117"/>
        <v>1.2443975767787377E-2</v>
      </c>
      <c r="AB179">
        <f t="shared" si="118"/>
        <v>1.4318994239210785E-2</v>
      </c>
      <c r="AC179">
        <f t="shared" si="119"/>
        <v>1.3385648439812549E-2</v>
      </c>
      <c r="AD179">
        <f t="shared" si="120"/>
        <v>5.1275576291486356E-3</v>
      </c>
      <c r="AE179">
        <f t="shared" si="121"/>
        <v>1.0172919699497815</v>
      </c>
      <c r="AF179">
        <f t="shared" si="122"/>
        <v>6.7292403652676608E-3</v>
      </c>
      <c r="AG179">
        <f t="shared" si="123"/>
        <v>4.1246742989828238E-3</v>
      </c>
      <c r="AH179">
        <f t="shared" si="124"/>
        <v>5.5853550640919776E-3</v>
      </c>
      <c r="AI179">
        <f t="shared" si="125"/>
        <v>9.9894213561748414E-3</v>
      </c>
      <c r="AJ179">
        <f t="shared" si="126"/>
        <v>0</v>
      </c>
      <c r="AK179">
        <f t="shared" si="127"/>
        <v>1.4086874889864274E-2</v>
      </c>
      <c r="AL179">
        <f t="shared" si="128"/>
        <v>0</v>
      </c>
      <c r="AM179">
        <f t="shared" si="129"/>
        <v>0</v>
      </c>
      <c r="AN179">
        <f t="shared" si="130"/>
        <v>0</v>
      </c>
      <c r="AO179">
        <f t="shared" si="131"/>
        <v>0</v>
      </c>
      <c r="AP179">
        <f t="shared" si="132"/>
        <v>0</v>
      </c>
      <c r="AQ179">
        <f t="shared" si="133"/>
        <v>0</v>
      </c>
    </row>
    <row r="180" spans="1:43" x14ac:dyDescent="0.35">
      <c r="A180" s="1" t="str">
        <f t="shared" si="91"/>
        <v>ISIC 84</v>
      </c>
      <c r="B180">
        <f t="shared" si="92"/>
        <v>1.7345780953807999E-2</v>
      </c>
      <c r="C180">
        <f t="shared" si="93"/>
        <v>2.2918414869812137E-2</v>
      </c>
      <c r="D180">
        <f t="shared" si="94"/>
        <v>2.2918414869812137E-2</v>
      </c>
      <c r="E180">
        <f t="shared" si="95"/>
        <v>2.2918414869812137E-2</v>
      </c>
      <c r="F180">
        <f t="shared" si="96"/>
        <v>2.8098600557332671E-2</v>
      </c>
      <c r="G180">
        <f t="shared" si="97"/>
        <v>2.9949115213767096E-2</v>
      </c>
      <c r="H180">
        <f t="shared" si="98"/>
        <v>2.591421187983373E-2</v>
      </c>
      <c r="I180">
        <f t="shared" si="99"/>
        <v>3.3227191561367428E-2</v>
      </c>
      <c r="J180">
        <f t="shared" si="100"/>
        <v>1.8613704937984008E-2</v>
      </c>
      <c r="K180">
        <f t="shared" si="101"/>
        <v>2.8031238278055613E-2</v>
      </c>
      <c r="L180">
        <f t="shared" si="102"/>
        <v>2.0754338412308029E-2</v>
      </c>
      <c r="M180">
        <f t="shared" si="103"/>
        <v>3.0302578096847818E-2</v>
      </c>
      <c r="N180">
        <f t="shared" si="104"/>
        <v>3.0302578096847818E-2</v>
      </c>
      <c r="O180">
        <f t="shared" si="105"/>
        <v>3.2897384703732463E-2</v>
      </c>
      <c r="P180">
        <f t="shared" si="106"/>
        <v>3.2897384703732463E-2</v>
      </c>
      <c r="Q180">
        <f t="shared" si="107"/>
        <v>2.5509084715839743E-2</v>
      </c>
      <c r="R180">
        <f t="shared" si="108"/>
        <v>2.6509434317654259E-2</v>
      </c>
      <c r="S180">
        <f t="shared" si="109"/>
        <v>2.5619332079676545E-2</v>
      </c>
      <c r="T180">
        <f t="shared" si="110"/>
        <v>2.5905589547817107E-2</v>
      </c>
      <c r="U180">
        <f t="shared" si="111"/>
        <v>2.5905589547817107E-2</v>
      </c>
      <c r="V180">
        <f t="shared" si="112"/>
        <v>4.9413182427865965E-2</v>
      </c>
      <c r="W180">
        <f t="shared" si="113"/>
        <v>3.1213638741078156E-2</v>
      </c>
      <c r="X180">
        <f t="shared" si="114"/>
        <v>2.5748048322231449E-2</v>
      </c>
      <c r="Y180">
        <f t="shared" si="115"/>
        <v>2.2853825768779423E-2</v>
      </c>
      <c r="Z180">
        <f t="shared" si="116"/>
        <v>4.2803358907113155E-2</v>
      </c>
      <c r="AA180">
        <f t="shared" si="117"/>
        <v>3.2625625977729319E-2</v>
      </c>
      <c r="AB180">
        <f t="shared" si="118"/>
        <v>2.5432027160735098E-2</v>
      </c>
      <c r="AC180">
        <f t="shared" si="119"/>
        <v>3.2953210545021636E-2</v>
      </c>
      <c r="AD180">
        <f t="shared" si="120"/>
        <v>1.607831729612106E-2</v>
      </c>
      <c r="AE180">
        <f t="shared" si="121"/>
        <v>4.2651353831804219E-2</v>
      </c>
      <c r="AF180">
        <f t="shared" si="122"/>
        <v>1.0331467045671523</v>
      </c>
      <c r="AG180">
        <f t="shared" si="123"/>
        <v>1.6329537586488304E-2</v>
      </c>
      <c r="AH180">
        <f t="shared" si="124"/>
        <v>2.1308358713221259E-2</v>
      </c>
      <c r="AI180">
        <f t="shared" si="125"/>
        <v>2.7472126399465824E-2</v>
      </c>
      <c r="AJ180">
        <f t="shared" si="126"/>
        <v>0</v>
      </c>
      <c r="AK180">
        <f t="shared" si="127"/>
        <v>2.6128259640008235E-2</v>
      </c>
      <c r="AL180">
        <f t="shared" si="128"/>
        <v>0</v>
      </c>
      <c r="AM180">
        <f t="shared" si="129"/>
        <v>0</v>
      </c>
      <c r="AN180">
        <f t="shared" si="130"/>
        <v>0</v>
      </c>
      <c r="AO180">
        <f t="shared" si="131"/>
        <v>0</v>
      </c>
      <c r="AP180">
        <f t="shared" si="132"/>
        <v>0</v>
      </c>
      <c r="AQ180">
        <f t="shared" si="133"/>
        <v>0</v>
      </c>
    </row>
    <row r="181" spans="1:43" x14ac:dyDescent="0.35">
      <c r="A181" s="1" t="str">
        <f t="shared" si="91"/>
        <v>ISIC 85</v>
      </c>
      <c r="B181">
        <f t="shared" si="92"/>
        <v>4.8702202788234328E-3</v>
      </c>
      <c r="C181">
        <f t="shared" si="93"/>
        <v>7.3173605626182716E-3</v>
      </c>
      <c r="D181">
        <f t="shared" si="94"/>
        <v>7.3173605626182716E-3</v>
      </c>
      <c r="E181">
        <f t="shared" si="95"/>
        <v>7.3173605626182716E-3</v>
      </c>
      <c r="F181">
        <f t="shared" si="96"/>
        <v>6.4706528233468815E-3</v>
      </c>
      <c r="G181">
        <f t="shared" si="97"/>
        <v>5.4643940187819283E-3</v>
      </c>
      <c r="H181">
        <f t="shared" si="98"/>
        <v>7.4354001689699604E-3</v>
      </c>
      <c r="I181">
        <f t="shared" si="99"/>
        <v>9.188017557428917E-3</v>
      </c>
      <c r="J181">
        <f t="shared" si="100"/>
        <v>4.5858167360489652E-3</v>
      </c>
      <c r="K181">
        <f t="shared" si="101"/>
        <v>8.3054490880494648E-3</v>
      </c>
      <c r="L181">
        <f t="shared" si="102"/>
        <v>5.5355893802450911E-3</v>
      </c>
      <c r="M181">
        <f t="shared" si="103"/>
        <v>9.4465426997645055E-3</v>
      </c>
      <c r="N181">
        <f t="shared" si="104"/>
        <v>9.4465426997645055E-3</v>
      </c>
      <c r="O181">
        <f t="shared" si="105"/>
        <v>9.3484849230244787E-3</v>
      </c>
      <c r="P181">
        <f t="shared" si="106"/>
        <v>9.3484849230244787E-3</v>
      </c>
      <c r="Q181">
        <f t="shared" si="107"/>
        <v>5.9731667799868791E-3</v>
      </c>
      <c r="R181">
        <f t="shared" si="108"/>
        <v>6.0912864865101477E-3</v>
      </c>
      <c r="S181">
        <f t="shared" si="109"/>
        <v>6.2738868806554394E-3</v>
      </c>
      <c r="T181">
        <f t="shared" si="110"/>
        <v>2.7370266157121077E-2</v>
      </c>
      <c r="U181">
        <f t="shared" si="111"/>
        <v>2.7370266157121077E-2</v>
      </c>
      <c r="V181">
        <f t="shared" si="112"/>
        <v>9.1188751918711286E-3</v>
      </c>
      <c r="W181">
        <f t="shared" si="113"/>
        <v>4.9932159988721756E-3</v>
      </c>
      <c r="X181">
        <f t="shared" si="114"/>
        <v>5.1804694253983563E-3</v>
      </c>
      <c r="Y181">
        <f t="shared" si="115"/>
        <v>4.9308533670429236E-3</v>
      </c>
      <c r="Z181">
        <f t="shared" si="116"/>
        <v>5.263205972740638E-3</v>
      </c>
      <c r="AA181">
        <f t="shared" si="117"/>
        <v>4.9745605151253775E-3</v>
      </c>
      <c r="AB181">
        <f t="shared" si="118"/>
        <v>4.4547271401172983E-3</v>
      </c>
      <c r="AC181">
        <f t="shared" si="119"/>
        <v>3.8287747025578644E-3</v>
      </c>
      <c r="AD181">
        <f t="shared" si="120"/>
        <v>3.083268898792809E-3</v>
      </c>
      <c r="AE181">
        <f t="shared" si="121"/>
        <v>8.1153038136395871E-3</v>
      </c>
      <c r="AF181">
        <f t="shared" si="122"/>
        <v>1.1238173122742614E-2</v>
      </c>
      <c r="AG181">
        <f t="shared" si="123"/>
        <v>1.0037859918369862</v>
      </c>
      <c r="AH181">
        <f t="shared" si="124"/>
        <v>4.3755515625734818E-3</v>
      </c>
      <c r="AI181">
        <f t="shared" si="125"/>
        <v>5.3369474609448299E-3</v>
      </c>
      <c r="AJ181">
        <f t="shared" si="126"/>
        <v>0</v>
      </c>
      <c r="AK181">
        <f t="shared" si="127"/>
        <v>7.4914717553437923E-3</v>
      </c>
      <c r="AL181">
        <f t="shared" si="128"/>
        <v>0</v>
      </c>
      <c r="AM181">
        <f t="shared" si="129"/>
        <v>0</v>
      </c>
      <c r="AN181">
        <f t="shared" si="130"/>
        <v>0</v>
      </c>
      <c r="AO181">
        <f t="shared" si="131"/>
        <v>0</v>
      </c>
      <c r="AP181">
        <f t="shared" si="132"/>
        <v>0</v>
      </c>
      <c r="AQ181">
        <f t="shared" si="133"/>
        <v>0</v>
      </c>
    </row>
    <row r="182" spans="1:43" x14ac:dyDescent="0.35">
      <c r="A182" s="1" t="str">
        <f t="shared" si="91"/>
        <v>ISIC 86T88</v>
      </c>
      <c r="B182">
        <f t="shared" si="92"/>
        <v>2.3719008363430436E-3</v>
      </c>
      <c r="C182">
        <f t="shared" si="93"/>
        <v>3.1510666504344993E-3</v>
      </c>
      <c r="D182">
        <f t="shared" si="94"/>
        <v>3.1510666504344989E-3</v>
      </c>
      <c r="E182">
        <f t="shared" si="95"/>
        <v>3.1510666504344993E-3</v>
      </c>
      <c r="F182">
        <f t="shared" si="96"/>
        <v>3.7703086065079242E-3</v>
      </c>
      <c r="G182">
        <f t="shared" si="97"/>
        <v>2.8174889022939873E-3</v>
      </c>
      <c r="H182">
        <f t="shared" si="98"/>
        <v>2.9567615052765706E-3</v>
      </c>
      <c r="I182">
        <f t="shared" si="99"/>
        <v>3.8549020309968131E-3</v>
      </c>
      <c r="J182">
        <f t="shared" si="100"/>
        <v>2.4930553810701569E-3</v>
      </c>
      <c r="K182">
        <f t="shared" si="101"/>
        <v>3.797052213028407E-3</v>
      </c>
      <c r="L182">
        <f t="shared" si="102"/>
        <v>4.0992383599754477E-3</v>
      </c>
      <c r="M182">
        <f t="shared" si="103"/>
        <v>3.5542771447815125E-3</v>
      </c>
      <c r="N182">
        <f t="shared" si="104"/>
        <v>3.5542771447815134E-3</v>
      </c>
      <c r="O182">
        <f t="shared" si="105"/>
        <v>3.9814953717931256E-3</v>
      </c>
      <c r="P182">
        <f t="shared" si="106"/>
        <v>3.9814953717931256E-3</v>
      </c>
      <c r="Q182">
        <f t="shared" si="107"/>
        <v>3.6361839939622032E-3</v>
      </c>
      <c r="R182">
        <f t="shared" si="108"/>
        <v>4.9826655878773256E-3</v>
      </c>
      <c r="S182">
        <f t="shared" si="109"/>
        <v>3.6741004782384619E-3</v>
      </c>
      <c r="T182">
        <f t="shared" si="110"/>
        <v>4.1924875966312765E-3</v>
      </c>
      <c r="U182">
        <f t="shared" si="111"/>
        <v>4.1924875966312765E-3</v>
      </c>
      <c r="V182">
        <f t="shared" si="112"/>
        <v>4.0516258912865451E-3</v>
      </c>
      <c r="W182">
        <f t="shared" si="113"/>
        <v>3.6664123320666905E-3</v>
      </c>
      <c r="X182">
        <f t="shared" si="114"/>
        <v>4.5309912631555978E-3</v>
      </c>
      <c r="Y182">
        <f t="shared" si="115"/>
        <v>2.7781523091113458E-3</v>
      </c>
      <c r="Z182">
        <f t="shared" si="116"/>
        <v>4.0372019212112772E-3</v>
      </c>
      <c r="AA182">
        <f t="shared" si="117"/>
        <v>6.4423528249686647E-3</v>
      </c>
      <c r="AB182">
        <f t="shared" si="118"/>
        <v>5.9708515814144948E-3</v>
      </c>
      <c r="AC182">
        <f t="shared" si="119"/>
        <v>4.1814113822395129E-3</v>
      </c>
      <c r="AD182">
        <f t="shared" si="120"/>
        <v>1.3147794653129701E-3</v>
      </c>
      <c r="AE182">
        <f t="shared" si="121"/>
        <v>5.0884784515585419E-3</v>
      </c>
      <c r="AF182">
        <f t="shared" si="122"/>
        <v>7.0496018029979502E-3</v>
      </c>
      <c r="AG182">
        <f t="shared" si="123"/>
        <v>2.1778005246453489E-2</v>
      </c>
      <c r="AH182">
        <f t="shared" si="124"/>
        <v>1.0079476111452184</v>
      </c>
      <c r="AI182">
        <f t="shared" si="125"/>
        <v>4.0755296177533941E-3</v>
      </c>
      <c r="AJ182">
        <f t="shared" si="126"/>
        <v>0</v>
      </c>
      <c r="AK182">
        <f t="shared" si="127"/>
        <v>3.0855469753773724E-3</v>
      </c>
      <c r="AL182">
        <f t="shared" si="128"/>
        <v>0</v>
      </c>
      <c r="AM182">
        <f t="shared" si="129"/>
        <v>0</v>
      </c>
      <c r="AN182">
        <f t="shared" si="130"/>
        <v>0</v>
      </c>
      <c r="AO182">
        <f t="shared" si="131"/>
        <v>0</v>
      </c>
      <c r="AP182">
        <f t="shared" si="132"/>
        <v>0</v>
      </c>
      <c r="AQ182">
        <f t="shared" si="133"/>
        <v>0</v>
      </c>
    </row>
    <row r="183" spans="1:43" x14ac:dyDescent="0.35">
      <c r="A183" s="1" t="str">
        <f t="shared" si="91"/>
        <v>ISIC 90T96</v>
      </c>
      <c r="B183">
        <f t="shared" si="92"/>
        <v>7.0145820128502832E-4</v>
      </c>
      <c r="C183">
        <f t="shared" si="93"/>
        <v>7.218292221908161E-4</v>
      </c>
      <c r="D183">
        <f t="shared" si="94"/>
        <v>7.218292221908161E-4</v>
      </c>
      <c r="E183">
        <f t="shared" si="95"/>
        <v>7.218292221908161E-4</v>
      </c>
      <c r="F183">
        <f t="shared" si="96"/>
        <v>1.2619703619672605E-3</v>
      </c>
      <c r="G183">
        <f t="shared" si="97"/>
        <v>1.7005243414303422E-3</v>
      </c>
      <c r="H183">
        <f t="shared" si="98"/>
        <v>1.0005848711274236E-3</v>
      </c>
      <c r="I183">
        <f t="shared" si="99"/>
        <v>1.4788298654723493E-3</v>
      </c>
      <c r="J183">
        <f t="shared" si="100"/>
        <v>6.7053850220796557E-4</v>
      </c>
      <c r="K183">
        <f t="shared" si="101"/>
        <v>8.6701855101314397E-4</v>
      </c>
      <c r="L183">
        <f t="shared" si="102"/>
        <v>9.7619100967695819E-4</v>
      </c>
      <c r="M183">
        <f t="shared" si="103"/>
        <v>1.1683933575444699E-3</v>
      </c>
      <c r="N183">
        <f t="shared" si="104"/>
        <v>1.1683933575444699E-3</v>
      </c>
      <c r="O183">
        <f t="shared" si="105"/>
        <v>9.7859842812889736E-4</v>
      </c>
      <c r="P183">
        <f t="shared" si="106"/>
        <v>9.7859842812889736E-4</v>
      </c>
      <c r="Q183">
        <f t="shared" si="107"/>
        <v>9.0989497151969419E-4</v>
      </c>
      <c r="R183">
        <f t="shared" si="108"/>
        <v>1.0515260943092068E-3</v>
      </c>
      <c r="S183">
        <f t="shared" si="109"/>
        <v>1.3553584097908639E-3</v>
      </c>
      <c r="T183">
        <f t="shared" si="110"/>
        <v>8.9546187843478147E-4</v>
      </c>
      <c r="U183">
        <f t="shared" si="111"/>
        <v>8.9546187843478147E-4</v>
      </c>
      <c r="V183">
        <f t="shared" si="112"/>
        <v>1.0575262461170398E-3</v>
      </c>
      <c r="W183">
        <f t="shared" si="113"/>
        <v>1.0736334441272034E-3</v>
      </c>
      <c r="X183">
        <f t="shared" si="114"/>
        <v>8.3389112568548862E-4</v>
      </c>
      <c r="Y183">
        <f t="shared" si="115"/>
        <v>1.7575975868231763E-3</v>
      </c>
      <c r="Z183">
        <f t="shared" si="116"/>
        <v>6.47459318407923E-3</v>
      </c>
      <c r="AA183">
        <f t="shared" si="117"/>
        <v>1.6525797884313687E-3</v>
      </c>
      <c r="AB183">
        <f t="shared" si="118"/>
        <v>1.1475401801091848E-3</v>
      </c>
      <c r="AC183">
        <f t="shared" si="119"/>
        <v>1.0862383748575586E-3</v>
      </c>
      <c r="AD183">
        <f t="shared" si="120"/>
        <v>3.8959322871457493E-4</v>
      </c>
      <c r="AE183">
        <f t="shared" si="121"/>
        <v>1.8952793435756804E-3</v>
      </c>
      <c r="AF183">
        <f t="shared" si="122"/>
        <v>1.7995821697015077E-3</v>
      </c>
      <c r="AG183">
        <f t="shared" si="123"/>
        <v>1.1485960693112874E-3</v>
      </c>
      <c r="AH183">
        <f t="shared" si="124"/>
        <v>2.3581698909587523E-3</v>
      </c>
      <c r="AI183">
        <f t="shared" si="125"/>
        <v>1.007264480184592</v>
      </c>
      <c r="AJ183">
        <f t="shared" si="126"/>
        <v>0</v>
      </c>
      <c r="AK183">
        <f t="shared" si="127"/>
        <v>8.0543894143576963E-4</v>
      </c>
      <c r="AL183">
        <f t="shared" si="128"/>
        <v>0</v>
      </c>
      <c r="AM183">
        <f t="shared" si="129"/>
        <v>0</v>
      </c>
      <c r="AN183">
        <f t="shared" si="130"/>
        <v>0</v>
      </c>
      <c r="AO183">
        <f t="shared" si="131"/>
        <v>0</v>
      </c>
      <c r="AP183">
        <f t="shared" si="132"/>
        <v>0</v>
      </c>
      <c r="AQ183">
        <f t="shared" si="133"/>
        <v>0</v>
      </c>
    </row>
    <row r="184" spans="1:43" x14ac:dyDescent="0.35">
      <c r="A184" s="1" t="str">
        <f t="shared" si="91"/>
        <v>ISIC 97T98</v>
      </c>
      <c r="B184">
        <f t="shared" si="92"/>
        <v>1.0130626141451546E-3</v>
      </c>
      <c r="C184">
        <f t="shared" si="93"/>
        <v>1.6041581799548139E-3</v>
      </c>
      <c r="D184">
        <f t="shared" si="94"/>
        <v>1.6041581799548143E-3</v>
      </c>
      <c r="E184">
        <f t="shared" si="95"/>
        <v>1.6041581799548139E-3</v>
      </c>
      <c r="F184">
        <f t="shared" si="96"/>
        <v>1.6730760586750901E-3</v>
      </c>
      <c r="G184">
        <f t="shared" si="97"/>
        <v>1.6586593767951173E-3</v>
      </c>
      <c r="H184">
        <f t="shared" si="98"/>
        <v>1.2660390473602965E-3</v>
      </c>
      <c r="I184">
        <f t="shared" si="99"/>
        <v>1.7848026978438659E-3</v>
      </c>
      <c r="J184">
        <f t="shared" si="100"/>
        <v>1.0225274790913825E-3</v>
      </c>
      <c r="K184">
        <f t="shared" si="101"/>
        <v>1.6770827612269488E-3</v>
      </c>
      <c r="L184">
        <f t="shared" si="102"/>
        <v>1.4013971001382436E-3</v>
      </c>
      <c r="M184">
        <f t="shared" si="103"/>
        <v>1.6403305350277373E-3</v>
      </c>
      <c r="N184">
        <f t="shared" si="104"/>
        <v>1.6403305350277373E-3</v>
      </c>
      <c r="O184">
        <f t="shared" si="105"/>
        <v>1.8973786399728578E-3</v>
      </c>
      <c r="P184">
        <f t="shared" si="106"/>
        <v>1.8973786399728578E-3</v>
      </c>
      <c r="Q184">
        <f t="shared" si="107"/>
        <v>1.4049609027038581E-3</v>
      </c>
      <c r="R184">
        <f t="shared" si="108"/>
        <v>1.3812207859928273E-3</v>
      </c>
      <c r="S184">
        <f t="shared" si="109"/>
        <v>1.7887197692827109E-3</v>
      </c>
      <c r="T184">
        <f t="shared" si="110"/>
        <v>1.5689734515134818E-3</v>
      </c>
      <c r="U184">
        <f t="shared" si="111"/>
        <v>1.5689734515134818E-3</v>
      </c>
      <c r="V184">
        <f t="shared" si="112"/>
        <v>4.2834204469199676E-3</v>
      </c>
      <c r="W184">
        <f t="shared" si="113"/>
        <v>1.4364532538402302E-3</v>
      </c>
      <c r="X184">
        <f t="shared" si="114"/>
        <v>1.9632120879397941E-3</v>
      </c>
      <c r="Y184">
        <f t="shared" si="115"/>
        <v>4.2705325000278668E-3</v>
      </c>
      <c r="Z184">
        <f t="shared" si="116"/>
        <v>2.0515118974851268E-3</v>
      </c>
      <c r="AA184">
        <f t="shared" si="117"/>
        <v>2.1550348638865414E-3</v>
      </c>
      <c r="AB184">
        <f t="shared" si="118"/>
        <v>1.7835494291385974E-3</v>
      </c>
      <c r="AC184">
        <f t="shared" si="119"/>
        <v>1.1174849390766944E-3</v>
      </c>
      <c r="AD184">
        <f t="shared" si="120"/>
        <v>4.5782399715032991E-4</v>
      </c>
      <c r="AE184">
        <f t="shared" si="121"/>
        <v>3.8254111469795851E-3</v>
      </c>
      <c r="AF184">
        <f t="shared" si="122"/>
        <v>1.542572362771734E-3</v>
      </c>
      <c r="AG184">
        <f t="shared" si="123"/>
        <v>1.2284790474340048E-3</v>
      </c>
      <c r="AH184">
        <f t="shared" si="124"/>
        <v>4.6864136260336602E-3</v>
      </c>
      <c r="AI184">
        <f t="shared" si="125"/>
        <v>1.7380608374810324E-2</v>
      </c>
      <c r="AJ184">
        <f t="shared" si="126"/>
        <v>1</v>
      </c>
      <c r="AK184">
        <f t="shared" si="127"/>
        <v>1.338527578404441E-3</v>
      </c>
      <c r="AL184">
        <f t="shared" si="128"/>
        <v>0</v>
      </c>
      <c r="AM184">
        <f t="shared" si="129"/>
        <v>0</v>
      </c>
      <c r="AN184">
        <f t="shared" si="130"/>
        <v>0</v>
      </c>
      <c r="AO184">
        <f t="shared" si="131"/>
        <v>0</v>
      </c>
      <c r="AP184">
        <f t="shared" si="132"/>
        <v>0</v>
      </c>
      <c r="AQ184">
        <f t="shared" si="133"/>
        <v>0</v>
      </c>
    </row>
    <row r="185" spans="1:43" x14ac:dyDescent="0.35">
      <c r="A185" s="1" t="str">
        <f t="shared" si="91"/>
        <v>ISIC 41T43</v>
      </c>
      <c r="B185">
        <f t="shared" si="92"/>
        <v>2.2686664749812027E-2</v>
      </c>
      <c r="C185">
        <f t="shared" si="93"/>
        <v>3.2343293315274413E-2</v>
      </c>
      <c r="D185">
        <f t="shared" si="94"/>
        <v>3.2343293315274413E-2</v>
      </c>
      <c r="E185">
        <f t="shared" si="95"/>
        <v>3.2343293315274413E-2</v>
      </c>
      <c r="F185">
        <f t="shared" si="96"/>
        <v>2.130344749666787E-2</v>
      </c>
      <c r="G185">
        <f t="shared" si="97"/>
        <v>1.7087168146951437E-2</v>
      </c>
      <c r="H185">
        <f t="shared" si="98"/>
        <v>2.5055058972195447E-2</v>
      </c>
      <c r="I185">
        <f t="shared" si="99"/>
        <v>2.5220344606364197E-2</v>
      </c>
      <c r="J185">
        <f t="shared" si="100"/>
        <v>1.6013651272124396E-2</v>
      </c>
      <c r="K185">
        <f t="shared" si="101"/>
        <v>2.3661834854723174E-2</v>
      </c>
      <c r="L185">
        <f t="shared" si="102"/>
        <v>1.436101945054041E-2</v>
      </c>
      <c r="M185">
        <f t="shared" si="103"/>
        <v>2.8820708707565066E-2</v>
      </c>
      <c r="N185">
        <f t="shared" si="104"/>
        <v>2.8820708707565066E-2</v>
      </c>
      <c r="O185">
        <f t="shared" si="105"/>
        <v>2.9909135899607548E-2</v>
      </c>
      <c r="P185">
        <f t="shared" si="106"/>
        <v>2.9909135899607552E-2</v>
      </c>
      <c r="Q185">
        <f t="shared" si="107"/>
        <v>1.9057222385128598E-2</v>
      </c>
      <c r="R185">
        <f t="shared" si="108"/>
        <v>1.8929504752911198E-2</v>
      </c>
      <c r="S185">
        <f t="shared" si="109"/>
        <v>2.2959772367539814E-2</v>
      </c>
      <c r="T185">
        <f t="shared" si="110"/>
        <v>5.4445054519087495E-2</v>
      </c>
      <c r="U185">
        <f t="shared" si="111"/>
        <v>5.4445054519087495E-2</v>
      </c>
      <c r="V185">
        <f t="shared" si="112"/>
        <v>4.6532294482865978E-2</v>
      </c>
      <c r="W185">
        <f t="shared" si="113"/>
        <v>2.097605505884368E-2</v>
      </c>
      <c r="X185">
        <f t="shared" si="114"/>
        <v>2.9935056966891326E-2</v>
      </c>
      <c r="Y185">
        <f t="shared" si="115"/>
        <v>2.2226335315343619E-2</v>
      </c>
      <c r="Z185">
        <f t="shared" si="116"/>
        <v>2.0300225637576691E-2</v>
      </c>
      <c r="AA185">
        <f t="shared" si="117"/>
        <v>3.0007826797745503E-2</v>
      </c>
      <c r="AB185">
        <f t="shared" si="118"/>
        <v>1.2984116017302252E-2</v>
      </c>
      <c r="AC185">
        <f t="shared" si="119"/>
        <v>1.6307362649133808E-2</v>
      </c>
      <c r="AD185">
        <f t="shared" si="120"/>
        <v>6.3986901209519276E-2</v>
      </c>
      <c r="AE185">
        <f t="shared" si="121"/>
        <v>2.1508849701094596E-2</v>
      </c>
      <c r="AF185">
        <f t="shared" si="122"/>
        <v>3.3189829663726238E-2</v>
      </c>
      <c r="AG185">
        <f t="shared" si="123"/>
        <v>1.7651516381980745E-2</v>
      </c>
      <c r="AH185">
        <f t="shared" si="124"/>
        <v>1.6213395553056804E-2</v>
      </c>
      <c r="AI185">
        <f t="shared" si="125"/>
        <v>2.2342488127005157E-2</v>
      </c>
      <c r="AJ185">
        <f t="shared" si="126"/>
        <v>0</v>
      </c>
      <c r="AK185">
        <f t="shared" si="127"/>
        <v>1.2236221459714718</v>
      </c>
      <c r="AL185">
        <f t="shared" si="128"/>
        <v>0</v>
      </c>
      <c r="AM185">
        <f t="shared" si="129"/>
        <v>0</v>
      </c>
      <c r="AN185">
        <f t="shared" si="130"/>
        <v>0</v>
      </c>
      <c r="AO185">
        <f t="shared" si="131"/>
        <v>0</v>
      </c>
      <c r="AP185">
        <f t="shared" si="132"/>
        <v>0</v>
      </c>
      <c r="AQ185">
        <f t="shared" si="133"/>
        <v>0</v>
      </c>
    </row>
    <row r="186" spans="1:43" x14ac:dyDescent="0.35">
      <c r="A186" s="1">
        <f t="shared" si="91"/>
        <v>0</v>
      </c>
      <c r="B186">
        <f t="shared" si="92"/>
        <v>0</v>
      </c>
      <c r="C186">
        <f t="shared" si="93"/>
        <v>0</v>
      </c>
      <c r="D186">
        <f t="shared" si="94"/>
        <v>0</v>
      </c>
      <c r="E186">
        <f t="shared" si="95"/>
        <v>0</v>
      </c>
      <c r="F186">
        <f t="shared" si="96"/>
        <v>0</v>
      </c>
      <c r="G186">
        <f t="shared" si="97"/>
        <v>0</v>
      </c>
      <c r="H186">
        <f t="shared" si="98"/>
        <v>0</v>
      </c>
      <c r="I186">
        <f t="shared" si="99"/>
        <v>0</v>
      </c>
      <c r="J186">
        <f t="shared" si="100"/>
        <v>0</v>
      </c>
      <c r="K186">
        <f t="shared" si="101"/>
        <v>0</v>
      </c>
      <c r="L186">
        <f t="shared" si="102"/>
        <v>0</v>
      </c>
      <c r="M186">
        <f t="shared" si="103"/>
        <v>0</v>
      </c>
      <c r="N186">
        <f t="shared" si="104"/>
        <v>0</v>
      </c>
      <c r="O186">
        <f t="shared" si="105"/>
        <v>0</v>
      </c>
      <c r="P186">
        <f t="shared" si="106"/>
        <v>0</v>
      </c>
      <c r="Q186">
        <f t="shared" si="107"/>
        <v>0</v>
      </c>
      <c r="R186">
        <f t="shared" si="108"/>
        <v>0</v>
      </c>
      <c r="S186">
        <f t="shared" si="109"/>
        <v>0</v>
      </c>
      <c r="T186">
        <f t="shared" si="110"/>
        <v>0</v>
      </c>
      <c r="U186">
        <f t="shared" si="111"/>
        <v>0</v>
      </c>
      <c r="V186">
        <f t="shared" si="112"/>
        <v>0</v>
      </c>
      <c r="W186">
        <f t="shared" si="113"/>
        <v>0</v>
      </c>
      <c r="X186">
        <f t="shared" si="114"/>
        <v>0</v>
      </c>
      <c r="Y186">
        <f t="shared" si="115"/>
        <v>0</v>
      </c>
      <c r="Z186">
        <f t="shared" si="116"/>
        <v>0</v>
      </c>
      <c r="AA186">
        <f t="shared" si="117"/>
        <v>0</v>
      </c>
      <c r="AB186">
        <f t="shared" si="118"/>
        <v>0</v>
      </c>
      <c r="AC186">
        <f t="shared" si="119"/>
        <v>0</v>
      </c>
      <c r="AD186">
        <f t="shared" si="120"/>
        <v>0</v>
      </c>
      <c r="AE186">
        <f t="shared" si="121"/>
        <v>0</v>
      </c>
      <c r="AF186">
        <f t="shared" si="122"/>
        <v>0</v>
      </c>
      <c r="AG186">
        <f t="shared" si="123"/>
        <v>0</v>
      </c>
      <c r="AH186">
        <f t="shared" si="124"/>
        <v>0</v>
      </c>
      <c r="AI186">
        <f t="shared" si="125"/>
        <v>0</v>
      </c>
      <c r="AJ186">
        <f t="shared" si="126"/>
        <v>0</v>
      </c>
      <c r="AK186">
        <f t="shared" si="127"/>
        <v>0</v>
      </c>
      <c r="AL186">
        <f t="shared" si="128"/>
        <v>0</v>
      </c>
      <c r="AM186">
        <f t="shared" si="129"/>
        <v>0</v>
      </c>
      <c r="AN186">
        <f t="shared" si="130"/>
        <v>0</v>
      </c>
      <c r="AO186">
        <f t="shared" si="131"/>
        <v>0</v>
      </c>
      <c r="AP186">
        <f t="shared" si="132"/>
        <v>0</v>
      </c>
      <c r="AQ186">
        <f t="shared" si="133"/>
        <v>0</v>
      </c>
    </row>
    <row r="187" spans="1:43" x14ac:dyDescent="0.35">
      <c r="A187" s="1">
        <f t="shared" si="91"/>
        <v>0</v>
      </c>
      <c r="B187">
        <f t="shared" si="92"/>
        <v>0</v>
      </c>
      <c r="C187">
        <f t="shared" si="93"/>
        <v>0</v>
      </c>
      <c r="D187">
        <f t="shared" si="94"/>
        <v>0</v>
      </c>
      <c r="E187">
        <f t="shared" si="95"/>
        <v>0</v>
      </c>
      <c r="F187">
        <f t="shared" si="96"/>
        <v>0</v>
      </c>
      <c r="G187">
        <f t="shared" si="97"/>
        <v>0</v>
      </c>
      <c r="H187">
        <f t="shared" si="98"/>
        <v>0</v>
      </c>
      <c r="I187">
        <f t="shared" si="99"/>
        <v>0</v>
      </c>
      <c r="J187">
        <f t="shared" si="100"/>
        <v>0</v>
      </c>
      <c r="K187">
        <f t="shared" si="101"/>
        <v>0</v>
      </c>
      <c r="L187">
        <f t="shared" si="102"/>
        <v>0</v>
      </c>
      <c r="M187">
        <f t="shared" si="103"/>
        <v>0</v>
      </c>
      <c r="N187">
        <f t="shared" si="104"/>
        <v>0</v>
      </c>
      <c r="O187">
        <f t="shared" si="105"/>
        <v>0</v>
      </c>
      <c r="P187">
        <f t="shared" si="106"/>
        <v>0</v>
      </c>
      <c r="Q187">
        <f t="shared" si="107"/>
        <v>0</v>
      </c>
      <c r="R187">
        <f t="shared" si="108"/>
        <v>0</v>
      </c>
      <c r="S187">
        <f t="shared" si="109"/>
        <v>0</v>
      </c>
      <c r="T187">
        <f t="shared" si="110"/>
        <v>0</v>
      </c>
      <c r="U187">
        <f t="shared" si="111"/>
        <v>0</v>
      </c>
      <c r="V187">
        <f t="shared" si="112"/>
        <v>0</v>
      </c>
      <c r="W187">
        <f t="shared" si="113"/>
        <v>0</v>
      </c>
      <c r="X187">
        <f t="shared" si="114"/>
        <v>0</v>
      </c>
      <c r="Y187">
        <f t="shared" si="115"/>
        <v>0</v>
      </c>
      <c r="Z187">
        <f t="shared" si="116"/>
        <v>0</v>
      </c>
      <c r="AA187">
        <f t="shared" si="117"/>
        <v>0</v>
      </c>
      <c r="AB187">
        <f t="shared" si="118"/>
        <v>0</v>
      </c>
      <c r="AC187">
        <f t="shared" si="119"/>
        <v>0</v>
      </c>
      <c r="AD187">
        <f t="shared" si="120"/>
        <v>0</v>
      </c>
      <c r="AE187">
        <f t="shared" si="121"/>
        <v>0</v>
      </c>
      <c r="AF187">
        <f t="shared" si="122"/>
        <v>0</v>
      </c>
      <c r="AG187">
        <f t="shared" si="123"/>
        <v>0</v>
      </c>
      <c r="AH187">
        <f t="shared" si="124"/>
        <v>0</v>
      </c>
      <c r="AI187">
        <f t="shared" si="125"/>
        <v>0</v>
      </c>
      <c r="AJ187">
        <f t="shared" si="126"/>
        <v>0</v>
      </c>
      <c r="AK187">
        <f t="shared" si="127"/>
        <v>0</v>
      </c>
      <c r="AL187">
        <f t="shared" si="128"/>
        <v>0</v>
      </c>
      <c r="AM187">
        <f t="shared" si="129"/>
        <v>0</v>
      </c>
      <c r="AN187">
        <f t="shared" si="130"/>
        <v>0</v>
      </c>
      <c r="AO187">
        <f t="shared" si="131"/>
        <v>0</v>
      </c>
      <c r="AP187">
        <f t="shared" si="132"/>
        <v>0</v>
      </c>
      <c r="AQ187">
        <f t="shared" si="133"/>
        <v>0</v>
      </c>
    </row>
    <row r="188" spans="1:43" x14ac:dyDescent="0.35">
      <c r="A188" s="1">
        <f t="shared" si="91"/>
        <v>0</v>
      </c>
      <c r="B188">
        <f t="shared" si="92"/>
        <v>0</v>
      </c>
      <c r="C188">
        <f t="shared" si="93"/>
        <v>0</v>
      </c>
      <c r="D188">
        <f t="shared" si="94"/>
        <v>0</v>
      </c>
      <c r="E188">
        <f t="shared" si="95"/>
        <v>0</v>
      </c>
      <c r="F188">
        <f t="shared" si="96"/>
        <v>0</v>
      </c>
      <c r="G188">
        <f t="shared" si="97"/>
        <v>0</v>
      </c>
      <c r="H188">
        <f t="shared" si="98"/>
        <v>0</v>
      </c>
      <c r="I188">
        <f t="shared" si="99"/>
        <v>0</v>
      </c>
      <c r="J188">
        <f t="shared" si="100"/>
        <v>0</v>
      </c>
      <c r="K188">
        <f t="shared" si="101"/>
        <v>0</v>
      </c>
      <c r="L188">
        <f t="shared" si="102"/>
        <v>0</v>
      </c>
      <c r="M188">
        <f t="shared" si="103"/>
        <v>0</v>
      </c>
      <c r="N188">
        <f t="shared" si="104"/>
        <v>0</v>
      </c>
      <c r="O188">
        <f t="shared" si="105"/>
        <v>0</v>
      </c>
      <c r="P188">
        <f t="shared" si="106"/>
        <v>0</v>
      </c>
      <c r="Q188">
        <f t="shared" si="107"/>
        <v>0</v>
      </c>
      <c r="R188">
        <f t="shared" si="108"/>
        <v>0</v>
      </c>
      <c r="S188">
        <f t="shared" si="109"/>
        <v>0</v>
      </c>
      <c r="T188">
        <f t="shared" si="110"/>
        <v>0</v>
      </c>
      <c r="U188">
        <f t="shared" si="111"/>
        <v>0</v>
      </c>
      <c r="V188">
        <f t="shared" si="112"/>
        <v>0</v>
      </c>
      <c r="W188">
        <f t="shared" si="113"/>
        <v>0</v>
      </c>
      <c r="X188">
        <f t="shared" si="114"/>
        <v>0</v>
      </c>
      <c r="Y188">
        <f t="shared" si="115"/>
        <v>0</v>
      </c>
      <c r="Z188">
        <f t="shared" si="116"/>
        <v>0</v>
      </c>
      <c r="AA188">
        <f t="shared" si="117"/>
        <v>0</v>
      </c>
      <c r="AB188">
        <f t="shared" si="118"/>
        <v>0</v>
      </c>
      <c r="AC188">
        <f t="shared" si="119"/>
        <v>0</v>
      </c>
      <c r="AD188">
        <f t="shared" si="120"/>
        <v>0</v>
      </c>
      <c r="AE188">
        <f t="shared" si="121"/>
        <v>0</v>
      </c>
      <c r="AF188">
        <f t="shared" si="122"/>
        <v>0</v>
      </c>
      <c r="AG188">
        <f t="shared" si="123"/>
        <v>0</v>
      </c>
      <c r="AH188">
        <f t="shared" si="124"/>
        <v>0</v>
      </c>
      <c r="AI188">
        <f t="shared" si="125"/>
        <v>0</v>
      </c>
      <c r="AJ188">
        <f t="shared" si="126"/>
        <v>0</v>
      </c>
      <c r="AK188">
        <f t="shared" si="127"/>
        <v>0</v>
      </c>
      <c r="AL188">
        <f t="shared" si="128"/>
        <v>0</v>
      </c>
      <c r="AM188">
        <f t="shared" si="129"/>
        <v>0</v>
      </c>
      <c r="AN188">
        <f t="shared" si="130"/>
        <v>0</v>
      </c>
      <c r="AO188">
        <f t="shared" si="131"/>
        <v>0</v>
      </c>
      <c r="AP188">
        <f t="shared" si="132"/>
        <v>0</v>
      </c>
      <c r="AQ188">
        <f t="shared" si="133"/>
        <v>0</v>
      </c>
    </row>
    <row r="189" spans="1:43" x14ac:dyDescent="0.35">
      <c r="A189" s="1">
        <f t="shared" si="91"/>
        <v>0</v>
      </c>
      <c r="B189">
        <f t="shared" si="92"/>
        <v>0</v>
      </c>
      <c r="C189">
        <f t="shared" si="93"/>
        <v>0</v>
      </c>
      <c r="D189">
        <f t="shared" si="94"/>
        <v>0</v>
      </c>
      <c r="E189">
        <f t="shared" si="95"/>
        <v>0</v>
      </c>
      <c r="F189">
        <f t="shared" si="96"/>
        <v>0</v>
      </c>
      <c r="G189">
        <f t="shared" si="97"/>
        <v>0</v>
      </c>
      <c r="H189">
        <f t="shared" si="98"/>
        <v>0</v>
      </c>
      <c r="I189">
        <f t="shared" si="99"/>
        <v>0</v>
      </c>
      <c r="J189">
        <f t="shared" si="100"/>
        <v>0</v>
      </c>
      <c r="K189">
        <f t="shared" si="101"/>
        <v>0</v>
      </c>
      <c r="L189">
        <f t="shared" si="102"/>
        <v>0</v>
      </c>
      <c r="M189">
        <f t="shared" si="103"/>
        <v>0</v>
      </c>
      <c r="N189">
        <f t="shared" si="104"/>
        <v>0</v>
      </c>
      <c r="O189">
        <f t="shared" si="105"/>
        <v>0</v>
      </c>
      <c r="P189">
        <f t="shared" si="106"/>
        <v>0</v>
      </c>
      <c r="Q189">
        <f t="shared" si="107"/>
        <v>0</v>
      </c>
      <c r="R189">
        <f t="shared" si="108"/>
        <v>0</v>
      </c>
      <c r="S189">
        <f t="shared" si="109"/>
        <v>0</v>
      </c>
      <c r="T189">
        <f t="shared" si="110"/>
        <v>0</v>
      </c>
      <c r="U189">
        <f t="shared" si="111"/>
        <v>0</v>
      </c>
      <c r="V189">
        <f t="shared" si="112"/>
        <v>0</v>
      </c>
      <c r="W189">
        <f t="shared" si="113"/>
        <v>0</v>
      </c>
      <c r="X189">
        <f t="shared" si="114"/>
        <v>0</v>
      </c>
      <c r="Y189">
        <f t="shared" si="115"/>
        <v>0</v>
      </c>
      <c r="Z189">
        <f t="shared" si="116"/>
        <v>0</v>
      </c>
      <c r="AA189">
        <f t="shared" si="117"/>
        <v>0</v>
      </c>
      <c r="AB189">
        <f t="shared" si="118"/>
        <v>0</v>
      </c>
      <c r="AC189">
        <f t="shared" si="119"/>
        <v>0</v>
      </c>
      <c r="AD189">
        <f t="shared" si="120"/>
        <v>0</v>
      </c>
      <c r="AE189">
        <f t="shared" si="121"/>
        <v>0</v>
      </c>
      <c r="AF189">
        <f t="shared" si="122"/>
        <v>0</v>
      </c>
      <c r="AG189">
        <f t="shared" si="123"/>
        <v>0</v>
      </c>
      <c r="AH189">
        <f t="shared" si="124"/>
        <v>0</v>
      </c>
      <c r="AI189">
        <f t="shared" si="125"/>
        <v>0</v>
      </c>
      <c r="AJ189">
        <f t="shared" si="126"/>
        <v>0</v>
      </c>
      <c r="AK189">
        <f t="shared" si="127"/>
        <v>0</v>
      </c>
      <c r="AL189">
        <f t="shared" si="128"/>
        <v>0</v>
      </c>
      <c r="AM189">
        <f t="shared" si="129"/>
        <v>0</v>
      </c>
      <c r="AN189">
        <f t="shared" si="130"/>
        <v>0</v>
      </c>
      <c r="AO189">
        <f t="shared" si="131"/>
        <v>0</v>
      </c>
      <c r="AP189">
        <f t="shared" si="132"/>
        <v>0</v>
      </c>
      <c r="AQ189">
        <f t="shared" si="133"/>
        <v>0</v>
      </c>
    </row>
    <row r="190" spans="1:43" x14ac:dyDescent="0.35">
      <c r="A190" s="1">
        <f t="shared" si="91"/>
        <v>0</v>
      </c>
      <c r="B190">
        <f t="shared" si="92"/>
        <v>0</v>
      </c>
      <c r="C190">
        <f t="shared" si="93"/>
        <v>0</v>
      </c>
      <c r="D190">
        <f t="shared" si="94"/>
        <v>0</v>
      </c>
      <c r="E190">
        <f t="shared" si="95"/>
        <v>0</v>
      </c>
      <c r="F190">
        <f t="shared" si="96"/>
        <v>0</v>
      </c>
      <c r="G190">
        <f t="shared" si="97"/>
        <v>0</v>
      </c>
      <c r="H190">
        <f t="shared" si="98"/>
        <v>0</v>
      </c>
      <c r="I190">
        <f t="shared" si="99"/>
        <v>0</v>
      </c>
      <c r="J190">
        <f t="shared" si="100"/>
        <v>0</v>
      </c>
      <c r="K190">
        <f t="shared" si="101"/>
        <v>0</v>
      </c>
      <c r="L190">
        <f t="shared" si="102"/>
        <v>0</v>
      </c>
      <c r="M190">
        <f t="shared" si="103"/>
        <v>0</v>
      </c>
      <c r="N190">
        <f t="shared" si="104"/>
        <v>0</v>
      </c>
      <c r="O190">
        <f t="shared" si="105"/>
        <v>0</v>
      </c>
      <c r="P190">
        <f t="shared" si="106"/>
        <v>0</v>
      </c>
      <c r="Q190">
        <f t="shared" si="107"/>
        <v>0</v>
      </c>
      <c r="R190">
        <f t="shared" si="108"/>
        <v>0</v>
      </c>
      <c r="S190">
        <f t="shared" si="109"/>
        <v>0</v>
      </c>
      <c r="T190">
        <f t="shared" si="110"/>
        <v>0</v>
      </c>
      <c r="U190">
        <f t="shared" si="111"/>
        <v>0</v>
      </c>
      <c r="V190">
        <f t="shared" si="112"/>
        <v>0</v>
      </c>
      <c r="W190">
        <f t="shared" si="113"/>
        <v>0</v>
      </c>
      <c r="X190">
        <f t="shared" si="114"/>
        <v>0</v>
      </c>
      <c r="Y190">
        <f t="shared" si="115"/>
        <v>0</v>
      </c>
      <c r="Z190">
        <f t="shared" si="116"/>
        <v>0</v>
      </c>
      <c r="AA190">
        <f t="shared" si="117"/>
        <v>0</v>
      </c>
      <c r="AB190">
        <f t="shared" si="118"/>
        <v>0</v>
      </c>
      <c r="AC190">
        <f t="shared" si="119"/>
        <v>0</v>
      </c>
      <c r="AD190">
        <f t="shared" si="120"/>
        <v>0</v>
      </c>
      <c r="AE190">
        <f t="shared" si="121"/>
        <v>0</v>
      </c>
      <c r="AF190">
        <f t="shared" si="122"/>
        <v>0</v>
      </c>
      <c r="AG190">
        <f t="shared" si="123"/>
        <v>0</v>
      </c>
      <c r="AH190">
        <f t="shared" si="124"/>
        <v>0</v>
      </c>
      <c r="AI190">
        <f t="shared" si="125"/>
        <v>0</v>
      </c>
      <c r="AJ190">
        <f t="shared" si="126"/>
        <v>0</v>
      </c>
      <c r="AK190">
        <f t="shared" si="127"/>
        <v>0</v>
      </c>
      <c r="AL190">
        <f t="shared" si="128"/>
        <v>0</v>
      </c>
      <c r="AM190">
        <f t="shared" si="129"/>
        <v>0</v>
      </c>
      <c r="AN190">
        <f t="shared" si="130"/>
        <v>0</v>
      </c>
      <c r="AO190">
        <f t="shared" si="131"/>
        <v>0</v>
      </c>
      <c r="AP190">
        <f t="shared" si="132"/>
        <v>0</v>
      </c>
      <c r="AQ190">
        <f t="shared" si="133"/>
        <v>0</v>
      </c>
    </row>
    <row r="191" spans="1:43" x14ac:dyDescent="0.35">
      <c r="A191" s="1">
        <f t="shared" si="91"/>
        <v>0</v>
      </c>
      <c r="B191">
        <f t="shared" si="92"/>
        <v>0</v>
      </c>
      <c r="C191">
        <f t="shared" si="93"/>
        <v>0</v>
      </c>
      <c r="D191">
        <f t="shared" si="94"/>
        <v>0</v>
      </c>
      <c r="E191">
        <f t="shared" si="95"/>
        <v>0</v>
      </c>
      <c r="F191">
        <f t="shared" si="96"/>
        <v>0</v>
      </c>
      <c r="G191">
        <f t="shared" si="97"/>
        <v>0</v>
      </c>
      <c r="H191">
        <f t="shared" si="98"/>
        <v>0</v>
      </c>
      <c r="I191">
        <f t="shared" si="99"/>
        <v>0</v>
      </c>
      <c r="J191">
        <f t="shared" si="100"/>
        <v>0</v>
      </c>
      <c r="K191">
        <f t="shared" si="101"/>
        <v>0</v>
      </c>
      <c r="L191">
        <f t="shared" si="102"/>
        <v>0</v>
      </c>
      <c r="M191">
        <f t="shared" si="103"/>
        <v>0</v>
      </c>
      <c r="N191">
        <f t="shared" si="104"/>
        <v>0</v>
      </c>
      <c r="O191">
        <f t="shared" si="105"/>
        <v>0</v>
      </c>
      <c r="P191">
        <f t="shared" si="106"/>
        <v>0</v>
      </c>
      <c r="Q191">
        <f t="shared" si="107"/>
        <v>0</v>
      </c>
      <c r="R191">
        <f t="shared" si="108"/>
        <v>0</v>
      </c>
      <c r="S191">
        <f t="shared" si="109"/>
        <v>0</v>
      </c>
      <c r="T191">
        <f t="shared" si="110"/>
        <v>0</v>
      </c>
      <c r="U191">
        <f t="shared" si="111"/>
        <v>0</v>
      </c>
      <c r="V191">
        <f t="shared" si="112"/>
        <v>0</v>
      </c>
      <c r="W191">
        <f t="shared" si="113"/>
        <v>0</v>
      </c>
      <c r="X191">
        <f t="shared" si="114"/>
        <v>0</v>
      </c>
      <c r="Y191">
        <f t="shared" si="115"/>
        <v>0</v>
      </c>
      <c r="Z191">
        <f t="shared" si="116"/>
        <v>0</v>
      </c>
      <c r="AA191">
        <f t="shared" si="117"/>
        <v>0</v>
      </c>
      <c r="AB191">
        <f t="shared" si="118"/>
        <v>0</v>
      </c>
      <c r="AC191">
        <f t="shared" si="119"/>
        <v>0</v>
      </c>
      <c r="AD191">
        <f t="shared" si="120"/>
        <v>0</v>
      </c>
      <c r="AE191">
        <f t="shared" si="121"/>
        <v>0</v>
      </c>
      <c r="AF191">
        <f t="shared" si="122"/>
        <v>0</v>
      </c>
      <c r="AG191">
        <f t="shared" si="123"/>
        <v>0</v>
      </c>
      <c r="AH191">
        <f t="shared" si="124"/>
        <v>0</v>
      </c>
      <c r="AI191">
        <f t="shared" si="125"/>
        <v>0</v>
      </c>
      <c r="AJ191">
        <f t="shared" si="126"/>
        <v>0</v>
      </c>
      <c r="AK191">
        <f t="shared" si="127"/>
        <v>0</v>
      </c>
      <c r="AL191">
        <f t="shared" si="128"/>
        <v>0</v>
      </c>
      <c r="AM191">
        <f t="shared" si="129"/>
        <v>0</v>
      </c>
      <c r="AN191">
        <f t="shared" si="130"/>
        <v>0</v>
      </c>
      <c r="AO191">
        <f t="shared" si="131"/>
        <v>0</v>
      </c>
      <c r="AP191">
        <f t="shared" si="132"/>
        <v>0</v>
      </c>
      <c r="AQ191">
        <f t="shared" si="133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127"/>
  <sheetViews>
    <sheetView tabSelected="1" workbookViewId="0">
      <selection activeCell="H7" sqref="H7"/>
    </sheetView>
  </sheetViews>
  <sheetFormatPr defaultRowHeight="14.5" x14ac:dyDescent="0.35"/>
  <cols>
    <col min="1" max="2" width="10.08984375" customWidth="1"/>
    <col min="3" max="4" width="10.08984375" style="4" customWidth="1"/>
    <col min="5" max="11" width="10.08984375" customWidth="1"/>
    <col min="12" max="13" width="10.08984375" style="4" customWidth="1"/>
    <col min="14" max="43" width="10.08984375" customWidth="1"/>
  </cols>
  <sheetData>
    <row r="1" spans="1:43" s="3" customFormat="1" x14ac:dyDescent="0.35">
      <c r="B1" s="3" t="s">
        <v>3</v>
      </c>
      <c r="C1" s="3" t="s">
        <v>89</v>
      </c>
      <c r="D1" s="3" t="s">
        <v>90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49</v>
      </c>
      <c r="M1" s="3" t="s">
        <v>50</v>
      </c>
      <c r="N1" s="3" t="s">
        <v>11</v>
      </c>
      <c r="O1" s="3" t="s">
        <v>93</v>
      </c>
      <c r="P1" s="3" t="s">
        <v>94</v>
      </c>
      <c r="Q1" s="3" t="s">
        <v>95</v>
      </c>
      <c r="R1" s="3" t="s">
        <v>96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98</v>
      </c>
      <c r="AA1" s="3" t="s">
        <v>99</v>
      </c>
      <c r="AB1" s="3" t="s">
        <v>97</v>
      </c>
      <c r="AC1" s="3" t="s">
        <v>21</v>
      </c>
      <c r="AD1" s="3" t="s">
        <v>22</v>
      </c>
      <c r="AE1" s="3" t="s">
        <v>23</v>
      </c>
      <c r="AF1" s="3" t="s">
        <v>24</v>
      </c>
      <c r="AG1" s="3" t="s">
        <v>25</v>
      </c>
      <c r="AH1" s="3" t="s">
        <v>26</v>
      </c>
      <c r="AI1" s="3" t="s">
        <v>27</v>
      </c>
      <c r="AJ1" s="3" t="s">
        <v>28</v>
      </c>
      <c r="AK1" s="3" t="s">
        <v>29</v>
      </c>
      <c r="AL1" s="3" t="s">
        <v>30</v>
      </c>
      <c r="AM1" s="3" t="s">
        <v>31</v>
      </c>
      <c r="AN1" s="3" t="s">
        <v>32</v>
      </c>
      <c r="AO1" s="3" t="s">
        <v>33</v>
      </c>
      <c r="AP1" s="3" t="s">
        <v>34</v>
      </c>
      <c r="AQ1" s="3" t="s">
        <v>35</v>
      </c>
    </row>
    <row r="2" spans="1:43" x14ac:dyDescent="0.35">
      <c r="A2" t="s">
        <v>3</v>
      </c>
      <c r="B2">
        <f>IFERROR(INDEX('Post ISIC Consolidation DLIM'!$B$150:$AQ$191,MATCH(DLIM!$A2,'Post ISIC Consolidation DLIM'!$A$150:$A$191,0),MATCH(DLIM!B$1,'Post ISIC Consolidation DLIM'!$B$149:$AQ$149,0)),0)</f>
        <v>1.1856466865504773</v>
      </c>
      <c r="C2">
        <f>IFERROR(INDEX('Post ISIC Consolidation DLIM'!$B$150:$AQ$191,MATCH(DLIM!$A2,'Post ISIC Consolidation DLIM'!$A$150:$A$191,0),MATCH(DLIM!C$1,'Post ISIC Consolidation DLIM'!$B$149:$AQ$149,0)),0)</f>
        <v>1.9774740076146367E-3</v>
      </c>
      <c r="D2">
        <f>IFERROR(INDEX('Post ISIC Consolidation DLIM'!$B$150:$AQ$191,MATCH(DLIM!$A2,'Post ISIC Consolidation DLIM'!$A$150:$A$191,0),MATCH(DLIM!D$1,'Post ISIC Consolidation DLIM'!$B$149:$AQ$149,0)),0)</f>
        <v>1.9774740076146367E-3</v>
      </c>
      <c r="E2">
        <f>IFERROR(INDEX('Post ISIC Consolidation DLIM'!$B$150:$AQ$191,MATCH(DLIM!$A2,'Post ISIC Consolidation DLIM'!$A$150:$A$191,0),MATCH(DLIM!E$1,'Post ISIC Consolidation DLIM'!$B$149:$AQ$149,0)),0)</f>
        <v>0</v>
      </c>
      <c r="F2">
        <f>IFERROR(INDEX('Post ISIC Consolidation DLIM'!$B$150:$AQ$191,MATCH(DLIM!$A2,'Post ISIC Consolidation DLIM'!$A$150:$A$191,0),MATCH(DLIM!F$1,'Post ISIC Consolidation DLIM'!$B$149:$AQ$149,0)),0)</f>
        <v>1.9774740076146367E-3</v>
      </c>
      <c r="G2">
        <f>IFERROR(INDEX('Post ISIC Consolidation DLIM'!$B$150:$AQ$191,MATCH(DLIM!$A2,'Post ISIC Consolidation DLIM'!$A$150:$A$191,0),MATCH(DLIM!G$1,'Post ISIC Consolidation DLIM'!$B$149:$AQ$149,0)),0)</f>
        <v>0.24033520111214599</v>
      </c>
      <c r="H2">
        <f>IFERROR(INDEX('Post ISIC Consolidation DLIM'!$B$150:$AQ$191,MATCH(DLIM!$A2,'Post ISIC Consolidation DLIM'!$A$150:$A$191,0),MATCH(DLIM!H$1,'Post ISIC Consolidation DLIM'!$B$149:$AQ$149,0)),0)</f>
        <v>1.4972331040556607E-2</v>
      </c>
      <c r="I2">
        <f>IFERROR(INDEX('Post ISIC Consolidation DLIM'!$B$150:$AQ$191,MATCH(DLIM!$A2,'Post ISIC Consolidation DLIM'!$A$150:$A$191,0),MATCH(DLIM!I$1,'Post ISIC Consolidation DLIM'!$B$149:$AQ$149,0)),0)</f>
        <v>2.5563950315044146E-2</v>
      </c>
      <c r="J2">
        <f>IFERROR(INDEX('Post ISIC Consolidation DLIM'!$B$150:$AQ$191,MATCH(DLIM!$A2,'Post ISIC Consolidation DLIM'!$A$150:$A$191,0),MATCH(DLIM!J$1,'Post ISIC Consolidation DLIM'!$B$149:$AQ$149,0)),0)</f>
        <v>8.4850917142518349E-3</v>
      </c>
      <c r="K2">
        <f>IFERROR(INDEX('Post ISIC Consolidation DLIM'!$B$150:$AQ$191,MATCH(DLIM!$A2,'Post ISIC Consolidation DLIM'!$A$150:$A$191,0),MATCH(DLIM!K$1,'Post ISIC Consolidation DLIM'!$B$149:$AQ$149,0)),0)</f>
        <v>2.3040331406234578E-3</v>
      </c>
      <c r="L2">
        <f>IFERROR(INDEX('Post ISIC Consolidation DLIM'!$B$150:$AQ$191,MATCH(DLIM!$A2,'Post ISIC Consolidation DLIM'!$A$150:$A$191,0),MATCH(DLIM!L$1,'Post ISIC Consolidation DLIM'!$B$149:$AQ$149,0)),0)</f>
        <v>1.0251577881950153E-2</v>
      </c>
      <c r="M2">
        <f>IFERROR(INDEX('Post ISIC Consolidation DLIM'!$B$150:$AQ$191,MATCH(DLIM!$A2,'Post ISIC Consolidation DLIM'!$A$150:$A$191,0),MATCH(DLIM!M$1,'Post ISIC Consolidation DLIM'!$B$149:$AQ$149,0)),0)</f>
        <v>4.9756364409202824E-3</v>
      </c>
      <c r="N2">
        <f>IFERROR(INDEX('Post ISIC Consolidation DLIM'!$B$150:$AQ$191,MATCH(DLIM!$A2,'Post ISIC Consolidation DLIM'!$A$150:$A$191,0),MATCH(DLIM!N$1,'Post ISIC Consolidation DLIM'!$B$149:$AQ$149,0)),0)</f>
        <v>0</v>
      </c>
      <c r="O2">
        <f>IFERROR(INDEX('Post ISIC Consolidation DLIM'!$B$150:$AQ$191,MATCH(DLIM!$A2,'Post ISIC Consolidation DLIM'!$A$150:$A$191,0),MATCH(DLIM!O$1,'Post ISIC Consolidation DLIM'!$B$149:$AQ$149,0)),0)</f>
        <v>2.3965863563325711E-3</v>
      </c>
      <c r="P2">
        <f>IFERROR(INDEX('Post ISIC Consolidation DLIM'!$B$150:$AQ$191,MATCH(DLIM!$A2,'Post ISIC Consolidation DLIM'!$A$150:$A$191,0),MATCH(DLIM!P$1,'Post ISIC Consolidation DLIM'!$B$149:$AQ$149,0)),0)</f>
        <v>2.3965863563325711E-3</v>
      </c>
      <c r="Q2">
        <f>IFERROR(INDEX('Post ISIC Consolidation DLIM'!$B$150:$AQ$191,MATCH(DLIM!$A2,'Post ISIC Consolidation DLIM'!$A$150:$A$191,0),MATCH(DLIM!Q$1,'Post ISIC Consolidation DLIM'!$B$149:$AQ$149,0)),0)</f>
        <v>2.4165374317121156E-3</v>
      </c>
      <c r="R2">
        <f>IFERROR(INDEX('Post ISIC Consolidation DLIM'!$B$150:$AQ$191,MATCH(DLIM!$A2,'Post ISIC Consolidation DLIM'!$A$150:$A$191,0),MATCH(DLIM!R$1,'Post ISIC Consolidation DLIM'!$B$149:$AQ$149,0)),0)</f>
        <v>2.4165374317121156E-3</v>
      </c>
      <c r="S2">
        <f>IFERROR(INDEX('Post ISIC Consolidation DLIM'!$B$150:$AQ$191,MATCH(DLIM!$A2,'Post ISIC Consolidation DLIM'!$A$150:$A$191,0),MATCH(DLIM!S$1,'Post ISIC Consolidation DLIM'!$B$149:$AQ$149,0)),0)</f>
        <v>0</v>
      </c>
      <c r="T2">
        <f>IFERROR(INDEX('Post ISIC Consolidation DLIM'!$B$150:$AQ$191,MATCH(DLIM!$A2,'Post ISIC Consolidation DLIM'!$A$150:$A$191,0),MATCH(DLIM!T$1,'Post ISIC Consolidation DLIM'!$B$149:$AQ$149,0)),0)</f>
        <v>0</v>
      </c>
      <c r="U2">
        <f>IFERROR(INDEX('Post ISIC Consolidation DLIM'!$B$150:$AQ$191,MATCH(DLIM!$A2,'Post ISIC Consolidation DLIM'!$A$150:$A$191,0),MATCH(DLIM!U$1,'Post ISIC Consolidation DLIM'!$B$149:$AQ$149,0)),0)</f>
        <v>0</v>
      </c>
      <c r="V2">
        <f>IFERROR(INDEX('Post ISIC Consolidation DLIM'!$B$150:$AQ$191,MATCH(DLIM!$A2,'Post ISIC Consolidation DLIM'!$A$150:$A$191,0),MATCH(DLIM!V$1,'Post ISIC Consolidation DLIM'!$B$149:$AQ$149,0)),0)</f>
        <v>2.0131451685604686E-3</v>
      </c>
      <c r="W2">
        <f>IFERROR(INDEX('Post ISIC Consolidation DLIM'!$B$150:$AQ$191,MATCH(DLIM!$A2,'Post ISIC Consolidation DLIM'!$A$150:$A$191,0),MATCH(DLIM!W$1,'Post ISIC Consolidation DLIM'!$B$149:$AQ$149,0)),0)</f>
        <v>2.1499108530762777E-3</v>
      </c>
      <c r="X2">
        <f>IFERROR(INDEX('Post ISIC Consolidation DLIM'!$B$150:$AQ$191,MATCH(DLIM!$A2,'Post ISIC Consolidation DLIM'!$A$150:$A$191,0),MATCH(DLIM!X$1,'Post ISIC Consolidation DLIM'!$B$149:$AQ$149,0)),0)</f>
        <v>0</v>
      </c>
      <c r="Y2">
        <f>IFERROR(INDEX('Post ISIC Consolidation DLIM'!$B$150:$AQ$191,MATCH(DLIM!$A2,'Post ISIC Consolidation DLIM'!$A$150:$A$191,0),MATCH(DLIM!Y$1,'Post ISIC Consolidation DLIM'!$B$149:$AQ$149,0)),0)</f>
        <v>5.6648497102397798E-3</v>
      </c>
      <c r="Z2">
        <f>IFERROR(INDEX('Post ISIC Consolidation DLIM'!$B$150:$AQ$191,MATCH(DLIM!$A2,'Post ISIC Consolidation DLIM'!$A$150:$A$191,0),MATCH(DLIM!Z$1,'Post ISIC Consolidation DLIM'!$B$149:$AQ$149,0)),0)</f>
        <v>2.9335612938048124E-3</v>
      </c>
      <c r="AA2">
        <f>IFERROR(INDEX('Post ISIC Consolidation DLIM'!$B$150:$AQ$191,MATCH(DLIM!$A2,'Post ISIC Consolidation DLIM'!$A$150:$A$191,0),MATCH(DLIM!AA$1,'Post ISIC Consolidation DLIM'!$B$149:$AQ$149,0)),0)</f>
        <v>2.9335612938048124E-3</v>
      </c>
      <c r="AB2">
        <f>IFERROR(INDEX('Post ISIC Consolidation DLIM'!$B$150:$AQ$191,MATCH(DLIM!$A2,'Post ISIC Consolidation DLIM'!$A$150:$A$191,0),MATCH(DLIM!AB$1,'Post ISIC Consolidation DLIM'!$B$149:$AQ$149,0)),0)</f>
        <v>2.6102454388466432E-3</v>
      </c>
      <c r="AC2">
        <f>IFERROR(INDEX('Post ISIC Consolidation DLIM'!$B$150:$AQ$191,MATCH(DLIM!$A2,'Post ISIC Consolidation DLIM'!$A$150:$A$191,0),MATCH(DLIM!AC$1,'Post ISIC Consolidation DLIM'!$B$149:$AQ$149,0)),0)</f>
        <v>2.722463341754897E-3</v>
      </c>
      <c r="AD2">
        <f>IFERROR(INDEX('Post ISIC Consolidation DLIM'!$B$150:$AQ$191,MATCH(DLIM!$A2,'Post ISIC Consolidation DLIM'!$A$150:$A$191,0),MATCH(DLIM!AD$1,'Post ISIC Consolidation DLIM'!$B$149:$AQ$149,0)),0)</f>
        <v>4.8530803234710018E-3</v>
      </c>
      <c r="AE2">
        <f>IFERROR(INDEX('Post ISIC Consolidation DLIM'!$B$150:$AQ$191,MATCH(DLIM!$A2,'Post ISIC Consolidation DLIM'!$A$150:$A$191,0),MATCH(DLIM!AE$1,'Post ISIC Consolidation DLIM'!$B$149:$AQ$149,0)),0)</f>
        <v>2.1187215121075552E-3</v>
      </c>
      <c r="AF2">
        <f>IFERROR(INDEX('Post ISIC Consolidation DLIM'!$B$150:$AQ$191,MATCH(DLIM!$A2,'Post ISIC Consolidation DLIM'!$A$150:$A$191,0),MATCH(DLIM!AF$1,'Post ISIC Consolidation DLIM'!$B$149:$AQ$149,0)),0)</f>
        <v>5.2575557164398157E-2</v>
      </c>
      <c r="AG2">
        <f>IFERROR(INDEX('Post ISIC Consolidation DLIM'!$B$150:$AQ$191,MATCH(DLIM!$A2,'Post ISIC Consolidation DLIM'!$A$150:$A$191,0),MATCH(DLIM!AG$1,'Post ISIC Consolidation DLIM'!$B$149:$AQ$149,0)),0)</f>
        <v>2.5216413367532935E-3</v>
      </c>
      <c r="AH2">
        <f>IFERROR(INDEX('Post ISIC Consolidation DLIM'!$B$150:$AQ$191,MATCH(DLIM!$A2,'Post ISIC Consolidation DLIM'!$A$150:$A$191,0),MATCH(DLIM!AH$1,'Post ISIC Consolidation DLIM'!$B$149:$AQ$149,0)),0)</f>
        <v>1.5286867036107248E-3</v>
      </c>
      <c r="AI2">
        <f>IFERROR(INDEX('Post ISIC Consolidation DLIM'!$B$150:$AQ$191,MATCH(DLIM!$A2,'Post ISIC Consolidation DLIM'!$A$150:$A$191,0),MATCH(DLIM!AI$1,'Post ISIC Consolidation DLIM'!$B$149:$AQ$149,0)),0)</f>
        <v>1.4029959208822389E-3</v>
      </c>
      <c r="AJ2">
        <f>IFERROR(INDEX('Post ISIC Consolidation DLIM'!$B$150:$AQ$191,MATCH(DLIM!$A2,'Post ISIC Consolidation DLIM'!$A$150:$A$191,0),MATCH(DLIM!AJ$1,'Post ISIC Consolidation DLIM'!$B$149:$AQ$149,0)),0)</f>
        <v>1.0365898914380324E-3</v>
      </c>
      <c r="AK2">
        <f>IFERROR(INDEX('Post ISIC Consolidation DLIM'!$B$150:$AQ$191,MATCH(DLIM!$A2,'Post ISIC Consolidation DLIM'!$A$150:$A$191,0),MATCH(DLIM!AK$1,'Post ISIC Consolidation DLIM'!$B$149:$AQ$149,0)),0)</f>
        <v>5.8628060548172184E-4</v>
      </c>
      <c r="AL2">
        <f>IFERROR(INDEX('Post ISIC Consolidation DLIM'!$B$150:$AQ$191,MATCH(DLIM!$A2,'Post ISIC Consolidation DLIM'!$A$150:$A$191,0),MATCH(DLIM!AL$1,'Post ISIC Consolidation DLIM'!$B$149:$AQ$149,0)),0)</f>
        <v>3.0498029707349593E-3</v>
      </c>
      <c r="AM2">
        <f>IFERROR(INDEX('Post ISIC Consolidation DLIM'!$B$150:$AQ$191,MATCH(DLIM!$A2,'Post ISIC Consolidation DLIM'!$A$150:$A$191,0),MATCH(DLIM!AM$1,'Post ISIC Consolidation DLIM'!$B$149:$AQ$149,0)),0)</f>
        <v>2.6186626311477481E-3</v>
      </c>
      <c r="AN2">
        <f>IFERROR(INDEX('Post ISIC Consolidation DLIM'!$B$150:$AQ$191,MATCH(DLIM!$A2,'Post ISIC Consolidation DLIM'!$A$150:$A$191,0),MATCH(DLIM!AN$1,'Post ISIC Consolidation DLIM'!$B$149:$AQ$149,0)),0)</f>
        <v>2.5242752700692915E-3</v>
      </c>
      <c r="AO2">
        <f>IFERROR(INDEX('Post ISIC Consolidation DLIM'!$B$150:$AQ$191,MATCH(DLIM!$A2,'Post ISIC Consolidation DLIM'!$A$150:$A$191,0),MATCH(DLIM!AO$1,'Post ISIC Consolidation DLIM'!$B$149:$AQ$149,0)),0)</f>
        <v>5.1534773915360831E-3</v>
      </c>
      <c r="AP2">
        <f>IFERROR(INDEX('Post ISIC Consolidation DLIM'!$B$150:$AQ$191,MATCH(DLIM!$A2,'Post ISIC Consolidation DLIM'!$A$150:$A$191,0),MATCH(DLIM!AP$1,'Post ISIC Consolidation DLIM'!$B$149:$AQ$149,0)),0)</f>
        <v>3.958203245815352E-3</v>
      </c>
      <c r="AQ2">
        <f>IFERROR(INDEX('Post ISIC Consolidation DLIM'!$B$150:$AQ$191,MATCH(DLIM!$A2,'Post ISIC Consolidation DLIM'!$A$150:$A$191,0),MATCH(DLIM!AQ$1,'Post ISIC Consolidation DLIM'!$B$149:$AQ$149,0)),0)</f>
        <v>0</v>
      </c>
    </row>
    <row r="3" spans="1:43" x14ac:dyDescent="0.35">
      <c r="A3" t="s">
        <v>89</v>
      </c>
      <c r="B3">
        <f>IFERROR(INDEX('Post ISIC Consolidation DLIM'!$B$150:$AQ$191,MATCH(DLIM!$A3,'Post ISIC Consolidation DLIM'!$A$150:$A$191,0),MATCH(DLIM!B$1,'Post ISIC Consolidation DLIM'!$B$149:$AQ$149,0)),0)</f>
        <v>6.6198694780428323E-3</v>
      </c>
      <c r="C3">
        <f>IFERROR(INDEX('Post ISIC Consolidation DLIM'!$B$150:$AQ$191,MATCH(DLIM!$A3,'Post ISIC Consolidation DLIM'!$A$150:$A$191,0),MATCH(DLIM!C$1,'Post ISIC Consolidation DLIM'!$B$149:$AQ$149,0)),0)</f>
        <v>1.0544389730915407</v>
      </c>
      <c r="D3">
        <f>IFERROR(INDEX('Post ISIC Consolidation DLIM'!$B$150:$AQ$191,MATCH(DLIM!$A3,'Post ISIC Consolidation DLIM'!$A$150:$A$191,0),MATCH(DLIM!D$1,'Post ISIC Consolidation DLIM'!$B$149:$AQ$149,0)),0)</f>
        <v>0.01</v>
      </c>
      <c r="E3">
        <f>IFERROR(INDEX('Post ISIC Consolidation DLIM'!$B$150:$AQ$191,MATCH(DLIM!$A3,'Post ISIC Consolidation DLIM'!$A$150:$A$191,0),MATCH(DLIM!E$1,'Post ISIC Consolidation DLIM'!$B$149:$AQ$149,0)),0)</f>
        <v>0</v>
      </c>
      <c r="F3">
        <f>IFERROR(INDEX('Post ISIC Consolidation DLIM'!$B$150:$AQ$191,MATCH(DLIM!$A3,'Post ISIC Consolidation DLIM'!$A$150:$A$191,0),MATCH(DLIM!F$1,'Post ISIC Consolidation DLIM'!$B$149:$AQ$149,0)),0)</f>
        <v>0.12141572729431048</v>
      </c>
      <c r="G3">
        <f>IFERROR(INDEX('Post ISIC Consolidation DLIM'!$B$150:$AQ$191,MATCH(DLIM!$A3,'Post ISIC Consolidation DLIM'!$A$150:$A$191,0),MATCH(DLIM!G$1,'Post ISIC Consolidation DLIM'!$B$149:$AQ$149,0)),0)</f>
        <v>5.8403449012532976E-3</v>
      </c>
      <c r="H3">
        <f>IFERROR(INDEX('Post ISIC Consolidation DLIM'!$B$150:$AQ$191,MATCH(DLIM!$A3,'Post ISIC Consolidation DLIM'!$A$150:$A$191,0),MATCH(DLIM!H$1,'Post ISIC Consolidation DLIM'!$B$149:$AQ$149,0)),0)</f>
        <v>3.2442671686756948E-3</v>
      </c>
      <c r="I3">
        <f>IFERROR(INDEX('Post ISIC Consolidation DLIM'!$B$150:$AQ$191,MATCH(DLIM!$A3,'Post ISIC Consolidation DLIM'!$A$150:$A$191,0),MATCH(DLIM!I$1,'Post ISIC Consolidation DLIM'!$B$149:$AQ$149,0)),0)</f>
        <v>4.600902707263081E-3</v>
      </c>
      <c r="J3">
        <f>IFERROR(INDEX('Post ISIC Consolidation DLIM'!$B$150:$AQ$191,MATCH(DLIM!$A3,'Post ISIC Consolidation DLIM'!$A$150:$A$191,0),MATCH(DLIM!J$1,'Post ISIC Consolidation DLIM'!$B$149:$AQ$149,0)),0)</f>
        <v>7.6881815306134469E-3</v>
      </c>
      <c r="K3">
        <f>IFERROR(INDEX('Post ISIC Consolidation DLIM'!$B$150:$AQ$191,MATCH(DLIM!$A3,'Post ISIC Consolidation DLIM'!$A$150:$A$191,0),MATCH(DLIM!K$1,'Post ISIC Consolidation DLIM'!$B$149:$AQ$149,0)),0)</f>
        <v>0.145375338366169</v>
      </c>
      <c r="L3">
        <f>IFERROR(INDEX('Post ISIC Consolidation DLIM'!$B$150:$AQ$191,MATCH(DLIM!$A3,'Post ISIC Consolidation DLIM'!$A$150:$A$191,0),MATCH(DLIM!L$1,'Post ISIC Consolidation DLIM'!$B$149:$AQ$149,0)),0)</f>
        <v>1.5756104140402342E-2</v>
      </c>
      <c r="M3">
        <f>IFERROR(INDEX('Post ISIC Consolidation DLIM'!$B$150:$AQ$191,MATCH(DLIM!$A3,'Post ISIC Consolidation DLIM'!$A$150:$A$191,0),MATCH(DLIM!M$1,'Post ISIC Consolidation DLIM'!$B$149:$AQ$149,0)),0)</f>
        <v>2.6313400847958082E-3</v>
      </c>
      <c r="N3">
        <f>IFERROR(INDEX('Post ISIC Consolidation DLIM'!$B$150:$AQ$191,MATCH(DLIM!$A3,'Post ISIC Consolidation DLIM'!$A$150:$A$191,0),MATCH(DLIM!N$1,'Post ISIC Consolidation DLIM'!$B$149:$AQ$149,0)),0)</f>
        <v>0</v>
      </c>
      <c r="O3">
        <f>IFERROR(INDEX('Post ISIC Consolidation DLIM'!$B$150:$AQ$191,MATCH(DLIM!$A3,'Post ISIC Consolidation DLIM'!$A$150:$A$191,0),MATCH(DLIM!O$1,'Post ISIC Consolidation DLIM'!$B$149:$AQ$149,0)),0)</f>
        <v>2.6998157761343476E-2</v>
      </c>
      <c r="P3">
        <f>IFERROR(INDEX('Post ISIC Consolidation DLIM'!$B$150:$AQ$191,MATCH(DLIM!$A3,'Post ISIC Consolidation DLIM'!$A$150:$A$191,0),MATCH(DLIM!P$1,'Post ISIC Consolidation DLIM'!$B$149:$AQ$149,0)),0)</f>
        <v>2.6998157761343476E-2</v>
      </c>
      <c r="Q3">
        <f>IFERROR(INDEX('Post ISIC Consolidation DLIM'!$B$150:$AQ$191,MATCH(DLIM!$A3,'Post ISIC Consolidation DLIM'!$A$150:$A$191,0),MATCH(DLIM!Q$1,'Post ISIC Consolidation DLIM'!$B$149:$AQ$149,0)),0)</f>
        <v>1.2551835378109435E-2</v>
      </c>
      <c r="R3">
        <f>IFERROR(INDEX('Post ISIC Consolidation DLIM'!$B$150:$AQ$191,MATCH(DLIM!$A3,'Post ISIC Consolidation DLIM'!$A$150:$A$191,0),MATCH(DLIM!R$1,'Post ISIC Consolidation DLIM'!$B$149:$AQ$149,0)),0)</f>
        <v>1.2551835378109435E-2</v>
      </c>
      <c r="S3">
        <f>IFERROR(INDEX('Post ISIC Consolidation DLIM'!$B$150:$AQ$191,MATCH(DLIM!$A3,'Post ISIC Consolidation DLIM'!$A$150:$A$191,0),MATCH(DLIM!S$1,'Post ISIC Consolidation DLIM'!$B$149:$AQ$149,0)),0)</f>
        <v>0</v>
      </c>
      <c r="T3">
        <f>IFERROR(INDEX('Post ISIC Consolidation DLIM'!$B$150:$AQ$191,MATCH(DLIM!$A3,'Post ISIC Consolidation DLIM'!$A$150:$A$191,0),MATCH(DLIM!T$1,'Post ISIC Consolidation DLIM'!$B$149:$AQ$149,0)),0)</f>
        <v>0</v>
      </c>
      <c r="U3">
        <f>IFERROR(INDEX('Post ISIC Consolidation DLIM'!$B$150:$AQ$191,MATCH(DLIM!$A3,'Post ISIC Consolidation DLIM'!$A$150:$A$191,0),MATCH(DLIM!U$1,'Post ISIC Consolidation DLIM'!$B$149:$AQ$149,0)),0)</f>
        <v>0</v>
      </c>
      <c r="V3">
        <f>IFERROR(INDEX('Post ISIC Consolidation DLIM'!$B$150:$AQ$191,MATCH(DLIM!$A3,'Post ISIC Consolidation DLIM'!$A$150:$A$191,0),MATCH(DLIM!V$1,'Post ISIC Consolidation DLIM'!$B$149:$AQ$149,0)),0)</f>
        <v>4.4811206454072406E-3</v>
      </c>
      <c r="W3">
        <f>IFERROR(INDEX('Post ISIC Consolidation DLIM'!$B$150:$AQ$191,MATCH(DLIM!$A3,'Post ISIC Consolidation DLIM'!$A$150:$A$191,0),MATCH(DLIM!W$1,'Post ISIC Consolidation DLIM'!$B$149:$AQ$149,0)),0)</f>
        <v>4.0885374772232355E-3</v>
      </c>
      <c r="X3">
        <f>IFERROR(INDEX('Post ISIC Consolidation DLIM'!$B$150:$AQ$191,MATCH(DLIM!$A3,'Post ISIC Consolidation DLIM'!$A$150:$A$191,0),MATCH(DLIM!X$1,'Post ISIC Consolidation DLIM'!$B$149:$AQ$149,0)),0)</f>
        <v>0</v>
      </c>
      <c r="Y3">
        <f>IFERROR(INDEX('Post ISIC Consolidation DLIM'!$B$150:$AQ$191,MATCH(DLIM!$A3,'Post ISIC Consolidation DLIM'!$A$150:$A$191,0),MATCH(DLIM!Y$1,'Post ISIC Consolidation DLIM'!$B$149:$AQ$149,0)),0)</f>
        <v>5.2407063865816134E-3</v>
      </c>
      <c r="Z3">
        <f>IFERROR(INDEX('Post ISIC Consolidation DLIM'!$B$150:$AQ$191,MATCH(DLIM!$A3,'Post ISIC Consolidation DLIM'!$A$150:$A$191,0),MATCH(DLIM!Z$1,'Post ISIC Consolidation DLIM'!$B$149:$AQ$149,0)),0)</f>
        <v>3.3061827194138672E-2</v>
      </c>
      <c r="AA3">
        <f>IFERROR(INDEX('Post ISIC Consolidation DLIM'!$B$150:$AQ$191,MATCH(DLIM!$A3,'Post ISIC Consolidation DLIM'!$A$150:$A$191,0),MATCH(DLIM!AA$1,'Post ISIC Consolidation DLIM'!$B$149:$AQ$149,0)),0)</f>
        <v>1.6530913597069336E-2</v>
      </c>
      <c r="AB3">
        <f>IFERROR(INDEX('Post ISIC Consolidation DLIM'!$B$150:$AQ$191,MATCH(DLIM!$A3,'Post ISIC Consolidation DLIM'!$A$150:$A$191,0),MATCH(DLIM!AB$1,'Post ISIC Consolidation DLIM'!$B$149:$AQ$149,0)),0)</f>
        <v>5.2599906851223633E-3</v>
      </c>
      <c r="AC3">
        <f>IFERROR(INDEX('Post ISIC Consolidation DLIM'!$B$150:$AQ$191,MATCH(DLIM!$A3,'Post ISIC Consolidation DLIM'!$A$150:$A$191,0),MATCH(DLIM!AC$1,'Post ISIC Consolidation DLIM'!$B$149:$AQ$149,0)),0)</f>
        <v>1.3103809627791016E-2</v>
      </c>
      <c r="AD3">
        <f>IFERROR(INDEX('Post ISIC Consolidation DLIM'!$B$150:$AQ$191,MATCH(DLIM!$A3,'Post ISIC Consolidation DLIM'!$A$150:$A$191,0),MATCH(DLIM!AD$1,'Post ISIC Consolidation DLIM'!$B$149:$AQ$149,0)),0)</f>
        <v>2.1860845778934779E-3</v>
      </c>
      <c r="AE3">
        <f>IFERROR(INDEX('Post ISIC Consolidation DLIM'!$B$150:$AQ$191,MATCH(DLIM!$A3,'Post ISIC Consolidation DLIM'!$A$150:$A$191,0),MATCH(DLIM!AE$1,'Post ISIC Consolidation DLIM'!$B$149:$AQ$149,0)),0)</f>
        <v>4.8417757170573245E-3</v>
      </c>
      <c r="AF3">
        <f>IFERROR(INDEX('Post ISIC Consolidation DLIM'!$B$150:$AQ$191,MATCH(DLIM!$A3,'Post ISIC Consolidation DLIM'!$A$150:$A$191,0),MATCH(DLIM!AF$1,'Post ISIC Consolidation DLIM'!$B$149:$AQ$149,0)),0)</f>
        <v>3.1169694947031823E-3</v>
      </c>
      <c r="AG3">
        <f>IFERROR(INDEX('Post ISIC Consolidation DLIM'!$B$150:$AQ$191,MATCH(DLIM!$A3,'Post ISIC Consolidation DLIM'!$A$150:$A$191,0),MATCH(DLIM!AG$1,'Post ISIC Consolidation DLIM'!$B$149:$AQ$149,0)),0)</f>
        <v>1.8155170494810282E-3</v>
      </c>
      <c r="AH3">
        <f>IFERROR(INDEX('Post ISIC Consolidation DLIM'!$B$150:$AQ$191,MATCH(DLIM!$A3,'Post ISIC Consolidation DLIM'!$A$150:$A$191,0),MATCH(DLIM!AH$1,'Post ISIC Consolidation DLIM'!$B$149:$AQ$149,0)),0)</f>
        <v>1.7121333354358176E-3</v>
      </c>
      <c r="AI3">
        <f>IFERROR(INDEX('Post ISIC Consolidation DLIM'!$B$150:$AQ$191,MATCH(DLIM!$A3,'Post ISIC Consolidation DLIM'!$A$150:$A$191,0),MATCH(DLIM!AI$1,'Post ISIC Consolidation DLIM'!$B$149:$AQ$149,0)),0)</f>
        <v>8.9930121425583272E-4</v>
      </c>
      <c r="AJ3">
        <f>IFERROR(INDEX('Post ISIC Consolidation DLIM'!$B$150:$AQ$191,MATCH(DLIM!$A3,'Post ISIC Consolidation DLIM'!$A$150:$A$191,0),MATCH(DLIM!AJ$1,'Post ISIC Consolidation DLIM'!$B$149:$AQ$149,0)),0)</f>
        <v>8.97699746183627E-4</v>
      </c>
      <c r="AK3">
        <f>IFERROR(INDEX('Post ISIC Consolidation DLIM'!$B$150:$AQ$191,MATCH(DLIM!$A3,'Post ISIC Consolidation DLIM'!$A$150:$A$191,0),MATCH(DLIM!AK$1,'Post ISIC Consolidation DLIM'!$B$149:$AQ$149,0)),0)</f>
        <v>1.3880962916320639E-3</v>
      </c>
      <c r="AL3">
        <f>IFERROR(INDEX('Post ISIC Consolidation DLIM'!$B$150:$AQ$191,MATCH(DLIM!$A3,'Post ISIC Consolidation DLIM'!$A$150:$A$191,0),MATCH(DLIM!AL$1,'Post ISIC Consolidation DLIM'!$B$149:$AQ$149,0)),0)</f>
        <v>1.6405340447660061E-3</v>
      </c>
      <c r="AM3">
        <f>IFERROR(INDEX('Post ISIC Consolidation DLIM'!$B$150:$AQ$191,MATCH(DLIM!$A3,'Post ISIC Consolidation DLIM'!$A$150:$A$191,0),MATCH(DLIM!AM$1,'Post ISIC Consolidation DLIM'!$B$149:$AQ$149,0)),0)</f>
        <v>2.0571366549019033E-3</v>
      </c>
      <c r="AN3">
        <f>IFERROR(INDEX('Post ISIC Consolidation DLIM'!$B$150:$AQ$191,MATCH(DLIM!$A3,'Post ISIC Consolidation DLIM'!$A$150:$A$191,0),MATCH(DLIM!AN$1,'Post ISIC Consolidation DLIM'!$B$149:$AQ$149,0)),0)</f>
        <v>1.169488361457959E-3</v>
      </c>
      <c r="AO3">
        <f>IFERROR(INDEX('Post ISIC Consolidation DLIM'!$B$150:$AQ$191,MATCH(DLIM!$A3,'Post ISIC Consolidation DLIM'!$A$150:$A$191,0),MATCH(DLIM!AO$1,'Post ISIC Consolidation DLIM'!$B$149:$AQ$149,0)),0)</f>
        <v>1.4184556363339277E-3</v>
      </c>
      <c r="AP3">
        <f>IFERROR(INDEX('Post ISIC Consolidation DLIM'!$B$150:$AQ$191,MATCH(DLIM!$A3,'Post ISIC Consolidation DLIM'!$A$150:$A$191,0),MATCH(DLIM!AP$1,'Post ISIC Consolidation DLIM'!$B$149:$AQ$149,0)),0)</f>
        <v>2.0944316870612346E-3</v>
      </c>
      <c r="AQ3">
        <f>IFERROR(INDEX('Post ISIC Consolidation DLIM'!$B$150:$AQ$191,MATCH(DLIM!$A3,'Post ISIC Consolidation DLIM'!$A$150:$A$191,0),MATCH(DLIM!AQ$1,'Post ISIC Consolidation DLIM'!$B$149:$AQ$149,0)),0)</f>
        <v>0</v>
      </c>
    </row>
    <row r="4" spans="1:43" x14ac:dyDescent="0.35">
      <c r="A4" t="s">
        <v>90</v>
      </c>
      <c r="B4">
        <f>IFERROR(INDEX('Post ISIC Consolidation DLIM'!$B$150:$AQ$191,MATCH(DLIM!$A4,'Post ISIC Consolidation DLIM'!$A$150:$A$191,0),MATCH(DLIM!B$1,'Post ISIC Consolidation DLIM'!$B$149:$AQ$149,0)),0)</f>
        <v>6.6198694780428323E-3</v>
      </c>
      <c r="C4">
        <f>IFERROR(INDEX('Post ISIC Consolidation DLIM'!$B$150:$AQ$191,MATCH(DLIM!$A4,'Post ISIC Consolidation DLIM'!$A$150:$A$191,0),MATCH(DLIM!C$1,'Post ISIC Consolidation DLIM'!$B$149:$AQ$149,0)),0)</f>
        <v>0.01</v>
      </c>
      <c r="D4">
        <f>IFERROR(INDEX('Post ISIC Consolidation DLIM'!$B$150:$AQ$191,MATCH(DLIM!$A4,'Post ISIC Consolidation DLIM'!$A$150:$A$191,0),MATCH(DLIM!D$1,'Post ISIC Consolidation DLIM'!$B$149:$AQ$149,0)),0)</f>
        <v>1.0544389730915407</v>
      </c>
      <c r="E4">
        <f>IFERROR(INDEX('Post ISIC Consolidation DLIM'!$B$150:$AQ$191,MATCH(DLIM!$A4,'Post ISIC Consolidation DLIM'!$A$150:$A$191,0),MATCH(DLIM!E$1,'Post ISIC Consolidation DLIM'!$B$149:$AQ$149,0)),0)</f>
        <v>0</v>
      </c>
      <c r="F4">
        <f>IFERROR(INDEX('Post ISIC Consolidation DLIM'!$B$150:$AQ$191,MATCH(DLIM!$A4,'Post ISIC Consolidation DLIM'!$A$150:$A$191,0),MATCH(DLIM!F$1,'Post ISIC Consolidation DLIM'!$B$149:$AQ$149,0)),0)</f>
        <v>0.12141572729431049</v>
      </c>
      <c r="G4">
        <f>IFERROR(INDEX('Post ISIC Consolidation DLIM'!$B$150:$AQ$191,MATCH(DLIM!$A4,'Post ISIC Consolidation DLIM'!$A$150:$A$191,0),MATCH(DLIM!G$1,'Post ISIC Consolidation DLIM'!$B$149:$AQ$149,0)),0)</f>
        <v>5.8403449012532976E-3</v>
      </c>
      <c r="H4">
        <f>IFERROR(INDEX('Post ISIC Consolidation DLIM'!$B$150:$AQ$191,MATCH(DLIM!$A4,'Post ISIC Consolidation DLIM'!$A$150:$A$191,0),MATCH(DLIM!H$1,'Post ISIC Consolidation DLIM'!$B$149:$AQ$149,0)),0)</f>
        <v>3.2442671686756948E-3</v>
      </c>
      <c r="I4">
        <f>IFERROR(INDEX('Post ISIC Consolidation DLIM'!$B$150:$AQ$191,MATCH(DLIM!$A4,'Post ISIC Consolidation DLIM'!$A$150:$A$191,0),MATCH(DLIM!I$1,'Post ISIC Consolidation DLIM'!$B$149:$AQ$149,0)),0)</f>
        <v>4.600902707263081E-3</v>
      </c>
      <c r="J4">
        <f>IFERROR(INDEX('Post ISIC Consolidation DLIM'!$B$150:$AQ$191,MATCH(DLIM!$A4,'Post ISIC Consolidation DLIM'!$A$150:$A$191,0),MATCH(DLIM!J$1,'Post ISIC Consolidation DLIM'!$B$149:$AQ$149,0)),0)</f>
        <v>7.6881815306134478E-3</v>
      </c>
      <c r="K4">
        <f>IFERROR(INDEX('Post ISIC Consolidation DLIM'!$B$150:$AQ$191,MATCH(DLIM!$A4,'Post ISIC Consolidation DLIM'!$A$150:$A$191,0),MATCH(DLIM!K$1,'Post ISIC Consolidation DLIM'!$B$149:$AQ$149,0)),0)</f>
        <v>0.145375338366169</v>
      </c>
      <c r="L4">
        <f>IFERROR(INDEX('Post ISIC Consolidation DLIM'!$B$150:$AQ$191,MATCH(DLIM!$A4,'Post ISIC Consolidation DLIM'!$A$150:$A$191,0),MATCH(DLIM!L$1,'Post ISIC Consolidation DLIM'!$B$149:$AQ$149,0)),0)</f>
        <v>1.5756104140402342E-2</v>
      </c>
      <c r="M4">
        <f>IFERROR(INDEX('Post ISIC Consolidation DLIM'!$B$150:$AQ$191,MATCH(DLIM!$A4,'Post ISIC Consolidation DLIM'!$A$150:$A$191,0),MATCH(DLIM!M$1,'Post ISIC Consolidation DLIM'!$B$149:$AQ$149,0)),0)</f>
        <v>2.6313400847958082E-3</v>
      </c>
      <c r="N4">
        <f>IFERROR(INDEX('Post ISIC Consolidation DLIM'!$B$150:$AQ$191,MATCH(DLIM!$A4,'Post ISIC Consolidation DLIM'!$A$150:$A$191,0),MATCH(DLIM!N$1,'Post ISIC Consolidation DLIM'!$B$149:$AQ$149,0)),0)</f>
        <v>0</v>
      </c>
      <c r="O4">
        <f>IFERROR(INDEX('Post ISIC Consolidation DLIM'!$B$150:$AQ$191,MATCH(DLIM!$A4,'Post ISIC Consolidation DLIM'!$A$150:$A$191,0),MATCH(DLIM!O$1,'Post ISIC Consolidation DLIM'!$B$149:$AQ$149,0)),0)</f>
        <v>2.6998157761343476E-2</v>
      </c>
      <c r="P4">
        <f>IFERROR(INDEX('Post ISIC Consolidation DLIM'!$B$150:$AQ$191,MATCH(DLIM!$A4,'Post ISIC Consolidation DLIM'!$A$150:$A$191,0),MATCH(DLIM!P$1,'Post ISIC Consolidation DLIM'!$B$149:$AQ$149,0)),0)</f>
        <v>2.6998157761343476E-2</v>
      </c>
      <c r="Q4">
        <f>IFERROR(INDEX('Post ISIC Consolidation DLIM'!$B$150:$AQ$191,MATCH(DLIM!$A4,'Post ISIC Consolidation DLIM'!$A$150:$A$191,0),MATCH(DLIM!Q$1,'Post ISIC Consolidation DLIM'!$B$149:$AQ$149,0)),0)</f>
        <v>1.2551835378109433E-2</v>
      </c>
      <c r="R4">
        <f>IFERROR(INDEX('Post ISIC Consolidation DLIM'!$B$150:$AQ$191,MATCH(DLIM!$A4,'Post ISIC Consolidation DLIM'!$A$150:$A$191,0),MATCH(DLIM!R$1,'Post ISIC Consolidation DLIM'!$B$149:$AQ$149,0)),0)</f>
        <v>1.2551835378109433E-2</v>
      </c>
      <c r="S4">
        <f>IFERROR(INDEX('Post ISIC Consolidation DLIM'!$B$150:$AQ$191,MATCH(DLIM!$A4,'Post ISIC Consolidation DLIM'!$A$150:$A$191,0),MATCH(DLIM!S$1,'Post ISIC Consolidation DLIM'!$B$149:$AQ$149,0)),0)</f>
        <v>0</v>
      </c>
      <c r="T4">
        <f>IFERROR(INDEX('Post ISIC Consolidation DLIM'!$B$150:$AQ$191,MATCH(DLIM!$A4,'Post ISIC Consolidation DLIM'!$A$150:$A$191,0),MATCH(DLIM!T$1,'Post ISIC Consolidation DLIM'!$B$149:$AQ$149,0)),0)</f>
        <v>0</v>
      </c>
      <c r="U4">
        <f>IFERROR(INDEX('Post ISIC Consolidation DLIM'!$B$150:$AQ$191,MATCH(DLIM!$A4,'Post ISIC Consolidation DLIM'!$A$150:$A$191,0),MATCH(DLIM!U$1,'Post ISIC Consolidation DLIM'!$B$149:$AQ$149,0)),0)</f>
        <v>0</v>
      </c>
      <c r="V4">
        <f>IFERROR(INDEX('Post ISIC Consolidation DLIM'!$B$150:$AQ$191,MATCH(DLIM!$A4,'Post ISIC Consolidation DLIM'!$A$150:$A$191,0),MATCH(DLIM!V$1,'Post ISIC Consolidation DLIM'!$B$149:$AQ$149,0)),0)</f>
        <v>4.4811206454072406E-3</v>
      </c>
      <c r="W4">
        <f>IFERROR(INDEX('Post ISIC Consolidation DLIM'!$B$150:$AQ$191,MATCH(DLIM!$A4,'Post ISIC Consolidation DLIM'!$A$150:$A$191,0),MATCH(DLIM!W$1,'Post ISIC Consolidation DLIM'!$B$149:$AQ$149,0)),0)</f>
        <v>4.0885374772232355E-3</v>
      </c>
      <c r="X4">
        <f>IFERROR(INDEX('Post ISIC Consolidation DLIM'!$B$150:$AQ$191,MATCH(DLIM!$A4,'Post ISIC Consolidation DLIM'!$A$150:$A$191,0),MATCH(DLIM!X$1,'Post ISIC Consolidation DLIM'!$B$149:$AQ$149,0)),0)</f>
        <v>0</v>
      </c>
      <c r="Y4">
        <f>IFERROR(INDEX('Post ISIC Consolidation DLIM'!$B$150:$AQ$191,MATCH(DLIM!$A4,'Post ISIC Consolidation DLIM'!$A$150:$A$191,0),MATCH(DLIM!Y$1,'Post ISIC Consolidation DLIM'!$B$149:$AQ$149,0)),0)</f>
        <v>5.2407063865816134E-3</v>
      </c>
      <c r="Z4">
        <f>IFERROR(INDEX('Post ISIC Consolidation DLIM'!$B$150:$AQ$191,MATCH(DLIM!$A4,'Post ISIC Consolidation DLIM'!$A$150:$A$191,0),MATCH(DLIM!Z$1,'Post ISIC Consolidation DLIM'!$B$149:$AQ$149,0)),0)</f>
        <v>3.3061827194138672E-2</v>
      </c>
      <c r="AA4">
        <f>IFERROR(INDEX('Post ISIC Consolidation DLIM'!$B$150:$AQ$191,MATCH(DLIM!$A4,'Post ISIC Consolidation DLIM'!$A$150:$A$191,0),MATCH(DLIM!AA$1,'Post ISIC Consolidation DLIM'!$B$149:$AQ$149,0)),0)</f>
        <v>6.6123654388277345E-2</v>
      </c>
      <c r="AB4">
        <f>IFERROR(INDEX('Post ISIC Consolidation DLIM'!$B$150:$AQ$191,MATCH(DLIM!$A4,'Post ISIC Consolidation DLIM'!$A$150:$A$191,0),MATCH(DLIM!AB$1,'Post ISIC Consolidation DLIM'!$B$149:$AQ$149,0)),0)</f>
        <v>5.2599906851223633E-3</v>
      </c>
      <c r="AC4">
        <f>IFERROR(INDEX('Post ISIC Consolidation DLIM'!$B$150:$AQ$191,MATCH(DLIM!$A4,'Post ISIC Consolidation DLIM'!$A$150:$A$191,0),MATCH(DLIM!AC$1,'Post ISIC Consolidation DLIM'!$B$149:$AQ$149,0)),0)</f>
        <v>1.3103809627791015E-2</v>
      </c>
      <c r="AD4">
        <f>IFERROR(INDEX('Post ISIC Consolidation DLIM'!$B$150:$AQ$191,MATCH(DLIM!$A4,'Post ISIC Consolidation DLIM'!$A$150:$A$191,0),MATCH(DLIM!AD$1,'Post ISIC Consolidation DLIM'!$B$149:$AQ$149,0)),0)</f>
        <v>2.1860845778934779E-3</v>
      </c>
      <c r="AE4">
        <f>IFERROR(INDEX('Post ISIC Consolidation DLIM'!$B$150:$AQ$191,MATCH(DLIM!$A4,'Post ISIC Consolidation DLIM'!$A$150:$A$191,0),MATCH(DLIM!AE$1,'Post ISIC Consolidation DLIM'!$B$149:$AQ$149,0)),0)</f>
        <v>4.8417757170573245E-3</v>
      </c>
      <c r="AF4">
        <f>IFERROR(INDEX('Post ISIC Consolidation DLIM'!$B$150:$AQ$191,MATCH(DLIM!$A4,'Post ISIC Consolidation DLIM'!$A$150:$A$191,0),MATCH(DLIM!AF$1,'Post ISIC Consolidation DLIM'!$B$149:$AQ$149,0)),0)</f>
        <v>3.1169694947031827E-3</v>
      </c>
      <c r="AG4">
        <f>IFERROR(INDEX('Post ISIC Consolidation DLIM'!$B$150:$AQ$191,MATCH(DLIM!$A4,'Post ISIC Consolidation DLIM'!$A$150:$A$191,0),MATCH(DLIM!AG$1,'Post ISIC Consolidation DLIM'!$B$149:$AQ$149,0)),0)</f>
        <v>1.8155170494810282E-3</v>
      </c>
      <c r="AH4">
        <f>IFERROR(INDEX('Post ISIC Consolidation DLIM'!$B$150:$AQ$191,MATCH(DLIM!$A4,'Post ISIC Consolidation DLIM'!$A$150:$A$191,0),MATCH(DLIM!AH$1,'Post ISIC Consolidation DLIM'!$B$149:$AQ$149,0)),0)</f>
        <v>1.7121333354358174E-3</v>
      </c>
      <c r="AI4">
        <f>IFERROR(INDEX('Post ISIC Consolidation DLIM'!$B$150:$AQ$191,MATCH(DLIM!$A4,'Post ISIC Consolidation DLIM'!$A$150:$A$191,0),MATCH(DLIM!AI$1,'Post ISIC Consolidation DLIM'!$B$149:$AQ$149,0)),0)</f>
        <v>8.9930121425583294E-4</v>
      </c>
      <c r="AJ4">
        <f>IFERROR(INDEX('Post ISIC Consolidation DLIM'!$B$150:$AQ$191,MATCH(DLIM!$A4,'Post ISIC Consolidation DLIM'!$A$150:$A$191,0),MATCH(DLIM!AJ$1,'Post ISIC Consolidation DLIM'!$B$149:$AQ$149,0)),0)</f>
        <v>8.97699746183627E-4</v>
      </c>
      <c r="AK4">
        <f>IFERROR(INDEX('Post ISIC Consolidation DLIM'!$B$150:$AQ$191,MATCH(DLIM!$A4,'Post ISIC Consolidation DLIM'!$A$150:$A$191,0),MATCH(DLIM!AK$1,'Post ISIC Consolidation DLIM'!$B$149:$AQ$149,0)),0)</f>
        <v>1.3880962916320639E-3</v>
      </c>
      <c r="AL4">
        <f>IFERROR(INDEX('Post ISIC Consolidation DLIM'!$B$150:$AQ$191,MATCH(DLIM!$A4,'Post ISIC Consolidation DLIM'!$A$150:$A$191,0),MATCH(DLIM!AL$1,'Post ISIC Consolidation DLIM'!$B$149:$AQ$149,0)),0)</f>
        <v>1.6405340447660061E-3</v>
      </c>
      <c r="AM4">
        <f>IFERROR(INDEX('Post ISIC Consolidation DLIM'!$B$150:$AQ$191,MATCH(DLIM!$A4,'Post ISIC Consolidation DLIM'!$A$150:$A$191,0),MATCH(DLIM!AM$1,'Post ISIC Consolidation DLIM'!$B$149:$AQ$149,0)),0)</f>
        <v>2.0571366549019033E-3</v>
      </c>
      <c r="AN4">
        <f>IFERROR(INDEX('Post ISIC Consolidation DLIM'!$B$150:$AQ$191,MATCH(DLIM!$A4,'Post ISIC Consolidation DLIM'!$A$150:$A$191,0),MATCH(DLIM!AN$1,'Post ISIC Consolidation DLIM'!$B$149:$AQ$149,0)),0)</f>
        <v>1.169488361457959E-3</v>
      </c>
      <c r="AO4">
        <f>IFERROR(INDEX('Post ISIC Consolidation DLIM'!$B$150:$AQ$191,MATCH(DLIM!$A4,'Post ISIC Consolidation DLIM'!$A$150:$A$191,0),MATCH(DLIM!AO$1,'Post ISIC Consolidation DLIM'!$B$149:$AQ$149,0)),0)</f>
        <v>1.4184556363339277E-3</v>
      </c>
      <c r="AP4">
        <f>IFERROR(INDEX('Post ISIC Consolidation DLIM'!$B$150:$AQ$191,MATCH(DLIM!$A4,'Post ISIC Consolidation DLIM'!$A$150:$A$191,0),MATCH(DLIM!AP$1,'Post ISIC Consolidation DLIM'!$B$149:$AQ$149,0)),0)</f>
        <v>2.0944316870612346E-3</v>
      </c>
      <c r="AQ4">
        <f>IFERROR(INDEX('Post ISIC Consolidation DLIM'!$B$150:$AQ$191,MATCH(DLIM!$A4,'Post ISIC Consolidation DLIM'!$A$150:$A$191,0),MATCH(DLIM!AQ$1,'Post ISIC Consolidation DLIM'!$B$149:$AQ$149,0)),0)</f>
        <v>0</v>
      </c>
    </row>
    <row r="5" spans="1:43" x14ac:dyDescent="0.35">
      <c r="A5" t="s">
        <v>4</v>
      </c>
      <c r="B5">
        <f>IFERROR(INDEX('Post ISIC Consolidation DLIM'!$B$150:$AQ$191,MATCH(DLIM!$A5,'Post ISIC Consolidation DLIM'!$A$150:$A$191,0),MATCH(DLIM!B$1,'Post ISIC Consolidation DLIM'!$B$149:$AQ$149,0)),0)</f>
        <v>0</v>
      </c>
      <c r="C5">
        <f>IFERROR(INDEX('Post ISIC Consolidation DLIM'!$B$150:$AQ$191,MATCH(DLIM!$A5,'Post ISIC Consolidation DLIM'!$A$150:$A$191,0),MATCH(DLIM!C$1,'Post ISIC Consolidation DLIM'!$B$149:$AQ$149,0)),0)</f>
        <v>0</v>
      </c>
      <c r="D5">
        <f>IFERROR(INDEX('Post ISIC Consolidation DLIM'!$B$150:$AQ$191,MATCH(DLIM!$A5,'Post ISIC Consolidation DLIM'!$A$150:$A$191,0),MATCH(DLIM!D$1,'Post ISIC Consolidation DLIM'!$B$149:$AQ$149,0)),0)</f>
        <v>0</v>
      </c>
      <c r="E5">
        <f>IFERROR(INDEX('Post ISIC Consolidation DLIM'!$B$150:$AQ$191,MATCH(DLIM!$A5,'Post ISIC Consolidation DLIM'!$A$150:$A$191,0),MATCH(DLIM!E$1,'Post ISIC Consolidation DLIM'!$B$149:$AQ$149,0)),0)</f>
        <v>0</v>
      </c>
      <c r="F5">
        <f>IFERROR(INDEX('Post ISIC Consolidation DLIM'!$B$150:$AQ$191,MATCH(DLIM!$A5,'Post ISIC Consolidation DLIM'!$A$150:$A$191,0),MATCH(DLIM!F$1,'Post ISIC Consolidation DLIM'!$B$149:$AQ$149,0)),0)</f>
        <v>0</v>
      </c>
      <c r="G5">
        <f>IFERROR(INDEX('Post ISIC Consolidation DLIM'!$B$150:$AQ$191,MATCH(DLIM!$A5,'Post ISIC Consolidation DLIM'!$A$150:$A$191,0),MATCH(DLIM!G$1,'Post ISIC Consolidation DLIM'!$B$149:$AQ$149,0)),0)</f>
        <v>0</v>
      </c>
      <c r="H5">
        <f>IFERROR(INDEX('Post ISIC Consolidation DLIM'!$B$150:$AQ$191,MATCH(DLIM!$A5,'Post ISIC Consolidation DLIM'!$A$150:$A$191,0),MATCH(DLIM!H$1,'Post ISIC Consolidation DLIM'!$B$149:$AQ$149,0)),0)</f>
        <v>0</v>
      </c>
      <c r="I5">
        <f>IFERROR(INDEX('Post ISIC Consolidation DLIM'!$B$150:$AQ$191,MATCH(DLIM!$A5,'Post ISIC Consolidation DLIM'!$A$150:$A$191,0),MATCH(DLIM!I$1,'Post ISIC Consolidation DLIM'!$B$149:$AQ$149,0)),0)</f>
        <v>0</v>
      </c>
      <c r="J5">
        <f>IFERROR(INDEX('Post ISIC Consolidation DLIM'!$B$150:$AQ$191,MATCH(DLIM!$A5,'Post ISIC Consolidation DLIM'!$A$150:$A$191,0),MATCH(DLIM!J$1,'Post ISIC Consolidation DLIM'!$B$149:$AQ$149,0)),0)</f>
        <v>0</v>
      </c>
      <c r="K5">
        <f>IFERROR(INDEX('Post ISIC Consolidation DLIM'!$B$150:$AQ$191,MATCH(DLIM!$A5,'Post ISIC Consolidation DLIM'!$A$150:$A$191,0),MATCH(DLIM!K$1,'Post ISIC Consolidation DLIM'!$B$149:$AQ$149,0)),0)</f>
        <v>0</v>
      </c>
      <c r="L5">
        <f>IFERROR(INDEX('Post ISIC Consolidation DLIM'!$B$150:$AQ$191,MATCH(DLIM!$A5,'Post ISIC Consolidation DLIM'!$A$150:$A$191,0),MATCH(DLIM!L$1,'Post ISIC Consolidation DLIM'!$B$149:$AQ$149,0)),0)</f>
        <v>0</v>
      </c>
      <c r="M5">
        <f>IFERROR(INDEX('Post ISIC Consolidation DLIM'!$B$150:$AQ$191,MATCH(DLIM!$A5,'Post ISIC Consolidation DLIM'!$A$150:$A$191,0),MATCH(DLIM!M$1,'Post ISIC Consolidation DLIM'!$B$149:$AQ$149,0)),0)</f>
        <v>0</v>
      </c>
      <c r="N5">
        <f>IFERROR(INDEX('Post ISIC Consolidation DLIM'!$B$150:$AQ$191,MATCH(DLIM!$A5,'Post ISIC Consolidation DLIM'!$A$150:$A$191,0),MATCH(DLIM!N$1,'Post ISIC Consolidation DLIM'!$B$149:$AQ$149,0)),0)</f>
        <v>0</v>
      </c>
      <c r="O5">
        <f>IFERROR(INDEX('Post ISIC Consolidation DLIM'!$B$150:$AQ$191,MATCH(DLIM!$A5,'Post ISIC Consolidation DLIM'!$A$150:$A$191,0),MATCH(DLIM!O$1,'Post ISIC Consolidation DLIM'!$B$149:$AQ$149,0)),0)</f>
        <v>0</v>
      </c>
      <c r="P5">
        <f>IFERROR(INDEX('Post ISIC Consolidation DLIM'!$B$150:$AQ$191,MATCH(DLIM!$A5,'Post ISIC Consolidation DLIM'!$A$150:$A$191,0),MATCH(DLIM!P$1,'Post ISIC Consolidation DLIM'!$B$149:$AQ$149,0)),0)</f>
        <v>0</v>
      </c>
      <c r="Q5">
        <f>IFERROR(INDEX('Post ISIC Consolidation DLIM'!$B$150:$AQ$191,MATCH(DLIM!$A5,'Post ISIC Consolidation DLIM'!$A$150:$A$191,0),MATCH(DLIM!Q$1,'Post ISIC Consolidation DLIM'!$B$149:$AQ$149,0)),0)</f>
        <v>0</v>
      </c>
      <c r="R5">
        <f>IFERROR(INDEX('Post ISIC Consolidation DLIM'!$B$150:$AQ$191,MATCH(DLIM!$A5,'Post ISIC Consolidation DLIM'!$A$150:$A$191,0),MATCH(DLIM!R$1,'Post ISIC Consolidation DLIM'!$B$149:$AQ$149,0)),0)</f>
        <v>0</v>
      </c>
      <c r="S5">
        <f>IFERROR(INDEX('Post ISIC Consolidation DLIM'!$B$150:$AQ$191,MATCH(DLIM!$A5,'Post ISIC Consolidation DLIM'!$A$150:$A$191,0),MATCH(DLIM!S$1,'Post ISIC Consolidation DLIM'!$B$149:$AQ$149,0)),0)</f>
        <v>0</v>
      </c>
      <c r="T5">
        <f>IFERROR(INDEX('Post ISIC Consolidation DLIM'!$B$150:$AQ$191,MATCH(DLIM!$A5,'Post ISIC Consolidation DLIM'!$A$150:$A$191,0),MATCH(DLIM!T$1,'Post ISIC Consolidation DLIM'!$B$149:$AQ$149,0)),0)</f>
        <v>0</v>
      </c>
      <c r="U5">
        <f>IFERROR(INDEX('Post ISIC Consolidation DLIM'!$B$150:$AQ$191,MATCH(DLIM!$A5,'Post ISIC Consolidation DLIM'!$A$150:$A$191,0),MATCH(DLIM!U$1,'Post ISIC Consolidation DLIM'!$B$149:$AQ$149,0)),0)</f>
        <v>0</v>
      </c>
      <c r="V5">
        <f>IFERROR(INDEX('Post ISIC Consolidation DLIM'!$B$150:$AQ$191,MATCH(DLIM!$A5,'Post ISIC Consolidation DLIM'!$A$150:$A$191,0),MATCH(DLIM!V$1,'Post ISIC Consolidation DLIM'!$B$149:$AQ$149,0)),0)</f>
        <v>0</v>
      </c>
      <c r="W5">
        <f>IFERROR(INDEX('Post ISIC Consolidation DLIM'!$B$150:$AQ$191,MATCH(DLIM!$A5,'Post ISIC Consolidation DLIM'!$A$150:$A$191,0),MATCH(DLIM!W$1,'Post ISIC Consolidation DLIM'!$B$149:$AQ$149,0)),0)</f>
        <v>0</v>
      </c>
      <c r="X5">
        <f>IFERROR(INDEX('Post ISIC Consolidation DLIM'!$B$150:$AQ$191,MATCH(DLIM!$A5,'Post ISIC Consolidation DLIM'!$A$150:$A$191,0),MATCH(DLIM!X$1,'Post ISIC Consolidation DLIM'!$B$149:$AQ$149,0)),0)</f>
        <v>0</v>
      </c>
      <c r="Y5">
        <f>IFERROR(INDEX('Post ISIC Consolidation DLIM'!$B$150:$AQ$191,MATCH(DLIM!$A5,'Post ISIC Consolidation DLIM'!$A$150:$A$191,0),MATCH(DLIM!Y$1,'Post ISIC Consolidation DLIM'!$B$149:$AQ$149,0)),0)</f>
        <v>0</v>
      </c>
      <c r="Z5">
        <f>IFERROR(INDEX('Post ISIC Consolidation DLIM'!$B$150:$AQ$191,MATCH(DLIM!$A5,'Post ISIC Consolidation DLIM'!$A$150:$A$191,0),MATCH(DLIM!Z$1,'Post ISIC Consolidation DLIM'!$B$149:$AQ$149,0)),0)</f>
        <v>0</v>
      </c>
      <c r="AA5">
        <f>IFERROR(INDEX('Post ISIC Consolidation DLIM'!$B$150:$AQ$191,MATCH(DLIM!$A5,'Post ISIC Consolidation DLIM'!$A$150:$A$191,0),MATCH(DLIM!AA$1,'Post ISIC Consolidation DLIM'!$B$149:$AQ$149,0)),0)</f>
        <v>0</v>
      </c>
      <c r="AB5">
        <f>IFERROR(INDEX('Post ISIC Consolidation DLIM'!$B$150:$AQ$191,MATCH(DLIM!$A5,'Post ISIC Consolidation DLIM'!$A$150:$A$191,0),MATCH(DLIM!AB$1,'Post ISIC Consolidation DLIM'!$B$149:$AQ$149,0)),0)</f>
        <v>0</v>
      </c>
      <c r="AC5">
        <f>IFERROR(INDEX('Post ISIC Consolidation DLIM'!$B$150:$AQ$191,MATCH(DLIM!$A5,'Post ISIC Consolidation DLIM'!$A$150:$A$191,0),MATCH(DLIM!AC$1,'Post ISIC Consolidation DLIM'!$B$149:$AQ$149,0)),0)</f>
        <v>0</v>
      </c>
      <c r="AD5">
        <f>IFERROR(INDEX('Post ISIC Consolidation DLIM'!$B$150:$AQ$191,MATCH(DLIM!$A5,'Post ISIC Consolidation DLIM'!$A$150:$A$191,0),MATCH(DLIM!AD$1,'Post ISIC Consolidation DLIM'!$B$149:$AQ$149,0)),0)</f>
        <v>0</v>
      </c>
      <c r="AE5">
        <f>IFERROR(INDEX('Post ISIC Consolidation DLIM'!$B$150:$AQ$191,MATCH(DLIM!$A5,'Post ISIC Consolidation DLIM'!$A$150:$A$191,0),MATCH(DLIM!AE$1,'Post ISIC Consolidation DLIM'!$B$149:$AQ$149,0)),0)</f>
        <v>0</v>
      </c>
      <c r="AF5">
        <f>IFERROR(INDEX('Post ISIC Consolidation DLIM'!$B$150:$AQ$191,MATCH(DLIM!$A5,'Post ISIC Consolidation DLIM'!$A$150:$A$191,0),MATCH(DLIM!AF$1,'Post ISIC Consolidation DLIM'!$B$149:$AQ$149,0)),0)</f>
        <v>0</v>
      </c>
      <c r="AG5">
        <f>IFERROR(INDEX('Post ISIC Consolidation DLIM'!$B$150:$AQ$191,MATCH(DLIM!$A5,'Post ISIC Consolidation DLIM'!$A$150:$A$191,0),MATCH(DLIM!AG$1,'Post ISIC Consolidation DLIM'!$B$149:$AQ$149,0)),0)</f>
        <v>0</v>
      </c>
      <c r="AH5">
        <f>IFERROR(INDEX('Post ISIC Consolidation DLIM'!$B$150:$AQ$191,MATCH(DLIM!$A5,'Post ISIC Consolidation DLIM'!$A$150:$A$191,0),MATCH(DLIM!AH$1,'Post ISIC Consolidation DLIM'!$B$149:$AQ$149,0)),0)</f>
        <v>0</v>
      </c>
      <c r="AI5">
        <f>IFERROR(INDEX('Post ISIC Consolidation DLIM'!$B$150:$AQ$191,MATCH(DLIM!$A5,'Post ISIC Consolidation DLIM'!$A$150:$A$191,0),MATCH(DLIM!AI$1,'Post ISIC Consolidation DLIM'!$B$149:$AQ$149,0)),0)</f>
        <v>0</v>
      </c>
      <c r="AJ5">
        <f>IFERROR(INDEX('Post ISIC Consolidation DLIM'!$B$150:$AQ$191,MATCH(DLIM!$A5,'Post ISIC Consolidation DLIM'!$A$150:$A$191,0),MATCH(DLIM!AJ$1,'Post ISIC Consolidation DLIM'!$B$149:$AQ$149,0)),0)</f>
        <v>0</v>
      </c>
      <c r="AK5">
        <f>IFERROR(INDEX('Post ISIC Consolidation DLIM'!$B$150:$AQ$191,MATCH(DLIM!$A5,'Post ISIC Consolidation DLIM'!$A$150:$A$191,0),MATCH(DLIM!AK$1,'Post ISIC Consolidation DLIM'!$B$149:$AQ$149,0)),0)</f>
        <v>0</v>
      </c>
      <c r="AL5">
        <f>IFERROR(INDEX('Post ISIC Consolidation DLIM'!$B$150:$AQ$191,MATCH(DLIM!$A5,'Post ISIC Consolidation DLIM'!$A$150:$A$191,0),MATCH(DLIM!AL$1,'Post ISIC Consolidation DLIM'!$B$149:$AQ$149,0)),0)</f>
        <v>0</v>
      </c>
      <c r="AM5">
        <f>IFERROR(INDEX('Post ISIC Consolidation DLIM'!$B$150:$AQ$191,MATCH(DLIM!$A5,'Post ISIC Consolidation DLIM'!$A$150:$A$191,0),MATCH(DLIM!AM$1,'Post ISIC Consolidation DLIM'!$B$149:$AQ$149,0)),0)</f>
        <v>0</v>
      </c>
      <c r="AN5">
        <f>IFERROR(INDEX('Post ISIC Consolidation DLIM'!$B$150:$AQ$191,MATCH(DLIM!$A5,'Post ISIC Consolidation DLIM'!$A$150:$A$191,0),MATCH(DLIM!AN$1,'Post ISIC Consolidation DLIM'!$B$149:$AQ$149,0)),0)</f>
        <v>0</v>
      </c>
      <c r="AO5">
        <f>IFERROR(INDEX('Post ISIC Consolidation DLIM'!$B$150:$AQ$191,MATCH(DLIM!$A5,'Post ISIC Consolidation DLIM'!$A$150:$A$191,0),MATCH(DLIM!AO$1,'Post ISIC Consolidation DLIM'!$B$149:$AQ$149,0)),0)</f>
        <v>0</v>
      </c>
      <c r="AP5">
        <f>IFERROR(INDEX('Post ISIC Consolidation DLIM'!$B$150:$AQ$191,MATCH(DLIM!$A5,'Post ISIC Consolidation DLIM'!$A$150:$A$191,0),MATCH(DLIM!AP$1,'Post ISIC Consolidation DLIM'!$B$149:$AQ$149,0)),0)</f>
        <v>0</v>
      </c>
      <c r="AQ5">
        <f>IFERROR(INDEX('Post ISIC Consolidation DLIM'!$B$150:$AQ$191,MATCH(DLIM!$A5,'Post ISIC Consolidation DLIM'!$A$150:$A$191,0),MATCH(DLIM!AQ$1,'Post ISIC Consolidation DLIM'!$B$149:$AQ$149,0)),0)</f>
        <v>0</v>
      </c>
    </row>
    <row r="6" spans="1:43" x14ac:dyDescent="0.35">
      <c r="A6" t="s">
        <v>5</v>
      </c>
      <c r="B6">
        <f>IFERROR(INDEX('Post ISIC Consolidation DLIM'!$B$150:$AQ$191,MATCH(DLIM!$A6,'Post ISIC Consolidation DLIM'!$A$150:$A$191,0),MATCH(DLIM!B$1,'Post ISIC Consolidation DLIM'!$B$149:$AQ$149,0)),0)</f>
        <v>6.6198694780428323E-3</v>
      </c>
      <c r="C6">
        <f>IFERROR(INDEX('Post ISIC Consolidation DLIM'!$B$150:$AQ$191,MATCH(DLIM!$A6,'Post ISIC Consolidation DLIM'!$A$150:$A$191,0),MATCH(DLIM!C$1,'Post ISIC Consolidation DLIM'!$B$149:$AQ$149,0)),0)</f>
        <v>0.01</v>
      </c>
      <c r="D6">
        <f>IFERROR(INDEX('Post ISIC Consolidation DLIM'!$B$150:$AQ$191,MATCH(DLIM!$A6,'Post ISIC Consolidation DLIM'!$A$150:$A$191,0),MATCH(DLIM!D$1,'Post ISIC Consolidation DLIM'!$B$149:$AQ$149,0)),0)</f>
        <v>0.01</v>
      </c>
      <c r="E6">
        <f>IFERROR(INDEX('Post ISIC Consolidation DLIM'!$B$150:$AQ$191,MATCH(DLIM!$A6,'Post ISIC Consolidation DLIM'!$A$150:$A$191,0),MATCH(DLIM!E$1,'Post ISIC Consolidation DLIM'!$B$149:$AQ$149,0)),0)</f>
        <v>0</v>
      </c>
      <c r="F6">
        <f>IFERROR(INDEX('Post ISIC Consolidation DLIM'!$B$150:$AQ$191,MATCH(DLIM!$A6,'Post ISIC Consolidation DLIM'!$A$150:$A$191,0),MATCH(DLIM!F$1,'Post ISIC Consolidation DLIM'!$B$149:$AQ$149,0)),0)</f>
        <v>1.0544389730915407</v>
      </c>
      <c r="G6">
        <f>IFERROR(INDEX('Post ISIC Consolidation DLIM'!$B$150:$AQ$191,MATCH(DLIM!$A6,'Post ISIC Consolidation DLIM'!$A$150:$A$191,0),MATCH(DLIM!G$1,'Post ISIC Consolidation DLIM'!$B$149:$AQ$149,0)),0)</f>
        <v>5.8403449012532976E-3</v>
      </c>
      <c r="H6">
        <f>IFERROR(INDEX('Post ISIC Consolidation DLIM'!$B$150:$AQ$191,MATCH(DLIM!$A6,'Post ISIC Consolidation DLIM'!$A$150:$A$191,0),MATCH(DLIM!H$1,'Post ISIC Consolidation DLIM'!$B$149:$AQ$149,0)),0)</f>
        <v>3.2442671686756948E-3</v>
      </c>
      <c r="I6">
        <f>IFERROR(INDEX('Post ISIC Consolidation DLIM'!$B$150:$AQ$191,MATCH(DLIM!$A6,'Post ISIC Consolidation DLIM'!$A$150:$A$191,0),MATCH(DLIM!I$1,'Post ISIC Consolidation DLIM'!$B$149:$AQ$149,0)),0)</f>
        <v>4.600902707263081E-3</v>
      </c>
      <c r="J6">
        <f>IFERROR(INDEX('Post ISIC Consolidation DLIM'!$B$150:$AQ$191,MATCH(DLIM!$A6,'Post ISIC Consolidation DLIM'!$A$150:$A$191,0),MATCH(DLIM!J$1,'Post ISIC Consolidation DLIM'!$B$149:$AQ$149,0)),0)</f>
        <v>7.6881815306134469E-3</v>
      </c>
      <c r="K6">
        <f>IFERROR(INDEX('Post ISIC Consolidation DLIM'!$B$150:$AQ$191,MATCH(DLIM!$A6,'Post ISIC Consolidation DLIM'!$A$150:$A$191,0),MATCH(DLIM!K$1,'Post ISIC Consolidation DLIM'!$B$149:$AQ$149,0)),0)</f>
        <v>3.6343834591542251E-2</v>
      </c>
      <c r="L6">
        <f>IFERROR(INDEX('Post ISIC Consolidation DLIM'!$B$150:$AQ$191,MATCH(DLIM!$A6,'Post ISIC Consolidation DLIM'!$A$150:$A$191,0),MATCH(DLIM!L$1,'Post ISIC Consolidation DLIM'!$B$149:$AQ$149,0)),0)</f>
        <v>1.5756104140402342E-2</v>
      </c>
      <c r="M6">
        <f>IFERROR(INDEX('Post ISIC Consolidation DLIM'!$B$150:$AQ$191,MATCH(DLIM!$A6,'Post ISIC Consolidation DLIM'!$A$150:$A$191,0),MATCH(DLIM!M$1,'Post ISIC Consolidation DLIM'!$B$149:$AQ$149,0)),0)</f>
        <v>2.6313400847958082E-3</v>
      </c>
      <c r="N6">
        <f>IFERROR(INDEX('Post ISIC Consolidation DLIM'!$B$150:$AQ$191,MATCH(DLIM!$A6,'Post ISIC Consolidation DLIM'!$A$150:$A$191,0),MATCH(DLIM!N$1,'Post ISIC Consolidation DLIM'!$B$149:$AQ$149,0)),0)</f>
        <v>0</v>
      </c>
      <c r="O6">
        <f>IFERROR(INDEX('Post ISIC Consolidation DLIM'!$B$150:$AQ$191,MATCH(DLIM!$A6,'Post ISIC Consolidation DLIM'!$A$150:$A$191,0),MATCH(DLIM!O$1,'Post ISIC Consolidation DLIM'!$B$149:$AQ$149,0)),0)</f>
        <v>2.6998157761343476E-2</v>
      </c>
      <c r="P6">
        <f>IFERROR(INDEX('Post ISIC Consolidation DLIM'!$B$150:$AQ$191,MATCH(DLIM!$A6,'Post ISIC Consolidation DLIM'!$A$150:$A$191,0),MATCH(DLIM!P$1,'Post ISIC Consolidation DLIM'!$B$149:$AQ$149,0)),0)</f>
        <v>2.6998157761343476E-2</v>
      </c>
      <c r="Q6">
        <f>IFERROR(INDEX('Post ISIC Consolidation DLIM'!$B$150:$AQ$191,MATCH(DLIM!$A6,'Post ISIC Consolidation DLIM'!$A$150:$A$191,0),MATCH(DLIM!Q$1,'Post ISIC Consolidation DLIM'!$B$149:$AQ$149,0)),0)</f>
        <v>1.2551835378109435E-2</v>
      </c>
      <c r="R6">
        <f>IFERROR(INDEX('Post ISIC Consolidation DLIM'!$B$150:$AQ$191,MATCH(DLIM!$A6,'Post ISIC Consolidation DLIM'!$A$150:$A$191,0),MATCH(DLIM!R$1,'Post ISIC Consolidation DLIM'!$B$149:$AQ$149,0)),0)</f>
        <v>1.2551835378109435E-2</v>
      </c>
      <c r="S6">
        <f>IFERROR(INDEX('Post ISIC Consolidation DLIM'!$B$150:$AQ$191,MATCH(DLIM!$A6,'Post ISIC Consolidation DLIM'!$A$150:$A$191,0),MATCH(DLIM!S$1,'Post ISIC Consolidation DLIM'!$B$149:$AQ$149,0)),0)</f>
        <v>0</v>
      </c>
      <c r="T6">
        <f>IFERROR(INDEX('Post ISIC Consolidation DLIM'!$B$150:$AQ$191,MATCH(DLIM!$A6,'Post ISIC Consolidation DLIM'!$A$150:$A$191,0),MATCH(DLIM!T$1,'Post ISIC Consolidation DLIM'!$B$149:$AQ$149,0)),0)</f>
        <v>0</v>
      </c>
      <c r="U6">
        <f>IFERROR(INDEX('Post ISIC Consolidation DLIM'!$B$150:$AQ$191,MATCH(DLIM!$A6,'Post ISIC Consolidation DLIM'!$A$150:$A$191,0),MATCH(DLIM!U$1,'Post ISIC Consolidation DLIM'!$B$149:$AQ$149,0)),0)</f>
        <v>0</v>
      </c>
      <c r="V6">
        <f>IFERROR(INDEX('Post ISIC Consolidation DLIM'!$B$150:$AQ$191,MATCH(DLIM!$A6,'Post ISIC Consolidation DLIM'!$A$150:$A$191,0),MATCH(DLIM!V$1,'Post ISIC Consolidation DLIM'!$B$149:$AQ$149,0)),0)</f>
        <v>4.4811206454072397E-3</v>
      </c>
      <c r="W6">
        <f>IFERROR(INDEX('Post ISIC Consolidation DLIM'!$B$150:$AQ$191,MATCH(DLIM!$A6,'Post ISIC Consolidation DLIM'!$A$150:$A$191,0),MATCH(DLIM!W$1,'Post ISIC Consolidation DLIM'!$B$149:$AQ$149,0)),0)</f>
        <v>4.0885374772232355E-3</v>
      </c>
      <c r="X6">
        <f>IFERROR(INDEX('Post ISIC Consolidation DLIM'!$B$150:$AQ$191,MATCH(DLIM!$A6,'Post ISIC Consolidation DLIM'!$A$150:$A$191,0),MATCH(DLIM!X$1,'Post ISIC Consolidation DLIM'!$B$149:$AQ$149,0)),0)</f>
        <v>0</v>
      </c>
      <c r="Y6">
        <f>IFERROR(INDEX('Post ISIC Consolidation DLIM'!$B$150:$AQ$191,MATCH(DLIM!$A6,'Post ISIC Consolidation DLIM'!$A$150:$A$191,0),MATCH(DLIM!Y$1,'Post ISIC Consolidation DLIM'!$B$149:$AQ$149,0)),0)</f>
        <v>5.2407063865816134E-3</v>
      </c>
      <c r="Z6">
        <f>IFERROR(INDEX('Post ISIC Consolidation DLIM'!$B$150:$AQ$191,MATCH(DLIM!$A6,'Post ISIC Consolidation DLIM'!$A$150:$A$191,0),MATCH(DLIM!Z$1,'Post ISIC Consolidation DLIM'!$B$149:$AQ$149,0)),0)</f>
        <v>3.3061827194138672E-2</v>
      </c>
      <c r="AA6">
        <f>IFERROR(INDEX('Post ISIC Consolidation DLIM'!$B$150:$AQ$191,MATCH(DLIM!$A6,'Post ISIC Consolidation DLIM'!$A$150:$A$191,0),MATCH(DLIM!AA$1,'Post ISIC Consolidation DLIM'!$B$149:$AQ$149,0)),0)</f>
        <v>1.6530913597069336E-2</v>
      </c>
      <c r="AB6">
        <f>IFERROR(INDEX('Post ISIC Consolidation DLIM'!$B$150:$AQ$191,MATCH(DLIM!$A6,'Post ISIC Consolidation DLIM'!$A$150:$A$191,0),MATCH(DLIM!AB$1,'Post ISIC Consolidation DLIM'!$B$149:$AQ$149,0)),0)</f>
        <v>5.2599906851223633E-3</v>
      </c>
      <c r="AC6">
        <f>IFERROR(INDEX('Post ISIC Consolidation DLIM'!$B$150:$AQ$191,MATCH(DLIM!$A6,'Post ISIC Consolidation DLIM'!$A$150:$A$191,0),MATCH(DLIM!AC$1,'Post ISIC Consolidation DLIM'!$B$149:$AQ$149,0)),0)</f>
        <v>1.3103809627791016E-2</v>
      </c>
      <c r="AD6">
        <f>IFERROR(INDEX('Post ISIC Consolidation DLIM'!$B$150:$AQ$191,MATCH(DLIM!$A6,'Post ISIC Consolidation DLIM'!$A$150:$A$191,0),MATCH(DLIM!AD$1,'Post ISIC Consolidation DLIM'!$B$149:$AQ$149,0)),0)</f>
        <v>2.1860845778934779E-3</v>
      </c>
      <c r="AE6">
        <f>IFERROR(INDEX('Post ISIC Consolidation DLIM'!$B$150:$AQ$191,MATCH(DLIM!$A6,'Post ISIC Consolidation DLIM'!$A$150:$A$191,0),MATCH(DLIM!AE$1,'Post ISIC Consolidation DLIM'!$B$149:$AQ$149,0)),0)</f>
        <v>4.8417757170573245E-3</v>
      </c>
      <c r="AF6">
        <f>IFERROR(INDEX('Post ISIC Consolidation DLIM'!$B$150:$AQ$191,MATCH(DLIM!$A6,'Post ISIC Consolidation DLIM'!$A$150:$A$191,0),MATCH(DLIM!AF$1,'Post ISIC Consolidation DLIM'!$B$149:$AQ$149,0)),0)</f>
        <v>3.1169694947031823E-3</v>
      </c>
      <c r="AG6">
        <f>IFERROR(INDEX('Post ISIC Consolidation DLIM'!$B$150:$AQ$191,MATCH(DLIM!$A6,'Post ISIC Consolidation DLIM'!$A$150:$A$191,0),MATCH(DLIM!AG$1,'Post ISIC Consolidation DLIM'!$B$149:$AQ$149,0)),0)</f>
        <v>1.8155170494810284E-3</v>
      </c>
      <c r="AH6">
        <f>IFERROR(INDEX('Post ISIC Consolidation DLIM'!$B$150:$AQ$191,MATCH(DLIM!$A6,'Post ISIC Consolidation DLIM'!$A$150:$A$191,0),MATCH(DLIM!AH$1,'Post ISIC Consolidation DLIM'!$B$149:$AQ$149,0)),0)</f>
        <v>1.7121333354358174E-3</v>
      </c>
      <c r="AI6">
        <f>IFERROR(INDEX('Post ISIC Consolidation DLIM'!$B$150:$AQ$191,MATCH(DLIM!$A6,'Post ISIC Consolidation DLIM'!$A$150:$A$191,0),MATCH(DLIM!AI$1,'Post ISIC Consolidation DLIM'!$B$149:$AQ$149,0)),0)</f>
        <v>8.9930121425583283E-4</v>
      </c>
      <c r="AJ6">
        <f>IFERROR(INDEX('Post ISIC Consolidation DLIM'!$B$150:$AQ$191,MATCH(DLIM!$A6,'Post ISIC Consolidation DLIM'!$A$150:$A$191,0),MATCH(DLIM!AJ$1,'Post ISIC Consolidation DLIM'!$B$149:$AQ$149,0)),0)</f>
        <v>8.9769974618362711E-4</v>
      </c>
      <c r="AK6">
        <f>IFERROR(INDEX('Post ISIC Consolidation DLIM'!$B$150:$AQ$191,MATCH(DLIM!$A6,'Post ISIC Consolidation DLIM'!$A$150:$A$191,0),MATCH(DLIM!AK$1,'Post ISIC Consolidation DLIM'!$B$149:$AQ$149,0)),0)</f>
        <v>1.3880962916320639E-3</v>
      </c>
      <c r="AL6">
        <f>IFERROR(INDEX('Post ISIC Consolidation DLIM'!$B$150:$AQ$191,MATCH(DLIM!$A6,'Post ISIC Consolidation DLIM'!$A$150:$A$191,0),MATCH(DLIM!AL$1,'Post ISIC Consolidation DLIM'!$B$149:$AQ$149,0)),0)</f>
        <v>1.6405340447660061E-3</v>
      </c>
      <c r="AM6">
        <f>IFERROR(INDEX('Post ISIC Consolidation DLIM'!$B$150:$AQ$191,MATCH(DLIM!$A6,'Post ISIC Consolidation DLIM'!$A$150:$A$191,0),MATCH(DLIM!AM$1,'Post ISIC Consolidation DLIM'!$B$149:$AQ$149,0)),0)</f>
        <v>2.0571366549019033E-3</v>
      </c>
      <c r="AN6">
        <f>IFERROR(INDEX('Post ISIC Consolidation DLIM'!$B$150:$AQ$191,MATCH(DLIM!$A6,'Post ISIC Consolidation DLIM'!$A$150:$A$191,0),MATCH(DLIM!AN$1,'Post ISIC Consolidation DLIM'!$B$149:$AQ$149,0)),0)</f>
        <v>1.169488361457959E-3</v>
      </c>
      <c r="AO6">
        <f>IFERROR(INDEX('Post ISIC Consolidation DLIM'!$B$150:$AQ$191,MATCH(DLIM!$A6,'Post ISIC Consolidation DLIM'!$A$150:$A$191,0),MATCH(DLIM!AO$1,'Post ISIC Consolidation DLIM'!$B$149:$AQ$149,0)),0)</f>
        <v>1.4184556363339277E-3</v>
      </c>
      <c r="AP6">
        <f>IFERROR(INDEX('Post ISIC Consolidation DLIM'!$B$150:$AQ$191,MATCH(DLIM!$A6,'Post ISIC Consolidation DLIM'!$A$150:$A$191,0),MATCH(DLIM!AP$1,'Post ISIC Consolidation DLIM'!$B$149:$AQ$149,0)),0)</f>
        <v>2.0944316870612346E-3</v>
      </c>
      <c r="AQ6">
        <f>IFERROR(INDEX('Post ISIC Consolidation DLIM'!$B$150:$AQ$191,MATCH(DLIM!$A6,'Post ISIC Consolidation DLIM'!$A$150:$A$191,0),MATCH(DLIM!AQ$1,'Post ISIC Consolidation DLIM'!$B$149:$AQ$149,0)),0)</f>
        <v>0</v>
      </c>
    </row>
    <row r="7" spans="1:43" x14ac:dyDescent="0.35">
      <c r="A7" t="s">
        <v>6</v>
      </c>
      <c r="B7">
        <f>IFERROR(INDEX('Post ISIC Consolidation DLIM'!$B$150:$AQ$191,MATCH(DLIM!$A7,'Post ISIC Consolidation DLIM'!$A$150:$A$191,0),MATCH(DLIM!B$1,'Post ISIC Consolidation DLIM'!$B$149:$AQ$149,0)),0)</f>
        <v>0.14313625024618962</v>
      </c>
      <c r="C7">
        <f>IFERROR(INDEX('Post ISIC Consolidation DLIM'!$B$150:$AQ$191,MATCH(DLIM!$A7,'Post ISIC Consolidation DLIM'!$A$150:$A$191,0),MATCH(DLIM!C$1,'Post ISIC Consolidation DLIM'!$B$149:$AQ$149,0)),0)</f>
        <v>6.0186465451966048E-3</v>
      </c>
      <c r="D7">
        <f>IFERROR(INDEX('Post ISIC Consolidation DLIM'!$B$150:$AQ$191,MATCH(DLIM!$A7,'Post ISIC Consolidation DLIM'!$A$150:$A$191,0),MATCH(DLIM!D$1,'Post ISIC Consolidation DLIM'!$B$149:$AQ$149,0)),0)</f>
        <v>6.0186465451966048E-3</v>
      </c>
      <c r="E7">
        <f>IFERROR(INDEX('Post ISIC Consolidation DLIM'!$B$150:$AQ$191,MATCH(DLIM!$A7,'Post ISIC Consolidation DLIM'!$A$150:$A$191,0),MATCH(DLIM!E$1,'Post ISIC Consolidation DLIM'!$B$149:$AQ$149,0)),0)</f>
        <v>0</v>
      </c>
      <c r="F7">
        <f>IFERROR(INDEX('Post ISIC Consolidation DLIM'!$B$150:$AQ$191,MATCH(DLIM!$A7,'Post ISIC Consolidation DLIM'!$A$150:$A$191,0),MATCH(DLIM!F$1,'Post ISIC Consolidation DLIM'!$B$149:$AQ$149,0)),0)</f>
        <v>6.0186465451966048E-3</v>
      </c>
      <c r="G7">
        <f>IFERROR(INDEX('Post ISIC Consolidation DLIM'!$B$150:$AQ$191,MATCH(DLIM!$A7,'Post ISIC Consolidation DLIM'!$A$150:$A$191,0),MATCH(DLIM!G$1,'Post ISIC Consolidation DLIM'!$B$149:$AQ$149,0)),0)</f>
        <v>1.2982144036466001</v>
      </c>
      <c r="H7">
        <f>IFERROR(INDEX('Post ISIC Consolidation DLIM'!$B$150:$AQ$191,MATCH(DLIM!$A7,'Post ISIC Consolidation DLIM'!$A$150:$A$191,0),MATCH(DLIM!H$1,'Post ISIC Consolidation DLIM'!$B$149:$AQ$149,0)),0)</f>
        <v>2.403280944441975E-2</v>
      </c>
      <c r="I7">
        <f>IFERROR(INDEX('Post ISIC Consolidation DLIM'!$B$150:$AQ$191,MATCH(DLIM!$A7,'Post ISIC Consolidation DLIM'!$A$150:$A$191,0),MATCH(DLIM!I$1,'Post ISIC Consolidation DLIM'!$B$149:$AQ$149,0)),0)</f>
        <v>7.5449579117692197E-3</v>
      </c>
      <c r="J7">
        <f>IFERROR(INDEX('Post ISIC Consolidation DLIM'!$B$150:$AQ$191,MATCH(DLIM!$A7,'Post ISIC Consolidation DLIM'!$A$150:$A$191,0),MATCH(DLIM!J$1,'Post ISIC Consolidation DLIM'!$B$149:$AQ$149,0)),0)</f>
        <v>1.1650903109558788E-2</v>
      </c>
      <c r="K7">
        <f>IFERROR(INDEX('Post ISIC Consolidation DLIM'!$B$150:$AQ$191,MATCH(DLIM!$A7,'Post ISIC Consolidation DLIM'!$A$150:$A$191,0),MATCH(DLIM!K$1,'Post ISIC Consolidation DLIM'!$B$149:$AQ$149,0)),0)</f>
        <v>8.5432289403532136E-3</v>
      </c>
      <c r="L7">
        <f>IFERROR(INDEX('Post ISIC Consolidation DLIM'!$B$150:$AQ$191,MATCH(DLIM!$A7,'Post ISIC Consolidation DLIM'!$A$150:$A$191,0),MATCH(DLIM!L$1,'Post ISIC Consolidation DLIM'!$B$149:$AQ$149,0)),0)</f>
        <v>3.4517627905154065E-2</v>
      </c>
      <c r="M7">
        <f>IFERROR(INDEX('Post ISIC Consolidation DLIM'!$B$150:$AQ$191,MATCH(DLIM!$A7,'Post ISIC Consolidation DLIM'!$A$150:$A$191,0),MATCH(DLIM!M$1,'Post ISIC Consolidation DLIM'!$B$149:$AQ$149,0)),0)</f>
        <v>1.8279331644977793E-2</v>
      </c>
      <c r="N7">
        <f>IFERROR(INDEX('Post ISIC Consolidation DLIM'!$B$150:$AQ$191,MATCH(DLIM!$A7,'Post ISIC Consolidation DLIM'!$A$150:$A$191,0),MATCH(DLIM!N$1,'Post ISIC Consolidation DLIM'!$B$149:$AQ$149,0)),0)</f>
        <v>0</v>
      </c>
      <c r="O7">
        <f>IFERROR(INDEX('Post ISIC Consolidation DLIM'!$B$150:$AQ$191,MATCH(DLIM!$A7,'Post ISIC Consolidation DLIM'!$A$150:$A$191,0),MATCH(DLIM!O$1,'Post ISIC Consolidation DLIM'!$B$149:$AQ$149,0)),0)</f>
        <v>6.6137368651950816E-3</v>
      </c>
      <c r="P7">
        <f>IFERROR(INDEX('Post ISIC Consolidation DLIM'!$B$150:$AQ$191,MATCH(DLIM!$A7,'Post ISIC Consolidation DLIM'!$A$150:$A$191,0),MATCH(DLIM!P$1,'Post ISIC Consolidation DLIM'!$B$149:$AQ$149,0)),0)</f>
        <v>6.6137368651950816E-3</v>
      </c>
      <c r="Q7">
        <f>IFERROR(INDEX('Post ISIC Consolidation DLIM'!$B$150:$AQ$191,MATCH(DLIM!$A7,'Post ISIC Consolidation DLIM'!$A$150:$A$191,0),MATCH(DLIM!Q$1,'Post ISIC Consolidation DLIM'!$B$149:$AQ$149,0)),0)</f>
        <v>7.6990378234369312E-3</v>
      </c>
      <c r="R7">
        <f>IFERROR(INDEX('Post ISIC Consolidation DLIM'!$B$150:$AQ$191,MATCH(DLIM!$A7,'Post ISIC Consolidation DLIM'!$A$150:$A$191,0),MATCH(DLIM!R$1,'Post ISIC Consolidation DLIM'!$B$149:$AQ$149,0)),0)</f>
        <v>7.6990378234369312E-3</v>
      </c>
      <c r="S7">
        <f>IFERROR(INDEX('Post ISIC Consolidation DLIM'!$B$150:$AQ$191,MATCH(DLIM!$A7,'Post ISIC Consolidation DLIM'!$A$150:$A$191,0),MATCH(DLIM!S$1,'Post ISIC Consolidation DLIM'!$B$149:$AQ$149,0)),0)</f>
        <v>0</v>
      </c>
      <c r="T7">
        <f>IFERROR(INDEX('Post ISIC Consolidation DLIM'!$B$150:$AQ$191,MATCH(DLIM!$A7,'Post ISIC Consolidation DLIM'!$A$150:$A$191,0),MATCH(DLIM!T$1,'Post ISIC Consolidation DLIM'!$B$149:$AQ$149,0)),0)</f>
        <v>0</v>
      </c>
      <c r="U7">
        <f>IFERROR(INDEX('Post ISIC Consolidation DLIM'!$B$150:$AQ$191,MATCH(DLIM!$A7,'Post ISIC Consolidation DLIM'!$A$150:$A$191,0),MATCH(DLIM!U$1,'Post ISIC Consolidation DLIM'!$B$149:$AQ$149,0)),0)</f>
        <v>0</v>
      </c>
      <c r="V7">
        <f>IFERROR(INDEX('Post ISIC Consolidation DLIM'!$B$150:$AQ$191,MATCH(DLIM!$A7,'Post ISIC Consolidation DLIM'!$A$150:$A$191,0),MATCH(DLIM!V$1,'Post ISIC Consolidation DLIM'!$B$149:$AQ$149,0)),0)</f>
        <v>5.5060677974904685E-3</v>
      </c>
      <c r="W7">
        <f>IFERROR(INDEX('Post ISIC Consolidation DLIM'!$B$150:$AQ$191,MATCH(DLIM!$A7,'Post ISIC Consolidation DLIM'!$A$150:$A$191,0),MATCH(DLIM!W$1,'Post ISIC Consolidation DLIM'!$B$149:$AQ$149,0)),0)</f>
        <v>5.5479840471738089E-3</v>
      </c>
      <c r="X7">
        <f>IFERROR(INDEX('Post ISIC Consolidation DLIM'!$B$150:$AQ$191,MATCH(DLIM!$A7,'Post ISIC Consolidation DLIM'!$A$150:$A$191,0),MATCH(DLIM!X$1,'Post ISIC Consolidation DLIM'!$B$149:$AQ$149,0)),0)</f>
        <v>0</v>
      </c>
      <c r="Y7">
        <f>IFERROR(INDEX('Post ISIC Consolidation DLIM'!$B$150:$AQ$191,MATCH(DLIM!$A7,'Post ISIC Consolidation DLIM'!$A$150:$A$191,0),MATCH(DLIM!Y$1,'Post ISIC Consolidation DLIM'!$B$149:$AQ$149,0)),0)</f>
        <v>9.5211958556844743E-3</v>
      </c>
      <c r="Z7">
        <f>IFERROR(INDEX('Post ISIC Consolidation DLIM'!$B$150:$AQ$191,MATCH(DLIM!$A7,'Post ISIC Consolidation DLIM'!$A$150:$A$191,0),MATCH(DLIM!Z$1,'Post ISIC Consolidation DLIM'!$B$149:$AQ$149,0)),0)</f>
        <v>6.7992893626128148E-3</v>
      </c>
      <c r="AA7">
        <f>IFERROR(INDEX('Post ISIC Consolidation DLIM'!$B$150:$AQ$191,MATCH(DLIM!$A7,'Post ISIC Consolidation DLIM'!$A$150:$A$191,0),MATCH(DLIM!AA$1,'Post ISIC Consolidation DLIM'!$B$149:$AQ$149,0)),0)</f>
        <v>6.7992893626128148E-3</v>
      </c>
      <c r="AB7">
        <f>IFERROR(INDEX('Post ISIC Consolidation DLIM'!$B$150:$AQ$191,MATCH(DLIM!$A7,'Post ISIC Consolidation DLIM'!$A$150:$A$191,0),MATCH(DLIM!AB$1,'Post ISIC Consolidation DLIM'!$B$149:$AQ$149,0)),0)</f>
        <v>9.120286490962675E-3</v>
      </c>
      <c r="AC7">
        <f>IFERROR(INDEX('Post ISIC Consolidation DLIM'!$B$150:$AQ$191,MATCH(DLIM!$A7,'Post ISIC Consolidation DLIM'!$A$150:$A$191,0),MATCH(DLIM!AC$1,'Post ISIC Consolidation DLIM'!$B$149:$AQ$149,0)),0)</f>
        <v>6.1092005858813594E-3</v>
      </c>
      <c r="AD7">
        <f>IFERROR(INDEX('Post ISIC Consolidation DLIM'!$B$150:$AQ$191,MATCH(DLIM!$A7,'Post ISIC Consolidation DLIM'!$A$150:$A$191,0),MATCH(DLIM!AD$1,'Post ISIC Consolidation DLIM'!$B$149:$AQ$149,0)),0)</f>
        <v>1.0986585268519011E-2</v>
      </c>
      <c r="AE7">
        <f>IFERROR(INDEX('Post ISIC Consolidation DLIM'!$B$150:$AQ$191,MATCH(DLIM!$A7,'Post ISIC Consolidation DLIM'!$A$150:$A$191,0),MATCH(DLIM!AE$1,'Post ISIC Consolidation DLIM'!$B$149:$AQ$149,0)),0)</f>
        <v>7.7269900152186046E-3</v>
      </c>
      <c r="AF7">
        <f>IFERROR(INDEX('Post ISIC Consolidation DLIM'!$B$150:$AQ$191,MATCH(DLIM!$A7,'Post ISIC Consolidation DLIM'!$A$150:$A$191,0),MATCH(DLIM!AF$1,'Post ISIC Consolidation DLIM'!$B$149:$AQ$149,0)),0)</f>
        <v>0.21212538636117018</v>
      </c>
      <c r="AG7">
        <f>IFERROR(INDEX('Post ISIC Consolidation DLIM'!$B$150:$AQ$191,MATCH(DLIM!$A7,'Post ISIC Consolidation DLIM'!$A$150:$A$191,0),MATCH(DLIM!AG$1,'Post ISIC Consolidation DLIM'!$B$149:$AQ$149,0)),0)</f>
        <v>8.4882958532190109E-3</v>
      </c>
      <c r="AH7">
        <f>IFERROR(INDEX('Post ISIC Consolidation DLIM'!$B$150:$AQ$191,MATCH(DLIM!$A7,'Post ISIC Consolidation DLIM'!$A$150:$A$191,0),MATCH(DLIM!AH$1,'Post ISIC Consolidation DLIM'!$B$149:$AQ$149,0)),0)</f>
        <v>5.3380927909315113E-3</v>
      </c>
      <c r="AI7">
        <f>IFERROR(INDEX('Post ISIC Consolidation DLIM'!$B$150:$AQ$191,MATCH(DLIM!$A7,'Post ISIC Consolidation DLIM'!$A$150:$A$191,0),MATCH(DLIM!AI$1,'Post ISIC Consolidation DLIM'!$B$149:$AQ$149,0)),0)</f>
        <v>5.0539412603717486E-3</v>
      </c>
      <c r="AJ7">
        <f>IFERROR(INDEX('Post ISIC Consolidation DLIM'!$B$150:$AQ$191,MATCH(DLIM!$A7,'Post ISIC Consolidation DLIM'!$A$150:$A$191,0),MATCH(DLIM!AJ$1,'Post ISIC Consolidation DLIM'!$B$149:$AQ$149,0)),0)</f>
        <v>3.6112471464472221E-3</v>
      </c>
      <c r="AK7">
        <f>IFERROR(INDEX('Post ISIC Consolidation DLIM'!$B$150:$AQ$191,MATCH(DLIM!$A7,'Post ISIC Consolidation DLIM'!$A$150:$A$191,0),MATCH(DLIM!AK$1,'Post ISIC Consolidation DLIM'!$B$149:$AQ$149,0)),0)</f>
        <v>1.7509334159259153E-3</v>
      </c>
      <c r="AL7">
        <f>IFERROR(INDEX('Post ISIC Consolidation DLIM'!$B$150:$AQ$191,MATCH(DLIM!$A7,'Post ISIC Consolidation DLIM'!$A$150:$A$191,0),MATCH(DLIM!AL$1,'Post ISIC Consolidation DLIM'!$B$149:$AQ$149,0)),0)</f>
        <v>8.5298322412822678E-3</v>
      </c>
      <c r="AM7">
        <f>IFERROR(INDEX('Post ISIC Consolidation DLIM'!$B$150:$AQ$191,MATCH(DLIM!$A7,'Post ISIC Consolidation DLIM'!$A$150:$A$191,0),MATCH(DLIM!AM$1,'Post ISIC Consolidation DLIM'!$B$149:$AQ$149,0)),0)</f>
        <v>8.5761332959414429E-3</v>
      </c>
      <c r="AN7">
        <f>IFERROR(INDEX('Post ISIC Consolidation DLIM'!$B$150:$AQ$191,MATCH(DLIM!$A7,'Post ISIC Consolidation DLIM'!$A$150:$A$191,0),MATCH(DLIM!AN$1,'Post ISIC Consolidation DLIM'!$B$149:$AQ$149,0)),0)</f>
        <v>1.08869583954538E-2</v>
      </c>
      <c r="AO7">
        <f>IFERROR(INDEX('Post ISIC Consolidation DLIM'!$B$150:$AQ$191,MATCH(DLIM!$A7,'Post ISIC Consolidation DLIM'!$A$150:$A$191,0),MATCH(DLIM!AO$1,'Post ISIC Consolidation DLIM'!$B$149:$AQ$149,0)),0)</f>
        <v>2.0565333942177303E-2</v>
      </c>
      <c r="AP7">
        <f>IFERROR(INDEX('Post ISIC Consolidation DLIM'!$B$150:$AQ$191,MATCH(DLIM!$A7,'Post ISIC Consolidation DLIM'!$A$150:$A$191,0),MATCH(DLIM!AP$1,'Post ISIC Consolidation DLIM'!$B$149:$AQ$149,0)),0)</f>
        <v>1.3109950252736313E-2</v>
      </c>
      <c r="AQ7">
        <f>IFERROR(INDEX('Post ISIC Consolidation DLIM'!$B$150:$AQ$191,MATCH(DLIM!$A7,'Post ISIC Consolidation DLIM'!$A$150:$A$191,0),MATCH(DLIM!AQ$1,'Post ISIC Consolidation DLIM'!$B$149:$AQ$149,0)),0)</f>
        <v>0</v>
      </c>
    </row>
    <row r="8" spans="1:43" x14ac:dyDescent="0.35">
      <c r="A8" t="s">
        <v>7</v>
      </c>
      <c r="B8">
        <f>IFERROR(INDEX('Post ISIC Consolidation DLIM'!$B$150:$AQ$191,MATCH(DLIM!$A8,'Post ISIC Consolidation DLIM'!$A$150:$A$191,0),MATCH(DLIM!B$1,'Post ISIC Consolidation DLIM'!$B$149:$AQ$149,0)),0)</f>
        <v>3.3144879824489001E-3</v>
      </c>
      <c r="C8">
        <f>IFERROR(INDEX('Post ISIC Consolidation DLIM'!$B$150:$AQ$191,MATCH(DLIM!$A8,'Post ISIC Consolidation DLIM'!$A$150:$A$191,0),MATCH(DLIM!C$1,'Post ISIC Consolidation DLIM'!$B$149:$AQ$149,0)),0)</f>
        <v>2.1582008918908579E-3</v>
      </c>
      <c r="D8">
        <f>IFERROR(INDEX('Post ISIC Consolidation DLIM'!$B$150:$AQ$191,MATCH(DLIM!$A8,'Post ISIC Consolidation DLIM'!$A$150:$A$191,0),MATCH(DLIM!D$1,'Post ISIC Consolidation DLIM'!$B$149:$AQ$149,0)),0)</f>
        <v>2.1582008918908579E-3</v>
      </c>
      <c r="E8">
        <f>IFERROR(INDEX('Post ISIC Consolidation DLIM'!$B$150:$AQ$191,MATCH(DLIM!$A8,'Post ISIC Consolidation DLIM'!$A$150:$A$191,0),MATCH(DLIM!E$1,'Post ISIC Consolidation DLIM'!$B$149:$AQ$149,0)),0)</f>
        <v>0</v>
      </c>
      <c r="F8">
        <f>IFERROR(INDEX('Post ISIC Consolidation DLIM'!$B$150:$AQ$191,MATCH(DLIM!$A8,'Post ISIC Consolidation DLIM'!$A$150:$A$191,0),MATCH(DLIM!F$1,'Post ISIC Consolidation DLIM'!$B$149:$AQ$149,0)),0)</f>
        <v>2.1582008918908579E-3</v>
      </c>
      <c r="G8">
        <f>IFERROR(INDEX('Post ISIC Consolidation DLIM'!$B$150:$AQ$191,MATCH(DLIM!$A8,'Post ISIC Consolidation DLIM'!$A$150:$A$191,0),MATCH(DLIM!G$1,'Post ISIC Consolidation DLIM'!$B$149:$AQ$149,0)),0)</f>
        <v>2.8091936644754501E-3</v>
      </c>
      <c r="H8">
        <f>IFERROR(INDEX('Post ISIC Consolidation DLIM'!$B$150:$AQ$191,MATCH(DLIM!$A8,'Post ISIC Consolidation DLIM'!$A$150:$A$191,0),MATCH(DLIM!H$1,'Post ISIC Consolidation DLIM'!$B$149:$AQ$149,0)),0)</f>
        <v>1.2816770485909057</v>
      </c>
      <c r="I8">
        <f>IFERROR(INDEX('Post ISIC Consolidation DLIM'!$B$150:$AQ$191,MATCH(DLIM!$A8,'Post ISIC Consolidation DLIM'!$A$150:$A$191,0),MATCH(DLIM!I$1,'Post ISIC Consolidation DLIM'!$B$149:$AQ$149,0)),0)</f>
        <v>5.5826300085561461E-3</v>
      </c>
      <c r="J8">
        <f>IFERROR(INDEX('Post ISIC Consolidation DLIM'!$B$150:$AQ$191,MATCH(DLIM!$A8,'Post ISIC Consolidation DLIM'!$A$150:$A$191,0),MATCH(DLIM!J$1,'Post ISIC Consolidation DLIM'!$B$149:$AQ$149,0)),0)</f>
        <v>9.5909678947465257E-3</v>
      </c>
      <c r="K8">
        <f>IFERROR(INDEX('Post ISIC Consolidation DLIM'!$B$150:$AQ$191,MATCH(DLIM!$A8,'Post ISIC Consolidation DLIM'!$A$150:$A$191,0),MATCH(DLIM!K$1,'Post ISIC Consolidation DLIM'!$B$149:$AQ$149,0)),0)</f>
        <v>1.3690132654246706E-3</v>
      </c>
      <c r="L8">
        <f>IFERROR(INDEX('Post ISIC Consolidation DLIM'!$B$150:$AQ$191,MATCH(DLIM!$A8,'Post ISIC Consolidation DLIM'!$A$150:$A$191,0),MATCH(DLIM!L$1,'Post ISIC Consolidation DLIM'!$B$149:$AQ$149,0)),0)</f>
        <v>3.2861896119055507E-3</v>
      </c>
      <c r="M8">
        <f>IFERROR(INDEX('Post ISIC Consolidation DLIM'!$B$150:$AQ$191,MATCH(DLIM!$A8,'Post ISIC Consolidation DLIM'!$A$150:$A$191,0),MATCH(DLIM!M$1,'Post ISIC Consolidation DLIM'!$B$149:$AQ$149,0)),0)</f>
        <v>2.6774180384214318E-3</v>
      </c>
      <c r="N8">
        <f>IFERROR(INDEX('Post ISIC Consolidation DLIM'!$B$150:$AQ$191,MATCH(DLIM!$A8,'Post ISIC Consolidation DLIM'!$A$150:$A$191,0),MATCH(DLIM!N$1,'Post ISIC Consolidation DLIM'!$B$149:$AQ$149,0)),0)</f>
        <v>0</v>
      </c>
      <c r="O8">
        <f>IFERROR(INDEX('Post ISIC Consolidation DLIM'!$B$150:$AQ$191,MATCH(DLIM!$A8,'Post ISIC Consolidation DLIM'!$A$150:$A$191,0),MATCH(DLIM!O$1,'Post ISIC Consolidation DLIM'!$B$149:$AQ$149,0)),0)</f>
        <v>3.362835712996671E-3</v>
      </c>
      <c r="P8">
        <f>IFERROR(INDEX('Post ISIC Consolidation DLIM'!$B$150:$AQ$191,MATCH(DLIM!$A8,'Post ISIC Consolidation DLIM'!$A$150:$A$191,0),MATCH(DLIM!P$1,'Post ISIC Consolidation DLIM'!$B$149:$AQ$149,0)),0)</f>
        <v>3.362835712996671E-3</v>
      </c>
      <c r="Q8">
        <f>IFERROR(INDEX('Post ISIC Consolidation DLIM'!$B$150:$AQ$191,MATCH(DLIM!$A8,'Post ISIC Consolidation DLIM'!$A$150:$A$191,0),MATCH(DLIM!Q$1,'Post ISIC Consolidation DLIM'!$B$149:$AQ$149,0)),0)</f>
        <v>2.656837380466542E-3</v>
      </c>
      <c r="R8">
        <f>IFERROR(INDEX('Post ISIC Consolidation DLIM'!$B$150:$AQ$191,MATCH(DLIM!$A8,'Post ISIC Consolidation DLIM'!$A$150:$A$191,0),MATCH(DLIM!R$1,'Post ISIC Consolidation DLIM'!$B$149:$AQ$149,0)),0)</f>
        <v>2.656837380466542E-3</v>
      </c>
      <c r="S8">
        <f>IFERROR(INDEX('Post ISIC Consolidation DLIM'!$B$150:$AQ$191,MATCH(DLIM!$A8,'Post ISIC Consolidation DLIM'!$A$150:$A$191,0),MATCH(DLIM!S$1,'Post ISIC Consolidation DLIM'!$B$149:$AQ$149,0)),0)</f>
        <v>0</v>
      </c>
      <c r="T8">
        <f>IFERROR(INDEX('Post ISIC Consolidation DLIM'!$B$150:$AQ$191,MATCH(DLIM!$A8,'Post ISIC Consolidation DLIM'!$A$150:$A$191,0),MATCH(DLIM!T$1,'Post ISIC Consolidation DLIM'!$B$149:$AQ$149,0)),0)</f>
        <v>0</v>
      </c>
      <c r="U8">
        <f>IFERROR(INDEX('Post ISIC Consolidation DLIM'!$B$150:$AQ$191,MATCH(DLIM!$A8,'Post ISIC Consolidation DLIM'!$A$150:$A$191,0),MATCH(DLIM!U$1,'Post ISIC Consolidation DLIM'!$B$149:$AQ$149,0)),0)</f>
        <v>0</v>
      </c>
      <c r="V8">
        <f>IFERROR(INDEX('Post ISIC Consolidation DLIM'!$B$150:$AQ$191,MATCH(DLIM!$A8,'Post ISIC Consolidation DLIM'!$A$150:$A$191,0),MATCH(DLIM!V$1,'Post ISIC Consolidation DLIM'!$B$149:$AQ$149,0)),0)</f>
        <v>2.9687516783292109E-3</v>
      </c>
      <c r="W8">
        <f>IFERROR(INDEX('Post ISIC Consolidation DLIM'!$B$150:$AQ$191,MATCH(DLIM!$A8,'Post ISIC Consolidation DLIM'!$A$150:$A$191,0),MATCH(DLIM!W$1,'Post ISIC Consolidation DLIM'!$B$149:$AQ$149,0)),0)</f>
        <v>8.0286224224650517E-3</v>
      </c>
      <c r="X8">
        <f>IFERROR(INDEX('Post ISIC Consolidation DLIM'!$B$150:$AQ$191,MATCH(DLIM!$A8,'Post ISIC Consolidation DLIM'!$A$150:$A$191,0),MATCH(DLIM!X$1,'Post ISIC Consolidation DLIM'!$B$149:$AQ$149,0)),0)</f>
        <v>0</v>
      </c>
      <c r="Y8">
        <f>IFERROR(INDEX('Post ISIC Consolidation DLIM'!$B$150:$AQ$191,MATCH(DLIM!$A8,'Post ISIC Consolidation DLIM'!$A$150:$A$191,0),MATCH(DLIM!Y$1,'Post ISIC Consolidation DLIM'!$B$149:$AQ$149,0)),0)</f>
        <v>1.0836345293082188E-2</v>
      </c>
      <c r="Z8">
        <f>IFERROR(INDEX('Post ISIC Consolidation DLIM'!$B$150:$AQ$191,MATCH(DLIM!$A8,'Post ISIC Consolidation DLIM'!$A$150:$A$191,0),MATCH(DLIM!Z$1,'Post ISIC Consolidation DLIM'!$B$149:$AQ$149,0)),0)</f>
        <v>1.418370050029999E-3</v>
      </c>
      <c r="AA8">
        <f>IFERROR(INDEX('Post ISIC Consolidation DLIM'!$B$150:$AQ$191,MATCH(DLIM!$A8,'Post ISIC Consolidation DLIM'!$A$150:$A$191,0),MATCH(DLIM!AA$1,'Post ISIC Consolidation DLIM'!$B$149:$AQ$149,0)),0)</f>
        <v>1.418370050029999E-3</v>
      </c>
      <c r="AB8">
        <f>IFERROR(INDEX('Post ISIC Consolidation DLIM'!$B$150:$AQ$191,MATCH(DLIM!$A8,'Post ISIC Consolidation DLIM'!$A$150:$A$191,0),MATCH(DLIM!AB$1,'Post ISIC Consolidation DLIM'!$B$149:$AQ$149,0)),0)</f>
        <v>2.4690481920163587E-3</v>
      </c>
      <c r="AC8">
        <f>IFERROR(INDEX('Post ISIC Consolidation DLIM'!$B$150:$AQ$191,MATCH(DLIM!$A8,'Post ISIC Consolidation DLIM'!$A$150:$A$191,0),MATCH(DLIM!AC$1,'Post ISIC Consolidation DLIM'!$B$149:$AQ$149,0)),0)</f>
        <v>3.4006878479365186E-3</v>
      </c>
      <c r="AD8">
        <f>IFERROR(INDEX('Post ISIC Consolidation DLIM'!$B$150:$AQ$191,MATCH(DLIM!$A8,'Post ISIC Consolidation DLIM'!$A$150:$A$191,0),MATCH(DLIM!AD$1,'Post ISIC Consolidation DLIM'!$B$149:$AQ$149,0)),0)</f>
        <v>2.6702334905234423E-3</v>
      </c>
      <c r="AE8">
        <f>IFERROR(INDEX('Post ISIC Consolidation DLIM'!$B$150:$AQ$191,MATCH(DLIM!$A8,'Post ISIC Consolidation DLIM'!$A$150:$A$191,0),MATCH(DLIM!AE$1,'Post ISIC Consolidation DLIM'!$B$149:$AQ$149,0)),0)</f>
        <v>1.4945851025691096E-3</v>
      </c>
      <c r="AF8">
        <f>IFERROR(INDEX('Post ISIC Consolidation DLIM'!$B$150:$AQ$191,MATCH(DLIM!$A8,'Post ISIC Consolidation DLIM'!$A$150:$A$191,0),MATCH(DLIM!AF$1,'Post ISIC Consolidation DLIM'!$B$149:$AQ$149,0)),0)</f>
        <v>3.1974878579999646E-3</v>
      </c>
      <c r="AG8">
        <f>IFERROR(INDEX('Post ISIC Consolidation DLIM'!$B$150:$AQ$191,MATCH(DLIM!$A8,'Post ISIC Consolidation DLIM'!$A$150:$A$191,0),MATCH(DLIM!AG$1,'Post ISIC Consolidation DLIM'!$B$149:$AQ$149,0)),0)</f>
        <v>3.8541047713841581E-3</v>
      </c>
      <c r="AH8">
        <f>IFERROR(INDEX('Post ISIC Consolidation DLIM'!$B$150:$AQ$191,MATCH(DLIM!$A8,'Post ISIC Consolidation DLIM'!$A$150:$A$191,0),MATCH(DLIM!AH$1,'Post ISIC Consolidation DLIM'!$B$149:$AQ$149,0)),0)</f>
        <v>1.6344152070339589E-3</v>
      </c>
      <c r="AI8">
        <f>IFERROR(INDEX('Post ISIC Consolidation DLIM'!$B$150:$AQ$191,MATCH(DLIM!$A8,'Post ISIC Consolidation DLIM'!$A$150:$A$191,0),MATCH(DLIM!AI$1,'Post ISIC Consolidation DLIM'!$B$149:$AQ$149,0)),0)</f>
        <v>9.1262486781501213E-4</v>
      </c>
      <c r="AJ8">
        <f>IFERROR(INDEX('Post ISIC Consolidation DLIM'!$B$150:$AQ$191,MATCH(DLIM!$A8,'Post ISIC Consolidation DLIM'!$A$150:$A$191,0),MATCH(DLIM!AJ$1,'Post ISIC Consolidation DLIM'!$B$149:$AQ$149,0)),0)</f>
        <v>7.6742770432156114E-4</v>
      </c>
      <c r="AK8">
        <f>IFERROR(INDEX('Post ISIC Consolidation DLIM'!$B$150:$AQ$191,MATCH(DLIM!$A8,'Post ISIC Consolidation DLIM'!$A$150:$A$191,0),MATCH(DLIM!AK$1,'Post ISIC Consolidation DLIM'!$B$149:$AQ$149,0)),0)</f>
        <v>6.5626792159831295E-4</v>
      </c>
      <c r="AL8">
        <f>IFERROR(INDEX('Post ISIC Consolidation DLIM'!$B$150:$AQ$191,MATCH(DLIM!$A8,'Post ISIC Consolidation DLIM'!$A$150:$A$191,0),MATCH(DLIM!AL$1,'Post ISIC Consolidation DLIM'!$B$149:$AQ$149,0)),0)</f>
        <v>2.1330061436158573E-3</v>
      </c>
      <c r="AM8">
        <f>IFERROR(INDEX('Post ISIC Consolidation DLIM'!$B$150:$AQ$191,MATCH(DLIM!$A8,'Post ISIC Consolidation DLIM'!$A$150:$A$191,0),MATCH(DLIM!AM$1,'Post ISIC Consolidation DLIM'!$B$149:$AQ$149,0)),0)</f>
        <v>1.691420238999616E-3</v>
      </c>
      <c r="AN8">
        <f>IFERROR(INDEX('Post ISIC Consolidation DLIM'!$B$150:$AQ$191,MATCH(DLIM!$A8,'Post ISIC Consolidation DLIM'!$A$150:$A$191,0),MATCH(DLIM!AN$1,'Post ISIC Consolidation DLIM'!$B$149:$AQ$149,0)),0)</f>
        <v>8.5293960156019016E-4</v>
      </c>
      <c r="AO8">
        <f>IFERROR(INDEX('Post ISIC Consolidation DLIM'!$B$150:$AQ$191,MATCH(DLIM!$A8,'Post ISIC Consolidation DLIM'!$A$150:$A$191,0),MATCH(DLIM!AO$1,'Post ISIC Consolidation DLIM'!$B$149:$AQ$149,0)),0)</f>
        <v>2.4378303312085647E-3</v>
      </c>
      <c r="AP8">
        <f>IFERROR(INDEX('Post ISIC Consolidation DLIM'!$B$150:$AQ$191,MATCH(DLIM!$A8,'Post ISIC Consolidation DLIM'!$A$150:$A$191,0),MATCH(DLIM!AP$1,'Post ISIC Consolidation DLIM'!$B$149:$AQ$149,0)),0)</f>
        <v>3.9794318133665766E-3</v>
      </c>
      <c r="AQ8">
        <f>IFERROR(INDEX('Post ISIC Consolidation DLIM'!$B$150:$AQ$191,MATCH(DLIM!$A8,'Post ISIC Consolidation DLIM'!$A$150:$A$191,0),MATCH(DLIM!AQ$1,'Post ISIC Consolidation DLIM'!$B$149:$AQ$149,0)),0)</f>
        <v>0</v>
      </c>
    </row>
    <row r="9" spans="1:43" x14ac:dyDescent="0.35">
      <c r="A9" t="s">
        <v>8</v>
      </c>
      <c r="B9">
        <f>IFERROR(INDEX('Post ISIC Consolidation DLIM'!$B$150:$AQ$191,MATCH(DLIM!$A9,'Post ISIC Consolidation DLIM'!$A$150:$A$191,0),MATCH(DLIM!B$1,'Post ISIC Consolidation DLIM'!$B$149:$AQ$149,0)),0)</f>
        <v>6.1114349683920807E-3</v>
      </c>
      <c r="C9">
        <f>IFERROR(INDEX('Post ISIC Consolidation DLIM'!$B$150:$AQ$191,MATCH(DLIM!$A9,'Post ISIC Consolidation DLIM'!$A$150:$A$191,0),MATCH(DLIM!C$1,'Post ISIC Consolidation DLIM'!$B$149:$AQ$149,0)),0)</f>
        <v>5.5414290508753565E-3</v>
      </c>
      <c r="D9">
        <f>IFERROR(INDEX('Post ISIC Consolidation DLIM'!$B$150:$AQ$191,MATCH(DLIM!$A9,'Post ISIC Consolidation DLIM'!$A$150:$A$191,0),MATCH(DLIM!D$1,'Post ISIC Consolidation DLIM'!$B$149:$AQ$149,0)),0)</f>
        <v>5.5414290508753565E-3</v>
      </c>
      <c r="E9">
        <f>IFERROR(INDEX('Post ISIC Consolidation DLIM'!$B$150:$AQ$191,MATCH(DLIM!$A9,'Post ISIC Consolidation DLIM'!$A$150:$A$191,0),MATCH(DLIM!E$1,'Post ISIC Consolidation DLIM'!$B$149:$AQ$149,0)),0)</f>
        <v>0</v>
      </c>
      <c r="F9">
        <f>IFERROR(INDEX('Post ISIC Consolidation DLIM'!$B$150:$AQ$191,MATCH(DLIM!$A9,'Post ISIC Consolidation DLIM'!$A$150:$A$191,0),MATCH(DLIM!F$1,'Post ISIC Consolidation DLIM'!$B$149:$AQ$149,0)),0)</f>
        <v>5.5414290508753565E-3</v>
      </c>
      <c r="G9">
        <f>IFERROR(INDEX('Post ISIC Consolidation DLIM'!$B$150:$AQ$191,MATCH(DLIM!$A9,'Post ISIC Consolidation DLIM'!$A$150:$A$191,0),MATCH(DLIM!G$1,'Post ISIC Consolidation DLIM'!$B$149:$AQ$149,0)),0)</f>
        <v>6.2506828142756231E-3</v>
      </c>
      <c r="H9">
        <f>IFERROR(INDEX('Post ISIC Consolidation DLIM'!$B$150:$AQ$191,MATCH(DLIM!$A9,'Post ISIC Consolidation DLIM'!$A$150:$A$191,0),MATCH(DLIM!H$1,'Post ISIC Consolidation DLIM'!$B$149:$AQ$149,0)),0)</f>
        <v>3.2278133195106809E-3</v>
      </c>
      <c r="I9">
        <f>IFERROR(INDEX('Post ISIC Consolidation DLIM'!$B$150:$AQ$191,MATCH(DLIM!$A9,'Post ISIC Consolidation DLIM'!$A$150:$A$191,0),MATCH(DLIM!I$1,'Post ISIC Consolidation DLIM'!$B$149:$AQ$149,0)),0)</f>
        <v>1.2703081504822069</v>
      </c>
      <c r="J9">
        <f>IFERROR(INDEX('Post ISIC Consolidation DLIM'!$B$150:$AQ$191,MATCH(DLIM!$A9,'Post ISIC Consolidation DLIM'!$A$150:$A$191,0),MATCH(DLIM!J$1,'Post ISIC Consolidation DLIM'!$B$149:$AQ$149,0)),0)</f>
        <v>2.6120433508102635E-2</v>
      </c>
      <c r="K9">
        <f>IFERROR(INDEX('Post ISIC Consolidation DLIM'!$B$150:$AQ$191,MATCH(DLIM!$A9,'Post ISIC Consolidation DLIM'!$A$150:$A$191,0),MATCH(DLIM!K$1,'Post ISIC Consolidation DLIM'!$B$149:$AQ$149,0)),0)</f>
        <v>1.8674987125388823E-3</v>
      </c>
      <c r="L9">
        <f>IFERROR(INDEX('Post ISIC Consolidation DLIM'!$B$150:$AQ$191,MATCH(DLIM!$A9,'Post ISIC Consolidation DLIM'!$A$150:$A$191,0),MATCH(DLIM!L$1,'Post ISIC Consolidation DLIM'!$B$149:$AQ$149,0)),0)</f>
        <v>4.6005273132319587E-3</v>
      </c>
      <c r="M9">
        <f>IFERROR(INDEX('Post ISIC Consolidation DLIM'!$B$150:$AQ$191,MATCH(DLIM!$A9,'Post ISIC Consolidation DLIM'!$A$150:$A$191,0),MATCH(DLIM!M$1,'Post ISIC Consolidation DLIM'!$B$149:$AQ$149,0)),0)</f>
        <v>2.7482663671411448E-3</v>
      </c>
      <c r="N9">
        <f>IFERROR(INDEX('Post ISIC Consolidation DLIM'!$B$150:$AQ$191,MATCH(DLIM!$A9,'Post ISIC Consolidation DLIM'!$A$150:$A$191,0),MATCH(DLIM!N$1,'Post ISIC Consolidation DLIM'!$B$149:$AQ$149,0)),0)</f>
        <v>0</v>
      </c>
      <c r="O9">
        <f>IFERROR(INDEX('Post ISIC Consolidation DLIM'!$B$150:$AQ$191,MATCH(DLIM!$A9,'Post ISIC Consolidation DLIM'!$A$150:$A$191,0),MATCH(DLIM!O$1,'Post ISIC Consolidation DLIM'!$B$149:$AQ$149,0)),0)</f>
        <v>1.061372337545447E-2</v>
      </c>
      <c r="P9">
        <f>IFERROR(INDEX('Post ISIC Consolidation DLIM'!$B$150:$AQ$191,MATCH(DLIM!$A9,'Post ISIC Consolidation DLIM'!$A$150:$A$191,0),MATCH(DLIM!P$1,'Post ISIC Consolidation DLIM'!$B$149:$AQ$149,0)),0)</f>
        <v>1.061372337545447E-2</v>
      </c>
      <c r="Q9">
        <f>IFERROR(INDEX('Post ISIC Consolidation DLIM'!$B$150:$AQ$191,MATCH(DLIM!$A9,'Post ISIC Consolidation DLIM'!$A$150:$A$191,0),MATCH(DLIM!Q$1,'Post ISIC Consolidation DLIM'!$B$149:$AQ$149,0)),0)</f>
        <v>5.8784240602999527E-3</v>
      </c>
      <c r="R9">
        <f>IFERROR(INDEX('Post ISIC Consolidation DLIM'!$B$150:$AQ$191,MATCH(DLIM!$A9,'Post ISIC Consolidation DLIM'!$A$150:$A$191,0),MATCH(DLIM!R$1,'Post ISIC Consolidation DLIM'!$B$149:$AQ$149,0)),0)</f>
        <v>5.8784240602999527E-3</v>
      </c>
      <c r="S9">
        <f>IFERROR(INDEX('Post ISIC Consolidation DLIM'!$B$150:$AQ$191,MATCH(DLIM!$A9,'Post ISIC Consolidation DLIM'!$A$150:$A$191,0),MATCH(DLIM!S$1,'Post ISIC Consolidation DLIM'!$B$149:$AQ$149,0)),0)</f>
        <v>0</v>
      </c>
      <c r="T9">
        <f>IFERROR(INDEX('Post ISIC Consolidation DLIM'!$B$150:$AQ$191,MATCH(DLIM!$A9,'Post ISIC Consolidation DLIM'!$A$150:$A$191,0),MATCH(DLIM!T$1,'Post ISIC Consolidation DLIM'!$B$149:$AQ$149,0)),0)</f>
        <v>0</v>
      </c>
      <c r="U9">
        <f>IFERROR(INDEX('Post ISIC Consolidation DLIM'!$B$150:$AQ$191,MATCH(DLIM!$A9,'Post ISIC Consolidation DLIM'!$A$150:$A$191,0),MATCH(DLIM!U$1,'Post ISIC Consolidation DLIM'!$B$149:$AQ$149,0)),0)</f>
        <v>0</v>
      </c>
      <c r="V9">
        <f>IFERROR(INDEX('Post ISIC Consolidation DLIM'!$B$150:$AQ$191,MATCH(DLIM!$A9,'Post ISIC Consolidation DLIM'!$A$150:$A$191,0),MATCH(DLIM!V$1,'Post ISIC Consolidation DLIM'!$B$149:$AQ$149,0)),0)</f>
        <v>4.9028734225136025E-3</v>
      </c>
      <c r="W9">
        <f>IFERROR(INDEX('Post ISIC Consolidation DLIM'!$B$150:$AQ$191,MATCH(DLIM!$A9,'Post ISIC Consolidation DLIM'!$A$150:$A$191,0),MATCH(DLIM!W$1,'Post ISIC Consolidation DLIM'!$B$149:$AQ$149,0)),0)</f>
        <v>6.3998668092396507E-3</v>
      </c>
      <c r="X9">
        <f>IFERROR(INDEX('Post ISIC Consolidation DLIM'!$B$150:$AQ$191,MATCH(DLIM!$A9,'Post ISIC Consolidation DLIM'!$A$150:$A$191,0),MATCH(DLIM!X$1,'Post ISIC Consolidation DLIM'!$B$149:$AQ$149,0)),0)</f>
        <v>0</v>
      </c>
      <c r="Y9">
        <f>IFERROR(INDEX('Post ISIC Consolidation DLIM'!$B$150:$AQ$191,MATCH(DLIM!$A9,'Post ISIC Consolidation DLIM'!$A$150:$A$191,0),MATCH(DLIM!Y$1,'Post ISIC Consolidation DLIM'!$B$149:$AQ$149,0)),0)</f>
        <v>3.0098531645373176E-2</v>
      </c>
      <c r="Z9">
        <f>IFERROR(INDEX('Post ISIC Consolidation DLIM'!$B$150:$AQ$191,MATCH(DLIM!$A9,'Post ISIC Consolidation DLIM'!$A$150:$A$191,0),MATCH(DLIM!Z$1,'Post ISIC Consolidation DLIM'!$B$149:$AQ$149,0)),0)</f>
        <v>6.9652907452998278E-3</v>
      </c>
      <c r="AA9">
        <f>IFERROR(INDEX('Post ISIC Consolidation DLIM'!$B$150:$AQ$191,MATCH(DLIM!$A9,'Post ISIC Consolidation DLIM'!$A$150:$A$191,0),MATCH(DLIM!AA$1,'Post ISIC Consolidation DLIM'!$B$149:$AQ$149,0)),0)</f>
        <v>6.9652907452998269E-3</v>
      </c>
      <c r="AB9">
        <f>IFERROR(INDEX('Post ISIC Consolidation DLIM'!$B$150:$AQ$191,MATCH(DLIM!$A9,'Post ISIC Consolidation DLIM'!$A$150:$A$191,0),MATCH(DLIM!AB$1,'Post ISIC Consolidation DLIM'!$B$149:$AQ$149,0)),0)</f>
        <v>4.2777856277217176E-3</v>
      </c>
      <c r="AC9">
        <f>IFERROR(INDEX('Post ISIC Consolidation DLIM'!$B$150:$AQ$191,MATCH(DLIM!$A9,'Post ISIC Consolidation DLIM'!$A$150:$A$191,0),MATCH(DLIM!AC$1,'Post ISIC Consolidation DLIM'!$B$149:$AQ$149,0)),0)</f>
        <v>2.8134741251848772E-2</v>
      </c>
      <c r="AD9">
        <f>IFERROR(INDEX('Post ISIC Consolidation DLIM'!$B$150:$AQ$191,MATCH(DLIM!$A9,'Post ISIC Consolidation DLIM'!$A$150:$A$191,0),MATCH(DLIM!AD$1,'Post ISIC Consolidation DLIM'!$B$149:$AQ$149,0)),0)</f>
        <v>2.6124266077910347E-3</v>
      </c>
      <c r="AE9">
        <f>IFERROR(INDEX('Post ISIC Consolidation DLIM'!$B$150:$AQ$191,MATCH(DLIM!$A9,'Post ISIC Consolidation DLIM'!$A$150:$A$191,0),MATCH(DLIM!AE$1,'Post ISIC Consolidation DLIM'!$B$149:$AQ$149,0)),0)</f>
        <v>2.4634032596375383E-3</v>
      </c>
      <c r="AF9">
        <f>IFERROR(INDEX('Post ISIC Consolidation DLIM'!$B$150:$AQ$191,MATCH(DLIM!$A9,'Post ISIC Consolidation DLIM'!$A$150:$A$191,0),MATCH(DLIM!AF$1,'Post ISIC Consolidation DLIM'!$B$149:$AQ$149,0)),0)</f>
        <v>3.26955372199447E-3</v>
      </c>
      <c r="AG9">
        <f>IFERROR(INDEX('Post ISIC Consolidation DLIM'!$B$150:$AQ$191,MATCH(DLIM!$A9,'Post ISIC Consolidation DLIM'!$A$150:$A$191,0),MATCH(DLIM!AG$1,'Post ISIC Consolidation DLIM'!$B$149:$AQ$149,0)),0)</f>
        <v>4.257498972347E-3</v>
      </c>
      <c r="AH9">
        <f>IFERROR(INDEX('Post ISIC Consolidation DLIM'!$B$150:$AQ$191,MATCH(DLIM!$A9,'Post ISIC Consolidation DLIM'!$A$150:$A$191,0),MATCH(DLIM!AH$1,'Post ISIC Consolidation DLIM'!$B$149:$AQ$149,0)),0)</f>
        <v>2.4867234095934101E-3</v>
      </c>
      <c r="AI9">
        <f>IFERROR(INDEX('Post ISIC Consolidation DLIM'!$B$150:$AQ$191,MATCH(DLIM!$A9,'Post ISIC Consolidation DLIM'!$A$150:$A$191,0),MATCH(DLIM!AI$1,'Post ISIC Consolidation DLIM'!$B$149:$AQ$149,0)),0)</f>
        <v>1.149387338708121E-3</v>
      </c>
      <c r="AJ9">
        <f>IFERROR(INDEX('Post ISIC Consolidation DLIM'!$B$150:$AQ$191,MATCH(DLIM!$A9,'Post ISIC Consolidation DLIM'!$A$150:$A$191,0),MATCH(DLIM!AJ$1,'Post ISIC Consolidation DLIM'!$B$149:$AQ$149,0)),0)</f>
        <v>1.0923168206115404E-3</v>
      </c>
      <c r="AK9">
        <f>IFERROR(INDEX('Post ISIC Consolidation DLIM'!$B$150:$AQ$191,MATCH(DLIM!$A9,'Post ISIC Consolidation DLIM'!$A$150:$A$191,0),MATCH(DLIM!AK$1,'Post ISIC Consolidation DLIM'!$B$149:$AQ$149,0)),0)</f>
        <v>3.232754898280359E-3</v>
      </c>
      <c r="AL9">
        <f>IFERROR(INDEX('Post ISIC Consolidation DLIM'!$B$150:$AQ$191,MATCH(DLIM!$A9,'Post ISIC Consolidation DLIM'!$A$150:$A$191,0),MATCH(DLIM!AL$1,'Post ISIC Consolidation DLIM'!$B$149:$AQ$149,0)),0)</f>
        <v>2.5658670515538492E-3</v>
      </c>
      <c r="AM9">
        <f>IFERROR(INDEX('Post ISIC Consolidation DLIM'!$B$150:$AQ$191,MATCH(DLIM!$A9,'Post ISIC Consolidation DLIM'!$A$150:$A$191,0),MATCH(DLIM!AM$1,'Post ISIC Consolidation DLIM'!$B$149:$AQ$149,0)),0)</f>
        <v>1.7095677446475582E-3</v>
      </c>
      <c r="AN9">
        <f>IFERROR(INDEX('Post ISIC Consolidation DLIM'!$B$150:$AQ$191,MATCH(DLIM!$A9,'Post ISIC Consolidation DLIM'!$A$150:$A$191,0),MATCH(DLIM!AN$1,'Post ISIC Consolidation DLIM'!$B$149:$AQ$149,0)),0)</f>
        <v>1.3348908056663128E-3</v>
      </c>
      <c r="AO9">
        <f>IFERROR(INDEX('Post ISIC Consolidation DLIM'!$B$150:$AQ$191,MATCH(DLIM!$A9,'Post ISIC Consolidation DLIM'!$A$150:$A$191,0),MATCH(DLIM!AO$1,'Post ISIC Consolidation DLIM'!$B$149:$AQ$149,0)),0)</f>
        <v>2.0584721405191293E-3</v>
      </c>
      <c r="AP9">
        <f>IFERROR(INDEX('Post ISIC Consolidation DLIM'!$B$150:$AQ$191,MATCH(DLIM!$A9,'Post ISIC Consolidation DLIM'!$A$150:$A$191,0),MATCH(DLIM!AP$1,'Post ISIC Consolidation DLIM'!$B$149:$AQ$149,0)),0)</f>
        <v>5.1889042865541236E-3</v>
      </c>
      <c r="AQ9">
        <f>IFERROR(INDEX('Post ISIC Consolidation DLIM'!$B$150:$AQ$191,MATCH(DLIM!$A9,'Post ISIC Consolidation DLIM'!$A$150:$A$191,0),MATCH(DLIM!AQ$1,'Post ISIC Consolidation DLIM'!$B$149:$AQ$149,0)),0)</f>
        <v>0</v>
      </c>
    </row>
    <row r="10" spans="1:43" x14ac:dyDescent="0.35">
      <c r="A10" t="s">
        <v>9</v>
      </c>
      <c r="B10">
        <f>IFERROR(INDEX('Post ISIC Consolidation DLIM'!$B$150:$AQ$191,MATCH(DLIM!$A10,'Post ISIC Consolidation DLIM'!$A$150:$A$191,0),MATCH(DLIM!B$1,'Post ISIC Consolidation DLIM'!$B$149:$AQ$149,0)),0)</f>
        <v>5.7792106070819966E-3</v>
      </c>
      <c r="C10">
        <f>IFERROR(INDEX('Post ISIC Consolidation DLIM'!$B$150:$AQ$191,MATCH(DLIM!$A10,'Post ISIC Consolidation DLIM'!$A$150:$A$191,0),MATCH(DLIM!C$1,'Post ISIC Consolidation DLIM'!$B$149:$AQ$149,0)),0)</f>
        <v>4.697513028041808E-3</v>
      </c>
      <c r="D10">
        <f>IFERROR(INDEX('Post ISIC Consolidation DLIM'!$B$150:$AQ$191,MATCH(DLIM!$A10,'Post ISIC Consolidation DLIM'!$A$150:$A$191,0),MATCH(DLIM!D$1,'Post ISIC Consolidation DLIM'!$B$149:$AQ$149,0)),0)</f>
        <v>4.697513028041808E-3</v>
      </c>
      <c r="E10">
        <f>IFERROR(INDEX('Post ISIC Consolidation DLIM'!$B$150:$AQ$191,MATCH(DLIM!$A10,'Post ISIC Consolidation DLIM'!$A$150:$A$191,0),MATCH(DLIM!E$1,'Post ISIC Consolidation DLIM'!$B$149:$AQ$149,0)),0)</f>
        <v>0</v>
      </c>
      <c r="F10">
        <f>IFERROR(INDEX('Post ISIC Consolidation DLIM'!$B$150:$AQ$191,MATCH(DLIM!$A10,'Post ISIC Consolidation DLIM'!$A$150:$A$191,0),MATCH(DLIM!F$1,'Post ISIC Consolidation DLIM'!$B$149:$AQ$149,0)),0)</f>
        <v>4.697513028041808E-3</v>
      </c>
      <c r="G10">
        <f>IFERROR(INDEX('Post ISIC Consolidation DLIM'!$B$150:$AQ$191,MATCH(DLIM!$A10,'Post ISIC Consolidation DLIM'!$A$150:$A$191,0),MATCH(DLIM!G$1,'Post ISIC Consolidation DLIM'!$B$149:$AQ$149,0)),0)</f>
        <v>1.9199304225056057E-2</v>
      </c>
      <c r="H10">
        <f>IFERROR(INDEX('Post ISIC Consolidation DLIM'!$B$150:$AQ$191,MATCH(DLIM!$A10,'Post ISIC Consolidation DLIM'!$A$150:$A$191,0),MATCH(DLIM!H$1,'Post ISIC Consolidation DLIM'!$B$149:$AQ$149,0)),0)</f>
        <v>9.5426403414369688E-3</v>
      </c>
      <c r="I10">
        <f>IFERROR(INDEX('Post ISIC Consolidation DLIM'!$B$150:$AQ$191,MATCH(DLIM!$A10,'Post ISIC Consolidation DLIM'!$A$150:$A$191,0),MATCH(DLIM!I$1,'Post ISIC Consolidation DLIM'!$B$149:$AQ$149,0)),0)</f>
        <v>1.359840337447466E-2</v>
      </c>
      <c r="J10">
        <f>IFERROR(INDEX('Post ISIC Consolidation DLIM'!$B$150:$AQ$191,MATCH(DLIM!$A10,'Post ISIC Consolidation DLIM'!$A$150:$A$191,0),MATCH(DLIM!J$1,'Post ISIC Consolidation DLIM'!$B$149:$AQ$149,0)),0)</f>
        <v>1.2434731394476697</v>
      </c>
      <c r="K10">
        <f>IFERROR(INDEX('Post ISIC Consolidation DLIM'!$B$150:$AQ$191,MATCH(DLIM!$A10,'Post ISIC Consolidation DLIM'!$A$150:$A$191,0),MATCH(DLIM!K$1,'Post ISIC Consolidation DLIM'!$B$149:$AQ$149,0)),0)</f>
        <v>3.58419591027809E-3</v>
      </c>
      <c r="L10">
        <f>IFERROR(INDEX('Post ISIC Consolidation DLIM'!$B$150:$AQ$191,MATCH(DLIM!$A10,'Post ISIC Consolidation DLIM'!$A$150:$A$191,0),MATCH(DLIM!L$1,'Post ISIC Consolidation DLIM'!$B$149:$AQ$149,0)),0)</f>
        <v>1.3551843633994311E-2</v>
      </c>
      <c r="M10">
        <f>IFERROR(INDEX('Post ISIC Consolidation DLIM'!$B$150:$AQ$191,MATCH(DLIM!$A10,'Post ISIC Consolidation DLIM'!$A$150:$A$191,0),MATCH(DLIM!M$1,'Post ISIC Consolidation DLIM'!$B$149:$AQ$149,0)),0)</f>
        <v>1.1247158616260093E-2</v>
      </c>
      <c r="N10">
        <f>IFERROR(INDEX('Post ISIC Consolidation DLIM'!$B$150:$AQ$191,MATCH(DLIM!$A10,'Post ISIC Consolidation DLIM'!$A$150:$A$191,0),MATCH(DLIM!N$1,'Post ISIC Consolidation DLIM'!$B$149:$AQ$149,0)),0)</f>
        <v>0</v>
      </c>
      <c r="O10">
        <f>IFERROR(INDEX('Post ISIC Consolidation DLIM'!$B$150:$AQ$191,MATCH(DLIM!$A10,'Post ISIC Consolidation DLIM'!$A$150:$A$191,0),MATCH(DLIM!O$1,'Post ISIC Consolidation DLIM'!$B$149:$AQ$149,0)),0)</f>
        <v>1.1339165431483045E-2</v>
      </c>
      <c r="P10">
        <f>IFERROR(INDEX('Post ISIC Consolidation DLIM'!$B$150:$AQ$191,MATCH(DLIM!$A10,'Post ISIC Consolidation DLIM'!$A$150:$A$191,0),MATCH(DLIM!P$1,'Post ISIC Consolidation DLIM'!$B$149:$AQ$149,0)),0)</f>
        <v>1.1339165431483045E-2</v>
      </c>
      <c r="Q10">
        <f>IFERROR(INDEX('Post ISIC Consolidation DLIM'!$B$150:$AQ$191,MATCH(DLIM!$A10,'Post ISIC Consolidation DLIM'!$A$150:$A$191,0),MATCH(DLIM!Q$1,'Post ISIC Consolidation DLIM'!$B$149:$AQ$149,0)),0)</f>
        <v>6.3838911173011723E-3</v>
      </c>
      <c r="R10">
        <f>IFERROR(INDEX('Post ISIC Consolidation DLIM'!$B$150:$AQ$191,MATCH(DLIM!$A10,'Post ISIC Consolidation DLIM'!$A$150:$A$191,0),MATCH(DLIM!R$1,'Post ISIC Consolidation DLIM'!$B$149:$AQ$149,0)),0)</f>
        <v>6.3838911173011723E-3</v>
      </c>
      <c r="S10">
        <f>IFERROR(INDEX('Post ISIC Consolidation DLIM'!$B$150:$AQ$191,MATCH(DLIM!$A10,'Post ISIC Consolidation DLIM'!$A$150:$A$191,0),MATCH(DLIM!S$1,'Post ISIC Consolidation DLIM'!$B$149:$AQ$149,0)),0)</f>
        <v>0</v>
      </c>
      <c r="T10">
        <f>IFERROR(INDEX('Post ISIC Consolidation DLIM'!$B$150:$AQ$191,MATCH(DLIM!$A10,'Post ISIC Consolidation DLIM'!$A$150:$A$191,0),MATCH(DLIM!T$1,'Post ISIC Consolidation DLIM'!$B$149:$AQ$149,0)),0)</f>
        <v>0</v>
      </c>
      <c r="U10">
        <f>IFERROR(INDEX('Post ISIC Consolidation DLIM'!$B$150:$AQ$191,MATCH(DLIM!$A10,'Post ISIC Consolidation DLIM'!$A$150:$A$191,0),MATCH(DLIM!U$1,'Post ISIC Consolidation DLIM'!$B$149:$AQ$149,0)),0)</f>
        <v>0</v>
      </c>
      <c r="V10">
        <f>IFERROR(INDEX('Post ISIC Consolidation DLIM'!$B$150:$AQ$191,MATCH(DLIM!$A10,'Post ISIC Consolidation DLIM'!$A$150:$A$191,0),MATCH(DLIM!V$1,'Post ISIC Consolidation DLIM'!$B$149:$AQ$149,0)),0)</f>
        <v>6.9173486602696075E-3</v>
      </c>
      <c r="W10">
        <f>IFERROR(INDEX('Post ISIC Consolidation DLIM'!$B$150:$AQ$191,MATCH(DLIM!$A10,'Post ISIC Consolidation DLIM'!$A$150:$A$191,0),MATCH(DLIM!W$1,'Post ISIC Consolidation DLIM'!$B$149:$AQ$149,0)),0)</f>
        <v>6.2191495963168121E-3</v>
      </c>
      <c r="X10">
        <f>IFERROR(INDEX('Post ISIC Consolidation DLIM'!$B$150:$AQ$191,MATCH(DLIM!$A10,'Post ISIC Consolidation DLIM'!$A$150:$A$191,0),MATCH(DLIM!X$1,'Post ISIC Consolidation DLIM'!$B$149:$AQ$149,0)),0)</f>
        <v>0</v>
      </c>
      <c r="Y10">
        <f>IFERROR(INDEX('Post ISIC Consolidation DLIM'!$B$150:$AQ$191,MATCH(DLIM!$A10,'Post ISIC Consolidation DLIM'!$A$150:$A$191,0),MATCH(DLIM!Y$1,'Post ISIC Consolidation DLIM'!$B$149:$AQ$149,0)),0)</f>
        <v>1.1320218328505893E-2</v>
      </c>
      <c r="Z10">
        <f>IFERROR(INDEX('Post ISIC Consolidation DLIM'!$B$150:$AQ$191,MATCH(DLIM!$A10,'Post ISIC Consolidation DLIM'!$A$150:$A$191,0),MATCH(DLIM!Z$1,'Post ISIC Consolidation DLIM'!$B$149:$AQ$149,0)),0)</f>
        <v>3.8361726670124389E-3</v>
      </c>
      <c r="AA10">
        <f>IFERROR(INDEX('Post ISIC Consolidation DLIM'!$B$150:$AQ$191,MATCH(DLIM!$A10,'Post ISIC Consolidation DLIM'!$A$150:$A$191,0),MATCH(DLIM!AA$1,'Post ISIC Consolidation DLIM'!$B$149:$AQ$149,0)),0)</f>
        <v>3.8361726670124389E-3</v>
      </c>
      <c r="AB10">
        <f>IFERROR(INDEX('Post ISIC Consolidation DLIM'!$B$150:$AQ$191,MATCH(DLIM!$A10,'Post ISIC Consolidation DLIM'!$A$150:$A$191,0),MATCH(DLIM!AB$1,'Post ISIC Consolidation DLIM'!$B$149:$AQ$149,0)),0)</f>
        <v>8.9671256792594172E-3</v>
      </c>
      <c r="AC10">
        <f>IFERROR(INDEX('Post ISIC Consolidation DLIM'!$B$150:$AQ$191,MATCH(DLIM!$A10,'Post ISIC Consolidation DLIM'!$A$150:$A$191,0),MATCH(DLIM!AC$1,'Post ISIC Consolidation DLIM'!$B$149:$AQ$149,0)),0)</f>
        <v>5.1825026108195732E-3</v>
      </c>
      <c r="AD10">
        <f>IFERROR(INDEX('Post ISIC Consolidation DLIM'!$B$150:$AQ$191,MATCH(DLIM!$A10,'Post ISIC Consolidation DLIM'!$A$150:$A$191,0),MATCH(DLIM!AD$1,'Post ISIC Consolidation DLIM'!$B$149:$AQ$149,0)),0)</f>
        <v>6.5185204851441313E-3</v>
      </c>
      <c r="AE10">
        <f>IFERROR(INDEX('Post ISIC Consolidation DLIM'!$B$150:$AQ$191,MATCH(DLIM!$A10,'Post ISIC Consolidation DLIM'!$A$150:$A$191,0),MATCH(DLIM!AE$1,'Post ISIC Consolidation DLIM'!$B$149:$AQ$149,0)),0)</f>
        <v>4.5010429842170683E-3</v>
      </c>
      <c r="AF10">
        <f>IFERROR(INDEX('Post ISIC Consolidation DLIM'!$B$150:$AQ$191,MATCH(DLIM!$A10,'Post ISIC Consolidation DLIM'!$A$150:$A$191,0),MATCH(DLIM!AF$1,'Post ISIC Consolidation DLIM'!$B$149:$AQ$149,0)),0)</f>
        <v>7.5839488229006114E-3</v>
      </c>
      <c r="AG10">
        <f>IFERROR(INDEX('Post ISIC Consolidation DLIM'!$B$150:$AQ$191,MATCH(DLIM!$A10,'Post ISIC Consolidation DLIM'!$A$150:$A$191,0),MATCH(DLIM!AG$1,'Post ISIC Consolidation DLIM'!$B$149:$AQ$149,0)),0)</f>
        <v>4.1869179903222656E-2</v>
      </c>
      <c r="AH10">
        <f>IFERROR(INDEX('Post ISIC Consolidation DLIM'!$B$150:$AQ$191,MATCH(DLIM!$A10,'Post ISIC Consolidation DLIM'!$A$150:$A$191,0),MATCH(DLIM!AH$1,'Post ISIC Consolidation DLIM'!$B$149:$AQ$149,0)),0)</f>
        <v>6.8323010352668266E-3</v>
      </c>
      <c r="AI10">
        <f>IFERROR(INDEX('Post ISIC Consolidation DLIM'!$B$150:$AQ$191,MATCH(DLIM!$A10,'Post ISIC Consolidation DLIM'!$A$150:$A$191,0),MATCH(DLIM!AI$1,'Post ISIC Consolidation DLIM'!$B$149:$AQ$149,0)),0)</f>
        <v>5.3353636269052752E-3</v>
      </c>
      <c r="AJ10">
        <f>IFERROR(INDEX('Post ISIC Consolidation DLIM'!$B$150:$AQ$191,MATCH(DLIM!$A10,'Post ISIC Consolidation DLIM'!$A$150:$A$191,0),MATCH(DLIM!AJ$1,'Post ISIC Consolidation DLIM'!$B$149:$AQ$149,0)),0)</f>
        <v>6.352630766962122E-3</v>
      </c>
      <c r="AK10">
        <f>IFERROR(INDEX('Post ISIC Consolidation DLIM'!$B$150:$AQ$191,MATCH(DLIM!$A10,'Post ISIC Consolidation DLIM'!$A$150:$A$191,0),MATCH(DLIM!AK$1,'Post ISIC Consolidation DLIM'!$B$149:$AQ$149,0)),0)</f>
        <v>1.807722712567679E-3</v>
      </c>
      <c r="AL10">
        <f>IFERROR(INDEX('Post ISIC Consolidation DLIM'!$B$150:$AQ$191,MATCH(DLIM!$A10,'Post ISIC Consolidation DLIM'!$A$150:$A$191,0),MATCH(DLIM!AL$1,'Post ISIC Consolidation DLIM'!$B$149:$AQ$149,0)),0)</f>
        <v>1.0552934067227179E-2</v>
      </c>
      <c r="AM10">
        <f>IFERROR(INDEX('Post ISIC Consolidation DLIM'!$B$150:$AQ$191,MATCH(DLIM!$A10,'Post ISIC Consolidation DLIM'!$A$150:$A$191,0),MATCH(DLIM!AM$1,'Post ISIC Consolidation DLIM'!$B$149:$AQ$149,0)),0)</f>
        <v>4.1852708881344848E-3</v>
      </c>
      <c r="AN10">
        <f>IFERROR(INDEX('Post ISIC Consolidation DLIM'!$B$150:$AQ$191,MATCH(DLIM!$A10,'Post ISIC Consolidation DLIM'!$A$150:$A$191,0),MATCH(DLIM!AN$1,'Post ISIC Consolidation DLIM'!$B$149:$AQ$149,0)),0)</f>
        <v>3.8862291113845762E-3</v>
      </c>
      <c r="AO10">
        <f>IFERROR(INDEX('Post ISIC Consolidation DLIM'!$B$150:$AQ$191,MATCH(DLIM!$A10,'Post ISIC Consolidation DLIM'!$A$150:$A$191,0),MATCH(DLIM!AO$1,'Post ISIC Consolidation DLIM'!$B$149:$AQ$149,0)),0)</f>
        <v>3.8188065445191291E-3</v>
      </c>
      <c r="AP10">
        <f>IFERROR(INDEX('Post ISIC Consolidation DLIM'!$B$150:$AQ$191,MATCH(DLIM!$A10,'Post ISIC Consolidation DLIM'!$A$150:$A$191,0),MATCH(DLIM!AP$1,'Post ISIC Consolidation DLIM'!$B$149:$AQ$149,0)),0)</f>
        <v>7.1721555018783864E-3</v>
      </c>
      <c r="AQ10">
        <f>IFERROR(INDEX('Post ISIC Consolidation DLIM'!$B$150:$AQ$191,MATCH(DLIM!$A10,'Post ISIC Consolidation DLIM'!$A$150:$A$191,0),MATCH(DLIM!AQ$1,'Post ISIC Consolidation DLIM'!$B$149:$AQ$149,0)),0)</f>
        <v>0</v>
      </c>
    </row>
    <row r="11" spans="1:43" x14ac:dyDescent="0.35">
      <c r="A11" t="s">
        <v>10</v>
      </c>
      <c r="B11">
        <f>IFERROR(INDEX('Post ISIC Consolidation DLIM'!$B$150:$AQ$191,MATCH(DLIM!$A11,'Post ISIC Consolidation DLIM'!$A$150:$A$191,0),MATCH(DLIM!B$1,'Post ISIC Consolidation DLIM'!$B$149:$AQ$149,0)),0)</f>
        <v>2.853509136335141E-2</v>
      </c>
      <c r="C11">
        <f>IFERROR(INDEX('Post ISIC Consolidation DLIM'!$B$150:$AQ$191,MATCH(DLIM!$A11,'Post ISIC Consolidation DLIM'!$A$150:$A$191,0),MATCH(DLIM!C$1,'Post ISIC Consolidation DLIM'!$B$149:$AQ$149,0)),0)</f>
        <v>1.8599725482238878E-2</v>
      </c>
      <c r="D11">
        <f>IFERROR(INDEX('Post ISIC Consolidation DLIM'!$B$150:$AQ$191,MATCH(DLIM!$A11,'Post ISIC Consolidation DLIM'!$A$150:$A$191,0),MATCH(DLIM!D$1,'Post ISIC Consolidation DLIM'!$B$149:$AQ$149,0)),0)</f>
        <v>1.8599725482238878E-2</v>
      </c>
      <c r="E11">
        <f>IFERROR(INDEX('Post ISIC Consolidation DLIM'!$B$150:$AQ$191,MATCH(DLIM!$A11,'Post ISIC Consolidation DLIM'!$A$150:$A$191,0),MATCH(DLIM!E$1,'Post ISIC Consolidation DLIM'!$B$149:$AQ$149,0)),0)</f>
        <v>0</v>
      </c>
      <c r="F11">
        <f>IFERROR(INDEX('Post ISIC Consolidation DLIM'!$B$150:$AQ$191,MATCH(DLIM!$A11,'Post ISIC Consolidation DLIM'!$A$150:$A$191,0),MATCH(DLIM!F$1,'Post ISIC Consolidation DLIM'!$B$149:$AQ$149,0)),0)</f>
        <v>1.8599725482238882E-2</v>
      </c>
      <c r="G11">
        <f>IFERROR(INDEX('Post ISIC Consolidation DLIM'!$B$150:$AQ$191,MATCH(DLIM!$A11,'Post ISIC Consolidation DLIM'!$A$150:$A$191,0),MATCH(DLIM!G$1,'Post ISIC Consolidation DLIM'!$B$149:$AQ$149,0)),0)</f>
        <v>1.5155316880128689E-2</v>
      </c>
      <c r="H11">
        <f>IFERROR(INDEX('Post ISIC Consolidation DLIM'!$B$150:$AQ$191,MATCH(DLIM!$A11,'Post ISIC Consolidation DLIM'!$A$150:$A$191,0),MATCH(DLIM!H$1,'Post ISIC Consolidation DLIM'!$B$149:$AQ$149,0)),0)</f>
        <v>8.875134678616222E-3</v>
      </c>
      <c r="I11">
        <f>IFERROR(INDEX('Post ISIC Consolidation DLIM'!$B$150:$AQ$191,MATCH(DLIM!$A11,'Post ISIC Consolidation DLIM'!$A$150:$A$191,0),MATCH(DLIM!I$1,'Post ISIC Consolidation DLIM'!$B$149:$AQ$149,0)),0)</f>
        <v>1.4581047683236696E-2</v>
      </c>
      <c r="J11">
        <f>IFERROR(INDEX('Post ISIC Consolidation DLIM'!$B$150:$AQ$191,MATCH(DLIM!$A11,'Post ISIC Consolidation DLIM'!$A$150:$A$191,0),MATCH(DLIM!J$1,'Post ISIC Consolidation DLIM'!$B$149:$AQ$149,0)),0)</f>
        <v>1.284422453146784E-2</v>
      </c>
      <c r="K11">
        <f>IFERROR(INDEX('Post ISIC Consolidation DLIM'!$B$150:$AQ$191,MATCH(DLIM!$A11,'Post ISIC Consolidation DLIM'!$A$150:$A$191,0),MATCH(DLIM!K$1,'Post ISIC Consolidation DLIM'!$B$149:$AQ$149,0)),0)</f>
        <v>1.1205546036933456</v>
      </c>
      <c r="L11">
        <f>IFERROR(INDEX('Post ISIC Consolidation DLIM'!$B$150:$AQ$191,MATCH(DLIM!$A11,'Post ISIC Consolidation DLIM'!$A$150:$A$191,0),MATCH(DLIM!L$1,'Post ISIC Consolidation DLIM'!$B$149:$AQ$149,0)),0)</f>
        <v>5.0262115116438147E-2</v>
      </c>
      <c r="M11">
        <f>IFERROR(INDEX('Post ISIC Consolidation DLIM'!$B$150:$AQ$191,MATCH(DLIM!$A11,'Post ISIC Consolidation DLIM'!$A$150:$A$191,0),MATCH(DLIM!M$1,'Post ISIC Consolidation DLIM'!$B$149:$AQ$149,0)),0)</f>
        <v>7.0232625138532383E-3</v>
      </c>
      <c r="N11">
        <f>IFERROR(INDEX('Post ISIC Consolidation DLIM'!$B$150:$AQ$191,MATCH(DLIM!$A11,'Post ISIC Consolidation DLIM'!$A$150:$A$191,0),MATCH(DLIM!N$1,'Post ISIC Consolidation DLIM'!$B$149:$AQ$149,0)),0)</f>
        <v>0</v>
      </c>
      <c r="O11">
        <f>IFERROR(INDEX('Post ISIC Consolidation DLIM'!$B$150:$AQ$191,MATCH(DLIM!$A11,'Post ISIC Consolidation DLIM'!$A$150:$A$191,0),MATCH(DLIM!O$1,'Post ISIC Consolidation DLIM'!$B$149:$AQ$149,0)),0)</f>
        <v>2.2800950674570757E-2</v>
      </c>
      <c r="P11">
        <f>IFERROR(INDEX('Post ISIC Consolidation DLIM'!$B$150:$AQ$191,MATCH(DLIM!$A11,'Post ISIC Consolidation DLIM'!$A$150:$A$191,0),MATCH(DLIM!P$1,'Post ISIC Consolidation DLIM'!$B$149:$AQ$149,0)),0)</f>
        <v>2.2800950674570757E-2</v>
      </c>
      <c r="Q11">
        <f>IFERROR(INDEX('Post ISIC Consolidation DLIM'!$B$150:$AQ$191,MATCH(DLIM!$A11,'Post ISIC Consolidation DLIM'!$A$150:$A$191,0),MATCH(DLIM!Q$1,'Post ISIC Consolidation DLIM'!$B$149:$AQ$149,0)),0)</f>
        <v>2.4987996993525941E-2</v>
      </c>
      <c r="R11">
        <f>IFERROR(INDEX('Post ISIC Consolidation DLIM'!$B$150:$AQ$191,MATCH(DLIM!$A11,'Post ISIC Consolidation DLIM'!$A$150:$A$191,0),MATCH(DLIM!R$1,'Post ISIC Consolidation DLIM'!$B$149:$AQ$149,0)),0)</f>
        <v>2.4987996993525937E-2</v>
      </c>
      <c r="S11">
        <f>IFERROR(INDEX('Post ISIC Consolidation DLIM'!$B$150:$AQ$191,MATCH(DLIM!$A11,'Post ISIC Consolidation DLIM'!$A$150:$A$191,0),MATCH(DLIM!S$1,'Post ISIC Consolidation DLIM'!$B$149:$AQ$149,0)),0)</f>
        <v>0</v>
      </c>
      <c r="T11">
        <f>IFERROR(INDEX('Post ISIC Consolidation DLIM'!$B$150:$AQ$191,MATCH(DLIM!$A11,'Post ISIC Consolidation DLIM'!$A$150:$A$191,0),MATCH(DLIM!T$1,'Post ISIC Consolidation DLIM'!$B$149:$AQ$149,0)),0)</f>
        <v>0</v>
      </c>
      <c r="U11">
        <f>IFERROR(INDEX('Post ISIC Consolidation DLIM'!$B$150:$AQ$191,MATCH(DLIM!$A11,'Post ISIC Consolidation DLIM'!$A$150:$A$191,0),MATCH(DLIM!U$1,'Post ISIC Consolidation DLIM'!$B$149:$AQ$149,0)),0)</f>
        <v>0</v>
      </c>
      <c r="V11">
        <f>IFERROR(INDEX('Post ISIC Consolidation DLIM'!$B$150:$AQ$191,MATCH(DLIM!$A11,'Post ISIC Consolidation DLIM'!$A$150:$A$191,0),MATCH(DLIM!V$1,'Post ISIC Consolidation DLIM'!$B$149:$AQ$149,0)),0)</f>
        <v>8.2124464447648135E-3</v>
      </c>
      <c r="W11">
        <f>IFERROR(INDEX('Post ISIC Consolidation DLIM'!$B$150:$AQ$191,MATCH(DLIM!$A11,'Post ISIC Consolidation DLIM'!$A$150:$A$191,0),MATCH(DLIM!W$1,'Post ISIC Consolidation DLIM'!$B$149:$AQ$149,0)),0)</f>
        <v>8.4185786777889043E-3</v>
      </c>
      <c r="X11">
        <f>IFERROR(INDEX('Post ISIC Consolidation DLIM'!$B$150:$AQ$191,MATCH(DLIM!$A11,'Post ISIC Consolidation DLIM'!$A$150:$A$191,0),MATCH(DLIM!X$1,'Post ISIC Consolidation DLIM'!$B$149:$AQ$149,0)),0)</f>
        <v>0</v>
      </c>
      <c r="Y11">
        <f>IFERROR(INDEX('Post ISIC Consolidation DLIM'!$B$150:$AQ$191,MATCH(DLIM!$A11,'Post ISIC Consolidation DLIM'!$A$150:$A$191,0),MATCH(DLIM!Y$1,'Post ISIC Consolidation DLIM'!$B$149:$AQ$149,0)),0)</f>
        <v>1.2436760769180231E-2</v>
      </c>
      <c r="Z11">
        <f>IFERROR(INDEX('Post ISIC Consolidation DLIM'!$B$150:$AQ$191,MATCH(DLIM!$A11,'Post ISIC Consolidation DLIM'!$A$150:$A$191,0),MATCH(DLIM!Z$1,'Post ISIC Consolidation DLIM'!$B$149:$AQ$149,0)),0)</f>
        <v>2.4469581680547667E-2</v>
      </c>
      <c r="AA11">
        <f>IFERROR(INDEX('Post ISIC Consolidation DLIM'!$B$150:$AQ$191,MATCH(DLIM!$A11,'Post ISIC Consolidation DLIM'!$A$150:$A$191,0),MATCH(DLIM!AA$1,'Post ISIC Consolidation DLIM'!$B$149:$AQ$149,0)),0)</f>
        <v>2.4469581680547667E-2</v>
      </c>
      <c r="AB11">
        <f>IFERROR(INDEX('Post ISIC Consolidation DLIM'!$B$150:$AQ$191,MATCH(DLIM!$A11,'Post ISIC Consolidation DLIM'!$A$150:$A$191,0),MATCH(DLIM!AB$1,'Post ISIC Consolidation DLIM'!$B$149:$AQ$149,0)),0)</f>
        <v>1.2386749448986512E-2</v>
      </c>
      <c r="AC11">
        <f>IFERROR(INDEX('Post ISIC Consolidation DLIM'!$B$150:$AQ$191,MATCH(DLIM!$A11,'Post ISIC Consolidation DLIM'!$A$150:$A$191,0),MATCH(DLIM!AC$1,'Post ISIC Consolidation DLIM'!$B$149:$AQ$149,0)),0)</f>
        <v>1.3573688979234401E-2</v>
      </c>
      <c r="AD11">
        <f>IFERROR(INDEX('Post ISIC Consolidation DLIM'!$B$150:$AQ$191,MATCH(DLIM!$A11,'Post ISIC Consolidation DLIM'!$A$150:$A$191,0),MATCH(DLIM!AD$1,'Post ISIC Consolidation DLIM'!$B$149:$AQ$149,0)),0)</f>
        <v>9.6845081233094005E-3</v>
      </c>
      <c r="AE11">
        <f>IFERROR(INDEX('Post ISIC Consolidation DLIM'!$B$150:$AQ$191,MATCH(DLIM!$A11,'Post ISIC Consolidation DLIM'!$A$150:$A$191,0),MATCH(DLIM!AE$1,'Post ISIC Consolidation DLIM'!$B$149:$AQ$149,0)),0)</f>
        <v>4.3195750942741341E-2</v>
      </c>
      <c r="AF11">
        <f>IFERROR(INDEX('Post ISIC Consolidation DLIM'!$B$150:$AQ$191,MATCH(DLIM!$A11,'Post ISIC Consolidation DLIM'!$A$150:$A$191,0),MATCH(DLIM!AF$1,'Post ISIC Consolidation DLIM'!$B$149:$AQ$149,0)),0)</f>
        <v>7.2476056154246217E-3</v>
      </c>
      <c r="AG11">
        <f>IFERROR(INDEX('Post ISIC Consolidation DLIM'!$B$150:$AQ$191,MATCH(DLIM!$A11,'Post ISIC Consolidation DLIM'!$A$150:$A$191,0),MATCH(DLIM!AG$1,'Post ISIC Consolidation DLIM'!$B$149:$AQ$149,0)),0)</f>
        <v>5.9026572966735819E-3</v>
      </c>
      <c r="AH11">
        <f>IFERROR(INDEX('Post ISIC Consolidation DLIM'!$B$150:$AQ$191,MATCH(DLIM!$A11,'Post ISIC Consolidation DLIM'!$A$150:$A$191,0),MATCH(DLIM!AH$1,'Post ISIC Consolidation DLIM'!$B$149:$AQ$149,0)),0)</f>
        <v>4.4627109027189429E-3</v>
      </c>
      <c r="AI11">
        <f>IFERROR(INDEX('Post ISIC Consolidation DLIM'!$B$150:$AQ$191,MATCH(DLIM!$A11,'Post ISIC Consolidation DLIM'!$A$150:$A$191,0),MATCH(DLIM!AI$1,'Post ISIC Consolidation DLIM'!$B$149:$AQ$149,0)),0)</f>
        <v>3.2485950648430215E-3</v>
      </c>
      <c r="AJ11">
        <f>IFERROR(INDEX('Post ISIC Consolidation DLIM'!$B$150:$AQ$191,MATCH(DLIM!$A11,'Post ISIC Consolidation DLIM'!$A$150:$A$191,0),MATCH(DLIM!AJ$1,'Post ISIC Consolidation DLIM'!$B$149:$AQ$149,0)),0)</f>
        <v>3.3639035371484474E-3</v>
      </c>
      <c r="AK11">
        <f>IFERROR(INDEX('Post ISIC Consolidation DLIM'!$B$150:$AQ$191,MATCH(DLIM!$A11,'Post ISIC Consolidation DLIM'!$A$150:$A$191,0),MATCH(DLIM!AK$1,'Post ISIC Consolidation DLIM'!$B$149:$AQ$149,0)),0)</f>
        <v>2.0954441515057842E-3</v>
      </c>
      <c r="AL11">
        <f>IFERROR(INDEX('Post ISIC Consolidation DLIM'!$B$150:$AQ$191,MATCH(DLIM!$A11,'Post ISIC Consolidation DLIM'!$A$150:$A$191,0),MATCH(DLIM!AL$1,'Post ISIC Consolidation DLIM'!$B$149:$AQ$149,0)),0)</f>
        <v>5.5586558437303183E-3</v>
      </c>
      <c r="AM11">
        <f>IFERROR(INDEX('Post ISIC Consolidation DLIM'!$B$150:$AQ$191,MATCH(DLIM!$A11,'Post ISIC Consolidation DLIM'!$A$150:$A$191,0),MATCH(DLIM!AM$1,'Post ISIC Consolidation DLIM'!$B$149:$AQ$149,0)),0)</f>
        <v>5.4107201678172409E-3</v>
      </c>
      <c r="AN11">
        <f>IFERROR(INDEX('Post ISIC Consolidation DLIM'!$B$150:$AQ$191,MATCH(DLIM!$A11,'Post ISIC Consolidation DLIM'!$A$150:$A$191,0),MATCH(DLIM!AN$1,'Post ISIC Consolidation DLIM'!$B$149:$AQ$149,0)),0)</f>
        <v>3.3862209693451381E-3</v>
      </c>
      <c r="AO11">
        <f>IFERROR(INDEX('Post ISIC Consolidation DLIM'!$B$150:$AQ$191,MATCH(DLIM!$A11,'Post ISIC Consolidation DLIM'!$A$150:$A$191,0),MATCH(DLIM!AO$1,'Post ISIC Consolidation DLIM'!$B$149:$AQ$149,0)),0)</f>
        <v>3.6677926165643239E-3</v>
      </c>
      <c r="AP11">
        <f>IFERROR(INDEX('Post ISIC Consolidation DLIM'!$B$150:$AQ$191,MATCH(DLIM!$A11,'Post ISIC Consolidation DLIM'!$A$150:$A$191,0),MATCH(DLIM!AP$1,'Post ISIC Consolidation DLIM'!$B$149:$AQ$149,0)),0)</f>
        <v>5.9697228707915832E-3</v>
      </c>
      <c r="AQ11">
        <f>IFERROR(INDEX('Post ISIC Consolidation DLIM'!$B$150:$AQ$191,MATCH(DLIM!$A11,'Post ISIC Consolidation DLIM'!$A$150:$A$191,0),MATCH(DLIM!AQ$1,'Post ISIC Consolidation DLIM'!$B$149:$AQ$149,0)),0)</f>
        <v>0</v>
      </c>
    </row>
    <row r="12" spans="1:43" x14ac:dyDescent="0.35">
      <c r="A12" t="s">
        <v>49</v>
      </c>
      <c r="B12">
        <f>IFERROR(INDEX('Post ISIC Consolidation DLIM'!$B$150:$AQ$191,MATCH(DLIM!$A12,'Post ISIC Consolidation DLIM'!$A$150:$A$191,0),MATCH(DLIM!B$1,'Post ISIC Consolidation DLIM'!$B$149:$AQ$149,0)),0)</f>
        <v>6.4337969755587088E-2</v>
      </c>
      <c r="C12">
        <f>IFERROR(INDEX('Post ISIC Consolidation DLIM'!$B$150:$AQ$191,MATCH(DLIM!$A12,'Post ISIC Consolidation DLIM'!$A$150:$A$191,0),MATCH(DLIM!C$1,'Post ISIC Consolidation DLIM'!$B$149:$AQ$149,0)),0)</f>
        <v>2.6012639065122682E-2</v>
      </c>
      <c r="D12">
        <f>IFERROR(INDEX('Post ISIC Consolidation DLIM'!$B$150:$AQ$191,MATCH(DLIM!$A12,'Post ISIC Consolidation DLIM'!$A$150:$A$191,0),MATCH(DLIM!D$1,'Post ISIC Consolidation DLIM'!$B$149:$AQ$149,0)),0)</f>
        <v>2.6012639065122679E-2</v>
      </c>
      <c r="E12">
        <f>IFERROR(INDEX('Post ISIC Consolidation DLIM'!$B$150:$AQ$191,MATCH(DLIM!$A12,'Post ISIC Consolidation DLIM'!$A$150:$A$191,0),MATCH(DLIM!E$1,'Post ISIC Consolidation DLIM'!$B$149:$AQ$149,0)),0)</f>
        <v>0</v>
      </c>
      <c r="F12">
        <f>IFERROR(INDEX('Post ISIC Consolidation DLIM'!$B$150:$AQ$191,MATCH(DLIM!$A12,'Post ISIC Consolidation DLIM'!$A$150:$A$191,0),MATCH(DLIM!F$1,'Post ISIC Consolidation DLIM'!$B$149:$AQ$149,0)),0)</f>
        <v>2.6012639065122682E-2</v>
      </c>
      <c r="G12">
        <f>IFERROR(INDEX('Post ISIC Consolidation DLIM'!$B$150:$AQ$191,MATCH(DLIM!$A12,'Post ISIC Consolidation DLIM'!$A$150:$A$191,0),MATCH(DLIM!G$1,'Post ISIC Consolidation DLIM'!$B$149:$AQ$149,0)),0)</f>
        <v>3.930311591849181E-2</v>
      </c>
      <c r="H12">
        <f>IFERROR(INDEX('Post ISIC Consolidation DLIM'!$B$150:$AQ$191,MATCH(DLIM!$A12,'Post ISIC Consolidation DLIM'!$A$150:$A$191,0),MATCH(DLIM!H$1,'Post ISIC Consolidation DLIM'!$B$149:$AQ$149,0)),0)</f>
        <v>7.0828255324357436E-2</v>
      </c>
      <c r="I12">
        <f>IFERROR(INDEX('Post ISIC Consolidation DLIM'!$B$150:$AQ$191,MATCH(DLIM!$A12,'Post ISIC Consolidation DLIM'!$A$150:$A$191,0),MATCH(DLIM!I$1,'Post ISIC Consolidation DLIM'!$B$149:$AQ$149,0)),0)</f>
        <v>5.5554723812540556E-2</v>
      </c>
      <c r="J12">
        <f>IFERROR(INDEX('Post ISIC Consolidation DLIM'!$B$150:$AQ$191,MATCH(DLIM!$A12,'Post ISIC Consolidation DLIM'!$A$150:$A$191,0),MATCH(DLIM!J$1,'Post ISIC Consolidation DLIM'!$B$149:$AQ$149,0)),0)</f>
        <v>7.9904605574121199E-2</v>
      </c>
      <c r="K12">
        <f>IFERROR(INDEX('Post ISIC Consolidation DLIM'!$B$150:$AQ$191,MATCH(DLIM!$A12,'Post ISIC Consolidation DLIM'!$A$150:$A$191,0),MATCH(DLIM!K$1,'Post ISIC Consolidation DLIM'!$B$149:$AQ$149,0)),0)</f>
        <v>8.0182970139461629E-2</v>
      </c>
      <c r="L12">
        <f>IFERROR(INDEX('Post ISIC Consolidation DLIM'!$B$150:$AQ$191,MATCH(DLIM!$A12,'Post ISIC Consolidation DLIM'!$A$150:$A$191,0),MATCH(DLIM!L$1,'Post ISIC Consolidation DLIM'!$B$149:$AQ$149,0)),0)</f>
        <v>1.3262182440953869</v>
      </c>
      <c r="M12">
        <f>IFERROR(INDEX('Post ISIC Consolidation DLIM'!$B$150:$AQ$191,MATCH(DLIM!$A12,'Post ISIC Consolidation DLIM'!$A$150:$A$191,0),MATCH(DLIM!M$1,'Post ISIC Consolidation DLIM'!$B$149:$AQ$149,0)),0)</f>
        <v>6.8545250555260645E-2</v>
      </c>
      <c r="N12">
        <f>IFERROR(INDEX('Post ISIC Consolidation DLIM'!$B$150:$AQ$191,MATCH(DLIM!$A12,'Post ISIC Consolidation DLIM'!$A$150:$A$191,0),MATCH(DLIM!N$1,'Post ISIC Consolidation DLIM'!$B$149:$AQ$149,0)),0)</f>
        <v>0</v>
      </c>
      <c r="O12">
        <f>IFERROR(INDEX('Post ISIC Consolidation DLIM'!$B$150:$AQ$191,MATCH(DLIM!$A12,'Post ISIC Consolidation DLIM'!$A$150:$A$191,0),MATCH(DLIM!O$1,'Post ISIC Consolidation DLIM'!$B$149:$AQ$149,0)),0)</f>
        <v>4.7441549047636228E-2</v>
      </c>
      <c r="P12">
        <f>IFERROR(INDEX('Post ISIC Consolidation DLIM'!$B$150:$AQ$191,MATCH(DLIM!$A12,'Post ISIC Consolidation DLIM'!$A$150:$A$191,0),MATCH(DLIM!P$1,'Post ISIC Consolidation DLIM'!$B$149:$AQ$149,0)),0)</f>
        <v>4.7441549047636228E-2</v>
      </c>
      <c r="Q12">
        <f>IFERROR(INDEX('Post ISIC Consolidation DLIM'!$B$150:$AQ$191,MATCH(DLIM!$A12,'Post ISIC Consolidation DLIM'!$A$150:$A$191,0),MATCH(DLIM!Q$1,'Post ISIC Consolidation DLIM'!$B$149:$AQ$149,0)),0)</f>
        <v>4.667703059384954E-2</v>
      </c>
      <c r="R12">
        <f>IFERROR(INDEX('Post ISIC Consolidation DLIM'!$B$150:$AQ$191,MATCH(DLIM!$A12,'Post ISIC Consolidation DLIM'!$A$150:$A$191,0),MATCH(DLIM!R$1,'Post ISIC Consolidation DLIM'!$B$149:$AQ$149,0)),0)</f>
        <v>4.667703059384954E-2</v>
      </c>
      <c r="S12">
        <f>IFERROR(INDEX('Post ISIC Consolidation DLIM'!$B$150:$AQ$191,MATCH(DLIM!$A12,'Post ISIC Consolidation DLIM'!$A$150:$A$191,0),MATCH(DLIM!S$1,'Post ISIC Consolidation DLIM'!$B$149:$AQ$149,0)),0)</f>
        <v>0</v>
      </c>
      <c r="T12">
        <f>IFERROR(INDEX('Post ISIC Consolidation DLIM'!$B$150:$AQ$191,MATCH(DLIM!$A12,'Post ISIC Consolidation DLIM'!$A$150:$A$191,0),MATCH(DLIM!T$1,'Post ISIC Consolidation DLIM'!$B$149:$AQ$149,0)),0)</f>
        <v>0</v>
      </c>
      <c r="U12">
        <f>IFERROR(INDEX('Post ISIC Consolidation DLIM'!$B$150:$AQ$191,MATCH(DLIM!$A12,'Post ISIC Consolidation DLIM'!$A$150:$A$191,0),MATCH(DLIM!U$1,'Post ISIC Consolidation DLIM'!$B$149:$AQ$149,0)),0)</f>
        <v>0</v>
      </c>
      <c r="V12">
        <f>IFERROR(INDEX('Post ISIC Consolidation DLIM'!$B$150:$AQ$191,MATCH(DLIM!$A12,'Post ISIC Consolidation DLIM'!$A$150:$A$191,0),MATCH(DLIM!V$1,'Post ISIC Consolidation DLIM'!$B$149:$AQ$149,0)),0)</f>
        <v>2.9246799499211197E-2</v>
      </c>
      <c r="W12">
        <f>IFERROR(INDEX('Post ISIC Consolidation DLIM'!$B$150:$AQ$191,MATCH(DLIM!$A12,'Post ISIC Consolidation DLIM'!$A$150:$A$191,0),MATCH(DLIM!W$1,'Post ISIC Consolidation DLIM'!$B$149:$AQ$149,0)),0)</f>
        <v>3.9191747907440906E-2</v>
      </c>
      <c r="X12">
        <f>IFERROR(INDEX('Post ISIC Consolidation DLIM'!$B$150:$AQ$191,MATCH(DLIM!$A12,'Post ISIC Consolidation DLIM'!$A$150:$A$191,0),MATCH(DLIM!X$1,'Post ISIC Consolidation DLIM'!$B$149:$AQ$149,0)),0)</f>
        <v>0</v>
      </c>
      <c r="Y12">
        <f>IFERROR(INDEX('Post ISIC Consolidation DLIM'!$B$150:$AQ$191,MATCH(DLIM!$A12,'Post ISIC Consolidation DLIM'!$A$150:$A$191,0),MATCH(DLIM!Y$1,'Post ISIC Consolidation DLIM'!$B$149:$AQ$149,0)),0)</f>
        <v>0.12353251397607659</v>
      </c>
      <c r="Z12">
        <f>IFERROR(INDEX('Post ISIC Consolidation DLIM'!$B$150:$AQ$191,MATCH(DLIM!$A12,'Post ISIC Consolidation DLIM'!$A$150:$A$191,0),MATCH(DLIM!Z$1,'Post ISIC Consolidation DLIM'!$B$149:$AQ$149,0)),0)</f>
        <v>2.5357186931921065E-2</v>
      </c>
      <c r="AA12">
        <f>IFERROR(INDEX('Post ISIC Consolidation DLIM'!$B$150:$AQ$191,MATCH(DLIM!$A12,'Post ISIC Consolidation DLIM'!$A$150:$A$191,0),MATCH(DLIM!AA$1,'Post ISIC Consolidation DLIM'!$B$149:$AQ$149,0)),0)</f>
        <v>2.5357186931921065E-2</v>
      </c>
      <c r="AB12">
        <f>IFERROR(INDEX('Post ISIC Consolidation DLIM'!$B$150:$AQ$191,MATCH(DLIM!$A12,'Post ISIC Consolidation DLIM'!$A$150:$A$191,0),MATCH(DLIM!AB$1,'Post ISIC Consolidation DLIM'!$B$149:$AQ$149,0)),0)</f>
        <v>2.2154845327844438E-2</v>
      </c>
      <c r="AC12">
        <f>IFERROR(INDEX('Post ISIC Consolidation DLIM'!$B$150:$AQ$191,MATCH(DLIM!$A12,'Post ISIC Consolidation DLIM'!$A$150:$A$191,0),MATCH(DLIM!AC$1,'Post ISIC Consolidation DLIM'!$B$149:$AQ$149,0)),0)</f>
        <v>2.990338559488993E-2</v>
      </c>
      <c r="AD12">
        <f>IFERROR(INDEX('Post ISIC Consolidation DLIM'!$B$150:$AQ$191,MATCH(DLIM!$A12,'Post ISIC Consolidation DLIM'!$A$150:$A$191,0),MATCH(DLIM!AD$1,'Post ISIC Consolidation DLIM'!$B$149:$AQ$149,0)),0)</f>
        <v>9.4443919450430212E-3</v>
      </c>
      <c r="AE12">
        <f>IFERROR(INDEX('Post ISIC Consolidation DLIM'!$B$150:$AQ$191,MATCH(DLIM!$A12,'Post ISIC Consolidation DLIM'!$A$150:$A$191,0),MATCH(DLIM!AE$1,'Post ISIC Consolidation DLIM'!$B$149:$AQ$149,0)),0)</f>
        <v>1.0536617756165812E-2</v>
      </c>
      <c r="AF12">
        <f>IFERROR(INDEX('Post ISIC Consolidation DLIM'!$B$150:$AQ$191,MATCH(DLIM!$A12,'Post ISIC Consolidation DLIM'!$A$150:$A$191,0),MATCH(DLIM!AF$1,'Post ISIC Consolidation DLIM'!$B$149:$AQ$149,0)),0)</f>
        <v>1.5728897793749117E-2</v>
      </c>
      <c r="AG12">
        <f>IFERROR(INDEX('Post ISIC Consolidation DLIM'!$B$150:$AQ$191,MATCH(DLIM!$A12,'Post ISIC Consolidation DLIM'!$A$150:$A$191,0),MATCH(DLIM!AG$1,'Post ISIC Consolidation DLIM'!$B$149:$AQ$149,0)),0)</f>
        <v>1.397090031848224E-2</v>
      </c>
      <c r="AH12">
        <f>IFERROR(INDEX('Post ISIC Consolidation DLIM'!$B$150:$AQ$191,MATCH(DLIM!$A12,'Post ISIC Consolidation DLIM'!$A$150:$A$191,0),MATCH(DLIM!AH$1,'Post ISIC Consolidation DLIM'!$B$149:$AQ$149,0)),0)</f>
        <v>6.7219957251357272E-3</v>
      </c>
      <c r="AI12">
        <f>IFERROR(INDEX('Post ISIC Consolidation DLIM'!$B$150:$AQ$191,MATCH(DLIM!$A12,'Post ISIC Consolidation DLIM'!$A$150:$A$191,0),MATCH(DLIM!AI$1,'Post ISIC Consolidation DLIM'!$B$149:$AQ$149,0)),0)</f>
        <v>4.4858952289119989E-3</v>
      </c>
      <c r="AJ12">
        <f>IFERROR(INDEX('Post ISIC Consolidation DLIM'!$B$150:$AQ$191,MATCH(DLIM!$A12,'Post ISIC Consolidation DLIM'!$A$150:$A$191,0),MATCH(DLIM!AJ$1,'Post ISIC Consolidation DLIM'!$B$149:$AQ$149,0)),0)</f>
        <v>3.5643004139762884E-3</v>
      </c>
      <c r="AK12">
        <f>IFERROR(INDEX('Post ISIC Consolidation DLIM'!$B$150:$AQ$191,MATCH(DLIM!$A12,'Post ISIC Consolidation DLIM'!$A$150:$A$191,0),MATCH(DLIM!AK$1,'Post ISIC Consolidation DLIM'!$B$149:$AQ$149,0)),0)</f>
        <v>4.5752675769113894E-3</v>
      </c>
      <c r="AL12">
        <f>IFERROR(INDEX('Post ISIC Consolidation DLIM'!$B$150:$AQ$191,MATCH(DLIM!$A12,'Post ISIC Consolidation DLIM'!$A$150:$A$191,0),MATCH(DLIM!AL$1,'Post ISIC Consolidation DLIM'!$B$149:$AQ$149,0)),0)</f>
        <v>9.59312338512322E-3</v>
      </c>
      <c r="AM12">
        <f>IFERROR(INDEX('Post ISIC Consolidation DLIM'!$B$150:$AQ$191,MATCH(DLIM!$A12,'Post ISIC Consolidation DLIM'!$A$150:$A$191,0),MATCH(DLIM!AM$1,'Post ISIC Consolidation DLIM'!$B$149:$AQ$149,0)),0)</f>
        <v>5.4955391837660864E-3</v>
      </c>
      <c r="AN12">
        <f>IFERROR(INDEX('Post ISIC Consolidation DLIM'!$B$150:$AQ$191,MATCH(DLIM!$A12,'Post ISIC Consolidation DLIM'!$A$150:$A$191,0),MATCH(DLIM!AN$1,'Post ISIC Consolidation DLIM'!$B$149:$AQ$149,0)),0)</f>
        <v>4.0852579058662571E-3</v>
      </c>
      <c r="AO12">
        <f>IFERROR(INDEX('Post ISIC Consolidation DLIM'!$B$150:$AQ$191,MATCH(DLIM!$A12,'Post ISIC Consolidation DLIM'!$A$150:$A$191,0),MATCH(DLIM!AO$1,'Post ISIC Consolidation DLIM'!$B$149:$AQ$149,0)),0)</f>
        <v>1.3104851374184417E-2</v>
      </c>
      <c r="AP12">
        <f>IFERROR(INDEX('Post ISIC Consolidation DLIM'!$B$150:$AQ$191,MATCH(DLIM!$A12,'Post ISIC Consolidation DLIM'!$A$150:$A$191,0),MATCH(DLIM!AP$1,'Post ISIC Consolidation DLIM'!$B$149:$AQ$149,0)),0)</f>
        <v>1.2208328828938518E-2</v>
      </c>
      <c r="AQ12">
        <f>IFERROR(INDEX('Post ISIC Consolidation DLIM'!$B$150:$AQ$191,MATCH(DLIM!$A12,'Post ISIC Consolidation DLIM'!$A$150:$A$191,0),MATCH(DLIM!AQ$1,'Post ISIC Consolidation DLIM'!$B$149:$AQ$149,0)),0)</f>
        <v>0</v>
      </c>
    </row>
    <row r="13" spans="1:43" x14ac:dyDescent="0.35">
      <c r="A13" t="s">
        <v>50</v>
      </c>
      <c r="B13">
        <f>IFERROR(INDEX('Post ISIC Consolidation DLIM'!$B$150:$AQ$191,MATCH(DLIM!$A13,'Post ISIC Consolidation DLIM'!$A$150:$A$191,0),MATCH(DLIM!B$1,'Post ISIC Consolidation DLIM'!$B$149:$AQ$149,0)),0)</f>
        <v>3.1941715375002331E-3</v>
      </c>
      <c r="C13">
        <f>IFERROR(INDEX('Post ISIC Consolidation DLIM'!$B$150:$AQ$191,MATCH(DLIM!$A13,'Post ISIC Consolidation DLIM'!$A$150:$A$191,0),MATCH(DLIM!C$1,'Post ISIC Consolidation DLIM'!$B$149:$AQ$149,0)),0)</f>
        <v>3.3417751482266666E-4</v>
      </c>
      <c r="D13">
        <f>IFERROR(INDEX('Post ISIC Consolidation DLIM'!$B$150:$AQ$191,MATCH(DLIM!$A13,'Post ISIC Consolidation DLIM'!$A$150:$A$191,0),MATCH(DLIM!D$1,'Post ISIC Consolidation DLIM'!$B$149:$AQ$149,0)),0)</f>
        <v>3.3417751482266666E-4</v>
      </c>
      <c r="E13">
        <f>IFERROR(INDEX('Post ISIC Consolidation DLIM'!$B$150:$AQ$191,MATCH(DLIM!$A13,'Post ISIC Consolidation DLIM'!$A$150:$A$191,0),MATCH(DLIM!E$1,'Post ISIC Consolidation DLIM'!$B$149:$AQ$149,0)),0)</f>
        <v>0</v>
      </c>
      <c r="F13">
        <f>IFERROR(INDEX('Post ISIC Consolidation DLIM'!$B$150:$AQ$191,MATCH(DLIM!$A13,'Post ISIC Consolidation DLIM'!$A$150:$A$191,0),MATCH(DLIM!F$1,'Post ISIC Consolidation DLIM'!$B$149:$AQ$149,0)),0)</f>
        <v>3.3417751482266666E-4</v>
      </c>
      <c r="G13">
        <f>IFERROR(INDEX('Post ISIC Consolidation DLIM'!$B$150:$AQ$191,MATCH(DLIM!$A13,'Post ISIC Consolidation DLIM'!$A$150:$A$191,0),MATCH(DLIM!G$1,'Post ISIC Consolidation DLIM'!$B$149:$AQ$149,0)),0)</f>
        <v>2.5567449820269182E-3</v>
      </c>
      <c r="H13">
        <f>IFERROR(INDEX('Post ISIC Consolidation DLIM'!$B$150:$AQ$191,MATCH(DLIM!$A13,'Post ISIC Consolidation DLIM'!$A$150:$A$191,0),MATCH(DLIM!H$1,'Post ISIC Consolidation DLIM'!$B$149:$AQ$149,0)),0)</f>
        <v>5.957673109930156E-4</v>
      </c>
      <c r="I13">
        <f>IFERROR(INDEX('Post ISIC Consolidation DLIM'!$B$150:$AQ$191,MATCH(DLIM!$A13,'Post ISIC Consolidation DLIM'!$A$150:$A$191,0),MATCH(DLIM!I$1,'Post ISIC Consolidation DLIM'!$B$149:$AQ$149,0)),0)</f>
        <v>4.2089764039281814E-4</v>
      </c>
      <c r="J13">
        <f>IFERROR(INDEX('Post ISIC Consolidation DLIM'!$B$150:$AQ$191,MATCH(DLIM!$A13,'Post ISIC Consolidation DLIM'!$A$150:$A$191,0),MATCH(DLIM!J$1,'Post ISIC Consolidation DLIM'!$B$149:$AQ$149,0)),0)</f>
        <v>5.5960045224023815E-4</v>
      </c>
      <c r="K13">
        <f>IFERROR(INDEX('Post ISIC Consolidation DLIM'!$B$150:$AQ$191,MATCH(DLIM!$A13,'Post ISIC Consolidation DLIM'!$A$150:$A$191,0),MATCH(DLIM!K$1,'Post ISIC Consolidation DLIM'!$B$149:$AQ$149,0)),0)</f>
        <v>4.2987603566607257E-4</v>
      </c>
      <c r="L13">
        <f>IFERROR(INDEX('Post ISIC Consolidation DLIM'!$B$150:$AQ$191,MATCH(DLIM!$A13,'Post ISIC Consolidation DLIM'!$A$150:$A$191,0),MATCH(DLIM!L$1,'Post ISIC Consolidation DLIM'!$B$149:$AQ$149,0)),0)</f>
        <v>3.1951929894283473E-3</v>
      </c>
      <c r="M13">
        <f>IFERROR(INDEX('Post ISIC Consolidation DLIM'!$B$150:$AQ$191,MATCH(DLIM!$A13,'Post ISIC Consolidation DLIM'!$A$150:$A$191,0),MATCH(DLIM!M$1,'Post ISIC Consolidation DLIM'!$B$149:$AQ$149,0)),0)</f>
        <v>1.0651046204205572</v>
      </c>
      <c r="N13">
        <f>IFERROR(INDEX('Post ISIC Consolidation DLIM'!$B$150:$AQ$191,MATCH(DLIM!$A13,'Post ISIC Consolidation DLIM'!$A$150:$A$191,0),MATCH(DLIM!N$1,'Post ISIC Consolidation DLIM'!$B$149:$AQ$149,0)),0)</f>
        <v>0</v>
      </c>
      <c r="O13">
        <f>IFERROR(INDEX('Post ISIC Consolidation DLIM'!$B$150:$AQ$191,MATCH(DLIM!$A13,'Post ISIC Consolidation DLIM'!$A$150:$A$191,0),MATCH(DLIM!O$1,'Post ISIC Consolidation DLIM'!$B$149:$AQ$149,0)),0)</f>
        <v>7.1101199337418749E-4</v>
      </c>
      <c r="P13">
        <f>IFERROR(INDEX('Post ISIC Consolidation DLIM'!$B$150:$AQ$191,MATCH(DLIM!$A13,'Post ISIC Consolidation DLIM'!$A$150:$A$191,0),MATCH(DLIM!P$1,'Post ISIC Consolidation DLIM'!$B$149:$AQ$149,0)),0)</f>
        <v>7.1101199337418749E-4</v>
      </c>
      <c r="Q13">
        <f>IFERROR(INDEX('Post ISIC Consolidation DLIM'!$B$150:$AQ$191,MATCH(DLIM!$A13,'Post ISIC Consolidation DLIM'!$A$150:$A$191,0),MATCH(DLIM!Q$1,'Post ISIC Consolidation DLIM'!$B$149:$AQ$149,0)),0)</f>
        <v>4.3278153409939235E-4</v>
      </c>
      <c r="R13">
        <f>IFERROR(INDEX('Post ISIC Consolidation DLIM'!$B$150:$AQ$191,MATCH(DLIM!$A13,'Post ISIC Consolidation DLIM'!$A$150:$A$191,0),MATCH(DLIM!R$1,'Post ISIC Consolidation DLIM'!$B$149:$AQ$149,0)),0)</f>
        <v>4.3278153409939235E-4</v>
      </c>
      <c r="S13">
        <f>IFERROR(INDEX('Post ISIC Consolidation DLIM'!$B$150:$AQ$191,MATCH(DLIM!$A13,'Post ISIC Consolidation DLIM'!$A$150:$A$191,0),MATCH(DLIM!S$1,'Post ISIC Consolidation DLIM'!$B$149:$AQ$149,0)),0)</f>
        <v>0</v>
      </c>
      <c r="T13">
        <f>IFERROR(INDEX('Post ISIC Consolidation DLIM'!$B$150:$AQ$191,MATCH(DLIM!$A13,'Post ISIC Consolidation DLIM'!$A$150:$A$191,0),MATCH(DLIM!T$1,'Post ISIC Consolidation DLIM'!$B$149:$AQ$149,0)),0)</f>
        <v>0</v>
      </c>
      <c r="U13">
        <f>IFERROR(INDEX('Post ISIC Consolidation DLIM'!$B$150:$AQ$191,MATCH(DLIM!$A13,'Post ISIC Consolidation DLIM'!$A$150:$A$191,0),MATCH(DLIM!U$1,'Post ISIC Consolidation DLIM'!$B$149:$AQ$149,0)),0)</f>
        <v>0</v>
      </c>
      <c r="V13">
        <f>IFERROR(INDEX('Post ISIC Consolidation DLIM'!$B$150:$AQ$191,MATCH(DLIM!$A13,'Post ISIC Consolidation DLIM'!$A$150:$A$191,0),MATCH(DLIM!V$1,'Post ISIC Consolidation DLIM'!$B$149:$AQ$149,0)),0)</f>
        <v>3.9153581460796494E-4</v>
      </c>
      <c r="W13">
        <f>IFERROR(INDEX('Post ISIC Consolidation DLIM'!$B$150:$AQ$191,MATCH(DLIM!$A13,'Post ISIC Consolidation DLIM'!$A$150:$A$191,0),MATCH(DLIM!W$1,'Post ISIC Consolidation DLIM'!$B$149:$AQ$149,0)),0)</f>
        <v>5.6179797830113395E-4</v>
      </c>
      <c r="X13">
        <f>IFERROR(INDEX('Post ISIC Consolidation DLIM'!$B$150:$AQ$191,MATCH(DLIM!$A13,'Post ISIC Consolidation DLIM'!$A$150:$A$191,0),MATCH(DLIM!X$1,'Post ISIC Consolidation DLIM'!$B$149:$AQ$149,0)),0)</f>
        <v>0</v>
      </c>
      <c r="Y13">
        <f>IFERROR(INDEX('Post ISIC Consolidation DLIM'!$B$150:$AQ$191,MATCH(DLIM!$A13,'Post ISIC Consolidation DLIM'!$A$150:$A$191,0),MATCH(DLIM!Y$1,'Post ISIC Consolidation DLIM'!$B$149:$AQ$149,0)),0)</f>
        <v>9.5965460201616044E-4</v>
      </c>
      <c r="Z13">
        <f>IFERROR(INDEX('Post ISIC Consolidation DLIM'!$B$150:$AQ$191,MATCH(DLIM!$A13,'Post ISIC Consolidation DLIM'!$A$150:$A$191,0),MATCH(DLIM!Z$1,'Post ISIC Consolidation DLIM'!$B$149:$AQ$149,0)),0)</f>
        <v>3.7511776436595221E-4</v>
      </c>
      <c r="AA13">
        <f>IFERROR(INDEX('Post ISIC Consolidation DLIM'!$B$150:$AQ$191,MATCH(DLIM!$A13,'Post ISIC Consolidation DLIM'!$A$150:$A$191,0),MATCH(DLIM!AA$1,'Post ISIC Consolidation DLIM'!$B$149:$AQ$149,0)),0)</f>
        <v>3.7511776436595221E-4</v>
      </c>
      <c r="AB13">
        <f>IFERROR(INDEX('Post ISIC Consolidation DLIM'!$B$150:$AQ$191,MATCH(DLIM!$A13,'Post ISIC Consolidation DLIM'!$A$150:$A$191,0),MATCH(DLIM!AB$1,'Post ISIC Consolidation DLIM'!$B$149:$AQ$149,0)),0)</f>
        <v>4.8771719852691965E-4</v>
      </c>
      <c r="AC13">
        <f>IFERROR(INDEX('Post ISIC Consolidation DLIM'!$B$150:$AQ$191,MATCH(DLIM!$A13,'Post ISIC Consolidation DLIM'!$A$150:$A$191,0),MATCH(DLIM!AC$1,'Post ISIC Consolidation DLIM'!$B$149:$AQ$149,0)),0)</f>
        <v>4.1382228403129485E-4</v>
      </c>
      <c r="AD13">
        <f>IFERROR(INDEX('Post ISIC Consolidation DLIM'!$B$150:$AQ$191,MATCH(DLIM!$A13,'Post ISIC Consolidation DLIM'!$A$150:$A$191,0),MATCH(DLIM!AD$1,'Post ISIC Consolidation DLIM'!$B$149:$AQ$149,0)),0)</f>
        <v>4.9673909219801751E-4</v>
      </c>
      <c r="AE13">
        <f>IFERROR(INDEX('Post ISIC Consolidation DLIM'!$B$150:$AQ$191,MATCH(DLIM!$A13,'Post ISIC Consolidation DLIM'!$A$150:$A$191,0),MATCH(DLIM!AE$1,'Post ISIC Consolidation DLIM'!$B$149:$AQ$149,0)),0)</f>
        <v>3.5147537408336397E-4</v>
      </c>
      <c r="AF13">
        <f>IFERROR(INDEX('Post ISIC Consolidation DLIM'!$B$150:$AQ$191,MATCH(DLIM!$A13,'Post ISIC Consolidation DLIM'!$A$150:$A$191,0),MATCH(DLIM!AF$1,'Post ISIC Consolidation DLIM'!$B$149:$AQ$149,0)),0)</f>
        <v>6.624317431250282E-4</v>
      </c>
      <c r="AG13">
        <f>IFERROR(INDEX('Post ISIC Consolidation DLIM'!$B$150:$AQ$191,MATCH(DLIM!$A13,'Post ISIC Consolidation DLIM'!$A$150:$A$191,0),MATCH(DLIM!AG$1,'Post ISIC Consolidation DLIM'!$B$149:$AQ$149,0)),0)</f>
        <v>4.245098193507532E-4</v>
      </c>
      <c r="AH13">
        <f>IFERROR(INDEX('Post ISIC Consolidation DLIM'!$B$150:$AQ$191,MATCH(DLIM!$A13,'Post ISIC Consolidation DLIM'!$A$150:$A$191,0),MATCH(DLIM!AH$1,'Post ISIC Consolidation DLIM'!$B$149:$AQ$149,0)),0)</f>
        <v>4.5342212018543353E-4</v>
      </c>
      <c r="AI13">
        <f>IFERROR(INDEX('Post ISIC Consolidation DLIM'!$B$150:$AQ$191,MATCH(DLIM!$A13,'Post ISIC Consolidation DLIM'!$A$150:$A$191,0),MATCH(DLIM!AI$1,'Post ISIC Consolidation DLIM'!$B$149:$AQ$149,0)),0)</f>
        <v>4.1187137600765271E-4</v>
      </c>
      <c r="AJ13">
        <f>IFERROR(INDEX('Post ISIC Consolidation DLIM'!$B$150:$AQ$191,MATCH(DLIM!$A13,'Post ISIC Consolidation DLIM'!$A$150:$A$191,0),MATCH(DLIM!AJ$1,'Post ISIC Consolidation DLIM'!$B$149:$AQ$149,0)),0)</f>
        <v>3.1634906608995843E-4</v>
      </c>
      <c r="AK13">
        <f>IFERROR(INDEX('Post ISIC Consolidation DLIM'!$B$150:$AQ$191,MATCH(DLIM!$A13,'Post ISIC Consolidation DLIM'!$A$150:$A$191,0),MATCH(DLIM!AK$1,'Post ISIC Consolidation DLIM'!$B$149:$AQ$149,0)),0)</f>
        <v>1.2214496559531494E-4</v>
      </c>
      <c r="AL13">
        <f>IFERROR(INDEX('Post ISIC Consolidation DLIM'!$B$150:$AQ$191,MATCH(DLIM!$A13,'Post ISIC Consolidation DLIM'!$A$150:$A$191,0),MATCH(DLIM!AL$1,'Post ISIC Consolidation DLIM'!$B$149:$AQ$149,0)),0)</f>
        <v>9.361587583727488E-4</v>
      </c>
      <c r="AM13">
        <f>IFERROR(INDEX('Post ISIC Consolidation DLIM'!$B$150:$AQ$191,MATCH(DLIM!$A13,'Post ISIC Consolidation DLIM'!$A$150:$A$191,0),MATCH(DLIM!AM$1,'Post ISIC Consolidation DLIM'!$B$149:$AQ$149,0)),0)</f>
        <v>6.9671731259748448E-4</v>
      </c>
      <c r="AN13">
        <f>IFERROR(INDEX('Post ISIC Consolidation DLIM'!$B$150:$AQ$191,MATCH(DLIM!$A13,'Post ISIC Consolidation DLIM'!$A$150:$A$191,0),MATCH(DLIM!AN$1,'Post ISIC Consolidation DLIM'!$B$149:$AQ$149,0)),0)</f>
        <v>1.3601179807995886E-3</v>
      </c>
      <c r="AO13">
        <f>IFERROR(INDEX('Post ISIC Consolidation DLIM'!$B$150:$AQ$191,MATCH(DLIM!$A13,'Post ISIC Consolidation DLIM'!$A$150:$A$191,0),MATCH(DLIM!AO$1,'Post ISIC Consolidation DLIM'!$B$149:$AQ$149,0)),0)</f>
        <v>2.4191016454509766E-2</v>
      </c>
      <c r="AP13">
        <f>IFERROR(INDEX('Post ISIC Consolidation DLIM'!$B$150:$AQ$191,MATCH(DLIM!$A13,'Post ISIC Consolidation DLIM'!$A$150:$A$191,0),MATCH(DLIM!AP$1,'Post ISIC Consolidation DLIM'!$B$149:$AQ$149,0)),0)</f>
        <v>4.261643479256851E-4</v>
      </c>
      <c r="AQ13">
        <f>IFERROR(INDEX('Post ISIC Consolidation DLIM'!$B$150:$AQ$191,MATCH(DLIM!$A13,'Post ISIC Consolidation DLIM'!$A$150:$A$191,0),MATCH(DLIM!AQ$1,'Post ISIC Consolidation DLIM'!$B$149:$AQ$149,0)),0)</f>
        <v>0</v>
      </c>
    </row>
    <row r="14" spans="1:43" x14ac:dyDescent="0.35">
      <c r="A14" t="s">
        <v>11</v>
      </c>
      <c r="B14">
        <f>IFERROR(INDEX('Post ISIC Consolidation DLIM'!$B$150:$AQ$191,MATCH(DLIM!$A14,'Post ISIC Consolidation DLIM'!$A$150:$A$191,0),MATCH(DLIM!B$1,'Post ISIC Consolidation DLIM'!$B$149:$AQ$149,0)),0)</f>
        <v>0</v>
      </c>
      <c r="C14">
        <f>IFERROR(INDEX('Post ISIC Consolidation DLIM'!$B$150:$AQ$191,MATCH(DLIM!$A14,'Post ISIC Consolidation DLIM'!$A$150:$A$191,0),MATCH(DLIM!C$1,'Post ISIC Consolidation DLIM'!$B$149:$AQ$149,0)),0)</f>
        <v>0</v>
      </c>
      <c r="D14">
        <f>IFERROR(INDEX('Post ISIC Consolidation DLIM'!$B$150:$AQ$191,MATCH(DLIM!$A14,'Post ISIC Consolidation DLIM'!$A$150:$A$191,0),MATCH(DLIM!D$1,'Post ISIC Consolidation DLIM'!$B$149:$AQ$149,0)),0)</f>
        <v>0</v>
      </c>
      <c r="E14">
        <f>IFERROR(INDEX('Post ISIC Consolidation DLIM'!$B$150:$AQ$191,MATCH(DLIM!$A14,'Post ISIC Consolidation DLIM'!$A$150:$A$191,0),MATCH(DLIM!E$1,'Post ISIC Consolidation DLIM'!$B$149:$AQ$149,0)),0)</f>
        <v>0</v>
      </c>
      <c r="F14">
        <f>IFERROR(INDEX('Post ISIC Consolidation DLIM'!$B$150:$AQ$191,MATCH(DLIM!$A14,'Post ISIC Consolidation DLIM'!$A$150:$A$191,0),MATCH(DLIM!F$1,'Post ISIC Consolidation DLIM'!$B$149:$AQ$149,0)),0)</f>
        <v>0</v>
      </c>
      <c r="G14">
        <f>IFERROR(INDEX('Post ISIC Consolidation DLIM'!$B$150:$AQ$191,MATCH(DLIM!$A14,'Post ISIC Consolidation DLIM'!$A$150:$A$191,0),MATCH(DLIM!G$1,'Post ISIC Consolidation DLIM'!$B$149:$AQ$149,0)),0)</f>
        <v>0</v>
      </c>
      <c r="H14">
        <f>IFERROR(INDEX('Post ISIC Consolidation DLIM'!$B$150:$AQ$191,MATCH(DLIM!$A14,'Post ISIC Consolidation DLIM'!$A$150:$A$191,0),MATCH(DLIM!H$1,'Post ISIC Consolidation DLIM'!$B$149:$AQ$149,0)),0)</f>
        <v>0</v>
      </c>
      <c r="I14">
        <f>IFERROR(INDEX('Post ISIC Consolidation DLIM'!$B$150:$AQ$191,MATCH(DLIM!$A14,'Post ISIC Consolidation DLIM'!$A$150:$A$191,0),MATCH(DLIM!I$1,'Post ISIC Consolidation DLIM'!$B$149:$AQ$149,0)),0)</f>
        <v>0</v>
      </c>
      <c r="J14">
        <f>IFERROR(INDEX('Post ISIC Consolidation DLIM'!$B$150:$AQ$191,MATCH(DLIM!$A14,'Post ISIC Consolidation DLIM'!$A$150:$A$191,0),MATCH(DLIM!J$1,'Post ISIC Consolidation DLIM'!$B$149:$AQ$149,0)),0)</f>
        <v>0</v>
      </c>
      <c r="K14">
        <f>IFERROR(INDEX('Post ISIC Consolidation DLIM'!$B$150:$AQ$191,MATCH(DLIM!$A14,'Post ISIC Consolidation DLIM'!$A$150:$A$191,0),MATCH(DLIM!K$1,'Post ISIC Consolidation DLIM'!$B$149:$AQ$149,0)),0)</f>
        <v>0</v>
      </c>
      <c r="L14">
        <f>IFERROR(INDEX('Post ISIC Consolidation DLIM'!$B$150:$AQ$191,MATCH(DLIM!$A14,'Post ISIC Consolidation DLIM'!$A$150:$A$191,0),MATCH(DLIM!L$1,'Post ISIC Consolidation DLIM'!$B$149:$AQ$149,0)),0)</f>
        <v>0</v>
      </c>
      <c r="M14">
        <f>IFERROR(INDEX('Post ISIC Consolidation DLIM'!$B$150:$AQ$191,MATCH(DLIM!$A14,'Post ISIC Consolidation DLIM'!$A$150:$A$191,0),MATCH(DLIM!M$1,'Post ISIC Consolidation DLIM'!$B$149:$AQ$149,0)),0)</f>
        <v>0</v>
      </c>
      <c r="N14">
        <f>IFERROR(INDEX('Post ISIC Consolidation DLIM'!$B$150:$AQ$191,MATCH(DLIM!$A14,'Post ISIC Consolidation DLIM'!$A$150:$A$191,0),MATCH(DLIM!N$1,'Post ISIC Consolidation DLIM'!$B$149:$AQ$149,0)),0)</f>
        <v>0</v>
      </c>
      <c r="O14">
        <f>IFERROR(INDEX('Post ISIC Consolidation DLIM'!$B$150:$AQ$191,MATCH(DLIM!$A14,'Post ISIC Consolidation DLIM'!$A$150:$A$191,0),MATCH(DLIM!O$1,'Post ISIC Consolidation DLIM'!$B$149:$AQ$149,0)),0)</f>
        <v>0</v>
      </c>
      <c r="P14">
        <f>IFERROR(INDEX('Post ISIC Consolidation DLIM'!$B$150:$AQ$191,MATCH(DLIM!$A14,'Post ISIC Consolidation DLIM'!$A$150:$A$191,0),MATCH(DLIM!P$1,'Post ISIC Consolidation DLIM'!$B$149:$AQ$149,0)),0)</f>
        <v>0</v>
      </c>
      <c r="Q14">
        <f>IFERROR(INDEX('Post ISIC Consolidation DLIM'!$B$150:$AQ$191,MATCH(DLIM!$A14,'Post ISIC Consolidation DLIM'!$A$150:$A$191,0),MATCH(DLIM!Q$1,'Post ISIC Consolidation DLIM'!$B$149:$AQ$149,0)),0)</f>
        <v>0</v>
      </c>
      <c r="R14">
        <f>IFERROR(INDEX('Post ISIC Consolidation DLIM'!$B$150:$AQ$191,MATCH(DLIM!$A14,'Post ISIC Consolidation DLIM'!$A$150:$A$191,0),MATCH(DLIM!R$1,'Post ISIC Consolidation DLIM'!$B$149:$AQ$149,0)),0)</f>
        <v>0</v>
      </c>
      <c r="S14">
        <f>IFERROR(INDEX('Post ISIC Consolidation DLIM'!$B$150:$AQ$191,MATCH(DLIM!$A14,'Post ISIC Consolidation DLIM'!$A$150:$A$191,0),MATCH(DLIM!S$1,'Post ISIC Consolidation DLIM'!$B$149:$AQ$149,0)),0)</f>
        <v>0</v>
      </c>
      <c r="T14">
        <f>IFERROR(INDEX('Post ISIC Consolidation DLIM'!$B$150:$AQ$191,MATCH(DLIM!$A14,'Post ISIC Consolidation DLIM'!$A$150:$A$191,0),MATCH(DLIM!T$1,'Post ISIC Consolidation DLIM'!$B$149:$AQ$149,0)),0)</f>
        <v>0</v>
      </c>
      <c r="U14">
        <f>IFERROR(INDEX('Post ISIC Consolidation DLIM'!$B$150:$AQ$191,MATCH(DLIM!$A14,'Post ISIC Consolidation DLIM'!$A$150:$A$191,0),MATCH(DLIM!U$1,'Post ISIC Consolidation DLIM'!$B$149:$AQ$149,0)),0)</f>
        <v>0</v>
      </c>
      <c r="V14">
        <f>IFERROR(INDEX('Post ISIC Consolidation DLIM'!$B$150:$AQ$191,MATCH(DLIM!$A14,'Post ISIC Consolidation DLIM'!$A$150:$A$191,0),MATCH(DLIM!V$1,'Post ISIC Consolidation DLIM'!$B$149:$AQ$149,0)),0)</f>
        <v>0</v>
      </c>
      <c r="W14">
        <f>IFERROR(INDEX('Post ISIC Consolidation DLIM'!$B$150:$AQ$191,MATCH(DLIM!$A14,'Post ISIC Consolidation DLIM'!$A$150:$A$191,0),MATCH(DLIM!W$1,'Post ISIC Consolidation DLIM'!$B$149:$AQ$149,0)),0)</f>
        <v>0</v>
      </c>
      <c r="X14">
        <f>IFERROR(INDEX('Post ISIC Consolidation DLIM'!$B$150:$AQ$191,MATCH(DLIM!$A14,'Post ISIC Consolidation DLIM'!$A$150:$A$191,0),MATCH(DLIM!X$1,'Post ISIC Consolidation DLIM'!$B$149:$AQ$149,0)),0)</f>
        <v>0</v>
      </c>
      <c r="Y14">
        <f>IFERROR(INDEX('Post ISIC Consolidation DLIM'!$B$150:$AQ$191,MATCH(DLIM!$A14,'Post ISIC Consolidation DLIM'!$A$150:$A$191,0),MATCH(DLIM!Y$1,'Post ISIC Consolidation DLIM'!$B$149:$AQ$149,0)),0)</f>
        <v>0</v>
      </c>
      <c r="Z14">
        <f>IFERROR(INDEX('Post ISIC Consolidation DLIM'!$B$150:$AQ$191,MATCH(DLIM!$A14,'Post ISIC Consolidation DLIM'!$A$150:$A$191,0),MATCH(DLIM!Z$1,'Post ISIC Consolidation DLIM'!$B$149:$AQ$149,0)),0)</f>
        <v>0</v>
      </c>
      <c r="AA14">
        <f>IFERROR(INDEX('Post ISIC Consolidation DLIM'!$B$150:$AQ$191,MATCH(DLIM!$A14,'Post ISIC Consolidation DLIM'!$A$150:$A$191,0),MATCH(DLIM!AA$1,'Post ISIC Consolidation DLIM'!$B$149:$AQ$149,0)),0)</f>
        <v>0</v>
      </c>
      <c r="AB14">
        <f>IFERROR(INDEX('Post ISIC Consolidation DLIM'!$B$150:$AQ$191,MATCH(DLIM!$A14,'Post ISIC Consolidation DLIM'!$A$150:$A$191,0),MATCH(DLIM!AB$1,'Post ISIC Consolidation DLIM'!$B$149:$AQ$149,0)),0)</f>
        <v>0</v>
      </c>
      <c r="AC14">
        <f>IFERROR(INDEX('Post ISIC Consolidation DLIM'!$B$150:$AQ$191,MATCH(DLIM!$A14,'Post ISIC Consolidation DLIM'!$A$150:$A$191,0),MATCH(DLIM!AC$1,'Post ISIC Consolidation DLIM'!$B$149:$AQ$149,0)),0)</f>
        <v>0</v>
      </c>
      <c r="AD14">
        <f>IFERROR(INDEX('Post ISIC Consolidation DLIM'!$B$150:$AQ$191,MATCH(DLIM!$A14,'Post ISIC Consolidation DLIM'!$A$150:$A$191,0),MATCH(DLIM!AD$1,'Post ISIC Consolidation DLIM'!$B$149:$AQ$149,0)),0)</f>
        <v>0</v>
      </c>
      <c r="AE14">
        <f>IFERROR(INDEX('Post ISIC Consolidation DLIM'!$B$150:$AQ$191,MATCH(DLIM!$A14,'Post ISIC Consolidation DLIM'!$A$150:$A$191,0),MATCH(DLIM!AE$1,'Post ISIC Consolidation DLIM'!$B$149:$AQ$149,0)),0)</f>
        <v>0</v>
      </c>
      <c r="AF14">
        <f>IFERROR(INDEX('Post ISIC Consolidation DLIM'!$B$150:$AQ$191,MATCH(DLIM!$A14,'Post ISIC Consolidation DLIM'!$A$150:$A$191,0),MATCH(DLIM!AF$1,'Post ISIC Consolidation DLIM'!$B$149:$AQ$149,0)),0)</f>
        <v>0</v>
      </c>
      <c r="AG14">
        <f>IFERROR(INDEX('Post ISIC Consolidation DLIM'!$B$150:$AQ$191,MATCH(DLIM!$A14,'Post ISIC Consolidation DLIM'!$A$150:$A$191,0),MATCH(DLIM!AG$1,'Post ISIC Consolidation DLIM'!$B$149:$AQ$149,0)),0)</f>
        <v>0</v>
      </c>
      <c r="AH14">
        <f>IFERROR(INDEX('Post ISIC Consolidation DLIM'!$B$150:$AQ$191,MATCH(DLIM!$A14,'Post ISIC Consolidation DLIM'!$A$150:$A$191,0),MATCH(DLIM!AH$1,'Post ISIC Consolidation DLIM'!$B$149:$AQ$149,0)),0)</f>
        <v>0</v>
      </c>
      <c r="AI14">
        <f>IFERROR(INDEX('Post ISIC Consolidation DLIM'!$B$150:$AQ$191,MATCH(DLIM!$A14,'Post ISIC Consolidation DLIM'!$A$150:$A$191,0),MATCH(DLIM!AI$1,'Post ISIC Consolidation DLIM'!$B$149:$AQ$149,0)),0)</f>
        <v>0</v>
      </c>
      <c r="AJ14">
        <f>IFERROR(INDEX('Post ISIC Consolidation DLIM'!$B$150:$AQ$191,MATCH(DLIM!$A14,'Post ISIC Consolidation DLIM'!$A$150:$A$191,0),MATCH(DLIM!AJ$1,'Post ISIC Consolidation DLIM'!$B$149:$AQ$149,0)),0)</f>
        <v>0</v>
      </c>
      <c r="AK14">
        <f>IFERROR(INDEX('Post ISIC Consolidation DLIM'!$B$150:$AQ$191,MATCH(DLIM!$A14,'Post ISIC Consolidation DLIM'!$A$150:$A$191,0),MATCH(DLIM!AK$1,'Post ISIC Consolidation DLIM'!$B$149:$AQ$149,0)),0)</f>
        <v>0</v>
      </c>
      <c r="AL14">
        <f>IFERROR(INDEX('Post ISIC Consolidation DLIM'!$B$150:$AQ$191,MATCH(DLIM!$A14,'Post ISIC Consolidation DLIM'!$A$150:$A$191,0),MATCH(DLIM!AL$1,'Post ISIC Consolidation DLIM'!$B$149:$AQ$149,0)),0)</f>
        <v>0</v>
      </c>
      <c r="AM14">
        <f>IFERROR(INDEX('Post ISIC Consolidation DLIM'!$B$150:$AQ$191,MATCH(DLIM!$A14,'Post ISIC Consolidation DLIM'!$A$150:$A$191,0),MATCH(DLIM!AM$1,'Post ISIC Consolidation DLIM'!$B$149:$AQ$149,0)),0)</f>
        <v>0</v>
      </c>
      <c r="AN14">
        <f>IFERROR(INDEX('Post ISIC Consolidation DLIM'!$B$150:$AQ$191,MATCH(DLIM!$A14,'Post ISIC Consolidation DLIM'!$A$150:$A$191,0),MATCH(DLIM!AN$1,'Post ISIC Consolidation DLIM'!$B$149:$AQ$149,0)),0)</f>
        <v>0</v>
      </c>
      <c r="AO14">
        <f>IFERROR(INDEX('Post ISIC Consolidation DLIM'!$B$150:$AQ$191,MATCH(DLIM!$A14,'Post ISIC Consolidation DLIM'!$A$150:$A$191,0),MATCH(DLIM!AO$1,'Post ISIC Consolidation DLIM'!$B$149:$AQ$149,0)),0)</f>
        <v>0</v>
      </c>
      <c r="AP14">
        <f>IFERROR(INDEX('Post ISIC Consolidation DLIM'!$B$150:$AQ$191,MATCH(DLIM!$A14,'Post ISIC Consolidation DLIM'!$A$150:$A$191,0),MATCH(DLIM!AP$1,'Post ISIC Consolidation DLIM'!$B$149:$AQ$149,0)),0)</f>
        <v>0</v>
      </c>
      <c r="AQ14">
        <f>IFERROR(INDEX('Post ISIC Consolidation DLIM'!$B$150:$AQ$191,MATCH(DLIM!$A14,'Post ISIC Consolidation DLIM'!$A$150:$A$191,0),MATCH(DLIM!AQ$1,'Post ISIC Consolidation DLIM'!$B$149:$AQ$149,0)),0)</f>
        <v>0</v>
      </c>
    </row>
    <row r="15" spans="1:43" x14ac:dyDescent="0.35">
      <c r="A15" t="s">
        <v>93</v>
      </c>
      <c r="B15">
        <f>IFERROR(INDEX('Post ISIC Consolidation DLIM'!$B$150:$AQ$191,MATCH(DLIM!$A15,'Post ISIC Consolidation DLIM'!$A$150:$A$191,0),MATCH(DLIM!B$1,'Post ISIC Consolidation DLIM'!$B$149:$AQ$149,0)),0)</f>
        <v>7.7031635392837694E-3</v>
      </c>
      <c r="C15">
        <f>IFERROR(INDEX('Post ISIC Consolidation DLIM'!$B$150:$AQ$191,MATCH(DLIM!$A15,'Post ISIC Consolidation DLIM'!$A$150:$A$191,0),MATCH(DLIM!C$1,'Post ISIC Consolidation DLIM'!$B$149:$AQ$149,0)),0)</f>
        <v>1.0969984035234897E-2</v>
      </c>
      <c r="D15">
        <f>IFERROR(INDEX('Post ISIC Consolidation DLIM'!$B$150:$AQ$191,MATCH(DLIM!$A15,'Post ISIC Consolidation DLIM'!$A$150:$A$191,0),MATCH(DLIM!D$1,'Post ISIC Consolidation DLIM'!$B$149:$AQ$149,0)),0)</f>
        <v>1.0969984035234897E-2</v>
      </c>
      <c r="E15">
        <f>IFERROR(INDEX('Post ISIC Consolidation DLIM'!$B$150:$AQ$191,MATCH(DLIM!$A15,'Post ISIC Consolidation DLIM'!$A$150:$A$191,0),MATCH(DLIM!E$1,'Post ISIC Consolidation DLIM'!$B$149:$AQ$149,0)),0)</f>
        <v>0</v>
      </c>
      <c r="F15">
        <f>IFERROR(INDEX('Post ISIC Consolidation DLIM'!$B$150:$AQ$191,MATCH(DLIM!$A15,'Post ISIC Consolidation DLIM'!$A$150:$A$191,0),MATCH(DLIM!F$1,'Post ISIC Consolidation DLIM'!$B$149:$AQ$149,0)),0)</f>
        <v>1.0969984035234899E-2</v>
      </c>
      <c r="G15">
        <f>IFERROR(INDEX('Post ISIC Consolidation DLIM'!$B$150:$AQ$191,MATCH(DLIM!$A15,'Post ISIC Consolidation DLIM'!$A$150:$A$191,0),MATCH(DLIM!G$1,'Post ISIC Consolidation DLIM'!$B$149:$AQ$149,0)),0)</f>
        <v>1.0128064282974284E-2</v>
      </c>
      <c r="H15">
        <f>IFERROR(INDEX('Post ISIC Consolidation DLIM'!$B$150:$AQ$191,MATCH(DLIM!$A15,'Post ISIC Consolidation DLIM'!$A$150:$A$191,0),MATCH(DLIM!H$1,'Post ISIC Consolidation DLIM'!$B$149:$AQ$149,0)),0)</f>
        <v>5.1617434707339959E-3</v>
      </c>
      <c r="I15">
        <f>IFERROR(INDEX('Post ISIC Consolidation DLIM'!$B$150:$AQ$191,MATCH(DLIM!$A15,'Post ISIC Consolidation DLIM'!$A$150:$A$191,0),MATCH(DLIM!I$1,'Post ISIC Consolidation DLIM'!$B$149:$AQ$149,0)),0)</f>
        <v>2.1294175498259998E-2</v>
      </c>
      <c r="J15">
        <f>IFERROR(INDEX('Post ISIC Consolidation DLIM'!$B$150:$AQ$191,MATCH(DLIM!$A15,'Post ISIC Consolidation DLIM'!$A$150:$A$191,0),MATCH(DLIM!J$1,'Post ISIC Consolidation DLIM'!$B$149:$AQ$149,0)),0)</f>
        <v>5.0336966923132916E-3</v>
      </c>
      <c r="K15">
        <f>IFERROR(INDEX('Post ISIC Consolidation DLIM'!$B$150:$AQ$191,MATCH(DLIM!$A15,'Post ISIC Consolidation DLIM'!$A$150:$A$191,0),MATCH(DLIM!K$1,'Post ISIC Consolidation DLIM'!$B$149:$AQ$149,0)),0)</f>
        <v>3.4750968503554974E-3</v>
      </c>
      <c r="L15">
        <f>IFERROR(INDEX('Post ISIC Consolidation DLIM'!$B$150:$AQ$191,MATCH(DLIM!$A15,'Post ISIC Consolidation DLIM'!$A$150:$A$191,0),MATCH(DLIM!L$1,'Post ISIC Consolidation DLIM'!$B$149:$AQ$149,0)),0)</f>
        <v>9.5805013485121097E-3</v>
      </c>
      <c r="M15">
        <f>IFERROR(INDEX('Post ISIC Consolidation DLIM'!$B$150:$AQ$191,MATCH(DLIM!$A15,'Post ISIC Consolidation DLIM'!$A$150:$A$191,0),MATCH(DLIM!M$1,'Post ISIC Consolidation DLIM'!$B$149:$AQ$149,0)),0)</f>
        <v>5.848538104506318E-3</v>
      </c>
      <c r="N15">
        <f>IFERROR(INDEX('Post ISIC Consolidation DLIM'!$B$150:$AQ$191,MATCH(DLIM!$A15,'Post ISIC Consolidation DLIM'!$A$150:$A$191,0),MATCH(DLIM!N$1,'Post ISIC Consolidation DLIM'!$B$149:$AQ$149,0)),0)</f>
        <v>0</v>
      </c>
      <c r="O15">
        <f>IFERROR(INDEX('Post ISIC Consolidation DLIM'!$B$150:$AQ$191,MATCH(DLIM!$A15,'Post ISIC Consolidation DLIM'!$A$150:$A$191,0),MATCH(DLIM!O$1,'Post ISIC Consolidation DLIM'!$B$149:$AQ$149,0)),0)</f>
        <v>1.1483103957989631</v>
      </c>
      <c r="P15">
        <f>IFERROR(INDEX('Post ISIC Consolidation DLIM'!$B$150:$AQ$191,MATCH(DLIM!$A15,'Post ISIC Consolidation DLIM'!$A$150:$A$191,0),MATCH(DLIM!P$1,'Post ISIC Consolidation DLIM'!$B$149:$AQ$149,0)),0)</f>
        <v>0.01</v>
      </c>
      <c r="Q15">
        <f>IFERROR(INDEX('Post ISIC Consolidation DLIM'!$B$150:$AQ$191,MATCH(DLIM!$A15,'Post ISIC Consolidation DLIM'!$A$150:$A$191,0),MATCH(DLIM!Q$1,'Post ISIC Consolidation DLIM'!$B$149:$AQ$149,0)),0)</f>
        <v>1.4170939485475357E-2</v>
      </c>
      <c r="R15">
        <f>IFERROR(INDEX('Post ISIC Consolidation DLIM'!$B$150:$AQ$191,MATCH(DLIM!$A15,'Post ISIC Consolidation DLIM'!$A$150:$A$191,0),MATCH(DLIM!R$1,'Post ISIC Consolidation DLIM'!$B$149:$AQ$149,0)),0)</f>
        <v>1.4170939485475357E-2</v>
      </c>
      <c r="S15">
        <f>IFERROR(INDEX('Post ISIC Consolidation DLIM'!$B$150:$AQ$191,MATCH(DLIM!$A15,'Post ISIC Consolidation DLIM'!$A$150:$A$191,0),MATCH(DLIM!S$1,'Post ISIC Consolidation DLIM'!$B$149:$AQ$149,0)),0)</f>
        <v>0</v>
      </c>
      <c r="T15">
        <f>IFERROR(INDEX('Post ISIC Consolidation DLIM'!$B$150:$AQ$191,MATCH(DLIM!$A15,'Post ISIC Consolidation DLIM'!$A$150:$A$191,0),MATCH(DLIM!T$1,'Post ISIC Consolidation DLIM'!$B$149:$AQ$149,0)),0)</f>
        <v>0</v>
      </c>
      <c r="U15">
        <f>IFERROR(INDEX('Post ISIC Consolidation DLIM'!$B$150:$AQ$191,MATCH(DLIM!$A15,'Post ISIC Consolidation DLIM'!$A$150:$A$191,0),MATCH(DLIM!U$1,'Post ISIC Consolidation DLIM'!$B$149:$AQ$149,0)),0)</f>
        <v>0</v>
      </c>
      <c r="V15">
        <f>IFERROR(INDEX('Post ISIC Consolidation DLIM'!$B$150:$AQ$191,MATCH(DLIM!$A15,'Post ISIC Consolidation DLIM'!$A$150:$A$191,0),MATCH(DLIM!V$1,'Post ISIC Consolidation DLIM'!$B$149:$AQ$149,0)),0)</f>
        <v>9.6160351315736341E-3</v>
      </c>
      <c r="W15">
        <f>IFERROR(INDEX('Post ISIC Consolidation DLIM'!$B$150:$AQ$191,MATCH(DLIM!$A15,'Post ISIC Consolidation DLIM'!$A$150:$A$191,0),MATCH(DLIM!W$1,'Post ISIC Consolidation DLIM'!$B$149:$AQ$149,0)),0)</f>
        <v>1.1856904841436457E-2</v>
      </c>
      <c r="X15">
        <f>IFERROR(INDEX('Post ISIC Consolidation DLIM'!$B$150:$AQ$191,MATCH(DLIM!$A15,'Post ISIC Consolidation DLIM'!$A$150:$A$191,0),MATCH(DLIM!X$1,'Post ISIC Consolidation DLIM'!$B$149:$AQ$149,0)),0)</f>
        <v>0</v>
      </c>
      <c r="Y15">
        <f>IFERROR(INDEX('Post ISIC Consolidation DLIM'!$B$150:$AQ$191,MATCH(DLIM!$A15,'Post ISIC Consolidation DLIM'!$A$150:$A$191,0),MATCH(DLIM!Y$1,'Post ISIC Consolidation DLIM'!$B$149:$AQ$149,0)),0)</f>
        <v>1.0829433581627515E-2</v>
      </c>
      <c r="Z15">
        <f>IFERROR(INDEX('Post ISIC Consolidation DLIM'!$B$150:$AQ$191,MATCH(DLIM!$A15,'Post ISIC Consolidation DLIM'!$A$150:$A$191,0),MATCH(DLIM!Z$1,'Post ISIC Consolidation DLIM'!$B$149:$AQ$149,0)),0)</f>
        <v>9.4210220876555003E-3</v>
      </c>
      <c r="AA15">
        <f>IFERROR(INDEX('Post ISIC Consolidation DLIM'!$B$150:$AQ$191,MATCH(DLIM!$A15,'Post ISIC Consolidation DLIM'!$A$150:$A$191,0),MATCH(DLIM!AA$1,'Post ISIC Consolidation DLIM'!$B$149:$AQ$149,0)),0)</f>
        <v>9.4210220876555003E-3</v>
      </c>
      <c r="AB15">
        <f>IFERROR(INDEX('Post ISIC Consolidation DLIM'!$B$150:$AQ$191,MATCH(DLIM!$A15,'Post ISIC Consolidation DLIM'!$A$150:$A$191,0),MATCH(DLIM!AB$1,'Post ISIC Consolidation DLIM'!$B$149:$AQ$149,0)),0)</f>
        <v>8.8766204105421749E-3</v>
      </c>
      <c r="AC15">
        <f>IFERROR(INDEX('Post ISIC Consolidation DLIM'!$B$150:$AQ$191,MATCH(DLIM!$A15,'Post ISIC Consolidation DLIM'!$A$150:$A$191,0),MATCH(DLIM!AC$1,'Post ISIC Consolidation DLIM'!$B$149:$AQ$149,0)),0)</f>
        <v>7.1886431721992217E-2</v>
      </c>
      <c r="AD15">
        <f>IFERROR(INDEX('Post ISIC Consolidation DLIM'!$B$150:$AQ$191,MATCH(DLIM!$A15,'Post ISIC Consolidation DLIM'!$A$150:$A$191,0),MATCH(DLIM!AD$1,'Post ISIC Consolidation DLIM'!$B$149:$AQ$149,0)),0)</f>
        <v>3.9137083876141215E-3</v>
      </c>
      <c r="AE15">
        <f>IFERROR(INDEX('Post ISIC Consolidation DLIM'!$B$150:$AQ$191,MATCH(DLIM!$A15,'Post ISIC Consolidation DLIM'!$A$150:$A$191,0),MATCH(DLIM!AE$1,'Post ISIC Consolidation DLIM'!$B$149:$AQ$149,0)),0)</f>
        <v>3.7800933025603951E-3</v>
      </c>
      <c r="AF15">
        <f>IFERROR(INDEX('Post ISIC Consolidation DLIM'!$B$150:$AQ$191,MATCH(DLIM!$A15,'Post ISIC Consolidation DLIM'!$A$150:$A$191,0),MATCH(DLIM!AF$1,'Post ISIC Consolidation DLIM'!$B$149:$AQ$149,0)),0)</f>
        <v>5.2868846119779479E-3</v>
      </c>
      <c r="AG15">
        <f>IFERROR(INDEX('Post ISIC Consolidation DLIM'!$B$150:$AQ$191,MATCH(DLIM!$A15,'Post ISIC Consolidation DLIM'!$A$150:$A$191,0),MATCH(DLIM!AG$1,'Post ISIC Consolidation DLIM'!$B$149:$AQ$149,0)),0)</f>
        <v>2.5483676688009683E-3</v>
      </c>
      <c r="AH15">
        <f>IFERROR(INDEX('Post ISIC Consolidation DLIM'!$B$150:$AQ$191,MATCH(DLIM!$A15,'Post ISIC Consolidation DLIM'!$A$150:$A$191,0),MATCH(DLIM!AH$1,'Post ISIC Consolidation DLIM'!$B$149:$AQ$149,0)),0)</f>
        <v>4.0374853418637556E-3</v>
      </c>
      <c r="AI15">
        <f>IFERROR(INDEX('Post ISIC Consolidation DLIM'!$B$150:$AQ$191,MATCH(DLIM!$A15,'Post ISIC Consolidation DLIM'!$A$150:$A$191,0),MATCH(DLIM!AI$1,'Post ISIC Consolidation DLIM'!$B$149:$AQ$149,0)),0)</f>
        <v>1.6822021623885276E-3</v>
      </c>
      <c r="AJ15">
        <f>IFERROR(INDEX('Post ISIC Consolidation DLIM'!$B$150:$AQ$191,MATCH(DLIM!$A15,'Post ISIC Consolidation DLIM'!$A$150:$A$191,0),MATCH(DLIM!AJ$1,'Post ISIC Consolidation DLIM'!$B$149:$AQ$149,0)),0)</f>
        <v>1.6496696562036406E-3</v>
      </c>
      <c r="AK15">
        <f>IFERROR(INDEX('Post ISIC Consolidation DLIM'!$B$150:$AQ$191,MATCH(DLIM!$A15,'Post ISIC Consolidation DLIM'!$A$150:$A$191,0),MATCH(DLIM!AK$1,'Post ISIC Consolidation DLIM'!$B$149:$AQ$149,0)),0)</f>
        <v>6.0421136073891841E-3</v>
      </c>
      <c r="AL15">
        <f>IFERROR(INDEX('Post ISIC Consolidation DLIM'!$B$150:$AQ$191,MATCH(DLIM!$A15,'Post ISIC Consolidation DLIM'!$A$150:$A$191,0),MATCH(DLIM!AL$1,'Post ISIC Consolidation DLIM'!$B$149:$AQ$149,0)),0)</f>
        <v>3.5570705216092947E-3</v>
      </c>
      <c r="AM15">
        <f>IFERROR(INDEX('Post ISIC Consolidation DLIM'!$B$150:$AQ$191,MATCH(DLIM!$A15,'Post ISIC Consolidation DLIM'!$A$150:$A$191,0),MATCH(DLIM!AM$1,'Post ISIC Consolidation DLIM'!$B$149:$AQ$149,0)),0)</f>
        <v>3.2443172455406681E-3</v>
      </c>
      <c r="AN15">
        <f>IFERROR(INDEX('Post ISIC Consolidation DLIM'!$B$150:$AQ$191,MATCH(DLIM!$A15,'Post ISIC Consolidation DLIM'!$A$150:$A$191,0),MATCH(DLIM!AN$1,'Post ISIC Consolidation DLIM'!$B$149:$AQ$149,0)),0)</f>
        <v>2.003949715644761E-3</v>
      </c>
      <c r="AO15">
        <f>IFERROR(INDEX('Post ISIC Consolidation DLIM'!$B$150:$AQ$191,MATCH(DLIM!$A15,'Post ISIC Consolidation DLIM'!$A$150:$A$191,0),MATCH(DLIM!AO$1,'Post ISIC Consolidation DLIM'!$B$149:$AQ$149,0)),0)</f>
        <v>2.7227314306883287E-3</v>
      </c>
      <c r="AP15">
        <f>IFERROR(INDEX('Post ISIC Consolidation DLIM'!$B$150:$AQ$191,MATCH(DLIM!$A15,'Post ISIC Consolidation DLIM'!$A$150:$A$191,0),MATCH(DLIM!AP$1,'Post ISIC Consolidation DLIM'!$B$149:$AQ$149,0)),0)</f>
        <v>3.9189225393173851E-3</v>
      </c>
      <c r="AQ15">
        <f>IFERROR(INDEX('Post ISIC Consolidation DLIM'!$B$150:$AQ$191,MATCH(DLIM!$A15,'Post ISIC Consolidation DLIM'!$A$150:$A$191,0),MATCH(DLIM!AQ$1,'Post ISIC Consolidation DLIM'!$B$149:$AQ$149,0)),0)</f>
        <v>0</v>
      </c>
    </row>
    <row r="16" spans="1:43" x14ac:dyDescent="0.35">
      <c r="A16" t="s">
        <v>94</v>
      </c>
      <c r="B16">
        <f>IFERROR(INDEX('Post ISIC Consolidation DLIM'!$B$150:$AQ$191,MATCH(DLIM!$A16,'Post ISIC Consolidation DLIM'!$A$150:$A$191,0),MATCH(DLIM!B$1,'Post ISIC Consolidation DLIM'!$B$149:$AQ$149,0)),0)</f>
        <v>7.7031635392837703E-3</v>
      </c>
      <c r="C16">
        <f>IFERROR(INDEX('Post ISIC Consolidation DLIM'!$B$150:$AQ$191,MATCH(DLIM!$A16,'Post ISIC Consolidation DLIM'!$A$150:$A$191,0),MATCH(DLIM!C$1,'Post ISIC Consolidation DLIM'!$B$149:$AQ$149,0)),0)</f>
        <v>1.0969984035234897E-2</v>
      </c>
      <c r="D16">
        <f>IFERROR(INDEX('Post ISIC Consolidation DLIM'!$B$150:$AQ$191,MATCH(DLIM!$A16,'Post ISIC Consolidation DLIM'!$A$150:$A$191,0),MATCH(DLIM!D$1,'Post ISIC Consolidation DLIM'!$B$149:$AQ$149,0)),0)</f>
        <v>1.0969984035234897E-2</v>
      </c>
      <c r="E16">
        <f>IFERROR(INDEX('Post ISIC Consolidation DLIM'!$B$150:$AQ$191,MATCH(DLIM!$A16,'Post ISIC Consolidation DLIM'!$A$150:$A$191,0),MATCH(DLIM!E$1,'Post ISIC Consolidation DLIM'!$B$149:$AQ$149,0)),0)</f>
        <v>0</v>
      </c>
      <c r="F16">
        <f>IFERROR(INDEX('Post ISIC Consolidation DLIM'!$B$150:$AQ$191,MATCH(DLIM!$A16,'Post ISIC Consolidation DLIM'!$A$150:$A$191,0),MATCH(DLIM!F$1,'Post ISIC Consolidation DLIM'!$B$149:$AQ$149,0)),0)</f>
        <v>1.0969984035234899E-2</v>
      </c>
      <c r="G16">
        <f>IFERROR(INDEX('Post ISIC Consolidation DLIM'!$B$150:$AQ$191,MATCH(DLIM!$A16,'Post ISIC Consolidation DLIM'!$A$150:$A$191,0),MATCH(DLIM!G$1,'Post ISIC Consolidation DLIM'!$B$149:$AQ$149,0)),0)</f>
        <v>1.0128064282974284E-2</v>
      </c>
      <c r="H16">
        <f>IFERROR(INDEX('Post ISIC Consolidation DLIM'!$B$150:$AQ$191,MATCH(DLIM!$A16,'Post ISIC Consolidation DLIM'!$A$150:$A$191,0),MATCH(DLIM!H$1,'Post ISIC Consolidation DLIM'!$B$149:$AQ$149,0)),0)</f>
        <v>5.1617434707339959E-3</v>
      </c>
      <c r="I16">
        <f>IFERROR(INDEX('Post ISIC Consolidation DLIM'!$B$150:$AQ$191,MATCH(DLIM!$A16,'Post ISIC Consolidation DLIM'!$A$150:$A$191,0),MATCH(DLIM!I$1,'Post ISIC Consolidation DLIM'!$B$149:$AQ$149,0)),0)</f>
        <v>2.1294175498259998E-2</v>
      </c>
      <c r="J16">
        <f>IFERROR(INDEX('Post ISIC Consolidation DLIM'!$B$150:$AQ$191,MATCH(DLIM!$A16,'Post ISIC Consolidation DLIM'!$A$150:$A$191,0),MATCH(DLIM!J$1,'Post ISIC Consolidation DLIM'!$B$149:$AQ$149,0)),0)</f>
        <v>5.0336966923132916E-3</v>
      </c>
      <c r="K16">
        <f>IFERROR(INDEX('Post ISIC Consolidation DLIM'!$B$150:$AQ$191,MATCH(DLIM!$A16,'Post ISIC Consolidation DLIM'!$A$150:$A$191,0),MATCH(DLIM!K$1,'Post ISIC Consolidation DLIM'!$B$149:$AQ$149,0)),0)</f>
        <v>3.4750968503554974E-3</v>
      </c>
      <c r="L16">
        <f>IFERROR(INDEX('Post ISIC Consolidation DLIM'!$B$150:$AQ$191,MATCH(DLIM!$A16,'Post ISIC Consolidation DLIM'!$A$150:$A$191,0),MATCH(DLIM!L$1,'Post ISIC Consolidation DLIM'!$B$149:$AQ$149,0)),0)</f>
        <v>9.5805013485121097E-3</v>
      </c>
      <c r="M16">
        <f>IFERROR(INDEX('Post ISIC Consolidation DLIM'!$B$150:$AQ$191,MATCH(DLIM!$A16,'Post ISIC Consolidation DLIM'!$A$150:$A$191,0),MATCH(DLIM!M$1,'Post ISIC Consolidation DLIM'!$B$149:$AQ$149,0)),0)</f>
        <v>5.848538104506318E-3</v>
      </c>
      <c r="N16">
        <f>IFERROR(INDEX('Post ISIC Consolidation DLIM'!$B$150:$AQ$191,MATCH(DLIM!$A16,'Post ISIC Consolidation DLIM'!$A$150:$A$191,0),MATCH(DLIM!N$1,'Post ISIC Consolidation DLIM'!$B$149:$AQ$149,0)),0)</f>
        <v>0</v>
      </c>
      <c r="O16">
        <f>IFERROR(INDEX('Post ISIC Consolidation DLIM'!$B$150:$AQ$191,MATCH(DLIM!$A16,'Post ISIC Consolidation DLIM'!$A$150:$A$191,0),MATCH(DLIM!O$1,'Post ISIC Consolidation DLIM'!$B$149:$AQ$149,0)),0)</f>
        <v>0.01</v>
      </c>
      <c r="P16">
        <f>IFERROR(INDEX('Post ISIC Consolidation DLIM'!$B$150:$AQ$191,MATCH(DLIM!$A16,'Post ISIC Consolidation DLIM'!$A$150:$A$191,0),MATCH(DLIM!P$1,'Post ISIC Consolidation DLIM'!$B$149:$AQ$149,0)),0)</f>
        <v>1.1483103957989631</v>
      </c>
      <c r="Q16">
        <f>IFERROR(INDEX('Post ISIC Consolidation DLIM'!$B$150:$AQ$191,MATCH(DLIM!$A16,'Post ISIC Consolidation DLIM'!$A$150:$A$191,0),MATCH(DLIM!Q$1,'Post ISIC Consolidation DLIM'!$B$149:$AQ$149,0)),0)</f>
        <v>1.4170939485475358E-2</v>
      </c>
      <c r="R16">
        <f>IFERROR(INDEX('Post ISIC Consolidation DLIM'!$B$150:$AQ$191,MATCH(DLIM!$A16,'Post ISIC Consolidation DLIM'!$A$150:$A$191,0),MATCH(DLIM!R$1,'Post ISIC Consolidation DLIM'!$B$149:$AQ$149,0)),0)</f>
        <v>1.4170939485475358E-2</v>
      </c>
      <c r="S16">
        <f>IFERROR(INDEX('Post ISIC Consolidation DLIM'!$B$150:$AQ$191,MATCH(DLIM!$A16,'Post ISIC Consolidation DLIM'!$A$150:$A$191,0),MATCH(DLIM!S$1,'Post ISIC Consolidation DLIM'!$B$149:$AQ$149,0)),0)</f>
        <v>0</v>
      </c>
      <c r="T16">
        <f>IFERROR(INDEX('Post ISIC Consolidation DLIM'!$B$150:$AQ$191,MATCH(DLIM!$A16,'Post ISIC Consolidation DLIM'!$A$150:$A$191,0),MATCH(DLIM!T$1,'Post ISIC Consolidation DLIM'!$B$149:$AQ$149,0)),0)</f>
        <v>0</v>
      </c>
      <c r="U16">
        <f>IFERROR(INDEX('Post ISIC Consolidation DLIM'!$B$150:$AQ$191,MATCH(DLIM!$A16,'Post ISIC Consolidation DLIM'!$A$150:$A$191,0),MATCH(DLIM!U$1,'Post ISIC Consolidation DLIM'!$B$149:$AQ$149,0)),0)</f>
        <v>0</v>
      </c>
      <c r="V16">
        <f>IFERROR(INDEX('Post ISIC Consolidation DLIM'!$B$150:$AQ$191,MATCH(DLIM!$A16,'Post ISIC Consolidation DLIM'!$A$150:$A$191,0),MATCH(DLIM!V$1,'Post ISIC Consolidation DLIM'!$B$149:$AQ$149,0)),0)</f>
        <v>9.6160351315736341E-3</v>
      </c>
      <c r="W16">
        <f>IFERROR(INDEX('Post ISIC Consolidation DLIM'!$B$150:$AQ$191,MATCH(DLIM!$A16,'Post ISIC Consolidation DLIM'!$A$150:$A$191,0),MATCH(DLIM!W$1,'Post ISIC Consolidation DLIM'!$B$149:$AQ$149,0)),0)</f>
        <v>1.1856904841436457E-2</v>
      </c>
      <c r="X16">
        <f>IFERROR(INDEX('Post ISIC Consolidation DLIM'!$B$150:$AQ$191,MATCH(DLIM!$A16,'Post ISIC Consolidation DLIM'!$A$150:$A$191,0),MATCH(DLIM!X$1,'Post ISIC Consolidation DLIM'!$B$149:$AQ$149,0)),0)</f>
        <v>0</v>
      </c>
      <c r="Y16">
        <f>IFERROR(INDEX('Post ISIC Consolidation DLIM'!$B$150:$AQ$191,MATCH(DLIM!$A16,'Post ISIC Consolidation DLIM'!$A$150:$A$191,0),MATCH(DLIM!Y$1,'Post ISIC Consolidation DLIM'!$B$149:$AQ$149,0)),0)</f>
        <v>1.0829433581627515E-2</v>
      </c>
      <c r="Z16">
        <f>IFERROR(INDEX('Post ISIC Consolidation DLIM'!$B$150:$AQ$191,MATCH(DLIM!$A16,'Post ISIC Consolidation DLIM'!$A$150:$A$191,0),MATCH(DLIM!Z$1,'Post ISIC Consolidation DLIM'!$B$149:$AQ$149,0)),0)</f>
        <v>9.4210220876555003E-3</v>
      </c>
      <c r="AA16">
        <f>IFERROR(INDEX('Post ISIC Consolidation DLIM'!$B$150:$AQ$191,MATCH(DLIM!$A16,'Post ISIC Consolidation DLIM'!$A$150:$A$191,0),MATCH(DLIM!AA$1,'Post ISIC Consolidation DLIM'!$B$149:$AQ$149,0)),0)</f>
        <v>9.4210220876555003E-3</v>
      </c>
      <c r="AB16">
        <f>IFERROR(INDEX('Post ISIC Consolidation DLIM'!$B$150:$AQ$191,MATCH(DLIM!$A16,'Post ISIC Consolidation DLIM'!$A$150:$A$191,0),MATCH(DLIM!AB$1,'Post ISIC Consolidation DLIM'!$B$149:$AQ$149,0)),0)</f>
        <v>8.8766204105421749E-3</v>
      </c>
      <c r="AC16">
        <f>IFERROR(INDEX('Post ISIC Consolidation DLIM'!$B$150:$AQ$191,MATCH(DLIM!$A16,'Post ISIC Consolidation DLIM'!$A$150:$A$191,0),MATCH(DLIM!AC$1,'Post ISIC Consolidation DLIM'!$B$149:$AQ$149,0)),0)</f>
        <v>7.1886431721992217E-2</v>
      </c>
      <c r="AD16">
        <f>IFERROR(INDEX('Post ISIC Consolidation DLIM'!$B$150:$AQ$191,MATCH(DLIM!$A16,'Post ISIC Consolidation DLIM'!$A$150:$A$191,0),MATCH(DLIM!AD$1,'Post ISIC Consolidation DLIM'!$B$149:$AQ$149,0)),0)</f>
        <v>3.9137083876141215E-3</v>
      </c>
      <c r="AE16">
        <f>IFERROR(INDEX('Post ISIC Consolidation DLIM'!$B$150:$AQ$191,MATCH(DLIM!$A16,'Post ISIC Consolidation DLIM'!$A$150:$A$191,0),MATCH(DLIM!AE$1,'Post ISIC Consolidation DLIM'!$B$149:$AQ$149,0)),0)</f>
        <v>3.7800933025603956E-3</v>
      </c>
      <c r="AF16">
        <f>IFERROR(INDEX('Post ISIC Consolidation DLIM'!$B$150:$AQ$191,MATCH(DLIM!$A16,'Post ISIC Consolidation DLIM'!$A$150:$A$191,0),MATCH(DLIM!AF$1,'Post ISIC Consolidation DLIM'!$B$149:$AQ$149,0)),0)</f>
        <v>5.2868846119779479E-3</v>
      </c>
      <c r="AG16">
        <f>IFERROR(INDEX('Post ISIC Consolidation DLIM'!$B$150:$AQ$191,MATCH(DLIM!$A16,'Post ISIC Consolidation DLIM'!$A$150:$A$191,0),MATCH(DLIM!AG$1,'Post ISIC Consolidation DLIM'!$B$149:$AQ$149,0)),0)</f>
        <v>2.5483676688009683E-3</v>
      </c>
      <c r="AH16">
        <f>IFERROR(INDEX('Post ISIC Consolidation DLIM'!$B$150:$AQ$191,MATCH(DLIM!$A16,'Post ISIC Consolidation DLIM'!$A$150:$A$191,0),MATCH(DLIM!AH$1,'Post ISIC Consolidation DLIM'!$B$149:$AQ$149,0)),0)</f>
        <v>4.0374853418637556E-3</v>
      </c>
      <c r="AI16">
        <f>IFERROR(INDEX('Post ISIC Consolidation DLIM'!$B$150:$AQ$191,MATCH(DLIM!$A16,'Post ISIC Consolidation DLIM'!$A$150:$A$191,0),MATCH(DLIM!AI$1,'Post ISIC Consolidation DLIM'!$B$149:$AQ$149,0)),0)</f>
        <v>1.6822021623885276E-3</v>
      </c>
      <c r="AJ16">
        <f>IFERROR(INDEX('Post ISIC Consolidation DLIM'!$B$150:$AQ$191,MATCH(DLIM!$A16,'Post ISIC Consolidation DLIM'!$A$150:$A$191,0),MATCH(DLIM!AJ$1,'Post ISIC Consolidation DLIM'!$B$149:$AQ$149,0)),0)</f>
        <v>1.6496696562036406E-3</v>
      </c>
      <c r="AK16">
        <f>IFERROR(INDEX('Post ISIC Consolidation DLIM'!$B$150:$AQ$191,MATCH(DLIM!$A16,'Post ISIC Consolidation DLIM'!$A$150:$A$191,0),MATCH(DLIM!AK$1,'Post ISIC Consolidation DLIM'!$B$149:$AQ$149,0)),0)</f>
        <v>6.0421136073891841E-3</v>
      </c>
      <c r="AL16">
        <f>IFERROR(INDEX('Post ISIC Consolidation DLIM'!$B$150:$AQ$191,MATCH(DLIM!$A16,'Post ISIC Consolidation DLIM'!$A$150:$A$191,0),MATCH(DLIM!AL$1,'Post ISIC Consolidation DLIM'!$B$149:$AQ$149,0)),0)</f>
        <v>3.5570705216092942E-3</v>
      </c>
      <c r="AM16">
        <f>IFERROR(INDEX('Post ISIC Consolidation DLIM'!$B$150:$AQ$191,MATCH(DLIM!$A16,'Post ISIC Consolidation DLIM'!$A$150:$A$191,0),MATCH(DLIM!AM$1,'Post ISIC Consolidation DLIM'!$B$149:$AQ$149,0)),0)</f>
        <v>3.2443172455406681E-3</v>
      </c>
      <c r="AN16">
        <f>IFERROR(INDEX('Post ISIC Consolidation DLIM'!$B$150:$AQ$191,MATCH(DLIM!$A16,'Post ISIC Consolidation DLIM'!$A$150:$A$191,0),MATCH(DLIM!AN$1,'Post ISIC Consolidation DLIM'!$B$149:$AQ$149,0)),0)</f>
        <v>2.003949715644761E-3</v>
      </c>
      <c r="AO16">
        <f>IFERROR(INDEX('Post ISIC Consolidation DLIM'!$B$150:$AQ$191,MATCH(DLIM!$A16,'Post ISIC Consolidation DLIM'!$A$150:$A$191,0),MATCH(DLIM!AO$1,'Post ISIC Consolidation DLIM'!$B$149:$AQ$149,0)),0)</f>
        <v>2.7227314306883287E-3</v>
      </c>
      <c r="AP16">
        <f>IFERROR(INDEX('Post ISIC Consolidation DLIM'!$B$150:$AQ$191,MATCH(DLIM!$A16,'Post ISIC Consolidation DLIM'!$A$150:$A$191,0),MATCH(DLIM!AP$1,'Post ISIC Consolidation DLIM'!$B$149:$AQ$149,0)),0)</f>
        <v>3.9189225393173851E-3</v>
      </c>
      <c r="AQ16">
        <f>IFERROR(INDEX('Post ISIC Consolidation DLIM'!$B$150:$AQ$191,MATCH(DLIM!$A16,'Post ISIC Consolidation DLIM'!$A$150:$A$191,0),MATCH(DLIM!AQ$1,'Post ISIC Consolidation DLIM'!$B$149:$AQ$149,0)),0)</f>
        <v>0</v>
      </c>
    </row>
    <row r="17" spans="1:43" x14ac:dyDescent="0.35">
      <c r="A17" t="s">
        <v>95</v>
      </c>
      <c r="B17">
        <f>IFERROR(INDEX('Post ISIC Consolidation DLIM'!$B$150:$AQ$191,MATCH(DLIM!$A17,'Post ISIC Consolidation DLIM'!$A$150:$A$191,0),MATCH(DLIM!B$1,'Post ISIC Consolidation DLIM'!$B$149:$AQ$149,0)),0)</f>
        <v>7.5968981540257066E-3</v>
      </c>
      <c r="C17">
        <f>IFERROR(INDEX('Post ISIC Consolidation DLIM'!$B$150:$AQ$191,MATCH(DLIM!$A17,'Post ISIC Consolidation DLIM'!$A$150:$A$191,0),MATCH(DLIM!C$1,'Post ISIC Consolidation DLIM'!$B$149:$AQ$149,0)),0)</f>
        <v>2.0790993234610877E-2</v>
      </c>
      <c r="D17">
        <f>IFERROR(INDEX('Post ISIC Consolidation DLIM'!$B$150:$AQ$191,MATCH(DLIM!$A17,'Post ISIC Consolidation DLIM'!$A$150:$A$191,0),MATCH(DLIM!D$1,'Post ISIC Consolidation DLIM'!$B$149:$AQ$149,0)),0)</f>
        <v>2.0790993234610877E-2</v>
      </c>
      <c r="E17">
        <f>IFERROR(INDEX('Post ISIC Consolidation DLIM'!$B$150:$AQ$191,MATCH(DLIM!$A17,'Post ISIC Consolidation DLIM'!$A$150:$A$191,0),MATCH(DLIM!E$1,'Post ISIC Consolidation DLIM'!$B$149:$AQ$149,0)),0)</f>
        <v>0</v>
      </c>
      <c r="F17">
        <f>IFERROR(INDEX('Post ISIC Consolidation DLIM'!$B$150:$AQ$191,MATCH(DLIM!$A17,'Post ISIC Consolidation DLIM'!$A$150:$A$191,0),MATCH(DLIM!F$1,'Post ISIC Consolidation DLIM'!$B$149:$AQ$149,0)),0)</f>
        <v>2.0790993234610877E-2</v>
      </c>
      <c r="G17">
        <f>IFERROR(INDEX('Post ISIC Consolidation DLIM'!$B$150:$AQ$191,MATCH(DLIM!$A17,'Post ISIC Consolidation DLIM'!$A$150:$A$191,0),MATCH(DLIM!G$1,'Post ISIC Consolidation DLIM'!$B$149:$AQ$149,0)),0)</f>
        <v>8.6725078400041716E-3</v>
      </c>
      <c r="H17">
        <f>IFERROR(INDEX('Post ISIC Consolidation DLIM'!$B$150:$AQ$191,MATCH(DLIM!$A17,'Post ISIC Consolidation DLIM'!$A$150:$A$191,0),MATCH(DLIM!H$1,'Post ISIC Consolidation DLIM'!$B$149:$AQ$149,0)),0)</f>
        <v>7.6211328215335305E-3</v>
      </c>
      <c r="I17">
        <f>IFERROR(INDEX('Post ISIC Consolidation DLIM'!$B$150:$AQ$191,MATCH(DLIM!$A17,'Post ISIC Consolidation DLIM'!$A$150:$A$191,0),MATCH(DLIM!I$1,'Post ISIC Consolidation DLIM'!$B$149:$AQ$149,0)),0)</f>
        <v>1.4350900390971734E-2</v>
      </c>
      <c r="J17">
        <f>IFERROR(INDEX('Post ISIC Consolidation DLIM'!$B$150:$AQ$191,MATCH(DLIM!$A17,'Post ISIC Consolidation DLIM'!$A$150:$A$191,0),MATCH(DLIM!J$1,'Post ISIC Consolidation DLIM'!$B$149:$AQ$149,0)),0)</f>
        <v>1.193323188946965E-2</v>
      </c>
      <c r="K17">
        <f>IFERROR(INDEX('Post ISIC Consolidation DLIM'!$B$150:$AQ$191,MATCH(DLIM!$A17,'Post ISIC Consolidation DLIM'!$A$150:$A$191,0),MATCH(DLIM!K$1,'Post ISIC Consolidation DLIM'!$B$149:$AQ$149,0)),0)</f>
        <v>8.9360226853304817E-3</v>
      </c>
      <c r="L17">
        <f>IFERROR(INDEX('Post ISIC Consolidation DLIM'!$B$150:$AQ$191,MATCH(DLIM!$A17,'Post ISIC Consolidation DLIM'!$A$150:$A$191,0),MATCH(DLIM!L$1,'Post ISIC Consolidation DLIM'!$B$149:$AQ$149,0)),0)</f>
        <v>2.0828354962624238E-2</v>
      </c>
      <c r="M17">
        <f>IFERROR(INDEX('Post ISIC Consolidation DLIM'!$B$150:$AQ$191,MATCH(DLIM!$A17,'Post ISIC Consolidation DLIM'!$A$150:$A$191,0),MATCH(DLIM!M$1,'Post ISIC Consolidation DLIM'!$B$149:$AQ$149,0)),0)</f>
        <v>7.0248384274370747E-3</v>
      </c>
      <c r="N17">
        <f>IFERROR(INDEX('Post ISIC Consolidation DLIM'!$B$150:$AQ$191,MATCH(DLIM!$A17,'Post ISIC Consolidation DLIM'!$A$150:$A$191,0),MATCH(DLIM!N$1,'Post ISIC Consolidation DLIM'!$B$149:$AQ$149,0)),0)</f>
        <v>0</v>
      </c>
      <c r="O17">
        <f>IFERROR(INDEX('Post ISIC Consolidation DLIM'!$B$150:$AQ$191,MATCH(DLIM!$A17,'Post ISIC Consolidation DLIM'!$A$150:$A$191,0),MATCH(DLIM!O$1,'Post ISIC Consolidation DLIM'!$B$149:$AQ$149,0)),0)</f>
        <v>2.7017326097702393E-2</v>
      </c>
      <c r="P17">
        <f>IFERROR(INDEX('Post ISIC Consolidation DLIM'!$B$150:$AQ$191,MATCH(DLIM!$A17,'Post ISIC Consolidation DLIM'!$A$150:$A$191,0),MATCH(DLIM!P$1,'Post ISIC Consolidation DLIM'!$B$149:$AQ$149,0)),0)</f>
        <v>2.7017326097702393E-2</v>
      </c>
      <c r="Q17">
        <f>IFERROR(INDEX('Post ISIC Consolidation DLIM'!$B$150:$AQ$191,MATCH(DLIM!$A17,'Post ISIC Consolidation DLIM'!$A$150:$A$191,0),MATCH(DLIM!Q$1,'Post ISIC Consolidation DLIM'!$B$149:$AQ$149,0)),0)</f>
        <v>1.3547451732553004</v>
      </c>
      <c r="R17">
        <f>IFERROR(INDEX('Post ISIC Consolidation DLIM'!$B$150:$AQ$191,MATCH(DLIM!$A17,'Post ISIC Consolidation DLIM'!$A$150:$A$191,0),MATCH(DLIM!R$1,'Post ISIC Consolidation DLIM'!$B$149:$AQ$149,0)),0)</f>
        <v>0.01</v>
      </c>
      <c r="S17">
        <f>IFERROR(INDEX('Post ISIC Consolidation DLIM'!$B$150:$AQ$191,MATCH(DLIM!$A17,'Post ISIC Consolidation DLIM'!$A$150:$A$191,0),MATCH(DLIM!S$1,'Post ISIC Consolidation DLIM'!$B$149:$AQ$149,0)),0)</f>
        <v>0</v>
      </c>
      <c r="T17">
        <f>IFERROR(INDEX('Post ISIC Consolidation DLIM'!$B$150:$AQ$191,MATCH(DLIM!$A17,'Post ISIC Consolidation DLIM'!$A$150:$A$191,0),MATCH(DLIM!T$1,'Post ISIC Consolidation DLIM'!$B$149:$AQ$149,0)),0)</f>
        <v>0</v>
      </c>
      <c r="U17">
        <f>IFERROR(INDEX('Post ISIC Consolidation DLIM'!$B$150:$AQ$191,MATCH(DLIM!$A17,'Post ISIC Consolidation DLIM'!$A$150:$A$191,0),MATCH(DLIM!U$1,'Post ISIC Consolidation DLIM'!$B$149:$AQ$149,0)),0)</f>
        <v>0</v>
      </c>
      <c r="V17">
        <f>IFERROR(INDEX('Post ISIC Consolidation DLIM'!$B$150:$AQ$191,MATCH(DLIM!$A17,'Post ISIC Consolidation DLIM'!$A$150:$A$191,0),MATCH(DLIM!V$1,'Post ISIC Consolidation DLIM'!$B$149:$AQ$149,0)),0)</f>
        <v>0.11412144045260347</v>
      </c>
      <c r="W17">
        <f>IFERROR(INDEX('Post ISIC Consolidation DLIM'!$B$150:$AQ$191,MATCH(DLIM!$A17,'Post ISIC Consolidation DLIM'!$A$150:$A$191,0),MATCH(DLIM!W$1,'Post ISIC Consolidation DLIM'!$B$149:$AQ$149,0)),0)</f>
        <v>8.5143944906450483E-2</v>
      </c>
      <c r="X17">
        <f>IFERROR(INDEX('Post ISIC Consolidation DLIM'!$B$150:$AQ$191,MATCH(DLIM!$A17,'Post ISIC Consolidation DLIM'!$A$150:$A$191,0),MATCH(DLIM!X$1,'Post ISIC Consolidation DLIM'!$B$149:$AQ$149,0)),0)</f>
        <v>0</v>
      </c>
      <c r="Y17">
        <f>IFERROR(INDEX('Post ISIC Consolidation DLIM'!$B$150:$AQ$191,MATCH(DLIM!$A17,'Post ISIC Consolidation DLIM'!$A$150:$A$191,0),MATCH(DLIM!Y$1,'Post ISIC Consolidation DLIM'!$B$149:$AQ$149,0)),0)</f>
        <v>4.0012911418266982E-2</v>
      </c>
      <c r="Z17">
        <f>IFERROR(INDEX('Post ISIC Consolidation DLIM'!$B$150:$AQ$191,MATCH(DLIM!$A17,'Post ISIC Consolidation DLIM'!$A$150:$A$191,0),MATCH(DLIM!Z$1,'Post ISIC Consolidation DLIM'!$B$149:$AQ$149,0)),0)</f>
        <v>1.1125612992809206E-2</v>
      </c>
      <c r="AA17">
        <f>IFERROR(INDEX('Post ISIC Consolidation DLIM'!$B$150:$AQ$191,MATCH(DLIM!$A17,'Post ISIC Consolidation DLIM'!$A$150:$A$191,0),MATCH(DLIM!AA$1,'Post ISIC Consolidation DLIM'!$B$149:$AQ$149,0)),0)</f>
        <v>1.1125612992809206E-2</v>
      </c>
      <c r="AB17">
        <f>IFERROR(INDEX('Post ISIC Consolidation DLIM'!$B$150:$AQ$191,MATCH(DLIM!$A17,'Post ISIC Consolidation DLIM'!$A$150:$A$191,0),MATCH(DLIM!AB$1,'Post ISIC Consolidation DLIM'!$B$149:$AQ$149,0)),0)</f>
        <v>2.6858973235214155E-2</v>
      </c>
      <c r="AC17">
        <f>IFERROR(INDEX('Post ISIC Consolidation DLIM'!$B$150:$AQ$191,MATCH(DLIM!$A17,'Post ISIC Consolidation DLIM'!$A$150:$A$191,0),MATCH(DLIM!AC$1,'Post ISIC Consolidation DLIM'!$B$149:$AQ$149,0)),0)</f>
        <v>3.5346776938472074E-2</v>
      </c>
      <c r="AD17">
        <f>IFERROR(INDEX('Post ISIC Consolidation DLIM'!$B$150:$AQ$191,MATCH(DLIM!$A17,'Post ISIC Consolidation DLIM'!$A$150:$A$191,0),MATCH(DLIM!AD$1,'Post ISIC Consolidation DLIM'!$B$149:$AQ$149,0)),0)</f>
        <v>5.5937350691556654E-3</v>
      </c>
      <c r="AE17">
        <f>IFERROR(INDEX('Post ISIC Consolidation DLIM'!$B$150:$AQ$191,MATCH(DLIM!$A17,'Post ISIC Consolidation DLIM'!$A$150:$A$191,0),MATCH(DLIM!AE$1,'Post ISIC Consolidation DLIM'!$B$149:$AQ$149,0)),0)</f>
        <v>6.3764781735746795E-3</v>
      </c>
      <c r="AF17">
        <f>IFERROR(INDEX('Post ISIC Consolidation DLIM'!$B$150:$AQ$191,MATCH(DLIM!$A17,'Post ISIC Consolidation DLIM'!$A$150:$A$191,0),MATCH(DLIM!AF$1,'Post ISIC Consolidation DLIM'!$B$149:$AQ$149,0)),0)</f>
        <v>4.334275794121361E-3</v>
      </c>
      <c r="AG17">
        <f>IFERROR(INDEX('Post ISIC Consolidation DLIM'!$B$150:$AQ$191,MATCH(DLIM!$A17,'Post ISIC Consolidation DLIM'!$A$150:$A$191,0),MATCH(DLIM!AG$1,'Post ISIC Consolidation DLIM'!$B$149:$AQ$149,0)),0)</f>
        <v>3.9650672521282281E-3</v>
      </c>
      <c r="AH17">
        <f>IFERROR(INDEX('Post ISIC Consolidation DLIM'!$B$150:$AQ$191,MATCH(DLIM!$A17,'Post ISIC Consolidation DLIM'!$A$150:$A$191,0),MATCH(DLIM!AH$1,'Post ISIC Consolidation DLIM'!$B$149:$AQ$149,0)),0)</f>
        <v>6.1412110260546295E-3</v>
      </c>
      <c r="AI17">
        <f>IFERROR(INDEX('Post ISIC Consolidation DLIM'!$B$150:$AQ$191,MATCH(DLIM!$A17,'Post ISIC Consolidation DLIM'!$A$150:$A$191,0),MATCH(DLIM!AI$1,'Post ISIC Consolidation DLIM'!$B$149:$AQ$149,0)),0)</f>
        <v>2.6512234507795568E-3</v>
      </c>
      <c r="AJ17">
        <f>IFERROR(INDEX('Post ISIC Consolidation DLIM'!$B$150:$AQ$191,MATCH(DLIM!$A17,'Post ISIC Consolidation DLIM'!$A$150:$A$191,0),MATCH(DLIM!AJ$1,'Post ISIC Consolidation DLIM'!$B$149:$AQ$149,0)),0)</f>
        <v>1.9365535909644162E-3</v>
      </c>
      <c r="AK17">
        <f>IFERROR(INDEX('Post ISIC Consolidation DLIM'!$B$150:$AQ$191,MATCH(DLIM!$A17,'Post ISIC Consolidation DLIM'!$A$150:$A$191,0),MATCH(DLIM!AK$1,'Post ISIC Consolidation DLIM'!$B$149:$AQ$149,0)),0)</f>
        <v>3.6391527015904963E-3</v>
      </c>
      <c r="AL17">
        <f>IFERROR(INDEX('Post ISIC Consolidation DLIM'!$B$150:$AQ$191,MATCH(DLIM!$A17,'Post ISIC Consolidation DLIM'!$A$150:$A$191,0),MATCH(DLIM!AL$1,'Post ISIC Consolidation DLIM'!$B$149:$AQ$149,0)),0)</f>
        <v>4.9582927796222023E-3</v>
      </c>
      <c r="AM17">
        <f>IFERROR(INDEX('Post ISIC Consolidation DLIM'!$B$150:$AQ$191,MATCH(DLIM!$A17,'Post ISIC Consolidation DLIM'!$A$150:$A$191,0),MATCH(DLIM!AM$1,'Post ISIC Consolidation DLIM'!$B$149:$AQ$149,0)),0)</f>
        <v>3.6450427595552514E-3</v>
      </c>
      <c r="AN17">
        <f>IFERROR(INDEX('Post ISIC Consolidation DLIM'!$B$150:$AQ$191,MATCH(DLIM!$A17,'Post ISIC Consolidation DLIM'!$A$150:$A$191,0),MATCH(DLIM!AN$1,'Post ISIC Consolidation DLIM'!$B$149:$AQ$149,0)),0)</f>
        <v>1.7007584415577428E-3</v>
      </c>
      <c r="AO17">
        <f>IFERROR(INDEX('Post ISIC Consolidation DLIM'!$B$150:$AQ$191,MATCH(DLIM!$A17,'Post ISIC Consolidation DLIM'!$A$150:$A$191,0),MATCH(DLIM!AO$1,'Post ISIC Consolidation DLIM'!$B$149:$AQ$149,0)),0)</f>
        <v>3.7899956733370133E-3</v>
      </c>
      <c r="AP17">
        <f>IFERROR(INDEX('Post ISIC Consolidation DLIM'!$B$150:$AQ$191,MATCH(DLIM!$A17,'Post ISIC Consolidation DLIM'!$A$150:$A$191,0),MATCH(DLIM!AP$1,'Post ISIC Consolidation DLIM'!$B$149:$AQ$149,0)),0)</f>
        <v>4.1560951079026237E-3</v>
      </c>
      <c r="AQ17">
        <f>IFERROR(INDEX('Post ISIC Consolidation DLIM'!$B$150:$AQ$191,MATCH(DLIM!$A17,'Post ISIC Consolidation DLIM'!$A$150:$A$191,0),MATCH(DLIM!AQ$1,'Post ISIC Consolidation DLIM'!$B$149:$AQ$149,0)),0)</f>
        <v>0</v>
      </c>
    </row>
    <row r="18" spans="1:43" x14ac:dyDescent="0.35">
      <c r="A18" t="s">
        <v>96</v>
      </c>
      <c r="B18">
        <f>IFERROR(INDEX('Post ISIC Consolidation DLIM'!$B$150:$AQ$191,MATCH(DLIM!$A18,'Post ISIC Consolidation DLIM'!$A$150:$A$191,0),MATCH(DLIM!B$1,'Post ISIC Consolidation DLIM'!$B$149:$AQ$149,0)),0)</f>
        <v>1.4693082366612577E-2</v>
      </c>
      <c r="C18">
        <f>IFERROR(INDEX('Post ISIC Consolidation DLIM'!$B$150:$AQ$191,MATCH(DLIM!$A18,'Post ISIC Consolidation DLIM'!$A$150:$A$191,0),MATCH(DLIM!C$1,'Post ISIC Consolidation DLIM'!$B$149:$AQ$149,0)),0)</f>
        <v>2.0790993234610877E-2</v>
      </c>
      <c r="D18">
        <f>IFERROR(INDEX('Post ISIC Consolidation DLIM'!$B$150:$AQ$191,MATCH(DLIM!$A18,'Post ISIC Consolidation DLIM'!$A$150:$A$191,0),MATCH(DLIM!D$1,'Post ISIC Consolidation DLIM'!$B$149:$AQ$149,0)),0)</f>
        <v>2.0790993234610877E-2</v>
      </c>
      <c r="E18">
        <f>IFERROR(INDEX('Post ISIC Consolidation DLIM'!$B$150:$AQ$191,MATCH(DLIM!$A18,'Post ISIC Consolidation DLIM'!$A$150:$A$191,0),MATCH(DLIM!E$1,'Post ISIC Consolidation DLIM'!$B$149:$AQ$149,0)),0)</f>
        <v>0</v>
      </c>
      <c r="F18">
        <f>IFERROR(INDEX('Post ISIC Consolidation DLIM'!$B$150:$AQ$191,MATCH(DLIM!$A18,'Post ISIC Consolidation DLIM'!$A$150:$A$191,0),MATCH(DLIM!F$1,'Post ISIC Consolidation DLIM'!$B$149:$AQ$149,0)),0)</f>
        <v>2.0790993234610877E-2</v>
      </c>
      <c r="G18">
        <f>IFERROR(INDEX('Post ISIC Consolidation DLIM'!$B$150:$AQ$191,MATCH(DLIM!$A18,'Post ISIC Consolidation DLIM'!$A$150:$A$191,0),MATCH(DLIM!G$1,'Post ISIC Consolidation DLIM'!$B$149:$AQ$149,0)),0)</f>
        <v>8.6725078400041716E-3</v>
      </c>
      <c r="H18">
        <f>IFERROR(INDEX('Post ISIC Consolidation DLIM'!$B$150:$AQ$191,MATCH(DLIM!$A18,'Post ISIC Consolidation DLIM'!$A$150:$A$191,0),MATCH(DLIM!H$1,'Post ISIC Consolidation DLIM'!$B$149:$AQ$149,0)),0)</f>
        <v>7.6211328215335305E-3</v>
      </c>
      <c r="I18">
        <f>IFERROR(INDEX('Post ISIC Consolidation DLIM'!$B$150:$AQ$191,MATCH(DLIM!$A18,'Post ISIC Consolidation DLIM'!$A$150:$A$191,0),MATCH(DLIM!I$1,'Post ISIC Consolidation DLIM'!$B$149:$AQ$149,0)),0)</f>
        <v>1.4350900390971734E-2</v>
      </c>
      <c r="J18">
        <f>IFERROR(INDEX('Post ISIC Consolidation DLIM'!$B$150:$AQ$191,MATCH(DLIM!$A18,'Post ISIC Consolidation DLIM'!$A$150:$A$191,0),MATCH(DLIM!J$1,'Post ISIC Consolidation DLIM'!$B$149:$AQ$149,0)),0)</f>
        <v>1.193323188946965E-2</v>
      </c>
      <c r="K18">
        <f>IFERROR(INDEX('Post ISIC Consolidation DLIM'!$B$150:$AQ$191,MATCH(DLIM!$A18,'Post ISIC Consolidation DLIM'!$A$150:$A$191,0),MATCH(DLIM!K$1,'Post ISIC Consolidation DLIM'!$B$149:$AQ$149,0)),0)</f>
        <v>8.9360226853304817E-3</v>
      </c>
      <c r="L18">
        <f>IFERROR(INDEX('Post ISIC Consolidation DLIM'!$B$150:$AQ$191,MATCH(DLIM!$A18,'Post ISIC Consolidation DLIM'!$A$150:$A$191,0),MATCH(DLIM!L$1,'Post ISIC Consolidation DLIM'!$B$149:$AQ$149,0)),0)</f>
        <v>2.0828354962624238E-2</v>
      </c>
      <c r="M18">
        <f>IFERROR(INDEX('Post ISIC Consolidation DLIM'!$B$150:$AQ$191,MATCH(DLIM!$A18,'Post ISIC Consolidation DLIM'!$A$150:$A$191,0),MATCH(DLIM!M$1,'Post ISIC Consolidation DLIM'!$B$149:$AQ$149,0)),0)</f>
        <v>7.0248384274370756E-3</v>
      </c>
      <c r="N18">
        <f>IFERROR(INDEX('Post ISIC Consolidation DLIM'!$B$150:$AQ$191,MATCH(DLIM!$A18,'Post ISIC Consolidation DLIM'!$A$150:$A$191,0),MATCH(DLIM!N$1,'Post ISIC Consolidation DLIM'!$B$149:$AQ$149,0)),0)</f>
        <v>0</v>
      </c>
      <c r="O18">
        <f>IFERROR(INDEX('Post ISIC Consolidation DLIM'!$B$150:$AQ$191,MATCH(DLIM!$A18,'Post ISIC Consolidation DLIM'!$A$150:$A$191,0),MATCH(DLIM!O$1,'Post ISIC Consolidation DLIM'!$B$149:$AQ$149,0)),0)</f>
        <v>2.7017326097702386E-2</v>
      </c>
      <c r="P18">
        <f>IFERROR(INDEX('Post ISIC Consolidation DLIM'!$B$150:$AQ$191,MATCH(DLIM!$A18,'Post ISIC Consolidation DLIM'!$A$150:$A$191,0),MATCH(DLIM!P$1,'Post ISIC Consolidation DLIM'!$B$149:$AQ$149,0)),0)</f>
        <v>2.7017326097702386E-2</v>
      </c>
      <c r="Q18">
        <f>IFERROR(INDEX('Post ISIC Consolidation DLIM'!$B$150:$AQ$191,MATCH(DLIM!$A18,'Post ISIC Consolidation DLIM'!$A$150:$A$191,0),MATCH(DLIM!Q$1,'Post ISIC Consolidation DLIM'!$B$149:$AQ$149,0)),0)</f>
        <v>0.01</v>
      </c>
      <c r="R18">
        <f>IFERROR(INDEX('Post ISIC Consolidation DLIM'!$B$150:$AQ$191,MATCH(DLIM!$A18,'Post ISIC Consolidation DLIM'!$A$150:$A$191,0),MATCH(DLIM!R$1,'Post ISIC Consolidation DLIM'!$B$149:$AQ$149,0)),0)</f>
        <v>1.3547451732553004</v>
      </c>
      <c r="S18">
        <f>IFERROR(INDEX('Post ISIC Consolidation DLIM'!$B$150:$AQ$191,MATCH(DLIM!$A18,'Post ISIC Consolidation DLIM'!$A$150:$A$191,0),MATCH(DLIM!S$1,'Post ISIC Consolidation DLIM'!$B$149:$AQ$149,0)),0)</f>
        <v>0</v>
      </c>
      <c r="T18">
        <f>IFERROR(INDEX('Post ISIC Consolidation DLIM'!$B$150:$AQ$191,MATCH(DLIM!$A18,'Post ISIC Consolidation DLIM'!$A$150:$A$191,0),MATCH(DLIM!T$1,'Post ISIC Consolidation DLIM'!$B$149:$AQ$149,0)),0)</f>
        <v>0</v>
      </c>
      <c r="U18">
        <f>IFERROR(INDEX('Post ISIC Consolidation DLIM'!$B$150:$AQ$191,MATCH(DLIM!$A18,'Post ISIC Consolidation DLIM'!$A$150:$A$191,0),MATCH(DLIM!U$1,'Post ISIC Consolidation DLIM'!$B$149:$AQ$149,0)),0)</f>
        <v>0</v>
      </c>
      <c r="V18">
        <f>IFERROR(INDEX('Post ISIC Consolidation DLIM'!$B$150:$AQ$191,MATCH(DLIM!$A18,'Post ISIC Consolidation DLIM'!$A$150:$A$191,0),MATCH(DLIM!V$1,'Post ISIC Consolidation DLIM'!$B$149:$AQ$149,0)),0)</f>
        <v>0.11412144045260346</v>
      </c>
      <c r="W18">
        <f>IFERROR(INDEX('Post ISIC Consolidation DLIM'!$B$150:$AQ$191,MATCH(DLIM!$A18,'Post ISIC Consolidation DLIM'!$A$150:$A$191,0),MATCH(DLIM!W$1,'Post ISIC Consolidation DLIM'!$B$149:$AQ$149,0)),0)</f>
        <v>8.5143944906450483E-2</v>
      </c>
      <c r="X18">
        <f>IFERROR(INDEX('Post ISIC Consolidation DLIM'!$B$150:$AQ$191,MATCH(DLIM!$A18,'Post ISIC Consolidation DLIM'!$A$150:$A$191,0),MATCH(DLIM!X$1,'Post ISIC Consolidation DLIM'!$B$149:$AQ$149,0)),0)</f>
        <v>0</v>
      </c>
      <c r="Y18">
        <f>IFERROR(INDEX('Post ISIC Consolidation DLIM'!$B$150:$AQ$191,MATCH(DLIM!$A18,'Post ISIC Consolidation DLIM'!$A$150:$A$191,0),MATCH(DLIM!Y$1,'Post ISIC Consolidation DLIM'!$B$149:$AQ$149,0)),0)</f>
        <v>4.0012911418266982E-2</v>
      </c>
      <c r="Z18">
        <f>IFERROR(INDEX('Post ISIC Consolidation DLIM'!$B$150:$AQ$191,MATCH(DLIM!$A18,'Post ISIC Consolidation DLIM'!$A$150:$A$191,0),MATCH(DLIM!Z$1,'Post ISIC Consolidation DLIM'!$B$149:$AQ$149,0)),0)</f>
        <v>1.1125612992809206E-2</v>
      </c>
      <c r="AA18">
        <f>IFERROR(INDEX('Post ISIC Consolidation DLIM'!$B$150:$AQ$191,MATCH(DLIM!$A18,'Post ISIC Consolidation DLIM'!$A$150:$A$191,0),MATCH(DLIM!AA$1,'Post ISIC Consolidation DLIM'!$B$149:$AQ$149,0)),0)</f>
        <v>1.1125612992809206E-2</v>
      </c>
      <c r="AB18">
        <f>IFERROR(INDEX('Post ISIC Consolidation DLIM'!$B$150:$AQ$191,MATCH(DLIM!$A18,'Post ISIC Consolidation DLIM'!$A$150:$A$191,0),MATCH(DLIM!AB$1,'Post ISIC Consolidation DLIM'!$B$149:$AQ$149,0)),0)</f>
        <v>2.6858973235214155E-2</v>
      </c>
      <c r="AC18">
        <f>IFERROR(INDEX('Post ISIC Consolidation DLIM'!$B$150:$AQ$191,MATCH(DLIM!$A18,'Post ISIC Consolidation DLIM'!$A$150:$A$191,0),MATCH(DLIM!AC$1,'Post ISIC Consolidation DLIM'!$B$149:$AQ$149,0)),0)</f>
        <v>3.5346776938472074E-2</v>
      </c>
      <c r="AD18">
        <f>IFERROR(INDEX('Post ISIC Consolidation DLIM'!$B$150:$AQ$191,MATCH(DLIM!$A18,'Post ISIC Consolidation DLIM'!$A$150:$A$191,0),MATCH(DLIM!AD$1,'Post ISIC Consolidation DLIM'!$B$149:$AQ$149,0)),0)</f>
        <v>5.5937350691556654E-3</v>
      </c>
      <c r="AE18">
        <f>IFERROR(INDEX('Post ISIC Consolidation DLIM'!$B$150:$AQ$191,MATCH(DLIM!$A18,'Post ISIC Consolidation DLIM'!$A$150:$A$191,0),MATCH(DLIM!AE$1,'Post ISIC Consolidation DLIM'!$B$149:$AQ$149,0)),0)</f>
        <v>6.3764781735746795E-3</v>
      </c>
      <c r="AF18">
        <f>IFERROR(INDEX('Post ISIC Consolidation DLIM'!$B$150:$AQ$191,MATCH(DLIM!$A18,'Post ISIC Consolidation DLIM'!$A$150:$A$191,0),MATCH(DLIM!AF$1,'Post ISIC Consolidation DLIM'!$B$149:$AQ$149,0)),0)</f>
        <v>4.334275794121361E-3</v>
      </c>
      <c r="AG18">
        <f>IFERROR(INDEX('Post ISIC Consolidation DLIM'!$B$150:$AQ$191,MATCH(DLIM!$A18,'Post ISIC Consolidation DLIM'!$A$150:$A$191,0),MATCH(DLIM!AG$1,'Post ISIC Consolidation DLIM'!$B$149:$AQ$149,0)),0)</f>
        <v>3.9650672521282281E-3</v>
      </c>
      <c r="AH18">
        <f>IFERROR(INDEX('Post ISIC Consolidation DLIM'!$B$150:$AQ$191,MATCH(DLIM!$A18,'Post ISIC Consolidation DLIM'!$A$150:$A$191,0),MATCH(DLIM!AH$1,'Post ISIC Consolidation DLIM'!$B$149:$AQ$149,0)),0)</f>
        <v>6.1412110260546295E-3</v>
      </c>
      <c r="AI18">
        <f>IFERROR(INDEX('Post ISIC Consolidation DLIM'!$B$150:$AQ$191,MATCH(DLIM!$A18,'Post ISIC Consolidation DLIM'!$A$150:$A$191,0),MATCH(DLIM!AI$1,'Post ISIC Consolidation DLIM'!$B$149:$AQ$149,0)),0)</f>
        <v>2.6512234507795568E-3</v>
      </c>
      <c r="AJ18">
        <f>IFERROR(INDEX('Post ISIC Consolidation DLIM'!$B$150:$AQ$191,MATCH(DLIM!$A18,'Post ISIC Consolidation DLIM'!$A$150:$A$191,0),MATCH(DLIM!AJ$1,'Post ISIC Consolidation DLIM'!$B$149:$AQ$149,0)),0)</f>
        <v>1.9365535909644158E-3</v>
      </c>
      <c r="AK18">
        <f>IFERROR(INDEX('Post ISIC Consolidation DLIM'!$B$150:$AQ$191,MATCH(DLIM!$A18,'Post ISIC Consolidation DLIM'!$A$150:$A$191,0),MATCH(DLIM!AK$1,'Post ISIC Consolidation DLIM'!$B$149:$AQ$149,0)),0)</f>
        <v>3.6391527015904963E-3</v>
      </c>
      <c r="AL18">
        <f>IFERROR(INDEX('Post ISIC Consolidation DLIM'!$B$150:$AQ$191,MATCH(DLIM!$A18,'Post ISIC Consolidation DLIM'!$A$150:$A$191,0),MATCH(DLIM!AL$1,'Post ISIC Consolidation DLIM'!$B$149:$AQ$149,0)),0)</f>
        <v>4.9582927796222023E-3</v>
      </c>
      <c r="AM18">
        <f>IFERROR(INDEX('Post ISIC Consolidation DLIM'!$B$150:$AQ$191,MATCH(DLIM!$A18,'Post ISIC Consolidation DLIM'!$A$150:$A$191,0),MATCH(DLIM!AM$1,'Post ISIC Consolidation DLIM'!$B$149:$AQ$149,0)),0)</f>
        <v>3.6450427595552514E-3</v>
      </c>
      <c r="AN18">
        <f>IFERROR(INDEX('Post ISIC Consolidation DLIM'!$B$150:$AQ$191,MATCH(DLIM!$A18,'Post ISIC Consolidation DLIM'!$A$150:$A$191,0),MATCH(DLIM!AN$1,'Post ISIC Consolidation DLIM'!$B$149:$AQ$149,0)),0)</f>
        <v>1.7007584415577428E-3</v>
      </c>
      <c r="AO18">
        <f>IFERROR(INDEX('Post ISIC Consolidation DLIM'!$B$150:$AQ$191,MATCH(DLIM!$A18,'Post ISIC Consolidation DLIM'!$A$150:$A$191,0),MATCH(DLIM!AO$1,'Post ISIC Consolidation DLIM'!$B$149:$AQ$149,0)),0)</f>
        <v>3.7899956733370129E-3</v>
      </c>
      <c r="AP18">
        <f>IFERROR(INDEX('Post ISIC Consolidation DLIM'!$B$150:$AQ$191,MATCH(DLIM!$A18,'Post ISIC Consolidation DLIM'!$A$150:$A$191,0),MATCH(DLIM!AP$1,'Post ISIC Consolidation DLIM'!$B$149:$AQ$149,0)),0)</f>
        <v>4.1560951079026237E-3</v>
      </c>
      <c r="AQ18">
        <f>IFERROR(INDEX('Post ISIC Consolidation DLIM'!$B$150:$AQ$191,MATCH(DLIM!$A18,'Post ISIC Consolidation DLIM'!$A$150:$A$191,0),MATCH(DLIM!AQ$1,'Post ISIC Consolidation DLIM'!$B$149:$AQ$149,0)),0)</f>
        <v>0</v>
      </c>
    </row>
    <row r="19" spans="1:43" x14ac:dyDescent="0.35">
      <c r="A19" t="s">
        <v>14</v>
      </c>
      <c r="B19">
        <f>IFERROR(INDEX('Post ISIC Consolidation DLIM'!$B$150:$AQ$191,MATCH(DLIM!$A19,'Post ISIC Consolidation DLIM'!$A$150:$A$191,0),MATCH(DLIM!B$1,'Post ISIC Consolidation DLIM'!$B$149:$AQ$149,0)),0)</f>
        <v>0</v>
      </c>
      <c r="C19">
        <f>IFERROR(INDEX('Post ISIC Consolidation DLIM'!$B$150:$AQ$191,MATCH(DLIM!$A19,'Post ISIC Consolidation DLIM'!$A$150:$A$191,0),MATCH(DLIM!C$1,'Post ISIC Consolidation DLIM'!$B$149:$AQ$149,0)),0)</f>
        <v>0</v>
      </c>
      <c r="D19">
        <f>IFERROR(INDEX('Post ISIC Consolidation DLIM'!$B$150:$AQ$191,MATCH(DLIM!$A19,'Post ISIC Consolidation DLIM'!$A$150:$A$191,0),MATCH(DLIM!D$1,'Post ISIC Consolidation DLIM'!$B$149:$AQ$149,0)),0)</f>
        <v>0</v>
      </c>
      <c r="E19">
        <f>IFERROR(INDEX('Post ISIC Consolidation DLIM'!$B$150:$AQ$191,MATCH(DLIM!$A19,'Post ISIC Consolidation DLIM'!$A$150:$A$191,0),MATCH(DLIM!E$1,'Post ISIC Consolidation DLIM'!$B$149:$AQ$149,0)),0)</f>
        <v>0</v>
      </c>
      <c r="F19">
        <f>IFERROR(INDEX('Post ISIC Consolidation DLIM'!$B$150:$AQ$191,MATCH(DLIM!$A19,'Post ISIC Consolidation DLIM'!$A$150:$A$191,0),MATCH(DLIM!F$1,'Post ISIC Consolidation DLIM'!$B$149:$AQ$149,0)),0)</f>
        <v>0</v>
      </c>
      <c r="G19">
        <f>IFERROR(INDEX('Post ISIC Consolidation DLIM'!$B$150:$AQ$191,MATCH(DLIM!$A19,'Post ISIC Consolidation DLIM'!$A$150:$A$191,0),MATCH(DLIM!G$1,'Post ISIC Consolidation DLIM'!$B$149:$AQ$149,0)),0)</f>
        <v>0</v>
      </c>
      <c r="H19">
        <f>IFERROR(INDEX('Post ISIC Consolidation DLIM'!$B$150:$AQ$191,MATCH(DLIM!$A19,'Post ISIC Consolidation DLIM'!$A$150:$A$191,0),MATCH(DLIM!H$1,'Post ISIC Consolidation DLIM'!$B$149:$AQ$149,0)),0)</f>
        <v>0</v>
      </c>
      <c r="I19">
        <f>IFERROR(INDEX('Post ISIC Consolidation DLIM'!$B$150:$AQ$191,MATCH(DLIM!$A19,'Post ISIC Consolidation DLIM'!$A$150:$A$191,0),MATCH(DLIM!I$1,'Post ISIC Consolidation DLIM'!$B$149:$AQ$149,0)),0)</f>
        <v>0</v>
      </c>
      <c r="J19">
        <f>IFERROR(INDEX('Post ISIC Consolidation DLIM'!$B$150:$AQ$191,MATCH(DLIM!$A19,'Post ISIC Consolidation DLIM'!$A$150:$A$191,0),MATCH(DLIM!J$1,'Post ISIC Consolidation DLIM'!$B$149:$AQ$149,0)),0)</f>
        <v>0</v>
      </c>
      <c r="K19">
        <f>IFERROR(INDEX('Post ISIC Consolidation DLIM'!$B$150:$AQ$191,MATCH(DLIM!$A19,'Post ISIC Consolidation DLIM'!$A$150:$A$191,0),MATCH(DLIM!K$1,'Post ISIC Consolidation DLIM'!$B$149:$AQ$149,0)),0)</f>
        <v>0</v>
      </c>
      <c r="L19">
        <f>IFERROR(INDEX('Post ISIC Consolidation DLIM'!$B$150:$AQ$191,MATCH(DLIM!$A19,'Post ISIC Consolidation DLIM'!$A$150:$A$191,0),MATCH(DLIM!L$1,'Post ISIC Consolidation DLIM'!$B$149:$AQ$149,0)),0)</f>
        <v>0</v>
      </c>
      <c r="M19">
        <f>IFERROR(INDEX('Post ISIC Consolidation DLIM'!$B$150:$AQ$191,MATCH(DLIM!$A19,'Post ISIC Consolidation DLIM'!$A$150:$A$191,0),MATCH(DLIM!M$1,'Post ISIC Consolidation DLIM'!$B$149:$AQ$149,0)),0)</f>
        <v>0</v>
      </c>
      <c r="N19">
        <f>IFERROR(INDEX('Post ISIC Consolidation DLIM'!$B$150:$AQ$191,MATCH(DLIM!$A19,'Post ISIC Consolidation DLIM'!$A$150:$A$191,0),MATCH(DLIM!N$1,'Post ISIC Consolidation DLIM'!$B$149:$AQ$149,0)),0)</f>
        <v>0</v>
      </c>
      <c r="O19">
        <f>IFERROR(INDEX('Post ISIC Consolidation DLIM'!$B$150:$AQ$191,MATCH(DLIM!$A19,'Post ISIC Consolidation DLIM'!$A$150:$A$191,0),MATCH(DLIM!O$1,'Post ISIC Consolidation DLIM'!$B$149:$AQ$149,0)),0)</f>
        <v>0</v>
      </c>
      <c r="P19">
        <f>IFERROR(INDEX('Post ISIC Consolidation DLIM'!$B$150:$AQ$191,MATCH(DLIM!$A19,'Post ISIC Consolidation DLIM'!$A$150:$A$191,0),MATCH(DLIM!P$1,'Post ISIC Consolidation DLIM'!$B$149:$AQ$149,0)),0)</f>
        <v>0</v>
      </c>
      <c r="Q19">
        <f>IFERROR(INDEX('Post ISIC Consolidation DLIM'!$B$150:$AQ$191,MATCH(DLIM!$A19,'Post ISIC Consolidation DLIM'!$A$150:$A$191,0),MATCH(DLIM!Q$1,'Post ISIC Consolidation DLIM'!$B$149:$AQ$149,0)),0)</f>
        <v>0</v>
      </c>
      <c r="R19">
        <f>IFERROR(INDEX('Post ISIC Consolidation DLIM'!$B$150:$AQ$191,MATCH(DLIM!$A19,'Post ISIC Consolidation DLIM'!$A$150:$A$191,0),MATCH(DLIM!R$1,'Post ISIC Consolidation DLIM'!$B$149:$AQ$149,0)),0)</f>
        <v>0</v>
      </c>
      <c r="S19">
        <f>IFERROR(INDEX('Post ISIC Consolidation DLIM'!$B$150:$AQ$191,MATCH(DLIM!$A19,'Post ISIC Consolidation DLIM'!$A$150:$A$191,0),MATCH(DLIM!S$1,'Post ISIC Consolidation DLIM'!$B$149:$AQ$149,0)),0)</f>
        <v>0</v>
      </c>
      <c r="T19">
        <f>IFERROR(INDEX('Post ISIC Consolidation DLIM'!$B$150:$AQ$191,MATCH(DLIM!$A19,'Post ISIC Consolidation DLIM'!$A$150:$A$191,0),MATCH(DLIM!T$1,'Post ISIC Consolidation DLIM'!$B$149:$AQ$149,0)),0)</f>
        <v>0</v>
      </c>
      <c r="U19">
        <f>IFERROR(INDEX('Post ISIC Consolidation DLIM'!$B$150:$AQ$191,MATCH(DLIM!$A19,'Post ISIC Consolidation DLIM'!$A$150:$A$191,0),MATCH(DLIM!U$1,'Post ISIC Consolidation DLIM'!$B$149:$AQ$149,0)),0)</f>
        <v>0</v>
      </c>
      <c r="V19">
        <f>IFERROR(INDEX('Post ISIC Consolidation DLIM'!$B$150:$AQ$191,MATCH(DLIM!$A19,'Post ISIC Consolidation DLIM'!$A$150:$A$191,0),MATCH(DLIM!V$1,'Post ISIC Consolidation DLIM'!$B$149:$AQ$149,0)),0)</f>
        <v>0</v>
      </c>
      <c r="W19">
        <f>IFERROR(INDEX('Post ISIC Consolidation DLIM'!$B$150:$AQ$191,MATCH(DLIM!$A19,'Post ISIC Consolidation DLIM'!$A$150:$A$191,0),MATCH(DLIM!W$1,'Post ISIC Consolidation DLIM'!$B$149:$AQ$149,0)),0)</f>
        <v>0</v>
      </c>
      <c r="X19">
        <f>IFERROR(INDEX('Post ISIC Consolidation DLIM'!$B$150:$AQ$191,MATCH(DLIM!$A19,'Post ISIC Consolidation DLIM'!$A$150:$A$191,0),MATCH(DLIM!X$1,'Post ISIC Consolidation DLIM'!$B$149:$AQ$149,0)),0)</f>
        <v>0</v>
      </c>
      <c r="Y19">
        <f>IFERROR(INDEX('Post ISIC Consolidation DLIM'!$B$150:$AQ$191,MATCH(DLIM!$A19,'Post ISIC Consolidation DLIM'!$A$150:$A$191,0),MATCH(DLIM!Y$1,'Post ISIC Consolidation DLIM'!$B$149:$AQ$149,0)),0)</f>
        <v>0</v>
      </c>
      <c r="Z19">
        <f>IFERROR(INDEX('Post ISIC Consolidation DLIM'!$B$150:$AQ$191,MATCH(DLIM!$A19,'Post ISIC Consolidation DLIM'!$A$150:$A$191,0),MATCH(DLIM!Z$1,'Post ISIC Consolidation DLIM'!$B$149:$AQ$149,0)),0)</f>
        <v>0</v>
      </c>
      <c r="AA19">
        <f>IFERROR(INDEX('Post ISIC Consolidation DLIM'!$B$150:$AQ$191,MATCH(DLIM!$A19,'Post ISIC Consolidation DLIM'!$A$150:$A$191,0),MATCH(DLIM!AA$1,'Post ISIC Consolidation DLIM'!$B$149:$AQ$149,0)),0)</f>
        <v>0</v>
      </c>
      <c r="AB19">
        <f>IFERROR(INDEX('Post ISIC Consolidation DLIM'!$B$150:$AQ$191,MATCH(DLIM!$A19,'Post ISIC Consolidation DLIM'!$A$150:$A$191,0),MATCH(DLIM!AB$1,'Post ISIC Consolidation DLIM'!$B$149:$AQ$149,0)),0)</f>
        <v>0</v>
      </c>
      <c r="AC19">
        <f>IFERROR(INDEX('Post ISIC Consolidation DLIM'!$B$150:$AQ$191,MATCH(DLIM!$A19,'Post ISIC Consolidation DLIM'!$A$150:$A$191,0),MATCH(DLIM!AC$1,'Post ISIC Consolidation DLIM'!$B$149:$AQ$149,0)),0)</f>
        <v>0</v>
      </c>
      <c r="AD19">
        <f>IFERROR(INDEX('Post ISIC Consolidation DLIM'!$B$150:$AQ$191,MATCH(DLIM!$A19,'Post ISIC Consolidation DLIM'!$A$150:$A$191,0),MATCH(DLIM!AD$1,'Post ISIC Consolidation DLIM'!$B$149:$AQ$149,0)),0)</f>
        <v>0</v>
      </c>
      <c r="AE19">
        <f>IFERROR(INDEX('Post ISIC Consolidation DLIM'!$B$150:$AQ$191,MATCH(DLIM!$A19,'Post ISIC Consolidation DLIM'!$A$150:$A$191,0),MATCH(DLIM!AE$1,'Post ISIC Consolidation DLIM'!$B$149:$AQ$149,0)),0)</f>
        <v>0</v>
      </c>
      <c r="AF19">
        <f>IFERROR(INDEX('Post ISIC Consolidation DLIM'!$B$150:$AQ$191,MATCH(DLIM!$A19,'Post ISIC Consolidation DLIM'!$A$150:$A$191,0),MATCH(DLIM!AF$1,'Post ISIC Consolidation DLIM'!$B$149:$AQ$149,0)),0)</f>
        <v>0</v>
      </c>
      <c r="AG19">
        <f>IFERROR(INDEX('Post ISIC Consolidation DLIM'!$B$150:$AQ$191,MATCH(DLIM!$A19,'Post ISIC Consolidation DLIM'!$A$150:$A$191,0),MATCH(DLIM!AG$1,'Post ISIC Consolidation DLIM'!$B$149:$AQ$149,0)),0)</f>
        <v>0</v>
      </c>
      <c r="AH19">
        <f>IFERROR(INDEX('Post ISIC Consolidation DLIM'!$B$150:$AQ$191,MATCH(DLIM!$A19,'Post ISIC Consolidation DLIM'!$A$150:$A$191,0),MATCH(DLIM!AH$1,'Post ISIC Consolidation DLIM'!$B$149:$AQ$149,0)),0)</f>
        <v>0</v>
      </c>
      <c r="AI19">
        <f>IFERROR(INDEX('Post ISIC Consolidation DLIM'!$B$150:$AQ$191,MATCH(DLIM!$A19,'Post ISIC Consolidation DLIM'!$A$150:$A$191,0),MATCH(DLIM!AI$1,'Post ISIC Consolidation DLIM'!$B$149:$AQ$149,0)),0)</f>
        <v>0</v>
      </c>
      <c r="AJ19">
        <f>IFERROR(INDEX('Post ISIC Consolidation DLIM'!$B$150:$AQ$191,MATCH(DLIM!$A19,'Post ISIC Consolidation DLIM'!$A$150:$A$191,0),MATCH(DLIM!AJ$1,'Post ISIC Consolidation DLIM'!$B$149:$AQ$149,0)),0)</f>
        <v>0</v>
      </c>
      <c r="AK19">
        <f>IFERROR(INDEX('Post ISIC Consolidation DLIM'!$B$150:$AQ$191,MATCH(DLIM!$A19,'Post ISIC Consolidation DLIM'!$A$150:$A$191,0),MATCH(DLIM!AK$1,'Post ISIC Consolidation DLIM'!$B$149:$AQ$149,0)),0)</f>
        <v>0</v>
      </c>
      <c r="AL19">
        <f>IFERROR(INDEX('Post ISIC Consolidation DLIM'!$B$150:$AQ$191,MATCH(DLIM!$A19,'Post ISIC Consolidation DLIM'!$A$150:$A$191,0),MATCH(DLIM!AL$1,'Post ISIC Consolidation DLIM'!$B$149:$AQ$149,0)),0)</f>
        <v>0</v>
      </c>
      <c r="AM19">
        <f>IFERROR(INDEX('Post ISIC Consolidation DLIM'!$B$150:$AQ$191,MATCH(DLIM!$A19,'Post ISIC Consolidation DLIM'!$A$150:$A$191,0),MATCH(DLIM!AM$1,'Post ISIC Consolidation DLIM'!$B$149:$AQ$149,0)),0)</f>
        <v>0</v>
      </c>
      <c r="AN19">
        <f>IFERROR(INDEX('Post ISIC Consolidation DLIM'!$B$150:$AQ$191,MATCH(DLIM!$A19,'Post ISIC Consolidation DLIM'!$A$150:$A$191,0),MATCH(DLIM!AN$1,'Post ISIC Consolidation DLIM'!$B$149:$AQ$149,0)),0)</f>
        <v>0</v>
      </c>
      <c r="AO19">
        <f>IFERROR(INDEX('Post ISIC Consolidation DLIM'!$B$150:$AQ$191,MATCH(DLIM!$A19,'Post ISIC Consolidation DLIM'!$A$150:$A$191,0),MATCH(DLIM!AO$1,'Post ISIC Consolidation DLIM'!$B$149:$AQ$149,0)),0)</f>
        <v>0</v>
      </c>
      <c r="AP19">
        <f>IFERROR(INDEX('Post ISIC Consolidation DLIM'!$B$150:$AQ$191,MATCH(DLIM!$A19,'Post ISIC Consolidation DLIM'!$A$150:$A$191,0),MATCH(DLIM!AP$1,'Post ISIC Consolidation DLIM'!$B$149:$AQ$149,0)),0)</f>
        <v>0</v>
      </c>
      <c r="AQ19">
        <f>IFERROR(INDEX('Post ISIC Consolidation DLIM'!$B$150:$AQ$191,MATCH(DLIM!$A19,'Post ISIC Consolidation DLIM'!$A$150:$A$191,0),MATCH(DLIM!AQ$1,'Post ISIC Consolidation DLIM'!$B$149:$AQ$149,0)),0)</f>
        <v>0</v>
      </c>
    </row>
    <row r="20" spans="1:43" x14ac:dyDescent="0.35">
      <c r="A20" t="s">
        <v>15</v>
      </c>
      <c r="B20">
        <f>IFERROR(INDEX('Post ISIC Consolidation DLIM'!$B$150:$AQ$191,MATCH(DLIM!$A20,'Post ISIC Consolidation DLIM'!$A$150:$A$191,0),MATCH(DLIM!B$1,'Post ISIC Consolidation DLIM'!$B$149:$AQ$149,0)),0)</f>
        <v>0</v>
      </c>
      <c r="C20">
        <f>IFERROR(INDEX('Post ISIC Consolidation DLIM'!$B$150:$AQ$191,MATCH(DLIM!$A20,'Post ISIC Consolidation DLIM'!$A$150:$A$191,0),MATCH(DLIM!C$1,'Post ISIC Consolidation DLIM'!$B$149:$AQ$149,0)),0)</f>
        <v>0</v>
      </c>
      <c r="D20">
        <f>IFERROR(INDEX('Post ISIC Consolidation DLIM'!$B$150:$AQ$191,MATCH(DLIM!$A20,'Post ISIC Consolidation DLIM'!$A$150:$A$191,0),MATCH(DLIM!D$1,'Post ISIC Consolidation DLIM'!$B$149:$AQ$149,0)),0)</f>
        <v>0</v>
      </c>
      <c r="E20">
        <f>IFERROR(INDEX('Post ISIC Consolidation DLIM'!$B$150:$AQ$191,MATCH(DLIM!$A20,'Post ISIC Consolidation DLIM'!$A$150:$A$191,0),MATCH(DLIM!E$1,'Post ISIC Consolidation DLIM'!$B$149:$AQ$149,0)),0)</f>
        <v>0</v>
      </c>
      <c r="F20">
        <f>IFERROR(INDEX('Post ISIC Consolidation DLIM'!$B$150:$AQ$191,MATCH(DLIM!$A20,'Post ISIC Consolidation DLIM'!$A$150:$A$191,0),MATCH(DLIM!F$1,'Post ISIC Consolidation DLIM'!$B$149:$AQ$149,0)),0)</f>
        <v>0</v>
      </c>
      <c r="G20">
        <f>IFERROR(INDEX('Post ISIC Consolidation DLIM'!$B$150:$AQ$191,MATCH(DLIM!$A20,'Post ISIC Consolidation DLIM'!$A$150:$A$191,0),MATCH(DLIM!G$1,'Post ISIC Consolidation DLIM'!$B$149:$AQ$149,0)),0)</f>
        <v>0</v>
      </c>
      <c r="H20">
        <f>IFERROR(INDEX('Post ISIC Consolidation DLIM'!$B$150:$AQ$191,MATCH(DLIM!$A20,'Post ISIC Consolidation DLIM'!$A$150:$A$191,0),MATCH(DLIM!H$1,'Post ISIC Consolidation DLIM'!$B$149:$AQ$149,0)),0)</f>
        <v>0</v>
      </c>
      <c r="I20">
        <f>IFERROR(INDEX('Post ISIC Consolidation DLIM'!$B$150:$AQ$191,MATCH(DLIM!$A20,'Post ISIC Consolidation DLIM'!$A$150:$A$191,0),MATCH(DLIM!I$1,'Post ISIC Consolidation DLIM'!$B$149:$AQ$149,0)),0)</f>
        <v>0</v>
      </c>
      <c r="J20">
        <f>IFERROR(INDEX('Post ISIC Consolidation DLIM'!$B$150:$AQ$191,MATCH(DLIM!$A20,'Post ISIC Consolidation DLIM'!$A$150:$A$191,0),MATCH(DLIM!J$1,'Post ISIC Consolidation DLIM'!$B$149:$AQ$149,0)),0)</f>
        <v>0</v>
      </c>
      <c r="K20">
        <f>IFERROR(INDEX('Post ISIC Consolidation DLIM'!$B$150:$AQ$191,MATCH(DLIM!$A20,'Post ISIC Consolidation DLIM'!$A$150:$A$191,0),MATCH(DLIM!K$1,'Post ISIC Consolidation DLIM'!$B$149:$AQ$149,0)),0)</f>
        <v>0</v>
      </c>
      <c r="L20">
        <f>IFERROR(INDEX('Post ISIC Consolidation DLIM'!$B$150:$AQ$191,MATCH(DLIM!$A20,'Post ISIC Consolidation DLIM'!$A$150:$A$191,0),MATCH(DLIM!L$1,'Post ISIC Consolidation DLIM'!$B$149:$AQ$149,0)),0)</f>
        <v>0</v>
      </c>
      <c r="M20">
        <f>IFERROR(INDEX('Post ISIC Consolidation DLIM'!$B$150:$AQ$191,MATCH(DLIM!$A20,'Post ISIC Consolidation DLIM'!$A$150:$A$191,0),MATCH(DLIM!M$1,'Post ISIC Consolidation DLIM'!$B$149:$AQ$149,0)),0)</f>
        <v>0</v>
      </c>
      <c r="N20">
        <f>IFERROR(INDEX('Post ISIC Consolidation DLIM'!$B$150:$AQ$191,MATCH(DLIM!$A20,'Post ISIC Consolidation DLIM'!$A$150:$A$191,0),MATCH(DLIM!N$1,'Post ISIC Consolidation DLIM'!$B$149:$AQ$149,0)),0)</f>
        <v>0</v>
      </c>
      <c r="O20">
        <f>IFERROR(INDEX('Post ISIC Consolidation DLIM'!$B$150:$AQ$191,MATCH(DLIM!$A20,'Post ISIC Consolidation DLIM'!$A$150:$A$191,0),MATCH(DLIM!O$1,'Post ISIC Consolidation DLIM'!$B$149:$AQ$149,0)),0)</f>
        <v>0</v>
      </c>
      <c r="P20">
        <f>IFERROR(INDEX('Post ISIC Consolidation DLIM'!$B$150:$AQ$191,MATCH(DLIM!$A20,'Post ISIC Consolidation DLIM'!$A$150:$A$191,0),MATCH(DLIM!P$1,'Post ISIC Consolidation DLIM'!$B$149:$AQ$149,0)),0)</f>
        <v>0</v>
      </c>
      <c r="Q20">
        <f>IFERROR(INDEX('Post ISIC Consolidation DLIM'!$B$150:$AQ$191,MATCH(DLIM!$A20,'Post ISIC Consolidation DLIM'!$A$150:$A$191,0),MATCH(DLIM!Q$1,'Post ISIC Consolidation DLIM'!$B$149:$AQ$149,0)),0)</f>
        <v>0</v>
      </c>
      <c r="R20">
        <f>IFERROR(INDEX('Post ISIC Consolidation DLIM'!$B$150:$AQ$191,MATCH(DLIM!$A20,'Post ISIC Consolidation DLIM'!$A$150:$A$191,0),MATCH(DLIM!R$1,'Post ISIC Consolidation DLIM'!$B$149:$AQ$149,0)),0)</f>
        <v>0</v>
      </c>
      <c r="S20">
        <f>IFERROR(INDEX('Post ISIC Consolidation DLIM'!$B$150:$AQ$191,MATCH(DLIM!$A20,'Post ISIC Consolidation DLIM'!$A$150:$A$191,0),MATCH(DLIM!S$1,'Post ISIC Consolidation DLIM'!$B$149:$AQ$149,0)),0)</f>
        <v>0</v>
      </c>
      <c r="T20">
        <f>IFERROR(INDEX('Post ISIC Consolidation DLIM'!$B$150:$AQ$191,MATCH(DLIM!$A20,'Post ISIC Consolidation DLIM'!$A$150:$A$191,0),MATCH(DLIM!T$1,'Post ISIC Consolidation DLIM'!$B$149:$AQ$149,0)),0)</f>
        <v>0</v>
      </c>
      <c r="U20">
        <f>IFERROR(INDEX('Post ISIC Consolidation DLIM'!$B$150:$AQ$191,MATCH(DLIM!$A20,'Post ISIC Consolidation DLIM'!$A$150:$A$191,0),MATCH(DLIM!U$1,'Post ISIC Consolidation DLIM'!$B$149:$AQ$149,0)),0)</f>
        <v>0</v>
      </c>
      <c r="V20">
        <f>IFERROR(INDEX('Post ISIC Consolidation DLIM'!$B$150:$AQ$191,MATCH(DLIM!$A20,'Post ISIC Consolidation DLIM'!$A$150:$A$191,0),MATCH(DLIM!V$1,'Post ISIC Consolidation DLIM'!$B$149:$AQ$149,0)),0)</f>
        <v>0</v>
      </c>
      <c r="W20">
        <f>IFERROR(INDEX('Post ISIC Consolidation DLIM'!$B$150:$AQ$191,MATCH(DLIM!$A20,'Post ISIC Consolidation DLIM'!$A$150:$A$191,0),MATCH(DLIM!W$1,'Post ISIC Consolidation DLIM'!$B$149:$AQ$149,0)),0)</f>
        <v>0</v>
      </c>
      <c r="X20">
        <f>IFERROR(INDEX('Post ISIC Consolidation DLIM'!$B$150:$AQ$191,MATCH(DLIM!$A20,'Post ISIC Consolidation DLIM'!$A$150:$A$191,0),MATCH(DLIM!X$1,'Post ISIC Consolidation DLIM'!$B$149:$AQ$149,0)),0)</f>
        <v>0</v>
      </c>
      <c r="Y20">
        <f>IFERROR(INDEX('Post ISIC Consolidation DLIM'!$B$150:$AQ$191,MATCH(DLIM!$A20,'Post ISIC Consolidation DLIM'!$A$150:$A$191,0),MATCH(DLIM!Y$1,'Post ISIC Consolidation DLIM'!$B$149:$AQ$149,0)),0)</f>
        <v>0</v>
      </c>
      <c r="Z20">
        <f>IFERROR(INDEX('Post ISIC Consolidation DLIM'!$B$150:$AQ$191,MATCH(DLIM!$A20,'Post ISIC Consolidation DLIM'!$A$150:$A$191,0),MATCH(DLIM!Z$1,'Post ISIC Consolidation DLIM'!$B$149:$AQ$149,0)),0)</f>
        <v>0</v>
      </c>
      <c r="AA20">
        <f>IFERROR(INDEX('Post ISIC Consolidation DLIM'!$B$150:$AQ$191,MATCH(DLIM!$A20,'Post ISIC Consolidation DLIM'!$A$150:$A$191,0),MATCH(DLIM!AA$1,'Post ISIC Consolidation DLIM'!$B$149:$AQ$149,0)),0)</f>
        <v>0</v>
      </c>
      <c r="AB20">
        <f>IFERROR(INDEX('Post ISIC Consolidation DLIM'!$B$150:$AQ$191,MATCH(DLIM!$A20,'Post ISIC Consolidation DLIM'!$A$150:$A$191,0),MATCH(DLIM!AB$1,'Post ISIC Consolidation DLIM'!$B$149:$AQ$149,0)),0)</f>
        <v>0</v>
      </c>
      <c r="AC20">
        <f>IFERROR(INDEX('Post ISIC Consolidation DLIM'!$B$150:$AQ$191,MATCH(DLIM!$A20,'Post ISIC Consolidation DLIM'!$A$150:$A$191,0),MATCH(DLIM!AC$1,'Post ISIC Consolidation DLIM'!$B$149:$AQ$149,0)),0)</f>
        <v>0</v>
      </c>
      <c r="AD20">
        <f>IFERROR(INDEX('Post ISIC Consolidation DLIM'!$B$150:$AQ$191,MATCH(DLIM!$A20,'Post ISIC Consolidation DLIM'!$A$150:$A$191,0),MATCH(DLIM!AD$1,'Post ISIC Consolidation DLIM'!$B$149:$AQ$149,0)),0)</f>
        <v>0</v>
      </c>
      <c r="AE20">
        <f>IFERROR(INDEX('Post ISIC Consolidation DLIM'!$B$150:$AQ$191,MATCH(DLIM!$A20,'Post ISIC Consolidation DLIM'!$A$150:$A$191,0),MATCH(DLIM!AE$1,'Post ISIC Consolidation DLIM'!$B$149:$AQ$149,0)),0)</f>
        <v>0</v>
      </c>
      <c r="AF20">
        <f>IFERROR(INDEX('Post ISIC Consolidation DLIM'!$B$150:$AQ$191,MATCH(DLIM!$A20,'Post ISIC Consolidation DLIM'!$A$150:$A$191,0),MATCH(DLIM!AF$1,'Post ISIC Consolidation DLIM'!$B$149:$AQ$149,0)),0)</f>
        <v>0</v>
      </c>
      <c r="AG20">
        <f>IFERROR(INDEX('Post ISIC Consolidation DLIM'!$B$150:$AQ$191,MATCH(DLIM!$A20,'Post ISIC Consolidation DLIM'!$A$150:$A$191,0),MATCH(DLIM!AG$1,'Post ISIC Consolidation DLIM'!$B$149:$AQ$149,0)),0)</f>
        <v>0</v>
      </c>
      <c r="AH20">
        <f>IFERROR(INDEX('Post ISIC Consolidation DLIM'!$B$150:$AQ$191,MATCH(DLIM!$A20,'Post ISIC Consolidation DLIM'!$A$150:$A$191,0),MATCH(DLIM!AH$1,'Post ISIC Consolidation DLIM'!$B$149:$AQ$149,0)),0)</f>
        <v>0</v>
      </c>
      <c r="AI20">
        <f>IFERROR(INDEX('Post ISIC Consolidation DLIM'!$B$150:$AQ$191,MATCH(DLIM!$A20,'Post ISIC Consolidation DLIM'!$A$150:$A$191,0),MATCH(DLIM!AI$1,'Post ISIC Consolidation DLIM'!$B$149:$AQ$149,0)),0)</f>
        <v>0</v>
      </c>
      <c r="AJ20">
        <f>IFERROR(INDEX('Post ISIC Consolidation DLIM'!$B$150:$AQ$191,MATCH(DLIM!$A20,'Post ISIC Consolidation DLIM'!$A$150:$A$191,0),MATCH(DLIM!AJ$1,'Post ISIC Consolidation DLIM'!$B$149:$AQ$149,0)),0)</f>
        <v>0</v>
      </c>
      <c r="AK20">
        <f>IFERROR(INDEX('Post ISIC Consolidation DLIM'!$B$150:$AQ$191,MATCH(DLIM!$A20,'Post ISIC Consolidation DLIM'!$A$150:$A$191,0),MATCH(DLIM!AK$1,'Post ISIC Consolidation DLIM'!$B$149:$AQ$149,0)),0)</f>
        <v>0</v>
      </c>
      <c r="AL20">
        <f>IFERROR(INDEX('Post ISIC Consolidation DLIM'!$B$150:$AQ$191,MATCH(DLIM!$A20,'Post ISIC Consolidation DLIM'!$A$150:$A$191,0),MATCH(DLIM!AL$1,'Post ISIC Consolidation DLIM'!$B$149:$AQ$149,0)),0)</f>
        <v>0</v>
      </c>
      <c r="AM20">
        <f>IFERROR(INDEX('Post ISIC Consolidation DLIM'!$B$150:$AQ$191,MATCH(DLIM!$A20,'Post ISIC Consolidation DLIM'!$A$150:$A$191,0),MATCH(DLIM!AM$1,'Post ISIC Consolidation DLIM'!$B$149:$AQ$149,0)),0)</f>
        <v>0</v>
      </c>
      <c r="AN20">
        <f>IFERROR(INDEX('Post ISIC Consolidation DLIM'!$B$150:$AQ$191,MATCH(DLIM!$A20,'Post ISIC Consolidation DLIM'!$A$150:$A$191,0),MATCH(DLIM!AN$1,'Post ISIC Consolidation DLIM'!$B$149:$AQ$149,0)),0)</f>
        <v>0</v>
      </c>
      <c r="AO20">
        <f>IFERROR(INDEX('Post ISIC Consolidation DLIM'!$B$150:$AQ$191,MATCH(DLIM!$A20,'Post ISIC Consolidation DLIM'!$A$150:$A$191,0),MATCH(DLIM!AO$1,'Post ISIC Consolidation DLIM'!$B$149:$AQ$149,0)),0)</f>
        <v>0</v>
      </c>
      <c r="AP20">
        <f>IFERROR(INDEX('Post ISIC Consolidation DLIM'!$B$150:$AQ$191,MATCH(DLIM!$A20,'Post ISIC Consolidation DLIM'!$A$150:$A$191,0),MATCH(DLIM!AP$1,'Post ISIC Consolidation DLIM'!$B$149:$AQ$149,0)),0)</f>
        <v>0</v>
      </c>
      <c r="AQ20">
        <f>IFERROR(INDEX('Post ISIC Consolidation DLIM'!$B$150:$AQ$191,MATCH(DLIM!$A20,'Post ISIC Consolidation DLIM'!$A$150:$A$191,0),MATCH(DLIM!AQ$1,'Post ISIC Consolidation DLIM'!$B$149:$AQ$149,0)),0)</f>
        <v>0</v>
      </c>
    </row>
    <row r="21" spans="1:43" x14ac:dyDescent="0.35">
      <c r="A21" t="s">
        <v>16</v>
      </c>
      <c r="B21">
        <f>IFERROR(INDEX('Post ISIC Consolidation DLIM'!$B$150:$AQ$191,MATCH(DLIM!$A21,'Post ISIC Consolidation DLIM'!$A$150:$A$191,0),MATCH(DLIM!B$1,'Post ISIC Consolidation DLIM'!$B$149:$AQ$149,0)),0)</f>
        <v>0</v>
      </c>
      <c r="C21">
        <f>IFERROR(INDEX('Post ISIC Consolidation DLIM'!$B$150:$AQ$191,MATCH(DLIM!$A21,'Post ISIC Consolidation DLIM'!$A$150:$A$191,0),MATCH(DLIM!C$1,'Post ISIC Consolidation DLIM'!$B$149:$AQ$149,0)),0)</f>
        <v>0</v>
      </c>
      <c r="D21">
        <f>IFERROR(INDEX('Post ISIC Consolidation DLIM'!$B$150:$AQ$191,MATCH(DLIM!$A21,'Post ISIC Consolidation DLIM'!$A$150:$A$191,0),MATCH(DLIM!D$1,'Post ISIC Consolidation DLIM'!$B$149:$AQ$149,0)),0)</f>
        <v>0</v>
      </c>
      <c r="E21">
        <f>IFERROR(INDEX('Post ISIC Consolidation DLIM'!$B$150:$AQ$191,MATCH(DLIM!$A21,'Post ISIC Consolidation DLIM'!$A$150:$A$191,0),MATCH(DLIM!E$1,'Post ISIC Consolidation DLIM'!$B$149:$AQ$149,0)),0)</f>
        <v>0</v>
      </c>
      <c r="F21">
        <f>IFERROR(INDEX('Post ISIC Consolidation DLIM'!$B$150:$AQ$191,MATCH(DLIM!$A21,'Post ISIC Consolidation DLIM'!$A$150:$A$191,0),MATCH(DLIM!F$1,'Post ISIC Consolidation DLIM'!$B$149:$AQ$149,0)),0)</f>
        <v>0</v>
      </c>
      <c r="G21">
        <f>IFERROR(INDEX('Post ISIC Consolidation DLIM'!$B$150:$AQ$191,MATCH(DLIM!$A21,'Post ISIC Consolidation DLIM'!$A$150:$A$191,0),MATCH(DLIM!G$1,'Post ISIC Consolidation DLIM'!$B$149:$AQ$149,0)),0)</f>
        <v>0</v>
      </c>
      <c r="H21">
        <f>IFERROR(INDEX('Post ISIC Consolidation DLIM'!$B$150:$AQ$191,MATCH(DLIM!$A21,'Post ISIC Consolidation DLIM'!$A$150:$A$191,0),MATCH(DLIM!H$1,'Post ISIC Consolidation DLIM'!$B$149:$AQ$149,0)),0)</f>
        <v>0</v>
      </c>
      <c r="I21">
        <f>IFERROR(INDEX('Post ISIC Consolidation DLIM'!$B$150:$AQ$191,MATCH(DLIM!$A21,'Post ISIC Consolidation DLIM'!$A$150:$A$191,0),MATCH(DLIM!I$1,'Post ISIC Consolidation DLIM'!$B$149:$AQ$149,0)),0)</f>
        <v>0</v>
      </c>
      <c r="J21">
        <f>IFERROR(INDEX('Post ISIC Consolidation DLIM'!$B$150:$AQ$191,MATCH(DLIM!$A21,'Post ISIC Consolidation DLIM'!$A$150:$A$191,0),MATCH(DLIM!J$1,'Post ISIC Consolidation DLIM'!$B$149:$AQ$149,0)),0)</f>
        <v>0</v>
      </c>
      <c r="K21">
        <f>IFERROR(INDEX('Post ISIC Consolidation DLIM'!$B$150:$AQ$191,MATCH(DLIM!$A21,'Post ISIC Consolidation DLIM'!$A$150:$A$191,0),MATCH(DLIM!K$1,'Post ISIC Consolidation DLIM'!$B$149:$AQ$149,0)),0)</f>
        <v>0</v>
      </c>
      <c r="L21">
        <f>IFERROR(INDEX('Post ISIC Consolidation DLIM'!$B$150:$AQ$191,MATCH(DLIM!$A21,'Post ISIC Consolidation DLIM'!$A$150:$A$191,0),MATCH(DLIM!L$1,'Post ISIC Consolidation DLIM'!$B$149:$AQ$149,0)),0)</f>
        <v>0</v>
      </c>
      <c r="M21">
        <f>IFERROR(INDEX('Post ISIC Consolidation DLIM'!$B$150:$AQ$191,MATCH(DLIM!$A21,'Post ISIC Consolidation DLIM'!$A$150:$A$191,0),MATCH(DLIM!M$1,'Post ISIC Consolidation DLIM'!$B$149:$AQ$149,0)),0)</f>
        <v>0</v>
      </c>
      <c r="N21">
        <f>IFERROR(INDEX('Post ISIC Consolidation DLIM'!$B$150:$AQ$191,MATCH(DLIM!$A21,'Post ISIC Consolidation DLIM'!$A$150:$A$191,0),MATCH(DLIM!N$1,'Post ISIC Consolidation DLIM'!$B$149:$AQ$149,0)),0)</f>
        <v>0</v>
      </c>
      <c r="O21">
        <f>IFERROR(INDEX('Post ISIC Consolidation DLIM'!$B$150:$AQ$191,MATCH(DLIM!$A21,'Post ISIC Consolidation DLIM'!$A$150:$A$191,0),MATCH(DLIM!O$1,'Post ISIC Consolidation DLIM'!$B$149:$AQ$149,0)),0)</f>
        <v>0</v>
      </c>
      <c r="P21">
        <f>IFERROR(INDEX('Post ISIC Consolidation DLIM'!$B$150:$AQ$191,MATCH(DLIM!$A21,'Post ISIC Consolidation DLIM'!$A$150:$A$191,0),MATCH(DLIM!P$1,'Post ISIC Consolidation DLIM'!$B$149:$AQ$149,0)),0)</f>
        <v>0</v>
      </c>
      <c r="Q21">
        <f>IFERROR(INDEX('Post ISIC Consolidation DLIM'!$B$150:$AQ$191,MATCH(DLIM!$A21,'Post ISIC Consolidation DLIM'!$A$150:$A$191,0),MATCH(DLIM!Q$1,'Post ISIC Consolidation DLIM'!$B$149:$AQ$149,0)),0)</f>
        <v>0</v>
      </c>
      <c r="R21">
        <f>IFERROR(INDEX('Post ISIC Consolidation DLIM'!$B$150:$AQ$191,MATCH(DLIM!$A21,'Post ISIC Consolidation DLIM'!$A$150:$A$191,0),MATCH(DLIM!R$1,'Post ISIC Consolidation DLIM'!$B$149:$AQ$149,0)),0)</f>
        <v>0</v>
      </c>
      <c r="S21">
        <f>IFERROR(INDEX('Post ISIC Consolidation DLIM'!$B$150:$AQ$191,MATCH(DLIM!$A21,'Post ISIC Consolidation DLIM'!$A$150:$A$191,0),MATCH(DLIM!S$1,'Post ISIC Consolidation DLIM'!$B$149:$AQ$149,0)),0)</f>
        <v>0</v>
      </c>
      <c r="T21">
        <f>IFERROR(INDEX('Post ISIC Consolidation DLIM'!$B$150:$AQ$191,MATCH(DLIM!$A21,'Post ISIC Consolidation DLIM'!$A$150:$A$191,0),MATCH(DLIM!T$1,'Post ISIC Consolidation DLIM'!$B$149:$AQ$149,0)),0)</f>
        <v>0</v>
      </c>
      <c r="U21">
        <f>IFERROR(INDEX('Post ISIC Consolidation DLIM'!$B$150:$AQ$191,MATCH(DLIM!$A21,'Post ISIC Consolidation DLIM'!$A$150:$A$191,0),MATCH(DLIM!U$1,'Post ISIC Consolidation DLIM'!$B$149:$AQ$149,0)),0)</f>
        <v>0</v>
      </c>
      <c r="V21">
        <f>IFERROR(INDEX('Post ISIC Consolidation DLIM'!$B$150:$AQ$191,MATCH(DLIM!$A21,'Post ISIC Consolidation DLIM'!$A$150:$A$191,0),MATCH(DLIM!V$1,'Post ISIC Consolidation DLIM'!$B$149:$AQ$149,0)),0)</f>
        <v>0</v>
      </c>
      <c r="W21">
        <f>IFERROR(INDEX('Post ISIC Consolidation DLIM'!$B$150:$AQ$191,MATCH(DLIM!$A21,'Post ISIC Consolidation DLIM'!$A$150:$A$191,0),MATCH(DLIM!W$1,'Post ISIC Consolidation DLIM'!$B$149:$AQ$149,0)),0)</f>
        <v>0</v>
      </c>
      <c r="X21">
        <f>IFERROR(INDEX('Post ISIC Consolidation DLIM'!$B$150:$AQ$191,MATCH(DLIM!$A21,'Post ISIC Consolidation DLIM'!$A$150:$A$191,0),MATCH(DLIM!X$1,'Post ISIC Consolidation DLIM'!$B$149:$AQ$149,0)),0)</f>
        <v>0</v>
      </c>
      <c r="Y21">
        <f>IFERROR(INDEX('Post ISIC Consolidation DLIM'!$B$150:$AQ$191,MATCH(DLIM!$A21,'Post ISIC Consolidation DLIM'!$A$150:$A$191,0),MATCH(DLIM!Y$1,'Post ISIC Consolidation DLIM'!$B$149:$AQ$149,0)),0)</f>
        <v>0</v>
      </c>
      <c r="Z21">
        <f>IFERROR(INDEX('Post ISIC Consolidation DLIM'!$B$150:$AQ$191,MATCH(DLIM!$A21,'Post ISIC Consolidation DLIM'!$A$150:$A$191,0),MATCH(DLIM!Z$1,'Post ISIC Consolidation DLIM'!$B$149:$AQ$149,0)),0)</f>
        <v>0</v>
      </c>
      <c r="AA21">
        <f>IFERROR(INDEX('Post ISIC Consolidation DLIM'!$B$150:$AQ$191,MATCH(DLIM!$A21,'Post ISIC Consolidation DLIM'!$A$150:$A$191,0),MATCH(DLIM!AA$1,'Post ISIC Consolidation DLIM'!$B$149:$AQ$149,0)),0)</f>
        <v>0</v>
      </c>
      <c r="AB21">
        <f>IFERROR(INDEX('Post ISIC Consolidation DLIM'!$B$150:$AQ$191,MATCH(DLIM!$A21,'Post ISIC Consolidation DLIM'!$A$150:$A$191,0),MATCH(DLIM!AB$1,'Post ISIC Consolidation DLIM'!$B$149:$AQ$149,0)),0)</f>
        <v>0</v>
      </c>
      <c r="AC21">
        <f>IFERROR(INDEX('Post ISIC Consolidation DLIM'!$B$150:$AQ$191,MATCH(DLIM!$A21,'Post ISIC Consolidation DLIM'!$A$150:$A$191,0),MATCH(DLIM!AC$1,'Post ISIC Consolidation DLIM'!$B$149:$AQ$149,0)),0)</f>
        <v>0</v>
      </c>
      <c r="AD21">
        <f>IFERROR(INDEX('Post ISIC Consolidation DLIM'!$B$150:$AQ$191,MATCH(DLIM!$A21,'Post ISIC Consolidation DLIM'!$A$150:$A$191,0),MATCH(DLIM!AD$1,'Post ISIC Consolidation DLIM'!$B$149:$AQ$149,0)),0)</f>
        <v>0</v>
      </c>
      <c r="AE21">
        <f>IFERROR(INDEX('Post ISIC Consolidation DLIM'!$B$150:$AQ$191,MATCH(DLIM!$A21,'Post ISIC Consolidation DLIM'!$A$150:$A$191,0),MATCH(DLIM!AE$1,'Post ISIC Consolidation DLIM'!$B$149:$AQ$149,0)),0)</f>
        <v>0</v>
      </c>
      <c r="AF21">
        <f>IFERROR(INDEX('Post ISIC Consolidation DLIM'!$B$150:$AQ$191,MATCH(DLIM!$A21,'Post ISIC Consolidation DLIM'!$A$150:$A$191,0),MATCH(DLIM!AF$1,'Post ISIC Consolidation DLIM'!$B$149:$AQ$149,0)),0)</f>
        <v>0</v>
      </c>
      <c r="AG21">
        <f>IFERROR(INDEX('Post ISIC Consolidation DLIM'!$B$150:$AQ$191,MATCH(DLIM!$A21,'Post ISIC Consolidation DLIM'!$A$150:$A$191,0),MATCH(DLIM!AG$1,'Post ISIC Consolidation DLIM'!$B$149:$AQ$149,0)),0)</f>
        <v>0</v>
      </c>
      <c r="AH21">
        <f>IFERROR(INDEX('Post ISIC Consolidation DLIM'!$B$150:$AQ$191,MATCH(DLIM!$A21,'Post ISIC Consolidation DLIM'!$A$150:$A$191,0),MATCH(DLIM!AH$1,'Post ISIC Consolidation DLIM'!$B$149:$AQ$149,0)),0)</f>
        <v>0</v>
      </c>
      <c r="AI21">
        <f>IFERROR(INDEX('Post ISIC Consolidation DLIM'!$B$150:$AQ$191,MATCH(DLIM!$A21,'Post ISIC Consolidation DLIM'!$A$150:$A$191,0),MATCH(DLIM!AI$1,'Post ISIC Consolidation DLIM'!$B$149:$AQ$149,0)),0)</f>
        <v>0</v>
      </c>
      <c r="AJ21">
        <f>IFERROR(INDEX('Post ISIC Consolidation DLIM'!$B$150:$AQ$191,MATCH(DLIM!$A21,'Post ISIC Consolidation DLIM'!$A$150:$A$191,0),MATCH(DLIM!AJ$1,'Post ISIC Consolidation DLIM'!$B$149:$AQ$149,0)),0)</f>
        <v>0</v>
      </c>
      <c r="AK21">
        <f>IFERROR(INDEX('Post ISIC Consolidation DLIM'!$B$150:$AQ$191,MATCH(DLIM!$A21,'Post ISIC Consolidation DLIM'!$A$150:$A$191,0),MATCH(DLIM!AK$1,'Post ISIC Consolidation DLIM'!$B$149:$AQ$149,0)),0)</f>
        <v>0</v>
      </c>
      <c r="AL21">
        <f>IFERROR(INDEX('Post ISIC Consolidation DLIM'!$B$150:$AQ$191,MATCH(DLIM!$A21,'Post ISIC Consolidation DLIM'!$A$150:$A$191,0),MATCH(DLIM!AL$1,'Post ISIC Consolidation DLIM'!$B$149:$AQ$149,0)),0)</f>
        <v>0</v>
      </c>
      <c r="AM21">
        <f>IFERROR(INDEX('Post ISIC Consolidation DLIM'!$B$150:$AQ$191,MATCH(DLIM!$A21,'Post ISIC Consolidation DLIM'!$A$150:$A$191,0),MATCH(DLIM!AM$1,'Post ISIC Consolidation DLIM'!$B$149:$AQ$149,0)),0)</f>
        <v>0</v>
      </c>
      <c r="AN21">
        <f>IFERROR(INDEX('Post ISIC Consolidation DLIM'!$B$150:$AQ$191,MATCH(DLIM!$A21,'Post ISIC Consolidation DLIM'!$A$150:$A$191,0),MATCH(DLIM!AN$1,'Post ISIC Consolidation DLIM'!$B$149:$AQ$149,0)),0)</f>
        <v>0</v>
      </c>
      <c r="AO21">
        <f>IFERROR(INDEX('Post ISIC Consolidation DLIM'!$B$150:$AQ$191,MATCH(DLIM!$A21,'Post ISIC Consolidation DLIM'!$A$150:$A$191,0),MATCH(DLIM!AO$1,'Post ISIC Consolidation DLIM'!$B$149:$AQ$149,0)),0)</f>
        <v>0</v>
      </c>
      <c r="AP21">
        <f>IFERROR(INDEX('Post ISIC Consolidation DLIM'!$B$150:$AQ$191,MATCH(DLIM!$A21,'Post ISIC Consolidation DLIM'!$A$150:$A$191,0),MATCH(DLIM!AP$1,'Post ISIC Consolidation DLIM'!$B$149:$AQ$149,0)),0)</f>
        <v>0</v>
      </c>
      <c r="AQ21">
        <f>IFERROR(INDEX('Post ISIC Consolidation DLIM'!$B$150:$AQ$191,MATCH(DLIM!$A21,'Post ISIC Consolidation DLIM'!$A$150:$A$191,0),MATCH(DLIM!AQ$1,'Post ISIC Consolidation DLIM'!$B$149:$AQ$149,0)),0)</f>
        <v>0</v>
      </c>
    </row>
    <row r="22" spans="1:43" x14ac:dyDescent="0.35">
      <c r="A22" t="s">
        <v>17</v>
      </c>
      <c r="B22">
        <f>IFERROR(INDEX('Post ISIC Consolidation DLIM'!$B$150:$AQ$191,MATCH(DLIM!$A22,'Post ISIC Consolidation DLIM'!$A$150:$A$191,0),MATCH(DLIM!B$1,'Post ISIC Consolidation DLIM'!$B$149:$AQ$149,0)),0)</f>
        <v>9.1447544681288566E-3</v>
      </c>
      <c r="C22">
        <f>IFERROR(INDEX('Post ISIC Consolidation DLIM'!$B$150:$AQ$191,MATCH(DLIM!$A22,'Post ISIC Consolidation DLIM'!$A$150:$A$191,0),MATCH(DLIM!C$1,'Post ISIC Consolidation DLIM'!$B$149:$AQ$149,0)),0)</f>
        <v>1.5843790440292899E-2</v>
      </c>
      <c r="D22">
        <f>IFERROR(INDEX('Post ISIC Consolidation DLIM'!$B$150:$AQ$191,MATCH(DLIM!$A22,'Post ISIC Consolidation DLIM'!$A$150:$A$191,0),MATCH(DLIM!D$1,'Post ISIC Consolidation DLIM'!$B$149:$AQ$149,0)),0)</f>
        <v>1.5843790440292899E-2</v>
      </c>
      <c r="E22">
        <f>IFERROR(INDEX('Post ISIC Consolidation DLIM'!$B$150:$AQ$191,MATCH(DLIM!$A22,'Post ISIC Consolidation DLIM'!$A$150:$A$191,0),MATCH(DLIM!E$1,'Post ISIC Consolidation DLIM'!$B$149:$AQ$149,0)),0)</f>
        <v>0</v>
      </c>
      <c r="F22">
        <f>IFERROR(INDEX('Post ISIC Consolidation DLIM'!$B$150:$AQ$191,MATCH(DLIM!$A22,'Post ISIC Consolidation DLIM'!$A$150:$A$191,0),MATCH(DLIM!F$1,'Post ISIC Consolidation DLIM'!$B$149:$AQ$149,0)),0)</f>
        <v>1.5843790440292899E-2</v>
      </c>
      <c r="G22">
        <f>IFERROR(INDEX('Post ISIC Consolidation DLIM'!$B$150:$AQ$191,MATCH(DLIM!$A22,'Post ISIC Consolidation DLIM'!$A$150:$A$191,0),MATCH(DLIM!G$1,'Post ISIC Consolidation DLIM'!$B$149:$AQ$149,0)),0)</f>
        <v>9.5018598473030954E-3</v>
      </c>
      <c r="H22">
        <f>IFERROR(INDEX('Post ISIC Consolidation DLIM'!$B$150:$AQ$191,MATCH(DLIM!$A22,'Post ISIC Consolidation DLIM'!$A$150:$A$191,0),MATCH(DLIM!H$1,'Post ISIC Consolidation DLIM'!$B$149:$AQ$149,0)),0)</f>
        <v>7.4420476105336274E-3</v>
      </c>
      <c r="I22">
        <f>IFERROR(INDEX('Post ISIC Consolidation DLIM'!$B$150:$AQ$191,MATCH(DLIM!$A22,'Post ISIC Consolidation DLIM'!$A$150:$A$191,0),MATCH(DLIM!I$1,'Post ISIC Consolidation DLIM'!$B$149:$AQ$149,0)),0)</f>
        <v>1.2579919041664882E-2</v>
      </c>
      <c r="J22">
        <f>IFERROR(INDEX('Post ISIC Consolidation DLIM'!$B$150:$AQ$191,MATCH(DLIM!$A22,'Post ISIC Consolidation DLIM'!$A$150:$A$191,0),MATCH(DLIM!J$1,'Post ISIC Consolidation DLIM'!$B$149:$AQ$149,0)),0)</f>
        <v>1.0590905360434328E-2</v>
      </c>
      <c r="K22">
        <f>IFERROR(INDEX('Post ISIC Consolidation DLIM'!$B$150:$AQ$191,MATCH(DLIM!$A22,'Post ISIC Consolidation DLIM'!$A$150:$A$191,0),MATCH(DLIM!K$1,'Post ISIC Consolidation DLIM'!$B$149:$AQ$149,0)),0)</f>
        <v>8.1117441823795999E-3</v>
      </c>
      <c r="L22">
        <f>IFERROR(INDEX('Post ISIC Consolidation DLIM'!$B$150:$AQ$191,MATCH(DLIM!$A22,'Post ISIC Consolidation DLIM'!$A$150:$A$191,0),MATCH(DLIM!L$1,'Post ISIC Consolidation DLIM'!$B$149:$AQ$149,0)),0)</f>
        <v>1.0113625322302998E-2</v>
      </c>
      <c r="M22">
        <f>IFERROR(INDEX('Post ISIC Consolidation DLIM'!$B$150:$AQ$191,MATCH(DLIM!$A22,'Post ISIC Consolidation DLIM'!$A$150:$A$191,0),MATCH(DLIM!M$1,'Post ISIC Consolidation DLIM'!$B$149:$AQ$149,0)),0)</f>
        <v>5.3247118382671573E-3</v>
      </c>
      <c r="N22">
        <f>IFERROR(INDEX('Post ISIC Consolidation DLIM'!$B$150:$AQ$191,MATCH(DLIM!$A22,'Post ISIC Consolidation DLIM'!$A$150:$A$191,0),MATCH(DLIM!N$1,'Post ISIC Consolidation DLIM'!$B$149:$AQ$149,0)),0)</f>
        <v>0</v>
      </c>
      <c r="O22">
        <f>IFERROR(INDEX('Post ISIC Consolidation DLIM'!$B$150:$AQ$191,MATCH(DLIM!$A22,'Post ISIC Consolidation DLIM'!$A$150:$A$191,0),MATCH(DLIM!O$1,'Post ISIC Consolidation DLIM'!$B$149:$AQ$149,0)),0)</f>
        <v>1.3225036375118453E-2</v>
      </c>
      <c r="P22">
        <f>IFERROR(INDEX('Post ISIC Consolidation DLIM'!$B$150:$AQ$191,MATCH(DLIM!$A22,'Post ISIC Consolidation DLIM'!$A$150:$A$191,0),MATCH(DLIM!P$1,'Post ISIC Consolidation DLIM'!$B$149:$AQ$149,0)),0)</f>
        <v>1.3225036375118453E-2</v>
      </c>
      <c r="Q22">
        <f>IFERROR(INDEX('Post ISIC Consolidation DLIM'!$B$150:$AQ$191,MATCH(DLIM!$A22,'Post ISIC Consolidation DLIM'!$A$150:$A$191,0),MATCH(DLIM!Q$1,'Post ISIC Consolidation DLIM'!$B$149:$AQ$149,0)),0)</f>
        <v>2.3383984317626578E-2</v>
      </c>
      <c r="R22">
        <f>IFERROR(INDEX('Post ISIC Consolidation DLIM'!$B$150:$AQ$191,MATCH(DLIM!$A22,'Post ISIC Consolidation DLIM'!$A$150:$A$191,0),MATCH(DLIM!R$1,'Post ISIC Consolidation DLIM'!$B$149:$AQ$149,0)),0)</f>
        <v>2.3383984317626578E-2</v>
      </c>
      <c r="S22">
        <f>IFERROR(INDEX('Post ISIC Consolidation DLIM'!$B$150:$AQ$191,MATCH(DLIM!$A22,'Post ISIC Consolidation DLIM'!$A$150:$A$191,0),MATCH(DLIM!S$1,'Post ISIC Consolidation DLIM'!$B$149:$AQ$149,0)),0)</f>
        <v>0</v>
      </c>
      <c r="T22">
        <f>IFERROR(INDEX('Post ISIC Consolidation DLIM'!$B$150:$AQ$191,MATCH(DLIM!$A22,'Post ISIC Consolidation DLIM'!$A$150:$A$191,0),MATCH(DLIM!T$1,'Post ISIC Consolidation DLIM'!$B$149:$AQ$149,0)),0)</f>
        <v>0</v>
      </c>
      <c r="U22">
        <f>IFERROR(INDEX('Post ISIC Consolidation DLIM'!$B$150:$AQ$191,MATCH(DLIM!$A22,'Post ISIC Consolidation DLIM'!$A$150:$A$191,0),MATCH(DLIM!U$1,'Post ISIC Consolidation DLIM'!$B$149:$AQ$149,0)),0)</f>
        <v>0</v>
      </c>
      <c r="V22">
        <f>IFERROR(INDEX('Post ISIC Consolidation DLIM'!$B$150:$AQ$191,MATCH(DLIM!$A22,'Post ISIC Consolidation DLIM'!$A$150:$A$191,0),MATCH(DLIM!V$1,'Post ISIC Consolidation DLIM'!$B$149:$AQ$149,0)),0)</f>
        <v>1.1647959550181963</v>
      </c>
      <c r="W22">
        <f>IFERROR(INDEX('Post ISIC Consolidation DLIM'!$B$150:$AQ$191,MATCH(DLIM!$A22,'Post ISIC Consolidation DLIM'!$A$150:$A$191,0),MATCH(DLIM!W$1,'Post ISIC Consolidation DLIM'!$B$149:$AQ$149,0)),0)</f>
        <v>5.6083947745956333E-2</v>
      </c>
      <c r="X22">
        <f>IFERROR(INDEX('Post ISIC Consolidation DLIM'!$B$150:$AQ$191,MATCH(DLIM!$A22,'Post ISIC Consolidation DLIM'!$A$150:$A$191,0),MATCH(DLIM!X$1,'Post ISIC Consolidation DLIM'!$B$149:$AQ$149,0)),0)</f>
        <v>0</v>
      </c>
      <c r="Y22">
        <f>IFERROR(INDEX('Post ISIC Consolidation DLIM'!$B$150:$AQ$191,MATCH(DLIM!$A22,'Post ISIC Consolidation DLIM'!$A$150:$A$191,0),MATCH(DLIM!Y$1,'Post ISIC Consolidation DLIM'!$B$149:$AQ$149,0)),0)</f>
        <v>2.6249210820102554E-2</v>
      </c>
      <c r="Z22">
        <f>IFERROR(INDEX('Post ISIC Consolidation DLIM'!$B$150:$AQ$191,MATCH(DLIM!$A22,'Post ISIC Consolidation DLIM'!$A$150:$A$191,0),MATCH(DLIM!Z$1,'Post ISIC Consolidation DLIM'!$B$149:$AQ$149,0)),0)</f>
        <v>1.3067211431780131E-2</v>
      </c>
      <c r="AA22">
        <f>IFERROR(INDEX('Post ISIC Consolidation DLIM'!$B$150:$AQ$191,MATCH(DLIM!$A22,'Post ISIC Consolidation DLIM'!$A$150:$A$191,0),MATCH(DLIM!AA$1,'Post ISIC Consolidation DLIM'!$B$149:$AQ$149,0)),0)</f>
        <v>1.3067211431780131E-2</v>
      </c>
      <c r="AB22">
        <f>IFERROR(INDEX('Post ISIC Consolidation DLIM'!$B$150:$AQ$191,MATCH(DLIM!$A22,'Post ISIC Consolidation DLIM'!$A$150:$A$191,0),MATCH(DLIM!AB$1,'Post ISIC Consolidation DLIM'!$B$149:$AQ$149,0)),0)</f>
        <v>1.4464924691470794E-2</v>
      </c>
      <c r="AC22">
        <f>IFERROR(INDEX('Post ISIC Consolidation DLIM'!$B$150:$AQ$191,MATCH(DLIM!$A22,'Post ISIC Consolidation DLIM'!$A$150:$A$191,0),MATCH(DLIM!AC$1,'Post ISIC Consolidation DLIM'!$B$149:$AQ$149,0)),0)</f>
        <v>2.8304741619561726E-2</v>
      </c>
      <c r="AD22">
        <f>IFERROR(INDEX('Post ISIC Consolidation DLIM'!$B$150:$AQ$191,MATCH(DLIM!$A22,'Post ISIC Consolidation DLIM'!$A$150:$A$191,0),MATCH(DLIM!AD$1,'Post ISIC Consolidation DLIM'!$B$149:$AQ$149,0)),0)</f>
        <v>5.1590425424182839E-3</v>
      </c>
      <c r="AE22">
        <f>IFERROR(INDEX('Post ISIC Consolidation DLIM'!$B$150:$AQ$191,MATCH(DLIM!$A22,'Post ISIC Consolidation DLIM'!$A$150:$A$191,0),MATCH(DLIM!AE$1,'Post ISIC Consolidation DLIM'!$B$149:$AQ$149,0)),0)</f>
        <v>6.2083641900825756E-3</v>
      </c>
      <c r="AF22">
        <f>IFERROR(INDEX('Post ISIC Consolidation DLIM'!$B$150:$AQ$191,MATCH(DLIM!$A22,'Post ISIC Consolidation DLIM'!$A$150:$A$191,0),MATCH(DLIM!AF$1,'Post ISIC Consolidation DLIM'!$B$149:$AQ$149,0)),0)</f>
        <v>4.9737553273464449E-3</v>
      </c>
      <c r="AG22">
        <f>IFERROR(INDEX('Post ISIC Consolidation DLIM'!$B$150:$AQ$191,MATCH(DLIM!$A22,'Post ISIC Consolidation DLIM'!$A$150:$A$191,0),MATCH(DLIM!AG$1,'Post ISIC Consolidation DLIM'!$B$149:$AQ$149,0)),0)</f>
        <v>4.5766929333081957E-3</v>
      </c>
      <c r="AH22">
        <f>IFERROR(INDEX('Post ISIC Consolidation DLIM'!$B$150:$AQ$191,MATCH(DLIM!$A22,'Post ISIC Consolidation DLIM'!$A$150:$A$191,0),MATCH(DLIM!AH$1,'Post ISIC Consolidation DLIM'!$B$149:$AQ$149,0)),0)</f>
        <v>1.1287330213725915E-2</v>
      </c>
      <c r="AI22">
        <f>IFERROR(INDEX('Post ISIC Consolidation DLIM'!$B$150:$AQ$191,MATCH(DLIM!$A22,'Post ISIC Consolidation DLIM'!$A$150:$A$191,0),MATCH(DLIM!AI$1,'Post ISIC Consolidation DLIM'!$B$149:$AQ$149,0)),0)</f>
        <v>4.4016005069467496E-3</v>
      </c>
      <c r="AJ22">
        <f>IFERROR(INDEX('Post ISIC Consolidation DLIM'!$B$150:$AQ$191,MATCH(DLIM!$A22,'Post ISIC Consolidation DLIM'!$A$150:$A$191,0),MATCH(DLIM!AJ$1,'Post ISIC Consolidation DLIM'!$B$149:$AQ$149,0)),0)</f>
        <v>2.2417222430992398E-3</v>
      </c>
      <c r="AK22">
        <f>IFERROR(INDEX('Post ISIC Consolidation DLIM'!$B$150:$AQ$191,MATCH(DLIM!$A22,'Post ISIC Consolidation DLIM'!$A$150:$A$191,0),MATCH(DLIM!AK$1,'Post ISIC Consolidation DLIM'!$B$149:$AQ$149,0)),0)</f>
        <v>2.9044487660556547E-3</v>
      </c>
      <c r="AL22">
        <f>IFERROR(INDEX('Post ISIC Consolidation DLIM'!$B$150:$AQ$191,MATCH(DLIM!$A22,'Post ISIC Consolidation DLIM'!$A$150:$A$191,0),MATCH(DLIM!AL$1,'Post ISIC Consolidation DLIM'!$B$149:$AQ$149,0)),0)</f>
        <v>5.2982300097793554E-3</v>
      </c>
      <c r="AM22">
        <f>IFERROR(INDEX('Post ISIC Consolidation DLIM'!$B$150:$AQ$191,MATCH(DLIM!$A22,'Post ISIC Consolidation DLIM'!$A$150:$A$191,0),MATCH(DLIM!AM$1,'Post ISIC Consolidation DLIM'!$B$149:$AQ$149,0)),0)</f>
        <v>3.8058365393385299E-3</v>
      </c>
      <c r="AN22">
        <f>IFERROR(INDEX('Post ISIC Consolidation DLIM'!$B$150:$AQ$191,MATCH(DLIM!$A22,'Post ISIC Consolidation DLIM'!$A$150:$A$191,0),MATCH(DLIM!AN$1,'Post ISIC Consolidation DLIM'!$B$149:$AQ$149,0)),0)</f>
        <v>1.7894690139606869E-3</v>
      </c>
      <c r="AO22">
        <f>IFERROR(INDEX('Post ISIC Consolidation DLIM'!$B$150:$AQ$191,MATCH(DLIM!$A22,'Post ISIC Consolidation DLIM'!$A$150:$A$191,0),MATCH(DLIM!AO$1,'Post ISIC Consolidation DLIM'!$B$149:$AQ$149,0)),0)</f>
        <v>2.9909757941581076E-3</v>
      </c>
      <c r="AP22">
        <f>IFERROR(INDEX('Post ISIC Consolidation DLIM'!$B$150:$AQ$191,MATCH(DLIM!$A22,'Post ISIC Consolidation DLIM'!$A$150:$A$191,0),MATCH(DLIM!AP$1,'Post ISIC Consolidation DLIM'!$B$149:$AQ$149,0)),0)</f>
        <v>4.6756791948977744E-3</v>
      </c>
      <c r="AQ22">
        <f>IFERROR(INDEX('Post ISIC Consolidation DLIM'!$B$150:$AQ$191,MATCH(DLIM!$A22,'Post ISIC Consolidation DLIM'!$A$150:$A$191,0),MATCH(DLIM!AQ$1,'Post ISIC Consolidation DLIM'!$B$149:$AQ$149,0)),0)</f>
        <v>0</v>
      </c>
    </row>
    <row r="23" spans="1:43" x14ac:dyDescent="0.35">
      <c r="A23" t="s">
        <v>18</v>
      </c>
      <c r="B23">
        <f>IFERROR(INDEX('Post ISIC Consolidation DLIM'!$B$150:$AQ$191,MATCH(DLIM!$A23,'Post ISIC Consolidation DLIM'!$A$150:$A$191,0),MATCH(DLIM!B$1,'Post ISIC Consolidation DLIM'!$B$149:$AQ$149,0)),0)</f>
        <v>4.3454151752651063E-3</v>
      </c>
      <c r="C23">
        <f>IFERROR(INDEX('Post ISIC Consolidation DLIM'!$B$150:$AQ$191,MATCH(DLIM!$A23,'Post ISIC Consolidation DLIM'!$A$150:$A$191,0),MATCH(DLIM!C$1,'Post ISIC Consolidation DLIM'!$B$149:$AQ$149,0)),0)</f>
        <v>4.4951598175404887E-3</v>
      </c>
      <c r="D23">
        <f>IFERROR(INDEX('Post ISIC Consolidation DLIM'!$B$150:$AQ$191,MATCH(DLIM!$A23,'Post ISIC Consolidation DLIM'!$A$150:$A$191,0),MATCH(DLIM!D$1,'Post ISIC Consolidation DLIM'!$B$149:$AQ$149,0)),0)</f>
        <v>4.4951598175404887E-3</v>
      </c>
      <c r="E23">
        <f>IFERROR(INDEX('Post ISIC Consolidation DLIM'!$B$150:$AQ$191,MATCH(DLIM!$A23,'Post ISIC Consolidation DLIM'!$A$150:$A$191,0),MATCH(DLIM!E$1,'Post ISIC Consolidation DLIM'!$B$149:$AQ$149,0)),0)</f>
        <v>0</v>
      </c>
      <c r="F23">
        <f>IFERROR(INDEX('Post ISIC Consolidation DLIM'!$B$150:$AQ$191,MATCH(DLIM!$A23,'Post ISIC Consolidation DLIM'!$A$150:$A$191,0),MATCH(DLIM!F$1,'Post ISIC Consolidation DLIM'!$B$149:$AQ$149,0)),0)</f>
        <v>4.4951598175404887E-3</v>
      </c>
      <c r="G23">
        <f>IFERROR(INDEX('Post ISIC Consolidation DLIM'!$B$150:$AQ$191,MATCH(DLIM!$A23,'Post ISIC Consolidation DLIM'!$A$150:$A$191,0),MATCH(DLIM!G$1,'Post ISIC Consolidation DLIM'!$B$149:$AQ$149,0)),0)</f>
        <v>3.5019921959688082E-3</v>
      </c>
      <c r="H23">
        <f>IFERROR(INDEX('Post ISIC Consolidation DLIM'!$B$150:$AQ$191,MATCH(DLIM!$A23,'Post ISIC Consolidation DLIM'!$A$150:$A$191,0),MATCH(DLIM!H$1,'Post ISIC Consolidation DLIM'!$B$149:$AQ$149,0)),0)</f>
        <v>2.3044791600460046E-3</v>
      </c>
      <c r="I23">
        <f>IFERROR(INDEX('Post ISIC Consolidation DLIM'!$B$150:$AQ$191,MATCH(DLIM!$A23,'Post ISIC Consolidation DLIM'!$A$150:$A$191,0),MATCH(DLIM!I$1,'Post ISIC Consolidation DLIM'!$B$149:$AQ$149,0)),0)</f>
        <v>4.9507668361683374E-3</v>
      </c>
      <c r="J23">
        <f>IFERROR(INDEX('Post ISIC Consolidation DLIM'!$B$150:$AQ$191,MATCH(DLIM!$A23,'Post ISIC Consolidation DLIM'!$A$150:$A$191,0),MATCH(DLIM!J$1,'Post ISIC Consolidation DLIM'!$B$149:$AQ$149,0)),0)</f>
        <v>3.3514308512482892E-3</v>
      </c>
      <c r="K23">
        <f>IFERROR(INDEX('Post ISIC Consolidation DLIM'!$B$150:$AQ$191,MATCH(DLIM!$A23,'Post ISIC Consolidation DLIM'!$A$150:$A$191,0),MATCH(DLIM!K$1,'Post ISIC Consolidation DLIM'!$B$149:$AQ$149,0)),0)</f>
        <v>3.1599414397775198E-3</v>
      </c>
      <c r="L23">
        <f>IFERROR(INDEX('Post ISIC Consolidation DLIM'!$B$150:$AQ$191,MATCH(DLIM!$A23,'Post ISIC Consolidation DLIM'!$A$150:$A$191,0),MATCH(DLIM!L$1,'Post ISIC Consolidation DLIM'!$B$149:$AQ$149,0)),0)</f>
        <v>4.7977723429278273E-3</v>
      </c>
      <c r="M23">
        <f>IFERROR(INDEX('Post ISIC Consolidation DLIM'!$B$150:$AQ$191,MATCH(DLIM!$A23,'Post ISIC Consolidation DLIM'!$A$150:$A$191,0),MATCH(DLIM!M$1,'Post ISIC Consolidation DLIM'!$B$149:$AQ$149,0)),0)</f>
        <v>1.4823776690764681E-3</v>
      </c>
      <c r="N23">
        <f>IFERROR(INDEX('Post ISIC Consolidation DLIM'!$B$150:$AQ$191,MATCH(DLIM!$A23,'Post ISIC Consolidation DLIM'!$A$150:$A$191,0),MATCH(DLIM!N$1,'Post ISIC Consolidation DLIM'!$B$149:$AQ$149,0)),0)</f>
        <v>0</v>
      </c>
      <c r="O23">
        <f>IFERROR(INDEX('Post ISIC Consolidation DLIM'!$B$150:$AQ$191,MATCH(DLIM!$A23,'Post ISIC Consolidation DLIM'!$A$150:$A$191,0),MATCH(DLIM!O$1,'Post ISIC Consolidation DLIM'!$B$149:$AQ$149,0)),0)</f>
        <v>7.3658075063640109E-3</v>
      </c>
      <c r="P23">
        <f>IFERROR(INDEX('Post ISIC Consolidation DLIM'!$B$150:$AQ$191,MATCH(DLIM!$A23,'Post ISIC Consolidation DLIM'!$A$150:$A$191,0),MATCH(DLIM!P$1,'Post ISIC Consolidation DLIM'!$B$149:$AQ$149,0)),0)</f>
        <v>7.3658075063640109E-3</v>
      </c>
      <c r="Q23">
        <f>IFERROR(INDEX('Post ISIC Consolidation DLIM'!$B$150:$AQ$191,MATCH(DLIM!$A23,'Post ISIC Consolidation DLIM'!$A$150:$A$191,0),MATCH(DLIM!Q$1,'Post ISIC Consolidation DLIM'!$B$149:$AQ$149,0)),0)</f>
        <v>4.7728189619079412E-3</v>
      </c>
      <c r="R23">
        <f>IFERROR(INDEX('Post ISIC Consolidation DLIM'!$B$150:$AQ$191,MATCH(DLIM!$A23,'Post ISIC Consolidation DLIM'!$A$150:$A$191,0),MATCH(DLIM!R$1,'Post ISIC Consolidation DLIM'!$B$149:$AQ$149,0)),0)</f>
        <v>4.7728189619079412E-3</v>
      </c>
      <c r="S23">
        <f>IFERROR(INDEX('Post ISIC Consolidation DLIM'!$B$150:$AQ$191,MATCH(DLIM!$A23,'Post ISIC Consolidation DLIM'!$A$150:$A$191,0),MATCH(DLIM!S$1,'Post ISIC Consolidation DLIM'!$B$149:$AQ$149,0)),0)</f>
        <v>0</v>
      </c>
      <c r="T23">
        <f>IFERROR(INDEX('Post ISIC Consolidation DLIM'!$B$150:$AQ$191,MATCH(DLIM!$A23,'Post ISIC Consolidation DLIM'!$A$150:$A$191,0),MATCH(DLIM!T$1,'Post ISIC Consolidation DLIM'!$B$149:$AQ$149,0)),0)</f>
        <v>0</v>
      </c>
      <c r="U23">
        <f>IFERROR(INDEX('Post ISIC Consolidation DLIM'!$B$150:$AQ$191,MATCH(DLIM!$A23,'Post ISIC Consolidation DLIM'!$A$150:$A$191,0),MATCH(DLIM!U$1,'Post ISIC Consolidation DLIM'!$B$149:$AQ$149,0)),0)</f>
        <v>0</v>
      </c>
      <c r="V23">
        <f>IFERROR(INDEX('Post ISIC Consolidation DLIM'!$B$150:$AQ$191,MATCH(DLIM!$A23,'Post ISIC Consolidation DLIM'!$A$150:$A$191,0),MATCH(DLIM!V$1,'Post ISIC Consolidation DLIM'!$B$149:$AQ$149,0)),0)</f>
        <v>1.5257464060684185E-2</v>
      </c>
      <c r="W23">
        <f>IFERROR(INDEX('Post ISIC Consolidation DLIM'!$B$150:$AQ$191,MATCH(DLIM!$A23,'Post ISIC Consolidation DLIM'!$A$150:$A$191,0),MATCH(DLIM!W$1,'Post ISIC Consolidation DLIM'!$B$149:$AQ$149,0)),0)</f>
        <v>1.3372580056191636</v>
      </c>
      <c r="X23">
        <f>IFERROR(INDEX('Post ISIC Consolidation DLIM'!$B$150:$AQ$191,MATCH(DLIM!$A23,'Post ISIC Consolidation DLIM'!$A$150:$A$191,0),MATCH(DLIM!X$1,'Post ISIC Consolidation DLIM'!$B$149:$AQ$149,0)),0)</f>
        <v>0</v>
      </c>
      <c r="Y23">
        <f>IFERROR(INDEX('Post ISIC Consolidation DLIM'!$B$150:$AQ$191,MATCH(DLIM!$A23,'Post ISIC Consolidation DLIM'!$A$150:$A$191,0),MATCH(DLIM!Y$1,'Post ISIC Consolidation DLIM'!$B$149:$AQ$149,0)),0)</f>
        <v>9.567929231718203E-3</v>
      </c>
      <c r="Z23">
        <f>IFERROR(INDEX('Post ISIC Consolidation DLIM'!$B$150:$AQ$191,MATCH(DLIM!$A23,'Post ISIC Consolidation DLIM'!$A$150:$A$191,0),MATCH(DLIM!Z$1,'Post ISIC Consolidation DLIM'!$B$149:$AQ$149,0)),0)</f>
        <v>3.1323356346601664E-3</v>
      </c>
      <c r="AA23">
        <f>IFERROR(INDEX('Post ISIC Consolidation DLIM'!$B$150:$AQ$191,MATCH(DLIM!$A23,'Post ISIC Consolidation DLIM'!$A$150:$A$191,0),MATCH(DLIM!AA$1,'Post ISIC Consolidation DLIM'!$B$149:$AQ$149,0)),0)</f>
        <v>3.1323356346601664E-3</v>
      </c>
      <c r="AB23">
        <f>IFERROR(INDEX('Post ISIC Consolidation DLIM'!$B$150:$AQ$191,MATCH(DLIM!$A23,'Post ISIC Consolidation DLIM'!$A$150:$A$191,0),MATCH(DLIM!AB$1,'Post ISIC Consolidation DLIM'!$B$149:$AQ$149,0)),0)</f>
        <v>8.1890715742609123E-3</v>
      </c>
      <c r="AC23">
        <f>IFERROR(INDEX('Post ISIC Consolidation DLIM'!$B$150:$AQ$191,MATCH(DLIM!$A23,'Post ISIC Consolidation DLIM'!$A$150:$A$191,0),MATCH(DLIM!AC$1,'Post ISIC Consolidation DLIM'!$B$149:$AQ$149,0)),0)</f>
        <v>4.8608861501279153E-3</v>
      </c>
      <c r="AD23">
        <f>IFERROR(INDEX('Post ISIC Consolidation DLIM'!$B$150:$AQ$191,MATCH(DLIM!$A23,'Post ISIC Consolidation DLIM'!$A$150:$A$191,0),MATCH(DLIM!AD$1,'Post ISIC Consolidation DLIM'!$B$149:$AQ$149,0)),0)</f>
        <v>9.8259094507349778E-3</v>
      </c>
      <c r="AE23">
        <f>IFERROR(INDEX('Post ISIC Consolidation DLIM'!$B$150:$AQ$191,MATCH(DLIM!$A23,'Post ISIC Consolidation DLIM'!$A$150:$A$191,0),MATCH(DLIM!AE$1,'Post ISIC Consolidation DLIM'!$B$149:$AQ$149,0)),0)</f>
        <v>1.052354820234672E-2</v>
      </c>
      <c r="AF23">
        <f>IFERROR(INDEX('Post ISIC Consolidation DLIM'!$B$150:$AQ$191,MATCH(DLIM!$A23,'Post ISIC Consolidation DLIM'!$A$150:$A$191,0),MATCH(DLIM!AF$1,'Post ISIC Consolidation DLIM'!$B$149:$AQ$149,0)),0)</f>
        <v>1.7014756363332871E-3</v>
      </c>
      <c r="AG23">
        <f>IFERROR(INDEX('Post ISIC Consolidation DLIM'!$B$150:$AQ$191,MATCH(DLIM!$A23,'Post ISIC Consolidation DLIM'!$A$150:$A$191,0),MATCH(DLIM!AG$1,'Post ISIC Consolidation DLIM'!$B$149:$AQ$149,0)),0)</f>
        <v>1.9615392829173202E-3</v>
      </c>
      <c r="AH23">
        <f>IFERROR(INDEX('Post ISIC Consolidation DLIM'!$B$150:$AQ$191,MATCH(DLIM!$A23,'Post ISIC Consolidation DLIM'!$A$150:$A$191,0),MATCH(DLIM!AH$1,'Post ISIC Consolidation DLIM'!$B$149:$AQ$149,0)),0)</f>
        <v>1.9528547164069873E-3</v>
      </c>
      <c r="AI23">
        <f>IFERROR(INDEX('Post ISIC Consolidation DLIM'!$B$150:$AQ$191,MATCH(DLIM!$A23,'Post ISIC Consolidation DLIM'!$A$150:$A$191,0),MATCH(DLIM!AI$1,'Post ISIC Consolidation DLIM'!$B$149:$AQ$149,0)),0)</f>
        <v>1.1034250171805047E-3</v>
      </c>
      <c r="AJ23">
        <f>IFERROR(INDEX('Post ISIC Consolidation DLIM'!$B$150:$AQ$191,MATCH(DLIM!$A23,'Post ISIC Consolidation DLIM'!$A$150:$A$191,0),MATCH(DLIM!AJ$1,'Post ISIC Consolidation DLIM'!$B$149:$AQ$149,0)),0)</f>
        <v>9.1958374043076907E-4</v>
      </c>
      <c r="AK23">
        <f>IFERROR(INDEX('Post ISIC Consolidation DLIM'!$B$150:$AQ$191,MATCH(DLIM!$A23,'Post ISIC Consolidation DLIM'!$A$150:$A$191,0),MATCH(DLIM!AK$1,'Post ISIC Consolidation DLIM'!$B$149:$AQ$149,0)),0)</f>
        <v>6.8318570948687268E-4</v>
      </c>
      <c r="AL23">
        <f>IFERROR(INDEX('Post ISIC Consolidation DLIM'!$B$150:$AQ$191,MATCH(DLIM!$A23,'Post ISIC Consolidation DLIM'!$A$150:$A$191,0),MATCH(DLIM!AL$1,'Post ISIC Consolidation DLIM'!$B$149:$AQ$149,0)),0)</f>
        <v>2.3363989184351252E-3</v>
      </c>
      <c r="AM23">
        <f>IFERROR(INDEX('Post ISIC Consolidation DLIM'!$B$150:$AQ$191,MATCH(DLIM!$A23,'Post ISIC Consolidation DLIM'!$A$150:$A$191,0),MATCH(DLIM!AM$1,'Post ISIC Consolidation DLIM'!$B$149:$AQ$149,0)),0)</f>
        <v>2.5055839807939721E-3</v>
      </c>
      <c r="AN23">
        <f>IFERROR(INDEX('Post ISIC Consolidation DLIM'!$B$150:$AQ$191,MATCH(DLIM!$A23,'Post ISIC Consolidation DLIM'!$A$150:$A$191,0),MATCH(DLIM!AN$1,'Post ISIC Consolidation DLIM'!$B$149:$AQ$149,0)),0)</f>
        <v>8.0347657300744121E-4</v>
      </c>
      <c r="AO23">
        <f>IFERROR(INDEX('Post ISIC Consolidation DLIM'!$B$150:$AQ$191,MATCH(DLIM!$A23,'Post ISIC Consolidation DLIM'!$A$150:$A$191,0),MATCH(DLIM!AO$1,'Post ISIC Consolidation DLIM'!$B$149:$AQ$149,0)),0)</f>
        <v>1.0979232466604596E-3</v>
      </c>
      <c r="AP23">
        <f>IFERROR(INDEX('Post ISIC Consolidation DLIM'!$B$150:$AQ$191,MATCH(DLIM!$A23,'Post ISIC Consolidation DLIM'!$A$150:$A$191,0),MATCH(DLIM!AP$1,'Post ISIC Consolidation DLIM'!$B$149:$AQ$149,0)),0)</f>
        <v>1.8976094879922338E-3</v>
      </c>
      <c r="AQ23">
        <f>IFERROR(INDEX('Post ISIC Consolidation DLIM'!$B$150:$AQ$191,MATCH(DLIM!$A23,'Post ISIC Consolidation DLIM'!$A$150:$A$191,0),MATCH(DLIM!AQ$1,'Post ISIC Consolidation DLIM'!$B$149:$AQ$149,0)),0)</f>
        <v>0</v>
      </c>
    </row>
    <row r="24" spans="1:43" x14ac:dyDescent="0.35">
      <c r="A24" t="s">
        <v>19</v>
      </c>
      <c r="B24">
        <f>IFERROR(INDEX('Post ISIC Consolidation DLIM'!$B$150:$AQ$191,MATCH(DLIM!$A24,'Post ISIC Consolidation DLIM'!$A$150:$A$191,0),MATCH(DLIM!B$1,'Post ISIC Consolidation DLIM'!$B$149:$AQ$149,0)),0)</f>
        <v>0</v>
      </c>
      <c r="C24">
        <f>IFERROR(INDEX('Post ISIC Consolidation DLIM'!$B$150:$AQ$191,MATCH(DLIM!$A24,'Post ISIC Consolidation DLIM'!$A$150:$A$191,0),MATCH(DLIM!C$1,'Post ISIC Consolidation DLIM'!$B$149:$AQ$149,0)),0)</f>
        <v>0</v>
      </c>
      <c r="D24">
        <f>IFERROR(INDEX('Post ISIC Consolidation DLIM'!$B$150:$AQ$191,MATCH(DLIM!$A24,'Post ISIC Consolidation DLIM'!$A$150:$A$191,0),MATCH(DLIM!D$1,'Post ISIC Consolidation DLIM'!$B$149:$AQ$149,0)),0)</f>
        <v>0</v>
      </c>
      <c r="E24">
        <f>IFERROR(INDEX('Post ISIC Consolidation DLIM'!$B$150:$AQ$191,MATCH(DLIM!$A24,'Post ISIC Consolidation DLIM'!$A$150:$A$191,0),MATCH(DLIM!E$1,'Post ISIC Consolidation DLIM'!$B$149:$AQ$149,0)),0)</f>
        <v>0</v>
      </c>
      <c r="F24">
        <f>IFERROR(INDEX('Post ISIC Consolidation DLIM'!$B$150:$AQ$191,MATCH(DLIM!$A24,'Post ISIC Consolidation DLIM'!$A$150:$A$191,0),MATCH(DLIM!F$1,'Post ISIC Consolidation DLIM'!$B$149:$AQ$149,0)),0)</f>
        <v>0</v>
      </c>
      <c r="G24">
        <f>IFERROR(INDEX('Post ISIC Consolidation DLIM'!$B$150:$AQ$191,MATCH(DLIM!$A24,'Post ISIC Consolidation DLIM'!$A$150:$A$191,0),MATCH(DLIM!G$1,'Post ISIC Consolidation DLIM'!$B$149:$AQ$149,0)),0)</f>
        <v>0</v>
      </c>
      <c r="H24">
        <f>IFERROR(INDEX('Post ISIC Consolidation DLIM'!$B$150:$AQ$191,MATCH(DLIM!$A24,'Post ISIC Consolidation DLIM'!$A$150:$A$191,0),MATCH(DLIM!H$1,'Post ISIC Consolidation DLIM'!$B$149:$AQ$149,0)),0)</f>
        <v>0</v>
      </c>
      <c r="I24">
        <f>IFERROR(INDEX('Post ISIC Consolidation DLIM'!$B$150:$AQ$191,MATCH(DLIM!$A24,'Post ISIC Consolidation DLIM'!$A$150:$A$191,0),MATCH(DLIM!I$1,'Post ISIC Consolidation DLIM'!$B$149:$AQ$149,0)),0)</f>
        <v>0</v>
      </c>
      <c r="J24">
        <f>IFERROR(INDEX('Post ISIC Consolidation DLIM'!$B$150:$AQ$191,MATCH(DLIM!$A24,'Post ISIC Consolidation DLIM'!$A$150:$A$191,0),MATCH(DLIM!J$1,'Post ISIC Consolidation DLIM'!$B$149:$AQ$149,0)),0)</f>
        <v>0</v>
      </c>
      <c r="K24">
        <f>IFERROR(INDEX('Post ISIC Consolidation DLIM'!$B$150:$AQ$191,MATCH(DLIM!$A24,'Post ISIC Consolidation DLIM'!$A$150:$A$191,0),MATCH(DLIM!K$1,'Post ISIC Consolidation DLIM'!$B$149:$AQ$149,0)),0)</f>
        <v>0</v>
      </c>
      <c r="L24">
        <f>IFERROR(INDEX('Post ISIC Consolidation DLIM'!$B$150:$AQ$191,MATCH(DLIM!$A24,'Post ISIC Consolidation DLIM'!$A$150:$A$191,0),MATCH(DLIM!L$1,'Post ISIC Consolidation DLIM'!$B$149:$AQ$149,0)),0)</f>
        <v>0</v>
      </c>
      <c r="M24">
        <f>IFERROR(INDEX('Post ISIC Consolidation DLIM'!$B$150:$AQ$191,MATCH(DLIM!$A24,'Post ISIC Consolidation DLIM'!$A$150:$A$191,0),MATCH(DLIM!M$1,'Post ISIC Consolidation DLIM'!$B$149:$AQ$149,0)),0)</f>
        <v>0</v>
      </c>
      <c r="N24">
        <f>IFERROR(INDEX('Post ISIC Consolidation DLIM'!$B$150:$AQ$191,MATCH(DLIM!$A24,'Post ISIC Consolidation DLIM'!$A$150:$A$191,0),MATCH(DLIM!N$1,'Post ISIC Consolidation DLIM'!$B$149:$AQ$149,0)),0)</f>
        <v>0</v>
      </c>
      <c r="O24">
        <f>IFERROR(INDEX('Post ISIC Consolidation DLIM'!$B$150:$AQ$191,MATCH(DLIM!$A24,'Post ISIC Consolidation DLIM'!$A$150:$A$191,0),MATCH(DLIM!O$1,'Post ISIC Consolidation DLIM'!$B$149:$AQ$149,0)),0)</f>
        <v>0</v>
      </c>
      <c r="P24">
        <f>IFERROR(INDEX('Post ISIC Consolidation DLIM'!$B$150:$AQ$191,MATCH(DLIM!$A24,'Post ISIC Consolidation DLIM'!$A$150:$A$191,0),MATCH(DLIM!P$1,'Post ISIC Consolidation DLIM'!$B$149:$AQ$149,0)),0)</f>
        <v>0</v>
      </c>
      <c r="Q24">
        <f>IFERROR(INDEX('Post ISIC Consolidation DLIM'!$B$150:$AQ$191,MATCH(DLIM!$A24,'Post ISIC Consolidation DLIM'!$A$150:$A$191,0),MATCH(DLIM!Q$1,'Post ISIC Consolidation DLIM'!$B$149:$AQ$149,0)),0)</f>
        <v>0</v>
      </c>
      <c r="R24">
        <f>IFERROR(INDEX('Post ISIC Consolidation DLIM'!$B$150:$AQ$191,MATCH(DLIM!$A24,'Post ISIC Consolidation DLIM'!$A$150:$A$191,0),MATCH(DLIM!R$1,'Post ISIC Consolidation DLIM'!$B$149:$AQ$149,0)),0)</f>
        <v>0</v>
      </c>
      <c r="S24">
        <f>IFERROR(INDEX('Post ISIC Consolidation DLIM'!$B$150:$AQ$191,MATCH(DLIM!$A24,'Post ISIC Consolidation DLIM'!$A$150:$A$191,0),MATCH(DLIM!S$1,'Post ISIC Consolidation DLIM'!$B$149:$AQ$149,0)),0)</f>
        <v>0</v>
      </c>
      <c r="T24">
        <f>IFERROR(INDEX('Post ISIC Consolidation DLIM'!$B$150:$AQ$191,MATCH(DLIM!$A24,'Post ISIC Consolidation DLIM'!$A$150:$A$191,0),MATCH(DLIM!T$1,'Post ISIC Consolidation DLIM'!$B$149:$AQ$149,0)),0)</f>
        <v>0</v>
      </c>
      <c r="U24">
        <f>IFERROR(INDEX('Post ISIC Consolidation DLIM'!$B$150:$AQ$191,MATCH(DLIM!$A24,'Post ISIC Consolidation DLIM'!$A$150:$A$191,0),MATCH(DLIM!U$1,'Post ISIC Consolidation DLIM'!$B$149:$AQ$149,0)),0)</f>
        <v>0</v>
      </c>
      <c r="V24">
        <f>IFERROR(INDEX('Post ISIC Consolidation DLIM'!$B$150:$AQ$191,MATCH(DLIM!$A24,'Post ISIC Consolidation DLIM'!$A$150:$A$191,0),MATCH(DLIM!V$1,'Post ISIC Consolidation DLIM'!$B$149:$AQ$149,0)),0)</f>
        <v>0</v>
      </c>
      <c r="W24">
        <f>IFERROR(INDEX('Post ISIC Consolidation DLIM'!$B$150:$AQ$191,MATCH(DLIM!$A24,'Post ISIC Consolidation DLIM'!$A$150:$A$191,0),MATCH(DLIM!W$1,'Post ISIC Consolidation DLIM'!$B$149:$AQ$149,0)),0)</f>
        <v>0</v>
      </c>
      <c r="X24">
        <f>IFERROR(INDEX('Post ISIC Consolidation DLIM'!$B$150:$AQ$191,MATCH(DLIM!$A24,'Post ISIC Consolidation DLIM'!$A$150:$A$191,0),MATCH(DLIM!X$1,'Post ISIC Consolidation DLIM'!$B$149:$AQ$149,0)),0)</f>
        <v>0</v>
      </c>
      <c r="Y24">
        <f>IFERROR(INDEX('Post ISIC Consolidation DLIM'!$B$150:$AQ$191,MATCH(DLIM!$A24,'Post ISIC Consolidation DLIM'!$A$150:$A$191,0),MATCH(DLIM!Y$1,'Post ISIC Consolidation DLIM'!$B$149:$AQ$149,0)),0)</f>
        <v>0</v>
      </c>
      <c r="Z24">
        <f>IFERROR(INDEX('Post ISIC Consolidation DLIM'!$B$150:$AQ$191,MATCH(DLIM!$A24,'Post ISIC Consolidation DLIM'!$A$150:$A$191,0),MATCH(DLIM!Z$1,'Post ISIC Consolidation DLIM'!$B$149:$AQ$149,0)),0)</f>
        <v>0</v>
      </c>
      <c r="AA24">
        <f>IFERROR(INDEX('Post ISIC Consolidation DLIM'!$B$150:$AQ$191,MATCH(DLIM!$A24,'Post ISIC Consolidation DLIM'!$A$150:$A$191,0),MATCH(DLIM!AA$1,'Post ISIC Consolidation DLIM'!$B$149:$AQ$149,0)),0)</f>
        <v>0</v>
      </c>
      <c r="AB24">
        <f>IFERROR(INDEX('Post ISIC Consolidation DLIM'!$B$150:$AQ$191,MATCH(DLIM!$A24,'Post ISIC Consolidation DLIM'!$A$150:$A$191,0),MATCH(DLIM!AB$1,'Post ISIC Consolidation DLIM'!$B$149:$AQ$149,0)),0)</f>
        <v>0</v>
      </c>
      <c r="AC24">
        <f>IFERROR(INDEX('Post ISIC Consolidation DLIM'!$B$150:$AQ$191,MATCH(DLIM!$A24,'Post ISIC Consolidation DLIM'!$A$150:$A$191,0),MATCH(DLIM!AC$1,'Post ISIC Consolidation DLIM'!$B$149:$AQ$149,0)),0)</f>
        <v>0</v>
      </c>
      <c r="AD24">
        <f>IFERROR(INDEX('Post ISIC Consolidation DLIM'!$B$150:$AQ$191,MATCH(DLIM!$A24,'Post ISIC Consolidation DLIM'!$A$150:$A$191,0),MATCH(DLIM!AD$1,'Post ISIC Consolidation DLIM'!$B$149:$AQ$149,0)),0)</f>
        <v>0</v>
      </c>
      <c r="AE24">
        <f>IFERROR(INDEX('Post ISIC Consolidation DLIM'!$B$150:$AQ$191,MATCH(DLIM!$A24,'Post ISIC Consolidation DLIM'!$A$150:$A$191,0),MATCH(DLIM!AE$1,'Post ISIC Consolidation DLIM'!$B$149:$AQ$149,0)),0)</f>
        <v>0</v>
      </c>
      <c r="AF24">
        <f>IFERROR(INDEX('Post ISIC Consolidation DLIM'!$B$150:$AQ$191,MATCH(DLIM!$A24,'Post ISIC Consolidation DLIM'!$A$150:$A$191,0),MATCH(DLIM!AF$1,'Post ISIC Consolidation DLIM'!$B$149:$AQ$149,0)),0)</f>
        <v>0</v>
      </c>
      <c r="AG24">
        <f>IFERROR(INDEX('Post ISIC Consolidation DLIM'!$B$150:$AQ$191,MATCH(DLIM!$A24,'Post ISIC Consolidation DLIM'!$A$150:$A$191,0),MATCH(DLIM!AG$1,'Post ISIC Consolidation DLIM'!$B$149:$AQ$149,0)),0)</f>
        <v>0</v>
      </c>
      <c r="AH24">
        <f>IFERROR(INDEX('Post ISIC Consolidation DLIM'!$B$150:$AQ$191,MATCH(DLIM!$A24,'Post ISIC Consolidation DLIM'!$A$150:$A$191,0),MATCH(DLIM!AH$1,'Post ISIC Consolidation DLIM'!$B$149:$AQ$149,0)),0)</f>
        <v>0</v>
      </c>
      <c r="AI24">
        <f>IFERROR(INDEX('Post ISIC Consolidation DLIM'!$B$150:$AQ$191,MATCH(DLIM!$A24,'Post ISIC Consolidation DLIM'!$A$150:$A$191,0),MATCH(DLIM!AI$1,'Post ISIC Consolidation DLIM'!$B$149:$AQ$149,0)),0)</f>
        <v>0</v>
      </c>
      <c r="AJ24">
        <f>IFERROR(INDEX('Post ISIC Consolidation DLIM'!$B$150:$AQ$191,MATCH(DLIM!$A24,'Post ISIC Consolidation DLIM'!$A$150:$A$191,0),MATCH(DLIM!AJ$1,'Post ISIC Consolidation DLIM'!$B$149:$AQ$149,0)),0)</f>
        <v>0</v>
      </c>
      <c r="AK24">
        <f>IFERROR(INDEX('Post ISIC Consolidation DLIM'!$B$150:$AQ$191,MATCH(DLIM!$A24,'Post ISIC Consolidation DLIM'!$A$150:$A$191,0),MATCH(DLIM!AK$1,'Post ISIC Consolidation DLIM'!$B$149:$AQ$149,0)),0)</f>
        <v>0</v>
      </c>
      <c r="AL24">
        <f>IFERROR(INDEX('Post ISIC Consolidation DLIM'!$B$150:$AQ$191,MATCH(DLIM!$A24,'Post ISIC Consolidation DLIM'!$A$150:$A$191,0),MATCH(DLIM!AL$1,'Post ISIC Consolidation DLIM'!$B$149:$AQ$149,0)),0)</f>
        <v>0</v>
      </c>
      <c r="AM24">
        <f>IFERROR(INDEX('Post ISIC Consolidation DLIM'!$B$150:$AQ$191,MATCH(DLIM!$A24,'Post ISIC Consolidation DLIM'!$A$150:$A$191,0),MATCH(DLIM!AM$1,'Post ISIC Consolidation DLIM'!$B$149:$AQ$149,0)),0)</f>
        <v>0</v>
      </c>
      <c r="AN24">
        <f>IFERROR(INDEX('Post ISIC Consolidation DLIM'!$B$150:$AQ$191,MATCH(DLIM!$A24,'Post ISIC Consolidation DLIM'!$A$150:$A$191,0),MATCH(DLIM!AN$1,'Post ISIC Consolidation DLIM'!$B$149:$AQ$149,0)),0)</f>
        <v>0</v>
      </c>
      <c r="AO24">
        <f>IFERROR(INDEX('Post ISIC Consolidation DLIM'!$B$150:$AQ$191,MATCH(DLIM!$A24,'Post ISIC Consolidation DLIM'!$A$150:$A$191,0),MATCH(DLIM!AO$1,'Post ISIC Consolidation DLIM'!$B$149:$AQ$149,0)),0)</f>
        <v>0</v>
      </c>
      <c r="AP24">
        <f>IFERROR(INDEX('Post ISIC Consolidation DLIM'!$B$150:$AQ$191,MATCH(DLIM!$A24,'Post ISIC Consolidation DLIM'!$A$150:$A$191,0),MATCH(DLIM!AP$1,'Post ISIC Consolidation DLIM'!$B$149:$AQ$149,0)),0)</f>
        <v>0</v>
      </c>
      <c r="AQ24">
        <f>IFERROR(INDEX('Post ISIC Consolidation DLIM'!$B$150:$AQ$191,MATCH(DLIM!$A24,'Post ISIC Consolidation DLIM'!$A$150:$A$191,0),MATCH(DLIM!AQ$1,'Post ISIC Consolidation DLIM'!$B$149:$AQ$149,0)),0)</f>
        <v>0</v>
      </c>
    </row>
    <row r="25" spans="1:43" x14ac:dyDescent="0.35">
      <c r="A25" t="s">
        <v>20</v>
      </c>
      <c r="B25">
        <f>IFERROR(INDEX('Post ISIC Consolidation DLIM'!$B$150:$AQ$191,MATCH(DLIM!$A25,'Post ISIC Consolidation DLIM'!$A$150:$A$191,0),MATCH(DLIM!B$1,'Post ISIC Consolidation DLIM'!$B$149:$AQ$149,0)),0)</f>
        <v>1.2397020421852374E-2</v>
      </c>
      <c r="C25">
        <f>IFERROR(INDEX('Post ISIC Consolidation DLIM'!$B$150:$AQ$191,MATCH(DLIM!$A25,'Post ISIC Consolidation DLIM'!$A$150:$A$191,0),MATCH(DLIM!C$1,'Post ISIC Consolidation DLIM'!$B$149:$AQ$149,0)),0)</f>
        <v>1.5472149769831576E-2</v>
      </c>
      <c r="D25">
        <f>IFERROR(INDEX('Post ISIC Consolidation DLIM'!$B$150:$AQ$191,MATCH(DLIM!$A25,'Post ISIC Consolidation DLIM'!$A$150:$A$191,0),MATCH(DLIM!D$1,'Post ISIC Consolidation DLIM'!$B$149:$AQ$149,0)),0)</f>
        <v>1.5472149769831576E-2</v>
      </c>
      <c r="E25">
        <f>IFERROR(INDEX('Post ISIC Consolidation DLIM'!$B$150:$AQ$191,MATCH(DLIM!$A25,'Post ISIC Consolidation DLIM'!$A$150:$A$191,0),MATCH(DLIM!E$1,'Post ISIC Consolidation DLIM'!$B$149:$AQ$149,0)),0)</f>
        <v>0</v>
      </c>
      <c r="F25">
        <f>IFERROR(INDEX('Post ISIC Consolidation DLIM'!$B$150:$AQ$191,MATCH(DLIM!$A25,'Post ISIC Consolidation DLIM'!$A$150:$A$191,0),MATCH(DLIM!F$1,'Post ISIC Consolidation DLIM'!$B$149:$AQ$149,0)),0)</f>
        <v>2.1533188534165242E-2</v>
      </c>
      <c r="G25">
        <f>IFERROR(INDEX('Post ISIC Consolidation DLIM'!$B$150:$AQ$191,MATCH(DLIM!$A25,'Post ISIC Consolidation DLIM'!$A$150:$A$191,0),MATCH(DLIM!G$1,'Post ISIC Consolidation DLIM'!$B$149:$AQ$149,0)),0)</f>
        <v>1.4717520923161092E-2</v>
      </c>
      <c r="H25">
        <f>IFERROR(INDEX('Post ISIC Consolidation DLIM'!$B$150:$AQ$191,MATCH(DLIM!$A25,'Post ISIC Consolidation DLIM'!$A$150:$A$191,0),MATCH(DLIM!H$1,'Post ISIC Consolidation DLIM'!$B$149:$AQ$149,0)),0)</f>
        <v>1.3263707021329261E-2</v>
      </c>
      <c r="I25">
        <f>IFERROR(INDEX('Post ISIC Consolidation DLIM'!$B$150:$AQ$191,MATCH(DLIM!$A25,'Post ISIC Consolidation DLIM'!$A$150:$A$191,0),MATCH(DLIM!I$1,'Post ISIC Consolidation DLIM'!$B$149:$AQ$149,0)),0)</f>
        <v>1.4686006343014051E-2</v>
      </c>
      <c r="J25">
        <f>IFERROR(INDEX('Post ISIC Consolidation DLIM'!$B$150:$AQ$191,MATCH(DLIM!$A25,'Post ISIC Consolidation DLIM'!$A$150:$A$191,0),MATCH(DLIM!J$1,'Post ISIC Consolidation DLIM'!$B$149:$AQ$149,0)),0)</f>
        <v>1.7601462755410469E-2</v>
      </c>
      <c r="K25">
        <f>IFERROR(INDEX('Post ISIC Consolidation DLIM'!$B$150:$AQ$191,MATCH(DLIM!$A25,'Post ISIC Consolidation DLIM'!$A$150:$A$191,0),MATCH(DLIM!K$1,'Post ISIC Consolidation DLIM'!$B$149:$AQ$149,0)),0)</f>
        <v>1.007280293989995E-2</v>
      </c>
      <c r="L25">
        <f>IFERROR(INDEX('Post ISIC Consolidation DLIM'!$B$150:$AQ$191,MATCH(DLIM!$A25,'Post ISIC Consolidation DLIM'!$A$150:$A$191,0),MATCH(DLIM!L$1,'Post ISIC Consolidation DLIM'!$B$149:$AQ$149,0)),0)</f>
        <v>1.6291998331307504E-2</v>
      </c>
      <c r="M25">
        <f>IFERROR(INDEX('Post ISIC Consolidation DLIM'!$B$150:$AQ$191,MATCH(DLIM!$A25,'Post ISIC Consolidation DLIM'!$A$150:$A$191,0),MATCH(DLIM!M$1,'Post ISIC Consolidation DLIM'!$B$149:$AQ$149,0)),0)</f>
        <v>9.5206709314476588E-3</v>
      </c>
      <c r="N25">
        <f>IFERROR(INDEX('Post ISIC Consolidation DLIM'!$B$150:$AQ$191,MATCH(DLIM!$A25,'Post ISIC Consolidation DLIM'!$A$150:$A$191,0),MATCH(DLIM!N$1,'Post ISIC Consolidation DLIM'!$B$149:$AQ$149,0)),0)</f>
        <v>0</v>
      </c>
      <c r="O25">
        <f>IFERROR(INDEX('Post ISIC Consolidation DLIM'!$B$150:$AQ$191,MATCH(DLIM!$A25,'Post ISIC Consolidation DLIM'!$A$150:$A$191,0),MATCH(DLIM!O$1,'Post ISIC Consolidation DLIM'!$B$149:$AQ$149,0)),0)</f>
        <v>2.1015740131248486E-2</v>
      </c>
      <c r="P25">
        <f>IFERROR(INDEX('Post ISIC Consolidation DLIM'!$B$150:$AQ$191,MATCH(DLIM!$A25,'Post ISIC Consolidation DLIM'!$A$150:$A$191,0),MATCH(DLIM!P$1,'Post ISIC Consolidation DLIM'!$B$149:$AQ$149,0)),0)</f>
        <v>2.1015740131248486E-2</v>
      </c>
      <c r="Q25">
        <f>IFERROR(INDEX('Post ISIC Consolidation DLIM'!$B$150:$AQ$191,MATCH(DLIM!$A25,'Post ISIC Consolidation DLIM'!$A$150:$A$191,0),MATCH(DLIM!Q$1,'Post ISIC Consolidation DLIM'!$B$149:$AQ$149,0)),0)</f>
        <v>1.6986125410516091E-2</v>
      </c>
      <c r="R25">
        <f>IFERROR(INDEX('Post ISIC Consolidation DLIM'!$B$150:$AQ$191,MATCH(DLIM!$A25,'Post ISIC Consolidation DLIM'!$A$150:$A$191,0),MATCH(DLIM!R$1,'Post ISIC Consolidation DLIM'!$B$149:$AQ$149,0)),0)</f>
        <v>1.6986125410516091E-2</v>
      </c>
      <c r="S25">
        <f>IFERROR(INDEX('Post ISIC Consolidation DLIM'!$B$150:$AQ$191,MATCH(DLIM!$A25,'Post ISIC Consolidation DLIM'!$A$150:$A$191,0),MATCH(DLIM!S$1,'Post ISIC Consolidation DLIM'!$B$149:$AQ$149,0)),0)</f>
        <v>0</v>
      </c>
      <c r="T25">
        <f>IFERROR(INDEX('Post ISIC Consolidation DLIM'!$B$150:$AQ$191,MATCH(DLIM!$A25,'Post ISIC Consolidation DLIM'!$A$150:$A$191,0),MATCH(DLIM!T$1,'Post ISIC Consolidation DLIM'!$B$149:$AQ$149,0)),0)</f>
        <v>0</v>
      </c>
      <c r="U25">
        <f>IFERROR(INDEX('Post ISIC Consolidation DLIM'!$B$150:$AQ$191,MATCH(DLIM!$A25,'Post ISIC Consolidation DLIM'!$A$150:$A$191,0),MATCH(DLIM!U$1,'Post ISIC Consolidation DLIM'!$B$149:$AQ$149,0)),0)</f>
        <v>0</v>
      </c>
      <c r="V25">
        <f>IFERROR(INDEX('Post ISIC Consolidation DLIM'!$B$150:$AQ$191,MATCH(DLIM!$A25,'Post ISIC Consolidation DLIM'!$A$150:$A$191,0),MATCH(DLIM!V$1,'Post ISIC Consolidation DLIM'!$B$149:$AQ$149,0)),0)</f>
        <v>1.7324544177807499E-2</v>
      </c>
      <c r="W25">
        <f>IFERROR(INDEX('Post ISIC Consolidation DLIM'!$B$150:$AQ$191,MATCH(DLIM!$A25,'Post ISIC Consolidation DLIM'!$A$150:$A$191,0),MATCH(DLIM!W$1,'Post ISIC Consolidation DLIM'!$B$149:$AQ$149,0)),0)</f>
        <v>3.3317181209198528E-2</v>
      </c>
      <c r="X25">
        <f>IFERROR(INDEX('Post ISIC Consolidation DLIM'!$B$150:$AQ$191,MATCH(DLIM!$A25,'Post ISIC Consolidation DLIM'!$A$150:$A$191,0),MATCH(DLIM!X$1,'Post ISIC Consolidation DLIM'!$B$149:$AQ$149,0)),0)</f>
        <v>0</v>
      </c>
      <c r="Y25">
        <f>IFERROR(INDEX('Post ISIC Consolidation DLIM'!$B$150:$AQ$191,MATCH(DLIM!$A25,'Post ISIC Consolidation DLIM'!$A$150:$A$191,0),MATCH(DLIM!Y$1,'Post ISIC Consolidation DLIM'!$B$149:$AQ$149,0)),0)</f>
        <v>1.1043458364939429</v>
      </c>
      <c r="Z25">
        <f>IFERROR(INDEX('Post ISIC Consolidation DLIM'!$B$150:$AQ$191,MATCH(DLIM!$A25,'Post ISIC Consolidation DLIM'!$A$150:$A$191,0),MATCH(DLIM!Z$1,'Post ISIC Consolidation DLIM'!$B$149:$AQ$149,0)),0)</f>
        <v>1.1096998186036898E-2</v>
      </c>
      <c r="AA25">
        <f>IFERROR(INDEX('Post ISIC Consolidation DLIM'!$B$150:$AQ$191,MATCH(DLIM!$A25,'Post ISIC Consolidation DLIM'!$A$150:$A$191,0),MATCH(DLIM!AA$1,'Post ISIC Consolidation DLIM'!$B$149:$AQ$149,0)),0)</f>
        <v>1.0197713044209312E-2</v>
      </c>
      <c r="AB25">
        <f>IFERROR(INDEX('Post ISIC Consolidation DLIM'!$B$150:$AQ$191,MATCH(DLIM!$A25,'Post ISIC Consolidation DLIM'!$A$150:$A$191,0),MATCH(DLIM!AB$1,'Post ISIC Consolidation DLIM'!$B$149:$AQ$149,0)),0)</f>
        <v>1.0333570499318146E-2</v>
      </c>
      <c r="AC25">
        <f>IFERROR(INDEX('Post ISIC Consolidation DLIM'!$B$150:$AQ$191,MATCH(DLIM!$A25,'Post ISIC Consolidation DLIM'!$A$150:$A$191,0),MATCH(DLIM!AC$1,'Post ISIC Consolidation DLIM'!$B$149:$AQ$149,0)),0)</f>
        <v>1.9730719763515536E-2</v>
      </c>
      <c r="AD25">
        <f>IFERROR(INDEX('Post ISIC Consolidation DLIM'!$B$150:$AQ$191,MATCH(DLIM!$A25,'Post ISIC Consolidation DLIM'!$A$150:$A$191,0),MATCH(DLIM!AD$1,'Post ISIC Consolidation DLIM'!$B$149:$AQ$149,0)),0)</f>
        <v>6.364079349796015E-3</v>
      </c>
      <c r="AE25">
        <f>IFERROR(INDEX('Post ISIC Consolidation DLIM'!$B$150:$AQ$191,MATCH(DLIM!$A25,'Post ISIC Consolidation DLIM'!$A$150:$A$191,0),MATCH(DLIM!AE$1,'Post ISIC Consolidation DLIM'!$B$149:$AQ$149,0)),0)</f>
        <v>9.4007257532231631E-3</v>
      </c>
      <c r="AF25">
        <f>IFERROR(INDEX('Post ISIC Consolidation DLIM'!$B$150:$AQ$191,MATCH(DLIM!$A25,'Post ISIC Consolidation DLIM'!$A$150:$A$191,0),MATCH(DLIM!AF$1,'Post ISIC Consolidation DLIM'!$B$149:$AQ$149,0)),0)</f>
        <v>6.1780892611297857E-3</v>
      </c>
      <c r="AG25">
        <f>IFERROR(INDEX('Post ISIC Consolidation DLIM'!$B$150:$AQ$191,MATCH(DLIM!$A25,'Post ISIC Consolidation DLIM'!$A$150:$A$191,0),MATCH(DLIM!AG$1,'Post ISIC Consolidation DLIM'!$B$149:$AQ$149,0)),0)</f>
        <v>5.6447166198309254E-3</v>
      </c>
      <c r="AH25">
        <f>IFERROR(INDEX('Post ISIC Consolidation DLIM'!$B$150:$AQ$191,MATCH(DLIM!$A25,'Post ISIC Consolidation DLIM'!$A$150:$A$191,0),MATCH(DLIM!AH$1,'Post ISIC Consolidation DLIM'!$B$149:$AQ$149,0)),0)</f>
        <v>7.4953661170244924E-3</v>
      </c>
      <c r="AI25">
        <f>IFERROR(INDEX('Post ISIC Consolidation DLIM'!$B$150:$AQ$191,MATCH(DLIM!$A25,'Post ISIC Consolidation DLIM'!$A$150:$A$191,0),MATCH(DLIM!AI$1,'Post ISIC Consolidation DLIM'!$B$149:$AQ$149,0)),0)</f>
        <v>3.0265952504118449E-3</v>
      </c>
      <c r="AJ25">
        <f>IFERROR(INDEX('Post ISIC Consolidation DLIM'!$B$150:$AQ$191,MATCH(DLIM!$A25,'Post ISIC Consolidation DLIM'!$A$150:$A$191,0),MATCH(DLIM!AJ$1,'Post ISIC Consolidation DLIM'!$B$149:$AQ$149,0)),0)</f>
        <v>2.3784050310477981E-3</v>
      </c>
      <c r="AK25">
        <f>IFERROR(INDEX('Post ISIC Consolidation DLIM'!$B$150:$AQ$191,MATCH(DLIM!$A25,'Post ISIC Consolidation DLIM'!$A$150:$A$191,0),MATCH(DLIM!AK$1,'Post ISIC Consolidation DLIM'!$B$149:$AQ$149,0)),0)</f>
        <v>3.1378260651024931E-3</v>
      </c>
      <c r="AL25">
        <f>IFERROR(INDEX('Post ISIC Consolidation DLIM'!$B$150:$AQ$191,MATCH(DLIM!$A25,'Post ISIC Consolidation DLIM'!$A$150:$A$191,0),MATCH(DLIM!AL$1,'Post ISIC Consolidation DLIM'!$B$149:$AQ$149,0)),0)</f>
        <v>5.1092259028708746E-3</v>
      </c>
      <c r="AM25">
        <f>IFERROR(INDEX('Post ISIC Consolidation DLIM'!$B$150:$AQ$191,MATCH(DLIM!$A25,'Post ISIC Consolidation DLIM'!$A$150:$A$191,0),MATCH(DLIM!AM$1,'Post ISIC Consolidation DLIM'!$B$149:$AQ$149,0)),0)</f>
        <v>3.975789319072485E-3</v>
      </c>
      <c r="AN25">
        <f>IFERROR(INDEX('Post ISIC Consolidation DLIM'!$B$150:$AQ$191,MATCH(DLIM!$A25,'Post ISIC Consolidation DLIM'!$A$150:$A$191,0),MATCH(DLIM!AN$1,'Post ISIC Consolidation DLIM'!$B$149:$AQ$149,0)),0)</f>
        <v>2.164818238353728E-3</v>
      </c>
      <c r="AO25">
        <f>IFERROR(INDEX('Post ISIC Consolidation DLIM'!$B$150:$AQ$191,MATCH(DLIM!$A25,'Post ISIC Consolidation DLIM'!$A$150:$A$191,0),MATCH(DLIM!AO$1,'Post ISIC Consolidation DLIM'!$B$149:$AQ$149,0)),0)</f>
        <v>7.0379513831012215E-3</v>
      </c>
      <c r="AP25">
        <f>IFERROR(INDEX('Post ISIC Consolidation DLIM'!$B$150:$AQ$191,MATCH(DLIM!$A25,'Post ISIC Consolidation DLIM'!$A$150:$A$191,0),MATCH(DLIM!AP$1,'Post ISIC Consolidation DLIM'!$B$149:$AQ$149,0)),0)</f>
        <v>5.3660300389293814E-3</v>
      </c>
      <c r="AQ25">
        <f>IFERROR(INDEX('Post ISIC Consolidation DLIM'!$B$150:$AQ$191,MATCH(DLIM!$A25,'Post ISIC Consolidation DLIM'!$A$150:$A$191,0),MATCH(DLIM!AQ$1,'Post ISIC Consolidation DLIM'!$B$149:$AQ$149,0)),0)</f>
        <v>0</v>
      </c>
    </row>
    <row r="26" spans="1:43" x14ac:dyDescent="0.35">
      <c r="A26" t="s">
        <v>98</v>
      </c>
      <c r="B26">
        <f>IFERROR(INDEX('Post ISIC Consolidation DLIM'!$B$150:$AQ$191,MATCH(DLIM!$A26,'Post ISIC Consolidation DLIM'!$A$150:$A$191,0),MATCH(DLIM!B$1,'Post ISIC Consolidation DLIM'!$B$149:$AQ$149,0)),0)</f>
        <v>3.9886106854092281E-2</v>
      </c>
      <c r="C26">
        <f>IFERROR(INDEX('Post ISIC Consolidation DLIM'!$B$150:$AQ$191,MATCH(DLIM!$A26,'Post ISIC Consolidation DLIM'!$A$150:$A$191,0),MATCH(DLIM!C$1,'Post ISIC Consolidation DLIM'!$B$149:$AQ$149,0)),0)</f>
        <v>7.9844792947764906E-2</v>
      </c>
      <c r="D26">
        <f>IFERROR(INDEX('Post ISIC Consolidation DLIM'!$B$150:$AQ$191,MATCH(DLIM!$A26,'Post ISIC Consolidation DLIM'!$A$150:$A$191,0),MATCH(DLIM!D$1,'Post ISIC Consolidation DLIM'!$B$149:$AQ$149,0)),0)</f>
        <v>7.9844792947764906E-2</v>
      </c>
      <c r="E26">
        <f>IFERROR(INDEX('Post ISIC Consolidation DLIM'!$B$150:$AQ$191,MATCH(DLIM!$A26,'Post ISIC Consolidation DLIM'!$A$150:$A$191,0),MATCH(DLIM!E$1,'Post ISIC Consolidation DLIM'!$B$149:$AQ$149,0)),0)</f>
        <v>0</v>
      </c>
      <c r="F26">
        <f>IFERROR(INDEX('Post ISIC Consolidation DLIM'!$B$150:$AQ$191,MATCH(DLIM!$A26,'Post ISIC Consolidation DLIM'!$A$150:$A$191,0),MATCH(DLIM!F$1,'Post ISIC Consolidation DLIM'!$B$149:$AQ$149,0)),0)</f>
        <v>7.9844792947764906E-2</v>
      </c>
      <c r="G26">
        <f>IFERROR(INDEX('Post ISIC Consolidation DLIM'!$B$150:$AQ$191,MATCH(DLIM!$A26,'Post ISIC Consolidation DLIM'!$A$150:$A$191,0),MATCH(DLIM!G$1,'Post ISIC Consolidation DLIM'!$B$149:$AQ$149,0)),0)</f>
        <v>4.8299886650529249E-2</v>
      </c>
      <c r="H26">
        <f>IFERROR(INDEX('Post ISIC Consolidation DLIM'!$B$150:$AQ$191,MATCH(DLIM!$A26,'Post ISIC Consolidation DLIM'!$A$150:$A$191,0),MATCH(DLIM!H$1,'Post ISIC Consolidation DLIM'!$B$149:$AQ$149,0)),0)</f>
        <v>3.792988937789709E-2</v>
      </c>
      <c r="I26">
        <f>IFERROR(INDEX('Post ISIC Consolidation DLIM'!$B$150:$AQ$191,MATCH(DLIM!$A26,'Post ISIC Consolidation DLIM'!$A$150:$A$191,0),MATCH(DLIM!I$1,'Post ISIC Consolidation DLIM'!$B$149:$AQ$149,0)),0)</f>
        <v>5.5701165709500844E-2</v>
      </c>
      <c r="J26">
        <f>IFERROR(INDEX('Post ISIC Consolidation DLIM'!$B$150:$AQ$191,MATCH(DLIM!$A26,'Post ISIC Consolidation DLIM'!$A$150:$A$191,0),MATCH(DLIM!J$1,'Post ISIC Consolidation DLIM'!$B$149:$AQ$149,0)),0)</f>
        <v>8.4078082995504469E-2</v>
      </c>
      <c r="K26">
        <f>IFERROR(INDEX('Post ISIC Consolidation DLIM'!$B$150:$AQ$191,MATCH(DLIM!$A26,'Post ISIC Consolidation DLIM'!$A$150:$A$191,0),MATCH(DLIM!K$1,'Post ISIC Consolidation DLIM'!$B$149:$AQ$149,0)),0)</f>
        <v>3.859192081833946E-2</v>
      </c>
      <c r="L26">
        <f>IFERROR(INDEX('Post ISIC Consolidation DLIM'!$B$150:$AQ$191,MATCH(DLIM!$A26,'Post ISIC Consolidation DLIM'!$A$150:$A$191,0),MATCH(DLIM!L$1,'Post ISIC Consolidation DLIM'!$B$149:$AQ$149,0)),0)</f>
        <v>7.5829560977689725E-2</v>
      </c>
      <c r="M26">
        <f>IFERROR(INDEX('Post ISIC Consolidation DLIM'!$B$150:$AQ$191,MATCH(DLIM!$A26,'Post ISIC Consolidation DLIM'!$A$150:$A$191,0),MATCH(DLIM!M$1,'Post ISIC Consolidation DLIM'!$B$149:$AQ$149,0)),0)</f>
        <v>2.2204353946843742E-2</v>
      </c>
      <c r="N26">
        <f>IFERROR(INDEX('Post ISIC Consolidation DLIM'!$B$150:$AQ$191,MATCH(DLIM!$A26,'Post ISIC Consolidation DLIM'!$A$150:$A$191,0),MATCH(DLIM!N$1,'Post ISIC Consolidation DLIM'!$B$149:$AQ$149,0)),0)</f>
        <v>0</v>
      </c>
      <c r="O26">
        <f>IFERROR(INDEX('Post ISIC Consolidation DLIM'!$B$150:$AQ$191,MATCH(DLIM!$A26,'Post ISIC Consolidation DLIM'!$A$150:$A$191,0),MATCH(DLIM!O$1,'Post ISIC Consolidation DLIM'!$B$149:$AQ$149,0)),0)</f>
        <v>9.8860720961302703E-2</v>
      </c>
      <c r="P26">
        <f>IFERROR(INDEX('Post ISIC Consolidation DLIM'!$B$150:$AQ$191,MATCH(DLIM!$A26,'Post ISIC Consolidation DLIM'!$A$150:$A$191,0),MATCH(DLIM!P$1,'Post ISIC Consolidation DLIM'!$B$149:$AQ$149,0)),0)</f>
        <v>9.8860720961302703E-2</v>
      </c>
      <c r="Q26">
        <f>IFERROR(INDEX('Post ISIC Consolidation DLIM'!$B$150:$AQ$191,MATCH(DLIM!$A26,'Post ISIC Consolidation DLIM'!$A$150:$A$191,0),MATCH(DLIM!Q$1,'Post ISIC Consolidation DLIM'!$B$149:$AQ$149,0)),0)</f>
        <v>0.11861335163618628</v>
      </c>
      <c r="R26">
        <f>IFERROR(INDEX('Post ISIC Consolidation DLIM'!$B$150:$AQ$191,MATCH(DLIM!$A26,'Post ISIC Consolidation DLIM'!$A$150:$A$191,0),MATCH(DLIM!R$1,'Post ISIC Consolidation DLIM'!$B$149:$AQ$149,0)),0)</f>
        <v>0.11861335163618628</v>
      </c>
      <c r="S26">
        <f>IFERROR(INDEX('Post ISIC Consolidation DLIM'!$B$150:$AQ$191,MATCH(DLIM!$A26,'Post ISIC Consolidation DLIM'!$A$150:$A$191,0),MATCH(DLIM!S$1,'Post ISIC Consolidation DLIM'!$B$149:$AQ$149,0)),0)</f>
        <v>0</v>
      </c>
      <c r="T26">
        <f>IFERROR(INDEX('Post ISIC Consolidation DLIM'!$B$150:$AQ$191,MATCH(DLIM!$A26,'Post ISIC Consolidation DLIM'!$A$150:$A$191,0),MATCH(DLIM!T$1,'Post ISIC Consolidation DLIM'!$B$149:$AQ$149,0)),0)</f>
        <v>0</v>
      </c>
      <c r="U26">
        <f>IFERROR(INDEX('Post ISIC Consolidation DLIM'!$B$150:$AQ$191,MATCH(DLIM!$A26,'Post ISIC Consolidation DLIM'!$A$150:$A$191,0),MATCH(DLIM!U$1,'Post ISIC Consolidation DLIM'!$B$149:$AQ$149,0)),0)</f>
        <v>0</v>
      </c>
      <c r="V26">
        <f>IFERROR(INDEX('Post ISIC Consolidation DLIM'!$B$150:$AQ$191,MATCH(DLIM!$A26,'Post ISIC Consolidation DLIM'!$A$150:$A$191,0),MATCH(DLIM!V$1,'Post ISIC Consolidation DLIM'!$B$149:$AQ$149,0)),0)</f>
        <v>3.5939061926878228E-2</v>
      </c>
      <c r="W26">
        <f>IFERROR(INDEX('Post ISIC Consolidation DLIM'!$B$150:$AQ$191,MATCH(DLIM!$A26,'Post ISIC Consolidation DLIM'!$A$150:$A$191,0),MATCH(DLIM!W$1,'Post ISIC Consolidation DLIM'!$B$149:$AQ$149,0)),0)</f>
        <v>3.4330387934650347E-2</v>
      </c>
      <c r="X26">
        <f>IFERROR(INDEX('Post ISIC Consolidation DLIM'!$B$150:$AQ$191,MATCH(DLIM!$A26,'Post ISIC Consolidation DLIM'!$A$150:$A$191,0),MATCH(DLIM!X$1,'Post ISIC Consolidation DLIM'!$B$149:$AQ$149,0)),0)</f>
        <v>0</v>
      </c>
      <c r="Y26">
        <f>IFERROR(INDEX('Post ISIC Consolidation DLIM'!$B$150:$AQ$191,MATCH(DLIM!$A26,'Post ISIC Consolidation DLIM'!$A$150:$A$191,0),MATCH(DLIM!Y$1,'Post ISIC Consolidation DLIM'!$B$149:$AQ$149,0)),0)</f>
        <v>4.446624326012847E-2</v>
      </c>
      <c r="Z26">
        <f>IFERROR(INDEX('Post ISIC Consolidation DLIM'!$B$150:$AQ$191,MATCH(DLIM!$A26,'Post ISIC Consolidation DLIM'!$A$150:$A$191,0),MATCH(DLIM!Z$1,'Post ISIC Consolidation DLIM'!$B$149:$AQ$149,0)),0)</f>
        <v>1.4093052352600515</v>
      </c>
      <c r="AA26">
        <f>IFERROR(INDEX('Post ISIC Consolidation DLIM'!$B$150:$AQ$191,MATCH(DLIM!$A26,'Post ISIC Consolidation DLIM'!$A$150:$A$191,0),MATCH(DLIM!AA$1,'Post ISIC Consolidation DLIM'!$B$149:$AQ$149,0)),0)</f>
        <v>0.01</v>
      </c>
      <c r="AB26">
        <f>IFERROR(INDEX('Post ISIC Consolidation DLIM'!$B$150:$AQ$191,MATCH(DLIM!$A26,'Post ISIC Consolidation DLIM'!$A$150:$A$191,0),MATCH(DLIM!AB$1,'Post ISIC Consolidation DLIM'!$B$149:$AQ$149,0)),0)</f>
        <v>4.7552814498739188E-2</v>
      </c>
      <c r="AC26">
        <f>IFERROR(INDEX('Post ISIC Consolidation DLIM'!$B$150:$AQ$191,MATCH(DLIM!$A26,'Post ISIC Consolidation DLIM'!$A$150:$A$191,0),MATCH(DLIM!AC$1,'Post ISIC Consolidation DLIM'!$B$149:$AQ$149,0)),0)</f>
        <v>2.7967494438427592E-2</v>
      </c>
      <c r="AD26">
        <f>IFERROR(INDEX('Post ISIC Consolidation DLIM'!$B$150:$AQ$191,MATCH(DLIM!$A26,'Post ISIC Consolidation DLIM'!$A$150:$A$191,0),MATCH(DLIM!AD$1,'Post ISIC Consolidation DLIM'!$B$149:$AQ$149,0)),0)</f>
        <v>2.5837362830968567E-2</v>
      </c>
      <c r="AE26">
        <f>IFERROR(INDEX('Post ISIC Consolidation DLIM'!$B$150:$AQ$191,MATCH(DLIM!$A26,'Post ISIC Consolidation DLIM'!$A$150:$A$191,0),MATCH(DLIM!AE$1,'Post ISIC Consolidation DLIM'!$B$149:$AQ$149,0)),0)</f>
        <v>2.9660874769471761E-2</v>
      </c>
      <c r="AF26">
        <f>IFERROR(INDEX('Post ISIC Consolidation DLIM'!$B$150:$AQ$191,MATCH(DLIM!$A26,'Post ISIC Consolidation DLIM'!$A$150:$A$191,0),MATCH(DLIM!AF$1,'Post ISIC Consolidation DLIM'!$B$149:$AQ$149,0)),0)</f>
        <v>3.8424071164621917E-2</v>
      </c>
      <c r="AG26">
        <f>IFERROR(INDEX('Post ISIC Consolidation DLIM'!$B$150:$AQ$191,MATCH(DLIM!$A26,'Post ISIC Consolidation DLIM'!$A$150:$A$191,0),MATCH(DLIM!AG$1,'Post ISIC Consolidation DLIM'!$B$149:$AQ$149,0)),0)</f>
        <v>2.8277435010142894E-2</v>
      </c>
      <c r="AH26">
        <f>IFERROR(INDEX('Post ISIC Consolidation DLIM'!$B$150:$AQ$191,MATCH(DLIM!$A26,'Post ISIC Consolidation DLIM'!$A$150:$A$191,0),MATCH(DLIM!AH$1,'Post ISIC Consolidation DLIM'!$B$149:$AQ$149,0)),0)</f>
        <v>3.1002830533358262E-2</v>
      </c>
      <c r="AI26">
        <f>IFERROR(INDEX('Post ISIC Consolidation DLIM'!$B$150:$AQ$191,MATCH(DLIM!$A26,'Post ISIC Consolidation DLIM'!$A$150:$A$191,0),MATCH(DLIM!AI$1,'Post ISIC Consolidation DLIM'!$B$149:$AQ$149,0)),0)</f>
        <v>1.1576785975362954E-2</v>
      </c>
      <c r="AJ26">
        <f>IFERROR(INDEX('Post ISIC Consolidation DLIM'!$B$150:$AQ$191,MATCH(DLIM!$A26,'Post ISIC Consolidation DLIM'!$A$150:$A$191,0),MATCH(DLIM!AJ$1,'Post ISIC Consolidation DLIM'!$B$149:$AQ$149,0)),0)</f>
        <v>1.0942578418668051E-2</v>
      </c>
      <c r="AK26">
        <f>IFERROR(INDEX('Post ISIC Consolidation DLIM'!$B$150:$AQ$191,MATCH(DLIM!$A26,'Post ISIC Consolidation DLIM'!$A$150:$A$191,0),MATCH(DLIM!AK$1,'Post ISIC Consolidation DLIM'!$B$149:$AQ$149,0)),0)</f>
        <v>1.1960953580603386E-2</v>
      </c>
      <c r="AL26">
        <f>IFERROR(INDEX('Post ISIC Consolidation DLIM'!$B$150:$AQ$191,MATCH(DLIM!$A26,'Post ISIC Consolidation DLIM'!$A$150:$A$191,0),MATCH(DLIM!AL$1,'Post ISIC Consolidation DLIM'!$B$149:$AQ$149,0)),0)</f>
        <v>1.6717847710902557E-2</v>
      </c>
      <c r="AM26">
        <f>IFERROR(INDEX('Post ISIC Consolidation DLIM'!$B$150:$AQ$191,MATCH(DLIM!$A26,'Post ISIC Consolidation DLIM'!$A$150:$A$191,0),MATCH(DLIM!AM$1,'Post ISIC Consolidation DLIM'!$B$149:$AQ$149,0)),0)</f>
        <v>1.9210702655683691E-2</v>
      </c>
      <c r="AN26">
        <f>IFERROR(INDEX('Post ISIC Consolidation DLIM'!$B$150:$AQ$191,MATCH(DLIM!$A26,'Post ISIC Consolidation DLIM'!$A$150:$A$191,0),MATCH(DLIM!AN$1,'Post ISIC Consolidation DLIM'!$B$149:$AQ$149,0)),0)</f>
        <v>1.6745243468073927E-2</v>
      </c>
      <c r="AO26">
        <f>IFERROR(INDEX('Post ISIC Consolidation DLIM'!$B$150:$AQ$191,MATCH(DLIM!$A26,'Post ISIC Consolidation DLIM'!$A$150:$A$191,0),MATCH(DLIM!AO$1,'Post ISIC Consolidation DLIM'!$B$149:$AQ$149,0)),0)</f>
        <v>1.9736002460549164E-2</v>
      </c>
      <c r="AP26">
        <f>IFERROR(INDEX('Post ISIC Consolidation DLIM'!$B$150:$AQ$191,MATCH(DLIM!$A26,'Post ISIC Consolidation DLIM'!$A$150:$A$191,0),MATCH(DLIM!AP$1,'Post ISIC Consolidation DLIM'!$B$149:$AQ$149,0)),0)</f>
        <v>3.1124461147892225E-2</v>
      </c>
      <c r="AQ26">
        <f>IFERROR(INDEX('Post ISIC Consolidation DLIM'!$B$150:$AQ$191,MATCH(DLIM!$A26,'Post ISIC Consolidation DLIM'!$A$150:$A$191,0),MATCH(DLIM!AQ$1,'Post ISIC Consolidation DLIM'!$B$149:$AQ$149,0)),0)</f>
        <v>0</v>
      </c>
    </row>
    <row r="27" spans="1:43" x14ac:dyDescent="0.35">
      <c r="A27" t="s">
        <v>99</v>
      </c>
      <c r="B27">
        <f>IFERROR(INDEX('Post ISIC Consolidation DLIM'!$B$150:$AQ$191,MATCH(DLIM!$A27,'Post ISIC Consolidation DLIM'!$A$150:$A$191,0),MATCH(DLIM!B$1,'Post ISIC Consolidation DLIM'!$B$149:$AQ$149,0)),0)</f>
        <v>3.9886106854092281E-2</v>
      </c>
      <c r="C27">
        <f>IFERROR(INDEX('Post ISIC Consolidation DLIM'!$B$150:$AQ$191,MATCH(DLIM!$A27,'Post ISIC Consolidation DLIM'!$A$150:$A$191,0),MATCH(DLIM!C$1,'Post ISIC Consolidation DLIM'!$B$149:$AQ$149,0)),0)</f>
        <v>7.9844792947764906E-2</v>
      </c>
      <c r="D27">
        <f>IFERROR(INDEX('Post ISIC Consolidation DLIM'!$B$150:$AQ$191,MATCH(DLIM!$A27,'Post ISIC Consolidation DLIM'!$A$150:$A$191,0),MATCH(DLIM!D$1,'Post ISIC Consolidation DLIM'!$B$149:$AQ$149,0)),0)</f>
        <v>7.9844792947764906E-2</v>
      </c>
      <c r="E27">
        <f>IFERROR(INDEX('Post ISIC Consolidation DLIM'!$B$150:$AQ$191,MATCH(DLIM!$A27,'Post ISIC Consolidation DLIM'!$A$150:$A$191,0),MATCH(DLIM!E$1,'Post ISIC Consolidation DLIM'!$B$149:$AQ$149,0)),0)</f>
        <v>0</v>
      </c>
      <c r="F27">
        <f>IFERROR(INDEX('Post ISIC Consolidation DLIM'!$B$150:$AQ$191,MATCH(DLIM!$A27,'Post ISIC Consolidation DLIM'!$A$150:$A$191,0),MATCH(DLIM!F$1,'Post ISIC Consolidation DLIM'!$B$149:$AQ$149,0)),0)</f>
        <v>7.9844792947764906E-2</v>
      </c>
      <c r="G27">
        <f>IFERROR(INDEX('Post ISIC Consolidation DLIM'!$B$150:$AQ$191,MATCH(DLIM!$A27,'Post ISIC Consolidation DLIM'!$A$150:$A$191,0),MATCH(DLIM!G$1,'Post ISIC Consolidation DLIM'!$B$149:$AQ$149,0)),0)</f>
        <v>4.8299886650529249E-2</v>
      </c>
      <c r="H27">
        <f>IFERROR(INDEX('Post ISIC Consolidation DLIM'!$B$150:$AQ$191,MATCH(DLIM!$A27,'Post ISIC Consolidation DLIM'!$A$150:$A$191,0),MATCH(DLIM!H$1,'Post ISIC Consolidation DLIM'!$B$149:$AQ$149,0)),0)</f>
        <v>3.792988937789709E-2</v>
      </c>
      <c r="I27">
        <f>IFERROR(INDEX('Post ISIC Consolidation DLIM'!$B$150:$AQ$191,MATCH(DLIM!$A27,'Post ISIC Consolidation DLIM'!$A$150:$A$191,0),MATCH(DLIM!I$1,'Post ISIC Consolidation DLIM'!$B$149:$AQ$149,0)),0)</f>
        <v>5.5701165709500844E-2</v>
      </c>
      <c r="J27">
        <f>IFERROR(INDEX('Post ISIC Consolidation DLIM'!$B$150:$AQ$191,MATCH(DLIM!$A27,'Post ISIC Consolidation DLIM'!$A$150:$A$191,0),MATCH(DLIM!J$1,'Post ISIC Consolidation DLIM'!$B$149:$AQ$149,0)),0)</f>
        <v>8.4078082995504469E-2</v>
      </c>
      <c r="K27">
        <f>IFERROR(INDEX('Post ISIC Consolidation DLIM'!$B$150:$AQ$191,MATCH(DLIM!$A27,'Post ISIC Consolidation DLIM'!$A$150:$A$191,0),MATCH(DLIM!K$1,'Post ISIC Consolidation DLIM'!$B$149:$AQ$149,0)),0)</f>
        <v>3.859192081833946E-2</v>
      </c>
      <c r="L27">
        <f>IFERROR(INDEX('Post ISIC Consolidation DLIM'!$B$150:$AQ$191,MATCH(DLIM!$A27,'Post ISIC Consolidation DLIM'!$A$150:$A$191,0),MATCH(DLIM!L$1,'Post ISIC Consolidation DLIM'!$B$149:$AQ$149,0)),0)</f>
        <v>7.5829560977689725E-2</v>
      </c>
      <c r="M27">
        <f>IFERROR(INDEX('Post ISIC Consolidation DLIM'!$B$150:$AQ$191,MATCH(DLIM!$A27,'Post ISIC Consolidation DLIM'!$A$150:$A$191,0),MATCH(DLIM!M$1,'Post ISIC Consolidation DLIM'!$B$149:$AQ$149,0)),0)</f>
        <v>2.2204353946843742E-2</v>
      </c>
      <c r="N27">
        <f>IFERROR(INDEX('Post ISIC Consolidation DLIM'!$B$150:$AQ$191,MATCH(DLIM!$A27,'Post ISIC Consolidation DLIM'!$A$150:$A$191,0),MATCH(DLIM!N$1,'Post ISIC Consolidation DLIM'!$B$149:$AQ$149,0)),0)</f>
        <v>0</v>
      </c>
      <c r="O27">
        <f>IFERROR(INDEX('Post ISIC Consolidation DLIM'!$B$150:$AQ$191,MATCH(DLIM!$A27,'Post ISIC Consolidation DLIM'!$A$150:$A$191,0),MATCH(DLIM!O$1,'Post ISIC Consolidation DLIM'!$B$149:$AQ$149,0)),0)</f>
        <v>9.8860720961302703E-2</v>
      </c>
      <c r="P27">
        <f>IFERROR(INDEX('Post ISIC Consolidation DLIM'!$B$150:$AQ$191,MATCH(DLIM!$A27,'Post ISIC Consolidation DLIM'!$A$150:$A$191,0),MATCH(DLIM!P$1,'Post ISIC Consolidation DLIM'!$B$149:$AQ$149,0)),0)</f>
        <v>9.8860720961302703E-2</v>
      </c>
      <c r="Q27">
        <f>IFERROR(INDEX('Post ISIC Consolidation DLIM'!$B$150:$AQ$191,MATCH(DLIM!$A27,'Post ISIC Consolidation DLIM'!$A$150:$A$191,0),MATCH(DLIM!Q$1,'Post ISIC Consolidation DLIM'!$B$149:$AQ$149,0)),0)</f>
        <v>0.11861335163618629</v>
      </c>
      <c r="R27">
        <f>IFERROR(INDEX('Post ISIC Consolidation DLIM'!$B$150:$AQ$191,MATCH(DLIM!$A27,'Post ISIC Consolidation DLIM'!$A$150:$A$191,0),MATCH(DLIM!R$1,'Post ISIC Consolidation DLIM'!$B$149:$AQ$149,0)),0)</f>
        <v>0.11861335163618629</v>
      </c>
      <c r="S27">
        <f>IFERROR(INDEX('Post ISIC Consolidation DLIM'!$B$150:$AQ$191,MATCH(DLIM!$A27,'Post ISIC Consolidation DLIM'!$A$150:$A$191,0),MATCH(DLIM!S$1,'Post ISIC Consolidation DLIM'!$B$149:$AQ$149,0)),0)</f>
        <v>0</v>
      </c>
      <c r="T27">
        <f>IFERROR(INDEX('Post ISIC Consolidation DLIM'!$B$150:$AQ$191,MATCH(DLIM!$A27,'Post ISIC Consolidation DLIM'!$A$150:$A$191,0),MATCH(DLIM!T$1,'Post ISIC Consolidation DLIM'!$B$149:$AQ$149,0)),0)</f>
        <v>0</v>
      </c>
      <c r="U27">
        <f>IFERROR(INDEX('Post ISIC Consolidation DLIM'!$B$150:$AQ$191,MATCH(DLIM!$A27,'Post ISIC Consolidation DLIM'!$A$150:$A$191,0),MATCH(DLIM!U$1,'Post ISIC Consolidation DLIM'!$B$149:$AQ$149,0)),0)</f>
        <v>0</v>
      </c>
      <c r="V27">
        <f>IFERROR(INDEX('Post ISIC Consolidation DLIM'!$B$150:$AQ$191,MATCH(DLIM!$A27,'Post ISIC Consolidation DLIM'!$A$150:$A$191,0),MATCH(DLIM!V$1,'Post ISIC Consolidation DLIM'!$B$149:$AQ$149,0)),0)</f>
        <v>3.5939061926878228E-2</v>
      </c>
      <c r="W27">
        <f>IFERROR(INDEX('Post ISIC Consolidation DLIM'!$B$150:$AQ$191,MATCH(DLIM!$A27,'Post ISIC Consolidation DLIM'!$A$150:$A$191,0),MATCH(DLIM!W$1,'Post ISIC Consolidation DLIM'!$B$149:$AQ$149,0)),0)</f>
        <v>3.4330387934650347E-2</v>
      </c>
      <c r="X27">
        <f>IFERROR(INDEX('Post ISIC Consolidation DLIM'!$B$150:$AQ$191,MATCH(DLIM!$A27,'Post ISIC Consolidation DLIM'!$A$150:$A$191,0),MATCH(DLIM!X$1,'Post ISIC Consolidation DLIM'!$B$149:$AQ$149,0)),0)</f>
        <v>0</v>
      </c>
      <c r="Y27">
        <f>IFERROR(INDEX('Post ISIC Consolidation DLIM'!$B$150:$AQ$191,MATCH(DLIM!$A27,'Post ISIC Consolidation DLIM'!$A$150:$A$191,0),MATCH(DLIM!Y$1,'Post ISIC Consolidation DLIM'!$B$149:$AQ$149,0)),0)</f>
        <v>4.446624326012847E-2</v>
      </c>
      <c r="Z27">
        <f>IFERROR(INDEX('Post ISIC Consolidation DLIM'!$B$150:$AQ$191,MATCH(DLIM!$A27,'Post ISIC Consolidation DLIM'!$A$150:$A$191,0),MATCH(DLIM!Z$1,'Post ISIC Consolidation DLIM'!$B$149:$AQ$149,0)),0)</f>
        <v>0.01</v>
      </c>
      <c r="AA27">
        <f>IFERROR(INDEX('Post ISIC Consolidation DLIM'!$B$150:$AQ$191,MATCH(DLIM!$A27,'Post ISIC Consolidation DLIM'!$A$150:$A$191,0),MATCH(DLIM!AA$1,'Post ISIC Consolidation DLIM'!$B$149:$AQ$149,0)),0)</f>
        <v>1.4093052352600515</v>
      </c>
      <c r="AB27">
        <f>IFERROR(INDEX('Post ISIC Consolidation DLIM'!$B$150:$AQ$191,MATCH(DLIM!$A27,'Post ISIC Consolidation DLIM'!$A$150:$A$191,0),MATCH(DLIM!AB$1,'Post ISIC Consolidation DLIM'!$B$149:$AQ$149,0)),0)</f>
        <v>4.7552814498739188E-2</v>
      </c>
      <c r="AC27">
        <f>IFERROR(INDEX('Post ISIC Consolidation DLIM'!$B$150:$AQ$191,MATCH(DLIM!$A27,'Post ISIC Consolidation DLIM'!$A$150:$A$191,0),MATCH(DLIM!AC$1,'Post ISIC Consolidation DLIM'!$B$149:$AQ$149,0)),0)</f>
        <v>2.7967494438427588E-2</v>
      </c>
      <c r="AD27">
        <f>IFERROR(INDEX('Post ISIC Consolidation DLIM'!$B$150:$AQ$191,MATCH(DLIM!$A27,'Post ISIC Consolidation DLIM'!$A$150:$A$191,0),MATCH(DLIM!AD$1,'Post ISIC Consolidation DLIM'!$B$149:$AQ$149,0)),0)</f>
        <v>2.5837362830968567E-2</v>
      </c>
      <c r="AE27">
        <f>IFERROR(INDEX('Post ISIC Consolidation DLIM'!$B$150:$AQ$191,MATCH(DLIM!$A27,'Post ISIC Consolidation DLIM'!$A$150:$A$191,0),MATCH(DLIM!AE$1,'Post ISIC Consolidation DLIM'!$B$149:$AQ$149,0)),0)</f>
        <v>2.9660874769471761E-2</v>
      </c>
      <c r="AF27">
        <f>IFERROR(INDEX('Post ISIC Consolidation DLIM'!$B$150:$AQ$191,MATCH(DLIM!$A27,'Post ISIC Consolidation DLIM'!$A$150:$A$191,0),MATCH(DLIM!AF$1,'Post ISIC Consolidation DLIM'!$B$149:$AQ$149,0)),0)</f>
        <v>3.8424071164621924E-2</v>
      </c>
      <c r="AG27">
        <f>IFERROR(INDEX('Post ISIC Consolidation DLIM'!$B$150:$AQ$191,MATCH(DLIM!$A27,'Post ISIC Consolidation DLIM'!$A$150:$A$191,0),MATCH(DLIM!AG$1,'Post ISIC Consolidation DLIM'!$B$149:$AQ$149,0)),0)</f>
        <v>2.8277435010142894E-2</v>
      </c>
      <c r="AH27">
        <f>IFERROR(INDEX('Post ISIC Consolidation DLIM'!$B$150:$AQ$191,MATCH(DLIM!$A27,'Post ISIC Consolidation DLIM'!$A$150:$A$191,0),MATCH(DLIM!AH$1,'Post ISIC Consolidation DLIM'!$B$149:$AQ$149,0)),0)</f>
        <v>3.1002830533358259E-2</v>
      </c>
      <c r="AI27">
        <f>IFERROR(INDEX('Post ISIC Consolidation DLIM'!$B$150:$AQ$191,MATCH(DLIM!$A27,'Post ISIC Consolidation DLIM'!$A$150:$A$191,0),MATCH(DLIM!AI$1,'Post ISIC Consolidation DLIM'!$B$149:$AQ$149,0)),0)</f>
        <v>1.1576785975362954E-2</v>
      </c>
      <c r="AJ27">
        <f>IFERROR(INDEX('Post ISIC Consolidation DLIM'!$B$150:$AQ$191,MATCH(DLIM!$A27,'Post ISIC Consolidation DLIM'!$A$150:$A$191,0),MATCH(DLIM!AJ$1,'Post ISIC Consolidation DLIM'!$B$149:$AQ$149,0)),0)</f>
        <v>1.0942578418668051E-2</v>
      </c>
      <c r="AK27">
        <f>IFERROR(INDEX('Post ISIC Consolidation DLIM'!$B$150:$AQ$191,MATCH(DLIM!$A27,'Post ISIC Consolidation DLIM'!$A$150:$A$191,0),MATCH(DLIM!AK$1,'Post ISIC Consolidation DLIM'!$B$149:$AQ$149,0)),0)</f>
        <v>1.1960953580603386E-2</v>
      </c>
      <c r="AL27">
        <f>IFERROR(INDEX('Post ISIC Consolidation DLIM'!$B$150:$AQ$191,MATCH(DLIM!$A27,'Post ISIC Consolidation DLIM'!$A$150:$A$191,0),MATCH(DLIM!AL$1,'Post ISIC Consolidation DLIM'!$B$149:$AQ$149,0)),0)</f>
        <v>1.6717847710902557E-2</v>
      </c>
      <c r="AM27">
        <f>IFERROR(INDEX('Post ISIC Consolidation DLIM'!$B$150:$AQ$191,MATCH(DLIM!$A27,'Post ISIC Consolidation DLIM'!$A$150:$A$191,0),MATCH(DLIM!AM$1,'Post ISIC Consolidation DLIM'!$B$149:$AQ$149,0)),0)</f>
        <v>1.9210702655683691E-2</v>
      </c>
      <c r="AN27">
        <f>IFERROR(INDEX('Post ISIC Consolidation DLIM'!$B$150:$AQ$191,MATCH(DLIM!$A27,'Post ISIC Consolidation DLIM'!$A$150:$A$191,0),MATCH(DLIM!AN$1,'Post ISIC Consolidation DLIM'!$B$149:$AQ$149,0)),0)</f>
        <v>1.6745243468073927E-2</v>
      </c>
      <c r="AO27">
        <f>IFERROR(INDEX('Post ISIC Consolidation DLIM'!$B$150:$AQ$191,MATCH(DLIM!$A27,'Post ISIC Consolidation DLIM'!$A$150:$A$191,0),MATCH(DLIM!AO$1,'Post ISIC Consolidation DLIM'!$B$149:$AQ$149,0)),0)</f>
        <v>1.9736002460549164E-2</v>
      </c>
      <c r="AP27">
        <f>IFERROR(INDEX('Post ISIC Consolidation DLIM'!$B$150:$AQ$191,MATCH(DLIM!$A27,'Post ISIC Consolidation DLIM'!$A$150:$A$191,0),MATCH(DLIM!AP$1,'Post ISIC Consolidation DLIM'!$B$149:$AQ$149,0)),0)</f>
        <v>3.1124461147892225E-2</v>
      </c>
      <c r="AQ27">
        <f>IFERROR(INDEX('Post ISIC Consolidation DLIM'!$B$150:$AQ$191,MATCH(DLIM!$A27,'Post ISIC Consolidation DLIM'!$A$150:$A$191,0),MATCH(DLIM!AQ$1,'Post ISIC Consolidation DLIM'!$B$149:$AQ$149,0)),0)</f>
        <v>0</v>
      </c>
    </row>
    <row r="28" spans="1:43" x14ac:dyDescent="0.35">
      <c r="A28" t="s">
        <v>97</v>
      </c>
      <c r="B28">
        <f>IFERROR(INDEX('Post ISIC Consolidation DLIM'!$B$150:$AQ$191,MATCH(DLIM!$A28,'Post ISIC Consolidation DLIM'!$A$150:$A$191,0),MATCH(DLIM!B$1,'Post ISIC Consolidation DLIM'!$B$149:$AQ$149,0)),0)</f>
        <v>9.8734570491615225E-3</v>
      </c>
      <c r="C28">
        <f>IFERROR(INDEX('Post ISIC Consolidation DLIM'!$B$150:$AQ$191,MATCH(DLIM!$A28,'Post ISIC Consolidation DLIM'!$A$150:$A$191,0),MATCH(DLIM!C$1,'Post ISIC Consolidation DLIM'!$B$149:$AQ$149,0)),0)</f>
        <v>1.2457317416628423E-2</v>
      </c>
      <c r="D28">
        <f>IFERROR(INDEX('Post ISIC Consolidation DLIM'!$B$150:$AQ$191,MATCH(DLIM!$A28,'Post ISIC Consolidation DLIM'!$A$150:$A$191,0),MATCH(DLIM!D$1,'Post ISIC Consolidation DLIM'!$B$149:$AQ$149,0)),0)</f>
        <v>1.2457317416628423E-2</v>
      </c>
      <c r="E28">
        <f>IFERROR(INDEX('Post ISIC Consolidation DLIM'!$B$150:$AQ$191,MATCH(DLIM!$A28,'Post ISIC Consolidation DLIM'!$A$150:$A$191,0),MATCH(DLIM!E$1,'Post ISIC Consolidation DLIM'!$B$149:$AQ$149,0)),0)</f>
        <v>0</v>
      </c>
      <c r="F28">
        <f>IFERROR(INDEX('Post ISIC Consolidation DLIM'!$B$150:$AQ$191,MATCH(DLIM!$A28,'Post ISIC Consolidation DLIM'!$A$150:$A$191,0),MATCH(DLIM!F$1,'Post ISIC Consolidation DLIM'!$B$149:$AQ$149,0)),0)</f>
        <v>1.2457317416628422E-2</v>
      </c>
      <c r="G28">
        <f>IFERROR(INDEX('Post ISIC Consolidation DLIM'!$B$150:$AQ$191,MATCH(DLIM!$A28,'Post ISIC Consolidation DLIM'!$A$150:$A$191,0),MATCH(DLIM!G$1,'Post ISIC Consolidation DLIM'!$B$149:$AQ$149,0)),0)</f>
        <v>1.3109232228466912E-2</v>
      </c>
      <c r="H28">
        <f>IFERROR(INDEX('Post ISIC Consolidation DLIM'!$B$150:$AQ$191,MATCH(DLIM!$A28,'Post ISIC Consolidation DLIM'!$A$150:$A$191,0),MATCH(DLIM!H$1,'Post ISIC Consolidation DLIM'!$B$149:$AQ$149,0)),0)</f>
        <v>1.2421233666916966E-2</v>
      </c>
      <c r="I28">
        <f>IFERROR(INDEX('Post ISIC Consolidation DLIM'!$B$150:$AQ$191,MATCH(DLIM!$A28,'Post ISIC Consolidation DLIM'!$A$150:$A$191,0),MATCH(DLIM!I$1,'Post ISIC Consolidation DLIM'!$B$149:$AQ$149,0)),0)</f>
        <v>1.5605660883916158E-2</v>
      </c>
      <c r="J28">
        <f>IFERROR(INDEX('Post ISIC Consolidation DLIM'!$B$150:$AQ$191,MATCH(DLIM!$A28,'Post ISIC Consolidation DLIM'!$A$150:$A$191,0),MATCH(DLIM!J$1,'Post ISIC Consolidation DLIM'!$B$149:$AQ$149,0)),0)</f>
        <v>3.2612402617349358E-2</v>
      </c>
      <c r="K28">
        <f>IFERROR(INDEX('Post ISIC Consolidation DLIM'!$B$150:$AQ$191,MATCH(DLIM!$A28,'Post ISIC Consolidation DLIM'!$A$150:$A$191,0),MATCH(DLIM!K$1,'Post ISIC Consolidation DLIM'!$B$149:$AQ$149,0)),0)</f>
        <v>8.2892759559967302E-3</v>
      </c>
      <c r="L28">
        <f>IFERROR(INDEX('Post ISIC Consolidation DLIM'!$B$150:$AQ$191,MATCH(DLIM!$A28,'Post ISIC Consolidation DLIM'!$A$150:$A$191,0),MATCH(DLIM!L$1,'Post ISIC Consolidation DLIM'!$B$149:$AQ$149,0)),0)</f>
        <v>1.4923450554136467E-2</v>
      </c>
      <c r="M28">
        <f>IFERROR(INDEX('Post ISIC Consolidation DLIM'!$B$150:$AQ$191,MATCH(DLIM!$A28,'Post ISIC Consolidation DLIM'!$A$150:$A$191,0),MATCH(DLIM!M$1,'Post ISIC Consolidation DLIM'!$B$149:$AQ$149,0)),0)</f>
        <v>6.4169075919323047E-3</v>
      </c>
      <c r="N28">
        <f>IFERROR(INDEX('Post ISIC Consolidation DLIM'!$B$150:$AQ$191,MATCH(DLIM!$A28,'Post ISIC Consolidation DLIM'!$A$150:$A$191,0),MATCH(DLIM!N$1,'Post ISIC Consolidation DLIM'!$B$149:$AQ$149,0)),0)</f>
        <v>0</v>
      </c>
      <c r="O28">
        <f>IFERROR(INDEX('Post ISIC Consolidation DLIM'!$B$150:$AQ$191,MATCH(DLIM!$A28,'Post ISIC Consolidation DLIM'!$A$150:$A$191,0),MATCH(DLIM!O$1,'Post ISIC Consolidation DLIM'!$B$149:$AQ$149,0)),0)</f>
        <v>1.8771269388664975E-2</v>
      </c>
      <c r="P28">
        <f>IFERROR(INDEX('Post ISIC Consolidation DLIM'!$B$150:$AQ$191,MATCH(DLIM!$A28,'Post ISIC Consolidation DLIM'!$A$150:$A$191,0),MATCH(DLIM!P$1,'Post ISIC Consolidation DLIM'!$B$149:$AQ$149,0)),0)</f>
        <v>1.8771269388664975E-2</v>
      </c>
      <c r="Q28">
        <f>IFERROR(INDEX('Post ISIC Consolidation DLIM'!$B$150:$AQ$191,MATCH(DLIM!$A28,'Post ISIC Consolidation DLIM'!$A$150:$A$191,0),MATCH(DLIM!Q$1,'Post ISIC Consolidation DLIM'!$B$149:$AQ$149,0)),0)</f>
        <v>9.6903299295918913E-2</v>
      </c>
      <c r="R28">
        <f>IFERROR(INDEX('Post ISIC Consolidation DLIM'!$B$150:$AQ$191,MATCH(DLIM!$A28,'Post ISIC Consolidation DLIM'!$A$150:$A$191,0),MATCH(DLIM!R$1,'Post ISIC Consolidation DLIM'!$B$149:$AQ$149,0)),0)</f>
        <v>9.6903299295918927E-2</v>
      </c>
      <c r="S28">
        <f>IFERROR(INDEX('Post ISIC Consolidation DLIM'!$B$150:$AQ$191,MATCH(DLIM!$A28,'Post ISIC Consolidation DLIM'!$A$150:$A$191,0),MATCH(DLIM!S$1,'Post ISIC Consolidation DLIM'!$B$149:$AQ$149,0)),0)</f>
        <v>0</v>
      </c>
      <c r="T28">
        <f>IFERROR(INDEX('Post ISIC Consolidation DLIM'!$B$150:$AQ$191,MATCH(DLIM!$A28,'Post ISIC Consolidation DLIM'!$A$150:$A$191,0),MATCH(DLIM!T$1,'Post ISIC Consolidation DLIM'!$B$149:$AQ$149,0)),0)</f>
        <v>0</v>
      </c>
      <c r="U28">
        <f>IFERROR(INDEX('Post ISIC Consolidation DLIM'!$B$150:$AQ$191,MATCH(DLIM!$A28,'Post ISIC Consolidation DLIM'!$A$150:$A$191,0),MATCH(DLIM!U$1,'Post ISIC Consolidation DLIM'!$B$149:$AQ$149,0)),0)</f>
        <v>0</v>
      </c>
      <c r="V28">
        <f>IFERROR(INDEX('Post ISIC Consolidation DLIM'!$B$150:$AQ$191,MATCH(DLIM!$A28,'Post ISIC Consolidation DLIM'!$A$150:$A$191,0),MATCH(DLIM!V$1,'Post ISIC Consolidation DLIM'!$B$149:$AQ$149,0)),0)</f>
        <v>1.7700571907276797E-2</v>
      </c>
      <c r="W28">
        <f>IFERROR(INDEX('Post ISIC Consolidation DLIM'!$B$150:$AQ$191,MATCH(DLIM!$A28,'Post ISIC Consolidation DLIM'!$A$150:$A$191,0),MATCH(DLIM!W$1,'Post ISIC Consolidation DLIM'!$B$149:$AQ$149,0)),0)</f>
        <v>1.3837362226216862E-2</v>
      </c>
      <c r="X28">
        <f>IFERROR(INDEX('Post ISIC Consolidation DLIM'!$B$150:$AQ$191,MATCH(DLIM!$A28,'Post ISIC Consolidation DLIM'!$A$150:$A$191,0),MATCH(DLIM!X$1,'Post ISIC Consolidation DLIM'!$B$149:$AQ$149,0)),0)</f>
        <v>0</v>
      </c>
      <c r="Y28">
        <f>IFERROR(INDEX('Post ISIC Consolidation DLIM'!$B$150:$AQ$191,MATCH(DLIM!$A28,'Post ISIC Consolidation DLIM'!$A$150:$A$191,0),MATCH(DLIM!Y$1,'Post ISIC Consolidation DLIM'!$B$149:$AQ$149,0)),0)</f>
        <v>1.5978636285504146E-2</v>
      </c>
      <c r="Z28">
        <f>IFERROR(INDEX('Post ISIC Consolidation DLIM'!$B$150:$AQ$191,MATCH(DLIM!$A28,'Post ISIC Consolidation DLIM'!$A$150:$A$191,0),MATCH(DLIM!Z$1,'Post ISIC Consolidation DLIM'!$B$149:$AQ$149,0)),0)</f>
        <v>9.412591492215747E-3</v>
      </c>
      <c r="AA28">
        <f>IFERROR(INDEX('Post ISIC Consolidation DLIM'!$B$150:$AQ$191,MATCH(DLIM!$A28,'Post ISIC Consolidation DLIM'!$A$150:$A$191,0),MATCH(DLIM!AA$1,'Post ISIC Consolidation DLIM'!$B$149:$AQ$149,0)),0)</f>
        <v>9.412591492215747E-3</v>
      </c>
      <c r="AB28">
        <f>IFERROR(INDEX('Post ISIC Consolidation DLIM'!$B$150:$AQ$191,MATCH(DLIM!$A28,'Post ISIC Consolidation DLIM'!$A$150:$A$191,0),MATCH(DLIM!AB$1,'Post ISIC Consolidation DLIM'!$B$149:$AQ$149,0)),0)</f>
        <v>1.1956750888052343</v>
      </c>
      <c r="AC28">
        <f>IFERROR(INDEX('Post ISIC Consolidation DLIM'!$B$150:$AQ$191,MATCH(DLIM!$A28,'Post ISIC Consolidation DLIM'!$A$150:$A$191,0),MATCH(DLIM!AC$1,'Post ISIC Consolidation DLIM'!$B$149:$AQ$149,0)),0)</f>
        <v>1.2249024547796443E-2</v>
      </c>
      <c r="AD28">
        <f>IFERROR(INDEX('Post ISIC Consolidation DLIM'!$B$150:$AQ$191,MATCH(DLIM!$A28,'Post ISIC Consolidation DLIM'!$A$150:$A$191,0),MATCH(DLIM!AD$1,'Post ISIC Consolidation DLIM'!$B$149:$AQ$149,0)),0)</f>
        <v>6.4010332488794583E-3</v>
      </c>
      <c r="AE28">
        <f>IFERROR(INDEX('Post ISIC Consolidation DLIM'!$B$150:$AQ$191,MATCH(DLIM!$A28,'Post ISIC Consolidation DLIM'!$A$150:$A$191,0),MATCH(DLIM!AE$1,'Post ISIC Consolidation DLIM'!$B$149:$AQ$149,0)),0)</f>
        <v>5.1558067693184073E-3</v>
      </c>
      <c r="AF28">
        <f>IFERROR(INDEX('Post ISIC Consolidation DLIM'!$B$150:$AQ$191,MATCH(DLIM!$A28,'Post ISIC Consolidation DLIM'!$A$150:$A$191,0),MATCH(DLIM!AF$1,'Post ISIC Consolidation DLIM'!$B$149:$AQ$149,0)),0)</f>
        <v>1.0228735075221512E-2</v>
      </c>
      <c r="AG28">
        <f>IFERROR(INDEX('Post ISIC Consolidation DLIM'!$B$150:$AQ$191,MATCH(DLIM!$A28,'Post ISIC Consolidation DLIM'!$A$150:$A$191,0),MATCH(DLIM!AG$1,'Post ISIC Consolidation DLIM'!$B$149:$AQ$149,0)),0)</f>
        <v>7.0124087268261595E-3</v>
      </c>
      <c r="AH28">
        <f>IFERROR(INDEX('Post ISIC Consolidation DLIM'!$B$150:$AQ$191,MATCH(DLIM!$A28,'Post ISIC Consolidation DLIM'!$A$150:$A$191,0),MATCH(DLIM!AH$1,'Post ISIC Consolidation DLIM'!$B$149:$AQ$149,0)),0)</f>
        <v>6.041583286359343E-3</v>
      </c>
      <c r="AI28">
        <f>IFERROR(INDEX('Post ISIC Consolidation DLIM'!$B$150:$AQ$191,MATCH(DLIM!$A28,'Post ISIC Consolidation DLIM'!$A$150:$A$191,0),MATCH(DLIM!AI$1,'Post ISIC Consolidation DLIM'!$B$149:$AQ$149,0)),0)</f>
        <v>4.1989767365983926E-3</v>
      </c>
      <c r="AJ28">
        <f>IFERROR(INDEX('Post ISIC Consolidation DLIM'!$B$150:$AQ$191,MATCH(DLIM!$A28,'Post ISIC Consolidation DLIM'!$A$150:$A$191,0),MATCH(DLIM!AJ$1,'Post ISIC Consolidation DLIM'!$B$149:$AQ$149,0)),0)</f>
        <v>3.1502965181113055E-3</v>
      </c>
      <c r="AK28">
        <f>IFERROR(INDEX('Post ISIC Consolidation DLIM'!$B$150:$AQ$191,MATCH(DLIM!$A28,'Post ISIC Consolidation DLIM'!$A$150:$A$191,0),MATCH(DLIM!AK$1,'Post ISIC Consolidation DLIM'!$B$149:$AQ$149,0)),0)</f>
        <v>6.3208789520716102E-3</v>
      </c>
      <c r="AL28">
        <f>IFERROR(INDEX('Post ISIC Consolidation DLIM'!$B$150:$AQ$191,MATCH(DLIM!$A28,'Post ISIC Consolidation DLIM'!$A$150:$A$191,0),MATCH(DLIM!AL$1,'Post ISIC Consolidation DLIM'!$B$149:$AQ$149,0)),0)</f>
        <v>6.3847862465432744E-3</v>
      </c>
      <c r="AM28">
        <f>IFERROR(INDEX('Post ISIC Consolidation DLIM'!$B$150:$AQ$191,MATCH(DLIM!$A28,'Post ISIC Consolidation DLIM'!$A$150:$A$191,0),MATCH(DLIM!AM$1,'Post ISIC Consolidation DLIM'!$B$149:$AQ$149,0)),0)</f>
        <v>1.5438713694801459E-2</v>
      </c>
      <c r="AN28">
        <f>IFERROR(INDEX('Post ISIC Consolidation DLIM'!$B$150:$AQ$191,MATCH(DLIM!$A28,'Post ISIC Consolidation DLIM'!$A$150:$A$191,0),MATCH(DLIM!AN$1,'Post ISIC Consolidation DLIM'!$B$149:$AQ$149,0)),0)</f>
        <v>3.4774440817770943E-3</v>
      </c>
      <c r="AO28">
        <f>IFERROR(INDEX('Post ISIC Consolidation DLIM'!$B$150:$AQ$191,MATCH(DLIM!$A28,'Post ISIC Consolidation DLIM'!$A$150:$A$191,0),MATCH(DLIM!AO$1,'Post ISIC Consolidation DLIM'!$B$149:$AQ$149,0)),0)</f>
        <v>5.2978504179055893E-3</v>
      </c>
      <c r="AP28">
        <f>IFERROR(INDEX('Post ISIC Consolidation DLIM'!$B$150:$AQ$191,MATCH(DLIM!$A28,'Post ISIC Consolidation DLIM'!$A$150:$A$191,0),MATCH(DLIM!AP$1,'Post ISIC Consolidation DLIM'!$B$149:$AQ$149,0)),0)</f>
        <v>6.7125548806385472E-3</v>
      </c>
      <c r="AQ28">
        <f>IFERROR(INDEX('Post ISIC Consolidation DLIM'!$B$150:$AQ$191,MATCH(DLIM!$A28,'Post ISIC Consolidation DLIM'!$A$150:$A$191,0),MATCH(DLIM!AQ$1,'Post ISIC Consolidation DLIM'!$B$149:$AQ$149,0)),0)</f>
        <v>0</v>
      </c>
    </row>
    <row r="29" spans="1:43" x14ac:dyDescent="0.35">
      <c r="A29" t="s">
        <v>21</v>
      </c>
      <c r="B29">
        <f>IFERROR(INDEX('Post ISIC Consolidation DLIM'!$B$150:$AQ$191,MATCH(DLIM!$A29,'Post ISIC Consolidation DLIM'!$A$150:$A$191,0),MATCH(DLIM!B$1,'Post ISIC Consolidation DLIM'!$B$149:$AQ$149,0)),0)</f>
        <v>2.2686664749812027E-2</v>
      </c>
      <c r="C29">
        <f>IFERROR(INDEX('Post ISIC Consolidation DLIM'!$B$150:$AQ$191,MATCH(DLIM!$A29,'Post ISIC Consolidation DLIM'!$A$150:$A$191,0),MATCH(DLIM!C$1,'Post ISIC Consolidation DLIM'!$B$149:$AQ$149,0)),0)</f>
        <v>3.2343293315274413E-2</v>
      </c>
      <c r="D29">
        <f>IFERROR(INDEX('Post ISIC Consolidation DLIM'!$B$150:$AQ$191,MATCH(DLIM!$A29,'Post ISIC Consolidation DLIM'!$A$150:$A$191,0),MATCH(DLIM!D$1,'Post ISIC Consolidation DLIM'!$B$149:$AQ$149,0)),0)</f>
        <v>3.2343293315274413E-2</v>
      </c>
      <c r="E29">
        <f>IFERROR(INDEX('Post ISIC Consolidation DLIM'!$B$150:$AQ$191,MATCH(DLIM!$A29,'Post ISIC Consolidation DLIM'!$A$150:$A$191,0),MATCH(DLIM!E$1,'Post ISIC Consolidation DLIM'!$B$149:$AQ$149,0)),0)</f>
        <v>0</v>
      </c>
      <c r="F29">
        <f>IFERROR(INDEX('Post ISIC Consolidation DLIM'!$B$150:$AQ$191,MATCH(DLIM!$A29,'Post ISIC Consolidation DLIM'!$A$150:$A$191,0),MATCH(DLIM!F$1,'Post ISIC Consolidation DLIM'!$B$149:$AQ$149,0)),0)</f>
        <v>3.2343293315274413E-2</v>
      </c>
      <c r="G29">
        <f>IFERROR(INDEX('Post ISIC Consolidation DLIM'!$B$150:$AQ$191,MATCH(DLIM!$A29,'Post ISIC Consolidation DLIM'!$A$150:$A$191,0),MATCH(DLIM!G$1,'Post ISIC Consolidation DLIM'!$B$149:$AQ$149,0)),0)</f>
        <v>2.130344749666787E-2</v>
      </c>
      <c r="H29">
        <f>IFERROR(INDEX('Post ISIC Consolidation DLIM'!$B$150:$AQ$191,MATCH(DLIM!$A29,'Post ISIC Consolidation DLIM'!$A$150:$A$191,0),MATCH(DLIM!H$1,'Post ISIC Consolidation DLIM'!$B$149:$AQ$149,0)),0)</f>
        <v>1.7087168146951437E-2</v>
      </c>
      <c r="I29">
        <f>IFERROR(INDEX('Post ISIC Consolidation DLIM'!$B$150:$AQ$191,MATCH(DLIM!$A29,'Post ISIC Consolidation DLIM'!$A$150:$A$191,0),MATCH(DLIM!I$1,'Post ISIC Consolidation DLIM'!$B$149:$AQ$149,0)),0)</f>
        <v>2.5055058972195447E-2</v>
      </c>
      <c r="J29">
        <f>IFERROR(INDEX('Post ISIC Consolidation DLIM'!$B$150:$AQ$191,MATCH(DLIM!$A29,'Post ISIC Consolidation DLIM'!$A$150:$A$191,0),MATCH(DLIM!J$1,'Post ISIC Consolidation DLIM'!$B$149:$AQ$149,0)),0)</f>
        <v>2.5220344606364197E-2</v>
      </c>
      <c r="K29">
        <f>IFERROR(INDEX('Post ISIC Consolidation DLIM'!$B$150:$AQ$191,MATCH(DLIM!$A29,'Post ISIC Consolidation DLIM'!$A$150:$A$191,0),MATCH(DLIM!K$1,'Post ISIC Consolidation DLIM'!$B$149:$AQ$149,0)),0)</f>
        <v>1.6013651272124396E-2</v>
      </c>
      <c r="L29">
        <f>IFERROR(INDEX('Post ISIC Consolidation DLIM'!$B$150:$AQ$191,MATCH(DLIM!$A29,'Post ISIC Consolidation DLIM'!$A$150:$A$191,0),MATCH(DLIM!L$1,'Post ISIC Consolidation DLIM'!$B$149:$AQ$149,0)),0)</f>
        <v>2.3661834854723174E-2</v>
      </c>
      <c r="M29">
        <f>IFERROR(INDEX('Post ISIC Consolidation DLIM'!$B$150:$AQ$191,MATCH(DLIM!$A29,'Post ISIC Consolidation DLIM'!$A$150:$A$191,0),MATCH(DLIM!M$1,'Post ISIC Consolidation DLIM'!$B$149:$AQ$149,0)),0)</f>
        <v>1.436101945054041E-2</v>
      </c>
      <c r="N29">
        <f>IFERROR(INDEX('Post ISIC Consolidation DLIM'!$B$150:$AQ$191,MATCH(DLIM!$A29,'Post ISIC Consolidation DLIM'!$A$150:$A$191,0),MATCH(DLIM!N$1,'Post ISIC Consolidation DLIM'!$B$149:$AQ$149,0)),0)</f>
        <v>0</v>
      </c>
      <c r="O29">
        <f>IFERROR(INDEX('Post ISIC Consolidation DLIM'!$B$150:$AQ$191,MATCH(DLIM!$A29,'Post ISIC Consolidation DLIM'!$A$150:$A$191,0),MATCH(DLIM!O$1,'Post ISIC Consolidation DLIM'!$B$149:$AQ$149,0)),0)</f>
        <v>2.8820708707565066E-2</v>
      </c>
      <c r="P29">
        <f>IFERROR(INDEX('Post ISIC Consolidation DLIM'!$B$150:$AQ$191,MATCH(DLIM!$A29,'Post ISIC Consolidation DLIM'!$A$150:$A$191,0),MATCH(DLIM!P$1,'Post ISIC Consolidation DLIM'!$B$149:$AQ$149,0)),0)</f>
        <v>2.8820708707565066E-2</v>
      </c>
      <c r="Q29">
        <f>IFERROR(INDEX('Post ISIC Consolidation DLIM'!$B$150:$AQ$191,MATCH(DLIM!$A29,'Post ISIC Consolidation DLIM'!$A$150:$A$191,0),MATCH(DLIM!Q$1,'Post ISIC Consolidation DLIM'!$B$149:$AQ$149,0)),0)</f>
        <v>2.9909135899607548E-2</v>
      </c>
      <c r="R29">
        <f>IFERROR(INDEX('Post ISIC Consolidation DLIM'!$B$150:$AQ$191,MATCH(DLIM!$A29,'Post ISIC Consolidation DLIM'!$A$150:$A$191,0),MATCH(DLIM!R$1,'Post ISIC Consolidation DLIM'!$B$149:$AQ$149,0)),0)</f>
        <v>2.9909135899607552E-2</v>
      </c>
      <c r="S29">
        <f>IFERROR(INDEX('Post ISIC Consolidation DLIM'!$B$150:$AQ$191,MATCH(DLIM!$A29,'Post ISIC Consolidation DLIM'!$A$150:$A$191,0),MATCH(DLIM!S$1,'Post ISIC Consolidation DLIM'!$B$149:$AQ$149,0)),0)</f>
        <v>0</v>
      </c>
      <c r="T29">
        <f>IFERROR(INDEX('Post ISIC Consolidation DLIM'!$B$150:$AQ$191,MATCH(DLIM!$A29,'Post ISIC Consolidation DLIM'!$A$150:$A$191,0),MATCH(DLIM!T$1,'Post ISIC Consolidation DLIM'!$B$149:$AQ$149,0)),0)</f>
        <v>0</v>
      </c>
      <c r="U29">
        <f>IFERROR(INDEX('Post ISIC Consolidation DLIM'!$B$150:$AQ$191,MATCH(DLIM!$A29,'Post ISIC Consolidation DLIM'!$A$150:$A$191,0),MATCH(DLIM!U$1,'Post ISIC Consolidation DLIM'!$B$149:$AQ$149,0)),0)</f>
        <v>0</v>
      </c>
      <c r="V29">
        <f>IFERROR(INDEX('Post ISIC Consolidation DLIM'!$B$150:$AQ$191,MATCH(DLIM!$A29,'Post ISIC Consolidation DLIM'!$A$150:$A$191,0),MATCH(DLIM!V$1,'Post ISIC Consolidation DLIM'!$B$149:$AQ$149,0)),0)</f>
        <v>1.9057222385128598E-2</v>
      </c>
      <c r="W29">
        <f>IFERROR(INDEX('Post ISIC Consolidation DLIM'!$B$150:$AQ$191,MATCH(DLIM!$A29,'Post ISIC Consolidation DLIM'!$A$150:$A$191,0),MATCH(DLIM!W$1,'Post ISIC Consolidation DLIM'!$B$149:$AQ$149,0)),0)</f>
        <v>1.8929504752911198E-2</v>
      </c>
      <c r="X29">
        <f>IFERROR(INDEX('Post ISIC Consolidation DLIM'!$B$150:$AQ$191,MATCH(DLIM!$A29,'Post ISIC Consolidation DLIM'!$A$150:$A$191,0),MATCH(DLIM!X$1,'Post ISIC Consolidation DLIM'!$B$149:$AQ$149,0)),0)</f>
        <v>0</v>
      </c>
      <c r="Y29">
        <f>IFERROR(INDEX('Post ISIC Consolidation DLIM'!$B$150:$AQ$191,MATCH(DLIM!$A29,'Post ISIC Consolidation DLIM'!$A$150:$A$191,0),MATCH(DLIM!Y$1,'Post ISIC Consolidation DLIM'!$B$149:$AQ$149,0)),0)</f>
        <v>2.2959772367539814E-2</v>
      </c>
      <c r="Z29">
        <f>IFERROR(INDEX('Post ISIC Consolidation DLIM'!$B$150:$AQ$191,MATCH(DLIM!$A29,'Post ISIC Consolidation DLIM'!$A$150:$A$191,0),MATCH(DLIM!Z$1,'Post ISIC Consolidation DLIM'!$B$149:$AQ$149,0)),0)</f>
        <v>5.4445054519087495E-2</v>
      </c>
      <c r="AA29">
        <f>IFERROR(INDEX('Post ISIC Consolidation DLIM'!$B$150:$AQ$191,MATCH(DLIM!$A29,'Post ISIC Consolidation DLIM'!$A$150:$A$191,0),MATCH(DLIM!AA$1,'Post ISIC Consolidation DLIM'!$B$149:$AQ$149,0)),0)</f>
        <v>5.4445054519087495E-2</v>
      </c>
      <c r="AB29">
        <f>IFERROR(INDEX('Post ISIC Consolidation DLIM'!$B$150:$AQ$191,MATCH(DLIM!$A29,'Post ISIC Consolidation DLIM'!$A$150:$A$191,0),MATCH(DLIM!AB$1,'Post ISIC Consolidation DLIM'!$B$149:$AQ$149,0)),0)</f>
        <v>4.6532294482865978E-2</v>
      </c>
      <c r="AC29">
        <f>IFERROR(INDEX('Post ISIC Consolidation DLIM'!$B$150:$AQ$191,MATCH(DLIM!$A29,'Post ISIC Consolidation DLIM'!$A$150:$A$191,0),MATCH(DLIM!AC$1,'Post ISIC Consolidation DLIM'!$B$149:$AQ$149,0)),0)</f>
        <v>1.2236221459714718</v>
      </c>
      <c r="AD29">
        <f>IFERROR(INDEX('Post ISIC Consolidation DLIM'!$B$150:$AQ$191,MATCH(DLIM!$A29,'Post ISIC Consolidation DLIM'!$A$150:$A$191,0),MATCH(DLIM!AD$1,'Post ISIC Consolidation DLIM'!$B$149:$AQ$149,0)),0)</f>
        <v>2.097605505884368E-2</v>
      </c>
      <c r="AE29">
        <f>IFERROR(INDEX('Post ISIC Consolidation DLIM'!$B$150:$AQ$191,MATCH(DLIM!$A29,'Post ISIC Consolidation DLIM'!$A$150:$A$191,0),MATCH(DLIM!AE$1,'Post ISIC Consolidation DLIM'!$B$149:$AQ$149,0)),0)</f>
        <v>2.9935056966891326E-2</v>
      </c>
      <c r="AF29">
        <f>IFERROR(INDEX('Post ISIC Consolidation DLIM'!$B$150:$AQ$191,MATCH(DLIM!$A29,'Post ISIC Consolidation DLIM'!$A$150:$A$191,0),MATCH(DLIM!AF$1,'Post ISIC Consolidation DLIM'!$B$149:$AQ$149,0)),0)</f>
        <v>2.2226335315343619E-2</v>
      </c>
      <c r="AG29">
        <f>IFERROR(INDEX('Post ISIC Consolidation DLIM'!$B$150:$AQ$191,MATCH(DLIM!$A29,'Post ISIC Consolidation DLIM'!$A$150:$A$191,0),MATCH(DLIM!AG$1,'Post ISIC Consolidation DLIM'!$B$149:$AQ$149,0)),0)</f>
        <v>2.0300225637576691E-2</v>
      </c>
      <c r="AH29">
        <f>IFERROR(INDEX('Post ISIC Consolidation DLIM'!$B$150:$AQ$191,MATCH(DLIM!$A29,'Post ISIC Consolidation DLIM'!$A$150:$A$191,0),MATCH(DLIM!AH$1,'Post ISIC Consolidation DLIM'!$B$149:$AQ$149,0)),0)</f>
        <v>3.0007826797745503E-2</v>
      </c>
      <c r="AI29">
        <f>IFERROR(INDEX('Post ISIC Consolidation DLIM'!$B$150:$AQ$191,MATCH(DLIM!$A29,'Post ISIC Consolidation DLIM'!$A$150:$A$191,0),MATCH(DLIM!AI$1,'Post ISIC Consolidation DLIM'!$B$149:$AQ$149,0)),0)</f>
        <v>1.2984116017302252E-2</v>
      </c>
      <c r="AJ29">
        <f>IFERROR(INDEX('Post ISIC Consolidation DLIM'!$B$150:$AQ$191,MATCH(DLIM!$A29,'Post ISIC Consolidation DLIM'!$A$150:$A$191,0),MATCH(DLIM!AJ$1,'Post ISIC Consolidation DLIM'!$B$149:$AQ$149,0)),0)</f>
        <v>1.6307362649133808E-2</v>
      </c>
      <c r="AK29">
        <f>IFERROR(INDEX('Post ISIC Consolidation DLIM'!$B$150:$AQ$191,MATCH(DLIM!$A29,'Post ISIC Consolidation DLIM'!$A$150:$A$191,0),MATCH(DLIM!AK$1,'Post ISIC Consolidation DLIM'!$B$149:$AQ$149,0)),0)</f>
        <v>6.3986901209519276E-2</v>
      </c>
      <c r="AL29">
        <f>IFERROR(INDEX('Post ISIC Consolidation DLIM'!$B$150:$AQ$191,MATCH(DLIM!$A29,'Post ISIC Consolidation DLIM'!$A$150:$A$191,0),MATCH(DLIM!AL$1,'Post ISIC Consolidation DLIM'!$B$149:$AQ$149,0)),0)</f>
        <v>2.1508849701094596E-2</v>
      </c>
      <c r="AM29">
        <f>IFERROR(INDEX('Post ISIC Consolidation DLIM'!$B$150:$AQ$191,MATCH(DLIM!$A29,'Post ISIC Consolidation DLIM'!$A$150:$A$191,0),MATCH(DLIM!AM$1,'Post ISIC Consolidation DLIM'!$B$149:$AQ$149,0)),0)</f>
        <v>3.3189829663726238E-2</v>
      </c>
      <c r="AN29">
        <f>IFERROR(INDEX('Post ISIC Consolidation DLIM'!$B$150:$AQ$191,MATCH(DLIM!$A29,'Post ISIC Consolidation DLIM'!$A$150:$A$191,0),MATCH(DLIM!AN$1,'Post ISIC Consolidation DLIM'!$B$149:$AQ$149,0)),0)</f>
        <v>1.7651516381980745E-2</v>
      </c>
      <c r="AO29">
        <f>IFERROR(INDEX('Post ISIC Consolidation DLIM'!$B$150:$AQ$191,MATCH(DLIM!$A29,'Post ISIC Consolidation DLIM'!$A$150:$A$191,0),MATCH(DLIM!AO$1,'Post ISIC Consolidation DLIM'!$B$149:$AQ$149,0)),0)</f>
        <v>1.6213395553056804E-2</v>
      </c>
      <c r="AP29">
        <f>IFERROR(INDEX('Post ISIC Consolidation DLIM'!$B$150:$AQ$191,MATCH(DLIM!$A29,'Post ISIC Consolidation DLIM'!$A$150:$A$191,0),MATCH(DLIM!AP$1,'Post ISIC Consolidation DLIM'!$B$149:$AQ$149,0)),0)</f>
        <v>2.2342488127005157E-2</v>
      </c>
      <c r="AQ29">
        <f>IFERROR(INDEX('Post ISIC Consolidation DLIM'!$B$150:$AQ$191,MATCH(DLIM!$A29,'Post ISIC Consolidation DLIM'!$A$150:$A$191,0),MATCH(DLIM!AQ$1,'Post ISIC Consolidation DLIM'!$B$149:$AQ$149,0)),0)</f>
        <v>0</v>
      </c>
    </row>
    <row r="30" spans="1:43" x14ac:dyDescent="0.35">
      <c r="A30" t="s">
        <v>22</v>
      </c>
      <c r="B30">
        <f>IFERROR(INDEX('Post ISIC Consolidation DLIM'!$B$150:$AQ$191,MATCH(DLIM!$A30,'Post ISIC Consolidation DLIM'!$A$150:$A$191,0),MATCH(DLIM!B$1,'Post ISIC Consolidation DLIM'!$B$149:$AQ$149,0)),0)</f>
        <v>5.7678499614890841E-2</v>
      </c>
      <c r="C30">
        <f>IFERROR(INDEX('Post ISIC Consolidation DLIM'!$B$150:$AQ$191,MATCH(DLIM!$A30,'Post ISIC Consolidation DLIM'!$A$150:$A$191,0),MATCH(DLIM!C$1,'Post ISIC Consolidation DLIM'!$B$149:$AQ$149,0)),0)</f>
        <v>2.9086995295618905E-2</v>
      </c>
      <c r="D30">
        <f>IFERROR(INDEX('Post ISIC Consolidation DLIM'!$B$150:$AQ$191,MATCH(DLIM!$A30,'Post ISIC Consolidation DLIM'!$A$150:$A$191,0),MATCH(DLIM!D$1,'Post ISIC Consolidation DLIM'!$B$149:$AQ$149,0)),0)</f>
        <v>2.9086995295618905E-2</v>
      </c>
      <c r="E30">
        <f>IFERROR(INDEX('Post ISIC Consolidation DLIM'!$B$150:$AQ$191,MATCH(DLIM!$A30,'Post ISIC Consolidation DLIM'!$A$150:$A$191,0),MATCH(DLIM!E$1,'Post ISIC Consolidation DLIM'!$B$149:$AQ$149,0)),0)</f>
        <v>0</v>
      </c>
      <c r="F30">
        <f>IFERROR(INDEX('Post ISIC Consolidation DLIM'!$B$150:$AQ$191,MATCH(DLIM!$A30,'Post ISIC Consolidation DLIM'!$A$150:$A$191,0),MATCH(DLIM!F$1,'Post ISIC Consolidation DLIM'!$B$149:$AQ$149,0)),0)</f>
        <v>2.9086995295618905E-2</v>
      </c>
      <c r="G30">
        <f>IFERROR(INDEX('Post ISIC Consolidation DLIM'!$B$150:$AQ$191,MATCH(DLIM!$A30,'Post ISIC Consolidation DLIM'!$A$150:$A$191,0),MATCH(DLIM!G$1,'Post ISIC Consolidation DLIM'!$B$149:$AQ$149,0)),0)</f>
        <v>8.1534433434994155E-2</v>
      </c>
      <c r="H30">
        <f>IFERROR(INDEX('Post ISIC Consolidation DLIM'!$B$150:$AQ$191,MATCH(DLIM!$A30,'Post ISIC Consolidation DLIM'!$A$150:$A$191,0),MATCH(DLIM!H$1,'Post ISIC Consolidation DLIM'!$B$149:$AQ$149,0)),0)</f>
        <v>6.3327544307540645E-2</v>
      </c>
      <c r="I30">
        <f>IFERROR(INDEX('Post ISIC Consolidation DLIM'!$B$150:$AQ$191,MATCH(DLIM!$A30,'Post ISIC Consolidation DLIM'!$A$150:$A$191,0),MATCH(DLIM!I$1,'Post ISIC Consolidation DLIM'!$B$149:$AQ$149,0)),0)</f>
        <v>6.8398232745149348E-2</v>
      </c>
      <c r="J30">
        <f>IFERROR(INDEX('Post ISIC Consolidation DLIM'!$B$150:$AQ$191,MATCH(DLIM!$A30,'Post ISIC Consolidation DLIM'!$A$150:$A$191,0),MATCH(DLIM!J$1,'Post ISIC Consolidation DLIM'!$B$149:$AQ$149,0)),0)</f>
        <v>5.5559327348857081E-2</v>
      </c>
      <c r="K30">
        <f>IFERROR(INDEX('Post ISIC Consolidation DLIM'!$B$150:$AQ$191,MATCH(DLIM!$A30,'Post ISIC Consolidation DLIM'!$A$150:$A$191,0),MATCH(DLIM!K$1,'Post ISIC Consolidation DLIM'!$B$149:$AQ$149,0)),0)</f>
        <v>3.970901610148278E-2</v>
      </c>
      <c r="L30">
        <f>IFERROR(INDEX('Post ISIC Consolidation DLIM'!$B$150:$AQ$191,MATCH(DLIM!$A30,'Post ISIC Consolidation DLIM'!$A$150:$A$191,0),MATCH(DLIM!L$1,'Post ISIC Consolidation DLIM'!$B$149:$AQ$149,0)),0)</f>
        <v>5.5626971864803414E-2</v>
      </c>
      <c r="M30">
        <f>IFERROR(INDEX('Post ISIC Consolidation DLIM'!$B$150:$AQ$191,MATCH(DLIM!$A30,'Post ISIC Consolidation DLIM'!$A$150:$A$191,0),MATCH(DLIM!M$1,'Post ISIC Consolidation DLIM'!$B$149:$AQ$149,0)),0)</f>
        <v>5.7443174077141217E-2</v>
      </c>
      <c r="N30">
        <f>IFERROR(INDEX('Post ISIC Consolidation DLIM'!$B$150:$AQ$191,MATCH(DLIM!$A30,'Post ISIC Consolidation DLIM'!$A$150:$A$191,0),MATCH(DLIM!N$1,'Post ISIC Consolidation DLIM'!$B$149:$AQ$149,0)),0)</f>
        <v>0</v>
      </c>
      <c r="O30">
        <f>IFERROR(INDEX('Post ISIC Consolidation DLIM'!$B$150:$AQ$191,MATCH(DLIM!$A30,'Post ISIC Consolidation DLIM'!$A$150:$A$191,0),MATCH(DLIM!O$1,'Post ISIC Consolidation DLIM'!$B$149:$AQ$149,0)),0)</f>
        <v>5.3578039613606E-2</v>
      </c>
      <c r="P30">
        <f>IFERROR(INDEX('Post ISIC Consolidation DLIM'!$B$150:$AQ$191,MATCH(DLIM!$A30,'Post ISIC Consolidation DLIM'!$A$150:$A$191,0),MATCH(DLIM!P$1,'Post ISIC Consolidation DLIM'!$B$149:$AQ$149,0)),0)</f>
        <v>5.3578039613606E-2</v>
      </c>
      <c r="Q30">
        <f>IFERROR(INDEX('Post ISIC Consolidation DLIM'!$B$150:$AQ$191,MATCH(DLIM!$A30,'Post ISIC Consolidation DLIM'!$A$150:$A$191,0),MATCH(DLIM!Q$1,'Post ISIC Consolidation DLIM'!$B$149:$AQ$149,0)),0)</f>
        <v>5.3626194611699159E-2</v>
      </c>
      <c r="R30">
        <f>IFERROR(INDEX('Post ISIC Consolidation DLIM'!$B$150:$AQ$191,MATCH(DLIM!$A30,'Post ISIC Consolidation DLIM'!$A$150:$A$191,0),MATCH(DLIM!R$1,'Post ISIC Consolidation DLIM'!$B$149:$AQ$149,0)),0)</f>
        <v>5.3626194611699159E-2</v>
      </c>
      <c r="S30">
        <f>IFERROR(INDEX('Post ISIC Consolidation DLIM'!$B$150:$AQ$191,MATCH(DLIM!$A30,'Post ISIC Consolidation DLIM'!$A$150:$A$191,0),MATCH(DLIM!S$1,'Post ISIC Consolidation DLIM'!$B$149:$AQ$149,0)),0)</f>
        <v>0</v>
      </c>
      <c r="T30">
        <f>IFERROR(INDEX('Post ISIC Consolidation DLIM'!$B$150:$AQ$191,MATCH(DLIM!$A30,'Post ISIC Consolidation DLIM'!$A$150:$A$191,0),MATCH(DLIM!T$1,'Post ISIC Consolidation DLIM'!$B$149:$AQ$149,0)),0)</f>
        <v>0</v>
      </c>
      <c r="U30">
        <f>IFERROR(INDEX('Post ISIC Consolidation DLIM'!$B$150:$AQ$191,MATCH(DLIM!$A30,'Post ISIC Consolidation DLIM'!$A$150:$A$191,0),MATCH(DLIM!U$1,'Post ISIC Consolidation DLIM'!$B$149:$AQ$149,0)),0)</f>
        <v>0</v>
      </c>
      <c r="V30">
        <f>IFERROR(INDEX('Post ISIC Consolidation DLIM'!$B$150:$AQ$191,MATCH(DLIM!$A30,'Post ISIC Consolidation DLIM'!$A$150:$A$191,0),MATCH(DLIM!V$1,'Post ISIC Consolidation DLIM'!$B$149:$AQ$149,0)),0)</f>
        <v>5.5629839561957037E-2</v>
      </c>
      <c r="W30">
        <f>IFERROR(INDEX('Post ISIC Consolidation DLIM'!$B$150:$AQ$191,MATCH(DLIM!$A30,'Post ISIC Consolidation DLIM'!$A$150:$A$191,0),MATCH(DLIM!W$1,'Post ISIC Consolidation DLIM'!$B$149:$AQ$149,0)),0)</f>
        <v>5.5563294377433806E-2</v>
      </c>
      <c r="X30">
        <f>IFERROR(INDEX('Post ISIC Consolidation DLIM'!$B$150:$AQ$191,MATCH(DLIM!$A30,'Post ISIC Consolidation DLIM'!$A$150:$A$191,0),MATCH(DLIM!X$1,'Post ISIC Consolidation DLIM'!$B$149:$AQ$149,0)),0)</f>
        <v>0</v>
      </c>
      <c r="Y30">
        <f>IFERROR(INDEX('Post ISIC Consolidation DLIM'!$B$150:$AQ$191,MATCH(DLIM!$A30,'Post ISIC Consolidation DLIM'!$A$150:$A$191,0),MATCH(DLIM!Y$1,'Post ISIC Consolidation DLIM'!$B$149:$AQ$149,0)),0)</f>
        <v>5.6867152815217703E-2</v>
      </c>
      <c r="Z30">
        <f>IFERROR(INDEX('Post ISIC Consolidation DLIM'!$B$150:$AQ$191,MATCH(DLIM!$A30,'Post ISIC Consolidation DLIM'!$A$150:$A$191,0),MATCH(DLIM!Z$1,'Post ISIC Consolidation DLIM'!$B$149:$AQ$149,0)),0)</f>
        <v>2.7363129113756619E-2</v>
      </c>
      <c r="AA30">
        <f>IFERROR(INDEX('Post ISIC Consolidation DLIM'!$B$150:$AQ$191,MATCH(DLIM!$A30,'Post ISIC Consolidation DLIM'!$A$150:$A$191,0),MATCH(DLIM!AA$1,'Post ISIC Consolidation DLIM'!$B$149:$AQ$149,0)),0)</f>
        <v>2.7363129113756619E-2</v>
      </c>
      <c r="AB30">
        <f>IFERROR(INDEX('Post ISIC Consolidation DLIM'!$B$150:$AQ$191,MATCH(DLIM!$A30,'Post ISIC Consolidation DLIM'!$A$150:$A$191,0),MATCH(DLIM!AB$1,'Post ISIC Consolidation DLIM'!$B$149:$AQ$149,0)),0)</f>
        <v>3.1667593028148658E-2</v>
      </c>
      <c r="AC30">
        <f>IFERROR(INDEX('Post ISIC Consolidation DLIM'!$B$150:$AQ$191,MATCH(DLIM!$A30,'Post ISIC Consolidation DLIM'!$A$150:$A$191,0),MATCH(DLIM!AC$1,'Post ISIC Consolidation DLIM'!$B$149:$AQ$149,0)),0)</f>
        <v>5.0553751984395323E-2</v>
      </c>
      <c r="AD30">
        <f>IFERROR(INDEX('Post ISIC Consolidation DLIM'!$B$150:$AQ$191,MATCH(DLIM!$A30,'Post ISIC Consolidation DLIM'!$A$150:$A$191,0),MATCH(DLIM!AD$1,'Post ISIC Consolidation DLIM'!$B$149:$AQ$149,0)),0)</f>
        <v>1.0588081493152615</v>
      </c>
      <c r="AE30">
        <f>IFERROR(INDEX('Post ISIC Consolidation DLIM'!$B$150:$AQ$191,MATCH(DLIM!$A30,'Post ISIC Consolidation DLIM'!$A$150:$A$191,0),MATCH(DLIM!AE$1,'Post ISIC Consolidation DLIM'!$B$149:$AQ$149,0)),0)</f>
        <v>2.3373622907261804E-2</v>
      </c>
      <c r="AF30">
        <f>IFERROR(INDEX('Post ISIC Consolidation DLIM'!$B$150:$AQ$191,MATCH(DLIM!$A30,'Post ISIC Consolidation DLIM'!$A$150:$A$191,0),MATCH(DLIM!AF$1,'Post ISIC Consolidation DLIM'!$B$149:$AQ$149,0)),0)</f>
        <v>5.5191438925604186E-2</v>
      </c>
      <c r="AG30">
        <f>IFERROR(INDEX('Post ISIC Consolidation DLIM'!$B$150:$AQ$191,MATCH(DLIM!$A30,'Post ISIC Consolidation DLIM'!$A$150:$A$191,0),MATCH(DLIM!AG$1,'Post ISIC Consolidation DLIM'!$B$149:$AQ$149,0)),0)</f>
        <v>3.4233673318878312E-2</v>
      </c>
      <c r="AH30">
        <f>IFERROR(INDEX('Post ISIC Consolidation DLIM'!$B$150:$AQ$191,MATCH(DLIM!$A30,'Post ISIC Consolidation DLIM'!$A$150:$A$191,0),MATCH(DLIM!AH$1,'Post ISIC Consolidation DLIM'!$B$149:$AQ$149,0)),0)</f>
        <v>2.7018909555252012E-2</v>
      </c>
      <c r="AI30">
        <f>IFERROR(INDEX('Post ISIC Consolidation DLIM'!$B$150:$AQ$191,MATCH(DLIM!$A30,'Post ISIC Consolidation DLIM'!$A$150:$A$191,0),MATCH(DLIM!AI$1,'Post ISIC Consolidation DLIM'!$B$149:$AQ$149,0)),0)</f>
        <v>3.1410723392784848E-2</v>
      </c>
      <c r="AJ30">
        <f>IFERROR(INDEX('Post ISIC Consolidation DLIM'!$B$150:$AQ$191,MATCH(DLIM!$A30,'Post ISIC Consolidation DLIM'!$A$150:$A$191,0),MATCH(DLIM!AJ$1,'Post ISIC Consolidation DLIM'!$B$149:$AQ$149,0)),0)</f>
        <v>1.338072219314337E-2</v>
      </c>
      <c r="AK30">
        <f>IFERROR(INDEX('Post ISIC Consolidation DLIM'!$B$150:$AQ$191,MATCH(DLIM!$A30,'Post ISIC Consolidation DLIM'!$A$150:$A$191,0),MATCH(DLIM!AK$1,'Post ISIC Consolidation DLIM'!$B$149:$AQ$149,0)),0)</f>
        <v>6.867338483480985E-3</v>
      </c>
      <c r="AL30">
        <f>IFERROR(INDEX('Post ISIC Consolidation DLIM'!$B$150:$AQ$191,MATCH(DLIM!$A30,'Post ISIC Consolidation DLIM'!$A$150:$A$191,0),MATCH(DLIM!AL$1,'Post ISIC Consolidation DLIM'!$B$149:$AQ$149,0)),0)</f>
        <v>1.8054770052368704E-2</v>
      </c>
      <c r="AM30">
        <f>IFERROR(INDEX('Post ISIC Consolidation DLIM'!$B$150:$AQ$191,MATCH(DLIM!$A30,'Post ISIC Consolidation DLIM'!$A$150:$A$191,0),MATCH(DLIM!AM$1,'Post ISIC Consolidation DLIM'!$B$149:$AQ$149,0)),0)</f>
        <v>1.2345854563233082E-2</v>
      </c>
      <c r="AN30">
        <f>IFERROR(INDEX('Post ISIC Consolidation DLIM'!$B$150:$AQ$191,MATCH(DLIM!$A30,'Post ISIC Consolidation DLIM'!$A$150:$A$191,0),MATCH(DLIM!AN$1,'Post ISIC Consolidation DLIM'!$B$149:$AQ$149,0)),0)</f>
        <v>9.744645908552417E-3</v>
      </c>
      <c r="AO30">
        <f>IFERROR(INDEX('Post ISIC Consolidation DLIM'!$B$150:$AQ$191,MATCH(DLIM!$A30,'Post ISIC Consolidation DLIM'!$A$150:$A$191,0),MATCH(DLIM!AO$1,'Post ISIC Consolidation DLIM'!$B$149:$AQ$149,0)),0)</f>
        <v>2.6103788108280974E-2</v>
      </c>
      <c r="AP30">
        <f>IFERROR(INDEX('Post ISIC Consolidation DLIM'!$B$150:$AQ$191,MATCH(DLIM!$A30,'Post ISIC Consolidation DLIM'!$A$150:$A$191,0),MATCH(DLIM!AP$1,'Post ISIC Consolidation DLIM'!$B$149:$AQ$149,0)),0)</f>
        <v>2.0088945244138835E-2</v>
      </c>
      <c r="AQ30">
        <f>IFERROR(INDEX('Post ISIC Consolidation DLIM'!$B$150:$AQ$191,MATCH(DLIM!$A30,'Post ISIC Consolidation DLIM'!$A$150:$A$191,0),MATCH(DLIM!AQ$1,'Post ISIC Consolidation DLIM'!$B$149:$AQ$149,0)),0)</f>
        <v>0</v>
      </c>
    </row>
    <row r="31" spans="1:43" x14ac:dyDescent="0.35">
      <c r="A31" t="s">
        <v>23</v>
      </c>
      <c r="B31">
        <f>IFERROR(INDEX('Post ISIC Consolidation DLIM'!$B$150:$AQ$191,MATCH(DLIM!$A31,'Post ISIC Consolidation DLIM'!$A$150:$A$191,0),MATCH(DLIM!B$1,'Post ISIC Consolidation DLIM'!$B$149:$AQ$149,0)),0)</f>
        <v>2.4729576681122207E-2</v>
      </c>
      <c r="C31">
        <f>IFERROR(INDEX('Post ISIC Consolidation DLIM'!$B$150:$AQ$191,MATCH(DLIM!$A31,'Post ISIC Consolidation DLIM'!$A$150:$A$191,0),MATCH(DLIM!C$1,'Post ISIC Consolidation DLIM'!$B$149:$AQ$149,0)),0)</f>
        <v>3.9443313840123714E-2</v>
      </c>
      <c r="D31">
        <f>IFERROR(INDEX('Post ISIC Consolidation DLIM'!$B$150:$AQ$191,MATCH(DLIM!$A31,'Post ISIC Consolidation DLIM'!$A$150:$A$191,0),MATCH(DLIM!D$1,'Post ISIC Consolidation DLIM'!$B$149:$AQ$149,0)),0)</f>
        <v>3.9443313840123714E-2</v>
      </c>
      <c r="E31">
        <f>IFERROR(INDEX('Post ISIC Consolidation DLIM'!$B$150:$AQ$191,MATCH(DLIM!$A31,'Post ISIC Consolidation DLIM'!$A$150:$A$191,0),MATCH(DLIM!E$1,'Post ISIC Consolidation DLIM'!$B$149:$AQ$149,0)),0)</f>
        <v>0</v>
      </c>
      <c r="F31">
        <f>IFERROR(INDEX('Post ISIC Consolidation DLIM'!$B$150:$AQ$191,MATCH(DLIM!$A31,'Post ISIC Consolidation DLIM'!$A$150:$A$191,0),MATCH(DLIM!F$1,'Post ISIC Consolidation DLIM'!$B$149:$AQ$149,0)),0)</f>
        <v>3.9443313840123714E-2</v>
      </c>
      <c r="G31">
        <f>IFERROR(INDEX('Post ISIC Consolidation DLIM'!$B$150:$AQ$191,MATCH(DLIM!$A31,'Post ISIC Consolidation DLIM'!$A$150:$A$191,0),MATCH(DLIM!G$1,'Post ISIC Consolidation DLIM'!$B$149:$AQ$149,0)),0)</f>
        <v>4.3305782780805366E-2</v>
      </c>
      <c r="H31">
        <f>IFERROR(INDEX('Post ISIC Consolidation DLIM'!$B$150:$AQ$191,MATCH(DLIM!$A31,'Post ISIC Consolidation DLIM'!$A$150:$A$191,0),MATCH(DLIM!H$1,'Post ISIC Consolidation DLIM'!$B$149:$AQ$149,0)),0)</f>
        <v>2.6116220328862114E-2</v>
      </c>
      <c r="I31">
        <f>IFERROR(INDEX('Post ISIC Consolidation DLIM'!$B$150:$AQ$191,MATCH(DLIM!$A31,'Post ISIC Consolidation DLIM'!$A$150:$A$191,0),MATCH(DLIM!I$1,'Post ISIC Consolidation DLIM'!$B$149:$AQ$149,0)),0)</f>
        <v>5.13487054990295E-2</v>
      </c>
      <c r="J31">
        <f>IFERROR(INDEX('Post ISIC Consolidation DLIM'!$B$150:$AQ$191,MATCH(DLIM!$A31,'Post ISIC Consolidation DLIM'!$A$150:$A$191,0),MATCH(DLIM!J$1,'Post ISIC Consolidation DLIM'!$B$149:$AQ$149,0)),0)</f>
        <v>4.5966816901473279E-2</v>
      </c>
      <c r="K31">
        <f>IFERROR(INDEX('Post ISIC Consolidation DLIM'!$B$150:$AQ$191,MATCH(DLIM!$A31,'Post ISIC Consolidation DLIM'!$A$150:$A$191,0),MATCH(DLIM!K$1,'Post ISIC Consolidation DLIM'!$B$149:$AQ$149,0)),0)</f>
        <v>3.4882664182049578E-2</v>
      </c>
      <c r="L31">
        <f>IFERROR(INDEX('Post ISIC Consolidation DLIM'!$B$150:$AQ$191,MATCH(DLIM!$A31,'Post ISIC Consolidation DLIM'!$A$150:$A$191,0),MATCH(DLIM!L$1,'Post ISIC Consolidation DLIM'!$B$149:$AQ$149,0)),0)</f>
        <v>3.8181000064576878E-2</v>
      </c>
      <c r="M31">
        <f>IFERROR(INDEX('Post ISIC Consolidation DLIM'!$B$150:$AQ$191,MATCH(DLIM!$A31,'Post ISIC Consolidation DLIM'!$A$150:$A$191,0),MATCH(DLIM!M$1,'Post ISIC Consolidation DLIM'!$B$149:$AQ$149,0)),0)</f>
        <v>1.7961762935765152E-2</v>
      </c>
      <c r="N31">
        <f>IFERROR(INDEX('Post ISIC Consolidation DLIM'!$B$150:$AQ$191,MATCH(DLIM!$A31,'Post ISIC Consolidation DLIM'!$A$150:$A$191,0),MATCH(DLIM!N$1,'Post ISIC Consolidation DLIM'!$B$149:$AQ$149,0)),0)</f>
        <v>0</v>
      </c>
      <c r="O31">
        <f>IFERROR(INDEX('Post ISIC Consolidation DLIM'!$B$150:$AQ$191,MATCH(DLIM!$A31,'Post ISIC Consolidation DLIM'!$A$150:$A$191,0),MATCH(DLIM!O$1,'Post ISIC Consolidation DLIM'!$B$149:$AQ$149,0)),0)</f>
        <v>5.1679494532189771E-2</v>
      </c>
      <c r="P31">
        <f>IFERROR(INDEX('Post ISIC Consolidation DLIM'!$B$150:$AQ$191,MATCH(DLIM!$A31,'Post ISIC Consolidation DLIM'!$A$150:$A$191,0),MATCH(DLIM!P$1,'Post ISIC Consolidation DLIM'!$B$149:$AQ$149,0)),0)</f>
        <v>5.1679494532189771E-2</v>
      </c>
      <c r="Q31">
        <f>IFERROR(INDEX('Post ISIC Consolidation DLIM'!$B$150:$AQ$191,MATCH(DLIM!$A31,'Post ISIC Consolidation DLIM'!$A$150:$A$191,0),MATCH(DLIM!Q$1,'Post ISIC Consolidation DLIM'!$B$149:$AQ$149,0)),0)</f>
        <v>4.4053896646480517E-2</v>
      </c>
      <c r="R31">
        <f>IFERROR(INDEX('Post ISIC Consolidation DLIM'!$B$150:$AQ$191,MATCH(DLIM!$A31,'Post ISIC Consolidation DLIM'!$A$150:$A$191,0),MATCH(DLIM!R$1,'Post ISIC Consolidation DLIM'!$B$149:$AQ$149,0)),0)</f>
        <v>4.4053896646480517E-2</v>
      </c>
      <c r="S31">
        <f>IFERROR(INDEX('Post ISIC Consolidation DLIM'!$B$150:$AQ$191,MATCH(DLIM!$A31,'Post ISIC Consolidation DLIM'!$A$150:$A$191,0),MATCH(DLIM!S$1,'Post ISIC Consolidation DLIM'!$B$149:$AQ$149,0)),0)</f>
        <v>0</v>
      </c>
      <c r="T31">
        <f>IFERROR(INDEX('Post ISIC Consolidation DLIM'!$B$150:$AQ$191,MATCH(DLIM!$A31,'Post ISIC Consolidation DLIM'!$A$150:$A$191,0),MATCH(DLIM!T$1,'Post ISIC Consolidation DLIM'!$B$149:$AQ$149,0)),0)</f>
        <v>0</v>
      </c>
      <c r="U31">
        <f>IFERROR(INDEX('Post ISIC Consolidation DLIM'!$B$150:$AQ$191,MATCH(DLIM!$A31,'Post ISIC Consolidation DLIM'!$A$150:$A$191,0),MATCH(DLIM!U$1,'Post ISIC Consolidation DLIM'!$B$149:$AQ$149,0)),0)</f>
        <v>0</v>
      </c>
      <c r="V31">
        <f>IFERROR(INDEX('Post ISIC Consolidation DLIM'!$B$150:$AQ$191,MATCH(DLIM!$A31,'Post ISIC Consolidation DLIM'!$A$150:$A$191,0),MATCH(DLIM!V$1,'Post ISIC Consolidation DLIM'!$B$149:$AQ$149,0)),0)</f>
        <v>2.5636458887181145E-2</v>
      </c>
      <c r="W31">
        <f>IFERROR(INDEX('Post ISIC Consolidation DLIM'!$B$150:$AQ$191,MATCH(DLIM!$A31,'Post ISIC Consolidation DLIM'!$A$150:$A$191,0),MATCH(DLIM!W$1,'Post ISIC Consolidation DLIM'!$B$149:$AQ$149,0)),0)</f>
        <v>2.9353507702405066E-2</v>
      </c>
      <c r="X31">
        <f>IFERROR(INDEX('Post ISIC Consolidation DLIM'!$B$150:$AQ$191,MATCH(DLIM!$A31,'Post ISIC Consolidation DLIM'!$A$150:$A$191,0),MATCH(DLIM!X$1,'Post ISIC Consolidation DLIM'!$B$149:$AQ$149,0)),0)</f>
        <v>0</v>
      </c>
      <c r="Y31">
        <f>IFERROR(INDEX('Post ISIC Consolidation DLIM'!$B$150:$AQ$191,MATCH(DLIM!$A31,'Post ISIC Consolidation DLIM'!$A$150:$A$191,0),MATCH(DLIM!Y$1,'Post ISIC Consolidation DLIM'!$B$149:$AQ$149,0)),0)</f>
        <v>2.9936112952322826E-2</v>
      </c>
      <c r="Z31">
        <f>IFERROR(INDEX('Post ISIC Consolidation DLIM'!$B$150:$AQ$191,MATCH(DLIM!$A31,'Post ISIC Consolidation DLIM'!$A$150:$A$191,0),MATCH(DLIM!Z$1,'Post ISIC Consolidation DLIM'!$B$149:$AQ$149,0)),0)</f>
        <v>3.2330074562734165E-2</v>
      </c>
      <c r="AA31">
        <f>IFERROR(INDEX('Post ISIC Consolidation DLIM'!$B$150:$AQ$191,MATCH(DLIM!$A31,'Post ISIC Consolidation DLIM'!$A$150:$A$191,0),MATCH(DLIM!AA$1,'Post ISIC Consolidation DLIM'!$B$149:$AQ$149,0)),0)</f>
        <v>3.2330074562734165E-2</v>
      </c>
      <c r="AB31">
        <f>IFERROR(INDEX('Post ISIC Consolidation DLIM'!$B$150:$AQ$191,MATCH(DLIM!$A31,'Post ISIC Consolidation DLIM'!$A$150:$A$191,0),MATCH(DLIM!AB$1,'Post ISIC Consolidation DLIM'!$B$149:$AQ$149,0)),0)</f>
        <v>2.3523625685707705E-2</v>
      </c>
      <c r="AC31">
        <f>IFERROR(INDEX('Post ISIC Consolidation DLIM'!$B$150:$AQ$191,MATCH(DLIM!$A31,'Post ISIC Consolidation DLIM'!$A$150:$A$191,0),MATCH(DLIM!AC$1,'Post ISIC Consolidation DLIM'!$B$149:$AQ$149,0)),0)</f>
        <v>2.3283206160808236E-2</v>
      </c>
      <c r="AD31">
        <f>IFERROR(INDEX('Post ISIC Consolidation DLIM'!$B$150:$AQ$191,MATCH(DLIM!$A31,'Post ISIC Consolidation DLIM'!$A$150:$A$191,0),MATCH(DLIM!AD$1,'Post ISIC Consolidation DLIM'!$B$149:$AQ$149,0)),0)</f>
        <v>4.460851777252238E-2</v>
      </c>
      <c r="AE31">
        <f>IFERROR(INDEX('Post ISIC Consolidation DLIM'!$B$150:$AQ$191,MATCH(DLIM!$A31,'Post ISIC Consolidation DLIM'!$A$150:$A$191,0),MATCH(DLIM!AE$1,'Post ISIC Consolidation DLIM'!$B$149:$AQ$149,0)),0)</f>
        <v>1.1714341153818204</v>
      </c>
      <c r="AF31">
        <f>IFERROR(INDEX('Post ISIC Consolidation DLIM'!$B$150:$AQ$191,MATCH(DLIM!$A31,'Post ISIC Consolidation DLIM'!$A$150:$A$191,0),MATCH(DLIM!AF$1,'Post ISIC Consolidation DLIM'!$B$149:$AQ$149,0)),0)</f>
        <v>1.9072368673942634E-2</v>
      </c>
      <c r="AG31">
        <f>IFERROR(INDEX('Post ISIC Consolidation DLIM'!$B$150:$AQ$191,MATCH(DLIM!$A31,'Post ISIC Consolidation DLIM'!$A$150:$A$191,0),MATCH(DLIM!AG$1,'Post ISIC Consolidation DLIM'!$B$149:$AQ$149,0)),0)</f>
        <v>2.0366350661811625E-2</v>
      </c>
      <c r="AH31">
        <f>IFERROR(INDEX('Post ISIC Consolidation DLIM'!$B$150:$AQ$191,MATCH(DLIM!$A31,'Post ISIC Consolidation DLIM'!$A$150:$A$191,0),MATCH(DLIM!AH$1,'Post ISIC Consolidation DLIM'!$B$149:$AQ$149,0)),0)</f>
        <v>1.3643405834538103E-2</v>
      </c>
      <c r="AI31">
        <f>IFERROR(INDEX('Post ISIC Consolidation DLIM'!$B$150:$AQ$191,MATCH(DLIM!$A31,'Post ISIC Consolidation DLIM'!$A$150:$A$191,0),MATCH(DLIM!AI$1,'Post ISIC Consolidation DLIM'!$B$149:$AQ$149,0)),0)</f>
        <v>9.7255254556075782E-3</v>
      </c>
      <c r="AJ31">
        <f>IFERROR(INDEX('Post ISIC Consolidation DLIM'!$B$150:$AQ$191,MATCH(DLIM!$A31,'Post ISIC Consolidation DLIM'!$A$150:$A$191,0),MATCH(DLIM!AJ$1,'Post ISIC Consolidation DLIM'!$B$149:$AQ$149,0)),0)</f>
        <v>7.1530566352101749E-3</v>
      </c>
      <c r="AK31">
        <f>IFERROR(INDEX('Post ISIC Consolidation DLIM'!$B$150:$AQ$191,MATCH(DLIM!$A31,'Post ISIC Consolidation DLIM'!$A$150:$A$191,0),MATCH(DLIM!AK$1,'Post ISIC Consolidation DLIM'!$B$149:$AQ$149,0)),0)</f>
        <v>3.6902832901768005E-3</v>
      </c>
      <c r="AL31">
        <f>IFERROR(INDEX('Post ISIC Consolidation DLIM'!$B$150:$AQ$191,MATCH(DLIM!$A31,'Post ISIC Consolidation DLIM'!$A$150:$A$191,0),MATCH(DLIM!AL$1,'Post ISIC Consolidation DLIM'!$B$149:$AQ$149,0)),0)</f>
        <v>1.2890772583195202E-2</v>
      </c>
      <c r="AM31">
        <f>IFERROR(INDEX('Post ISIC Consolidation DLIM'!$B$150:$AQ$191,MATCH(DLIM!$A31,'Post ISIC Consolidation DLIM'!$A$150:$A$191,0),MATCH(DLIM!AM$1,'Post ISIC Consolidation DLIM'!$B$149:$AQ$149,0)),0)</f>
        <v>1.128638339571335E-2</v>
      </c>
      <c r="AN31">
        <f>IFERROR(INDEX('Post ISIC Consolidation DLIM'!$B$150:$AQ$191,MATCH(DLIM!$A31,'Post ISIC Consolidation DLIM'!$A$150:$A$191,0),MATCH(DLIM!AN$1,'Post ISIC Consolidation DLIM'!$B$149:$AQ$149,0)),0)</f>
        <v>1.2006707618297493E-2</v>
      </c>
      <c r="AO31">
        <f>IFERROR(INDEX('Post ISIC Consolidation DLIM'!$B$150:$AQ$191,MATCH(DLIM!$A31,'Post ISIC Consolidation DLIM'!$A$150:$A$191,0),MATCH(DLIM!AO$1,'Post ISIC Consolidation DLIM'!$B$149:$AQ$149,0)),0)</f>
        <v>8.4693211704338633E-3</v>
      </c>
      <c r="AP31">
        <f>IFERROR(INDEX('Post ISIC Consolidation DLIM'!$B$150:$AQ$191,MATCH(DLIM!$A31,'Post ISIC Consolidation DLIM'!$A$150:$A$191,0),MATCH(DLIM!AP$1,'Post ISIC Consolidation DLIM'!$B$149:$AQ$149,0)),0)</f>
        <v>1.2131778579363182E-2</v>
      </c>
      <c r="AQ31">
        <f>IFERROR(INDEX('Post ISIC Consolidation DLIM'!$B$150:$AQ$191,MATCH(DLIM!$A31,'Post ISIC Consolidation DLIM'!$A$150:$A$191,0),MATCH(DLIM!AQ$1,'Post ISIC Consolidation DLIM'!$B$149:$AQ$149,0)),0)</f>
        <v>0</v>
      </c>
    </row>
    <row r="32" spans="1:43" x14ac:dyDescent="0.35">
      <c r="A32" t="s">
        <v>24</v>
      </c>
      <c r="B32">
        <f>IFERROR(INDEX('Post ISIC Consolidation DLIM'!$B$150:$AQ$191,MATCH(DLIM!$A32,'Post ISIC Consolidation DLIM'!$A$150:$A$191,0),MATCH(DLIM!B$1,'Post ISIC Consolidation DLIM'!$B$149:$AQ$149,0)),0)</f>
        <v>6.3537325654928816E-3</v>
      </c>
      <c r="C32">
        <f>IFERROR(INDEX('Post ISIC Consolidation DLIM'!$B$150:$AQ$191,MATCH(DLIM!$A32,'Post ISIC Consolidation DLIM'!$A$150:$A$191,0),MATCH(DLIM!C$1,'Post ISIC Consolidation DLIM'!$B$149:$AQ$149,0)),0)</f>
        <v>8.528998063000141E-3</v>
      </c>
      <c r="D32">
        <f>IFERROR(INDEX('Post ISIC Consolidation DLIM'!$B$150:$AQ$191,MATCH(DLIM!$A32,'Post ISIC Consolidation DLIM'!$A$150:$A$191,0),MATCH(DLIM!D$1,'Post ISIC Consolidation DLIM'!$B$149:$AQ$149,0)),0)</f>
        <v>8.528998063000141E-3</v>
      </c>
      <c r="E32">
        <f>IFERROR(INDEX('Post ISIC Consolidation DLIM'!$B$150:$AQ$191,MATCH(DLIM!$A32,'Post ISIC Consolidation DLIM'!$A$150:$A$191,0),MATCH(DLIM!E$1,'Post ISIC Consolidation DLIM'!$B$149:$AQ$149,0)),0)</f>
        <v>0</v>
      </c>
      <c r="F32">
        <f>IFERROR(INDEX('Post ISIC Consolidation DLIM'!$B$150:$AQ$191,MATCH(DLIM!$A32,'Post ISIC Consolidation DLIM'!$A$150:$A$191,0),MATCH(DLIM!F$1,'Post ISIC Consolidation DLIM'!$B$149:$AQ$149,0)),0)</f>
        <v>8.528998063000141E-3</v>
      </c>
      <c r="G32">
        <f>IFERROR(INDEX('Post ISIC Consolidation DLIM'!$B$150:$AQ$191,MATCH(DLIM!$A32,'Post ISIC Consolidation DLIM'!$A$150:$A$191,0),MATCH(DLIM!G$1,'Post ISIC Consolidation DLIM'!$B$149:$AQ$149,0)),0)</f>
        <v>8.9170834351451813E-3</v>
      </c>
      <c r="H32">
        <f>IFERROR(INDEX('Post ISIC Consolidation DLIM'!$B$150:$AQ$191,MATCH(DLIM!$A32,'Post ISIC Consolidation DLIM'!$A$150:$A$191,0),MATCH(DLIM!H$1,'Post ISIC Consolidation DLIM'!$B$149:$AQ$149,0)),0)</f>
        <v>9.4682284177612479E-3</v>
      </c>
      <c r="I32">
        <f>IFERROR(INDEX('Post ISIC Consolidation DLIM'!$B$150:$AQ$191,MATCH(DLIM!$A32,'Post ISIC Consolidation DLIM'!$A$150:$A$191,0),MATCH(DLIM!I$1,'Post ISIC Consolidation DLIM'!$B$149:$AQ$149,0)),0)</f>
        <v>1.0311918688779873E-2</v>
      </c>
      <c r="J32">
        <f>IFERROR(INDEX('Post ISIC Consolidation DLIM'!$B$150:$AQ$191,MATCH(DLIM!$A32,'Post ISIC Consolidation DLIM'!$A$150:$A$191,0),MATCH(DLIM!J$1,'Post ISIC Consolidation DLIM'!$B$149:$AQ$149,0)),0)</f>
        <v>8.5487023331349294E-3</v>
      </c>
      <c r="K32">
        <f>IFERROR(INDEX('Post ISIC Consolidation DLIM'!$B$150:$AQ$191,MATCH(DLIM!$A32,'Post ISIC Consolidation DLIM'!$A$150:$A$191,0),MATCH(DLIM!K$1,'Post ISIC Consolidation DLIM'!$B$149:$AQ$149,0)),0)</f>
        <v>5.3311756091542059E-3</v>
      </c>
      <c r="L32">
        <f>IFERROR(INDEX('Post ISIC Consolidation DLIM'!$B$150:$AQ$191,MATCH(DLIM!$A32,'Post ISIC Consolidation DLIM'!$A$150:$A$191,0),MATCH(DLIM!L$1,'Post ISIC Consolidation DLIM'!$B$149:$AQ$149,0)),0)</f>
        <v>9.2790362531687768E-3</v>
      </c>
      <c r="M32">
        <f>IFERROR(INDEX('Post ISIC Consolidation DLIM'!$B$150:$AQ$191,MATCH(DLIM!$A32,'Post ISIC Consolidation DLIM'!$A$150:$A$191,0),MATCH(DLIM!M$1,'Post ISIC Consolidation DLIM'!$B$149:$AQ$149,0)),0)</f>
        <v>7.7010961667927317E-3</v>
      </c>
      <c r="N32">
        <f>IFERROR(INDEX('Post ISIC Consolidation DLIM'!$B$150:$AQ$191,MATCH(DLIM!$A32,'Post ISIC Consolidation DLIM'!$A$150:$A$191,0),MATCH(DLIM!N$1,'Post ISIC Consolidation DLIM'!$B$149:$AQ$149,0)),0)</f>
        <v>0</v>
      </c>
      <c r="O32">
        <f>IFERROR(INDEX('Post ISIC Consolidation DLIM'!$B$150:$AQ$191,MATCH(DLIM!$A32,'Post ISIC Consolidation DLIM'!$A$150:$A$191,0),MATCH(DLIM!O$1,'Post ISIC Consolidation DLIM'!$B$149:$AQ$149,0)),0)</f>
        <v>1.0520501132513075E-2</v>
      </c>
      <c r="P32">
        <f>IFERROR(INDEX('Post ISIC Consolidation DLIM'!$B$150:$AQ$191,MATCH(DLIM!$A32,'Post ISIC Consolidation DLIM'!$A$150:$A$191,0),MATCH(DLIM!P$1,'Post ISIC Consolidation DLIM'!$B$149:$AQ$149,0)),0)</f>
        <v>1.0520501132513075E-2</v>
      </c>
      <c r="Q32">
        <f>IFERROR(INDEX('Post ISIC Consolidation DLIM'!$B$150:$AQ$191,MATCH(DLIM!$A32,'Post ISIC Consolidation DLIM'!$A$150:$A$191,0),MATCH(DLIM!Q$1,'Post ISIC Consolidation DLIM'!$B$149:$AQ$149,0)),0)</f>
        <v>1.1173855192210631E-2</v>
      </c>
      <c r="R32">
        <f>IFERROR(INDEX('Post ISIC Consolidation DLIM'!$B$150:$AQ$191,MATCH(DLIM!$A32,'Post ISIC Consolidation DLIM'!$A$150:$A$191,0),MATCH(DLIM!R$1,'Post ISIC Consolidation DLIM'!$B$149:$AQ$149,0)),0)</f>
        <v>1.1173855192210631E-2</v>
      </c>
      <c r="S32">
        <f>IFERROR(INDEX('Post ISIC Consolidation DLIM'!$B$150:$AQ$191,MATCH(DLIM!$A32,'Post ISIC Consolidation DLIM'!$A$150:$A$191,0),MATCH(DLIM!S$1,'Post ISIC Consolidation DLIM'!$B$149:$AQ$149,0)),0)</f>
        <v>0</v>
      </c>
      <c r="T32">
        <f>IFERROR(INDEX('Post ISIC Consolidation DLIM'!$B$150:$AQ$191,MATCH(DLIM!$A32,'Post ISIC Consolidation DLIM'!$A$150:$A$191,0),MATCH(DLIM!T$1,'Post ISIC Consolidation DLIM'!$B$149:$AQ$149,0)),0)</f>
        <v>0</v>
      </c>
      <c r="U32">
        <f>IFERROR(INDEX('Post ISIC Consolidation DLIM'!$B$150:$AQ$191,MATCH(DLIM!$A32,'Post ISIC Consolidation DLIM'!$A$150:$A$191,0),MATCH(DLIM!U$1,'Post ISIC Consolidation DLIM'!$B$149:$AQ$149,0)),0)</f>
        <v>0</v>
      </c>
      <c r="V32">
        <f>IFERROR(INDEX('Post ISIC Consolidation DLIM'!$B$150:$AQ$191,MATCH(DLIM!$A32,'Post ISIC Consolidation DLIM'!$A$150:$A$191,0),MATCH(DLIM!V$1,'Post ISIC Consolidation DLIM'!$B$149:$AQ$149,0)),0)</f>
        <v>1.0228381790210421E-2</v>
      </c>
      <c r="W32">
        <f>IFERROR(INDEX('Post ISIC Consolidation DLIM'!$B$150:$AQ$191,MATCH(DLIM!$A32,'Post ISIC Consolidation DLIM'!$A$150:$A$191,0),MATCH(DLIM!W$1,'Post ISIC Consolidation DLIM'!$B$149:$AQ$149,0)),0)</f>
        <v>9.186870186996576E-3</v>
      </c>
      <c r="X32">
        <f>IFERROR(INDEX('Post ISIC Consolidation DLIM'!$B$150:$AQ$191,MATCH(DLIM!$A32,'Post ISIC Consolidation DLIM'!$A$150:$A$191,0),MATCH(DLIM!X$1,'Post ISIC Consolidation DLIM'!$B$149:$AQ$149,0)),0)</f>
        <v>0</v>
      </c>
      <c r="Y32">
        <f>IFERROR(INDEX('Post ISIC Consolidation DLIM'!$B$150:$AQ$191,MATCH(DLIM!$A32,'Post ISIC Consolidation DLIM'!$A$150:$A$191,0),MATCH(DLIM!Y$1,'Post ISIC Consolidation DLIM'!$B$149:$AQ$149,0)),0)</f>
        <v>1.1269512906855931E-2</v>
      </c>
      <c r="Z32">
        <f>IFERROR(INDEX('Post ISIC Consolidation DLIM'!$B$150:$AQ$191,MATCH(DLIM!$A32,'Post ISIC Consolidation DLIM'!$A$150:$A$191,0),MATCH(DLIM!Z$1,'Post ISIC Consolidation DLIM'!$B$149:$AQ$149,0)),0)</f>
        <v>9.8426435753953805E-3</v>
      </c>
      <c r="AA32">
        <f>IFERROR(INDEX('Post ISIC Consolidation DLIM'!$B$150:$AQ$191,MATCH(DLIM!$A32,'Post ISIC Consolidation DLIM'!$A$150:$A$191,0),MATCH(DLIM!AA$1,'Post ISIC Consolidation DLIM'!$B$149:$AQ$149,0)),0)</f>
        <v>9.8426435753953805E-3</v>
      </c>
      <c r="AB32">
        <f>IFERROR(INDEX('Post ISIC Consolidation DLIM'!$B$150:$AQ$191,MATCH(DLIM!$A32,'Post ISIC Consolidation DLIM'!$A$150:$A$191,0),MATCH(DLIM!AB$1,'Post ISIC Consolidation DLIM'!$B$149:$AQ$149,0)),0)</f>
        <v>9.6056501259616893E-3</v>
      </c>
      <c r="AC32">
        <f>IFERROR(INDEX('Post ISIC Consolidation DLIM'!$B$150:$AQ$191,MATCH(DLIM!$A32,'Post ISIC Consolidation DLIM'!$A$150:$A$191,0),MATCH(DLIM!AC$1,'Post ISIC Consolidation DLIM'!$B$149:$AQ$149,0)),0)</f>
        <v>1.0785685583834014E-2</v>
      </c>
      <c r="AD32">
        <f>IFERROR(INDEX('Post ISIC Consolidation DLIM'!$B$150:$AQ$191,MATCH(DLIM!$A32,'Post ISIC Consolidation DLIM'!$A$150:$A$191,0),MATCH(DLIM!AD$1,'Post ISIC Consolidation DLIM'!$B$149:$AQ$149,0)),0)</f>
        <v>1.1762361693236268E-2</v>
      </c>
      <c r="AE32">
        <f>IFERROR(INDEX('Post ISIC Consolidation DLIM'!$B$150:$AQ$191,MATCH(DLIM!$A32,'Post ISIC Consolidation DLIM'!$A$150:$A$191,0),MATCH(DLIM!AE$1,'Post ISIC Consolidation DLIM'!$B$149:$AQ$149,0)),0)</f>
        <v>1.3041760791187268E-2</v>
      </c>
      <c r="AF32">
        <f>IFERROR(INDEX('Post ISIC Consolidation DLIM'!$B$150:$AQ$191,MATCH(DLIM!$A32,'Post ISIC Consolidation DLIM'!$A$150:$A$191,0),MATCH(DLIM!AF$1,'Post ISIC Consolidation DLIM'!$B$149:$AQ$149,0)),0)</f>
        <v>1.0124545566776499</v>
      </c>
      <c r="AG32">
        <f>IFERROR(INDEX('Post ISIC Consolidation DLIM'!$B$150:$AQ$191,MATCH(DLIM!$A32,'Post ISIC Consolidation DLIM'!$A$150:$A$191,0),MATCH(DLIM!AG$1,'Post ISIC Consolidation DLIM'!$B$149:$AQ$149,0)),0)</f>
        <v>1.2585821068199115E-2</v>
      </c>
      <c r="AH32">
        <f>IFERROR(INDEX('Post ISIC Consolidation DLIM'!$B$150:$AQ$191,MATCH(DLIM!$A32,'Post ISIC Consolidation DLIM'!$A$150:$A$191,0),MATCH(DLIM!AH$1,'Post ISIC Consolidation DLIM'!$B$149:$AQ$149,0)),0)</f>
        <v>9.3758660884556023E-3</v>
      </c>
      <c r="AI32">
        <f>IFERROR(INDEX('Post ISIC Consolidation DLIM'!$B$150:$AQ$191,MATCH(DLIM!$A32,'Post ISIC Consolidation DLIM'!$A$150:$A$191,0),MATCH(DLIM!AI$1,'Post ISIC Consolidation DLIM'!$B$149:$AQ$149,0)),0)</f>
        <v>1.0440342374633066E-2</v>
      </c>
      <c r="AJ32">
        <f>IFERROR(INDEX('Post ISIC Consolidation DLIM'!$B$150:$AQ$191,MATCH(DLIM!$A32,'Post ISIC Consolidation DLIM'!$A$150:$A$191,0),MATCH(DLIM!AJ$1,'Post ISIC Consolidation DLIM'!$B$149:$AQ$149,0)),0)</f>
        <v>8.9224437157406997E-3</v>
      </c>
      <c r="AK32">
        <f>IFERROR(INDEX('Post ISIC Consolidation DLIM'!$B$150:$AQ$191,MATCH(DLIM!$A32,'Post ISIC Consolidation DLIM'!$A$150:$A$191,0),MATCH(DLIM!AK$1,'Post ISIC Consolidation DLIM'!$B$149:$AQ$149,0)),0)</f>
        <v>2.9938453311165051E-3</v>
      </c>
      <c r="AL32">
        <f>IFERROR(INDEX('Post ISIC Consolidation DLIM'!$B$150:$AQ$191,MATCH(DLIM!$A32,'Post ISIC Consolidation DLIM'!$A$150:$A$191,0),MATCH(DLIM!AL$1,'Post ISIC Consolidation DLIM'!$B$149:$AQ$149,0)),0)</f>
        <v>1.7825218281767811E-2</v>
      </c>
      <c r="AM32">
        <f>IFERROR(INDEX('Post ISIC Consolidation DLIM'!$B$150:$AQ$191,MATCH(DLIM!$A32,'Post ISIC Consolidation DLIM'!$A$150:$A$191,0),MATCH(DLIM!AM$1,'Post ISIC Consolidation DLIM'!$B$149:$AQ$149,0)),0)</f>
        <v>7.1939822674731597E-3</v>
      </c>
      <c r="AN32">
        <f>IFERROR(INDEX('Post ISIC Consolidation DLIM'!$B$150:$AQ$191,MATCH(DLIM!$A32,'Post ISIC Consolidation DLIM'!$A$150:$A$191,0),MATCH(DLIM!AN$1,'Post ISIC Consolidation DLIM'!$B$149:$AQ$149,0)),0)</f>
        <v>7.8725419765301955E-3</v>
      </c>
      <c r="AO32">
        <f>IFERROR(INDEX('Post ISIC Consolidation DLIM'!$B$150:$AQ$191,MATCH(DLIM!$A32,'Post ISIC Consolidation DLIM'!$A$150:$A$191,0),MATCH(DLIM!AO$1,'Post ISIC Consolidation DLIM'!$B$149:$AQ$149,0)),0)</f>
        <v>9.7348275048305954E-3</v>
      </c>
      <c r="AP32">
        <f>IFERROR(INDEX('Post ISIC Consolidation DLIM'!$B$150:$AQ$191,MATCH(DLIM!$A32,'Post ISIC Consolidation DLIM'!$A$150:$A$191,0),MATCH(DLIM!AP$1,'Post ISIC Consolidation DLIM'!$B$149:$AQ$149,0)),0)</f>
        <v>1.3047769970223362E-2</v>
      </c>
      <c r="AQ32">
        <f>IFERROR(INDEX('Post ISIC Consolidation DLIM'!$B$150:$AQ$191,MATCH(DLIM!$A32,'Post ISIC Consolidation DLIM'!$A$150:$A$191,0),MATCH(DLIM!AQ$1,'Post ISIC Consolidation DLIM'!$B$149:$AQ$149,0)),0)</f>
        <v>0</v>
      </c>
    </row>
    <row r="33" spans="1:43" x14ac:dyDescent="0.35">
      <c r="A33" t="s">
        <v>25</v>
      </c>
      <c r="B33">
        <f>IFERROR(INDEX('Post ISIC Consolidation DLIM'!$B$150:$AQ$191,MATCH(DLIM!$A33,'Post ISIC Consolidation DLIM'!$A$150:$A$191,0),MATCH(DLIM!B$1,'Post ISIC Consolidation DLIM'!$B$149:$AQ$149,0)),0)</f>
        <v>2.1972435681199528E-3</v>
      </c>
      <c r="C33">
        <f>IFERROR(INDEX('Post ISIC Consolidation DLIM'!$B$150:$AQ$191,MATCH(DLIM!$A33,'Post ISIC Consolidation DLIM'!$A$150:$A$191,0),MATCH(DLIM!C$1,'Post ISIC Consolidation DLIM'!$B$149:$AQ$149,0)),0)</f>
        <v>4.0710946635315716E-3</v>
      </c>
      <c r="D33">
        <f>IFERROR(INDEX('Post ISIC Consolidation DLIM'!$B$150:$AQ$191,MATCH(DLIM!$A33,'Post ISIC Consolidation DLIM'!$A$150:$A$191,0),MATCH(DLIM!D$1,'Post ISIC Consolidation DLIM'!$B$149:$AQ$149,0)),0)</f>
        <v>4.0710946635315716E-3</v>
      </c>
      <c r="E33">
        <f>IFERROR(INDEX('Post ISIC Consolidation DLIM'!$B$150:$AQ$191,MATCH(DLIM!$A33,'Post ISIC Consolidation DLIM'!$A$150:$A$191,0),MATCH(DLIM!E$1,'Post ISIC Consolidation DLIM'!$B$149:$AQ$149,0)),0)</f>
        <v>0</v>
      </c>
      <c r="F33">
        <f>IFERROR(INDEX('Post ISIC Consolidation DLIM'!$B$150:$AQ$191,MATCH(DLIM!$A33,'Post ISIC Consolidation DLIM'!$A$150:$A$191,0),MATCH(DLIM!F$1,'Post ISIC Consolidation DLIM'!$B$149:$AQ$149,0)),0)</f>
        <v>4.0710946635315716E-3</v>
      </c>
      <c r="G33">
        <f>IFERROR(INDEX('Post ISIC Consolidation DLIM'!$B$150:$AQ$191,MATCH(DLIM!$A33,'Post ISIC Consolidation DLIM'!$A$150:$A$191,0),MATCH(DLIM!G$1,'Post ISIC Consolidation DLIM'!$B$149:$AQ$149,0)),0)</f>
        <v>3.7130585698789591E-3</v>
      </c>
      <c r="H33">
        <f>IFERROR(INDEX('Post ISIC Consolidation DLIM'!$B$150:$AQ$191,MATCH(DLIM!$A33,'Post ISIC Consolidation DLIM'!$A$150:$A$191,0),MATCH(DLIM!H$1,'Post ISIC Consolidation DLIM'!$B$149:$AQ$149,0)),0)</f>
        <v>2.9538552542362159E-3</v>
      </c>
      <c r="I33">
        <f>IFERROR(INDEX('Post ISIC Consolidation DLIM'!$B$150:$AQ$191,MATCH(DLIM!$A33,'Post ISIC Consolidation DLIM'!$A$150:$A$191,0),MATCH(DLIM!I$1,'Post ISIC Consolidation DLIM'!$B$149:$AQ$149,0)),0)</f>
        <v>2.9613155060921907E-3</v>
      </c>
      <c r="J33">
        <f>IFERROR(INDEX('Post ISIC Consolidation DLIM'!$B$150:$AQ$191,MATCH(DLIM!$A33,'Post ISIC Consolidation DLIM'!$A$150:$A$191,0),MATCH(DLIM!J$1,'Post ISIC Consolidation DLIM'!$B$149:$AQ$149,0)),0)</f>
        <v>6.2768568075348939E-3</v>
      </c>
      <c r="K33">
        <f>IFERROR(INDEX('Post ISIC Consolidation DLIM'!$B$150:$AQ$191,MATCH(DLIM!$A33,'Post ISIC Consolidation DLIM'!$A$150:$A$191,0),MATCH(DLIM!K$1,'Post ISIC Consolidation DLIM'!$B$149:$AQ$149,0)),0)</f>
        <v>2.7302636203589059E-3</v>
      </c>
      <c r="L33">
        <f>IFERROR(INDEX('Post ISIC Consolidation DLIM'!$B$150:$AQ$191,MATCH(DLIM!$A33,'Post ISIC Consolidation DLIM'!$A$150:$A$191,0),MATCH(DLIM!L$1,'Post ISIC Consolidation DLIM'!$B$149:$AQ$149,0)),0)</f>
        <v>3.5943890420037572E-3</v>
      </c>
      <c r="M33">
        <f>IFERROR(INDEX('Post ISIC Consolidation DLIM'!$B$150:$AQ$191,MATCH(DLIM!$A33,'Post ISIC Consolidation DLIM'!$A$150:$A$191,0),MATCH(DLIM!M$1,'Post ISIC Consolidation DLIM'!$B$149:$AQ$149,0)),0)</f>
        <v>4.713607105103281E-3</v>
      </c>
      <c r="N33">
        <f>IFERROR(INDEX('Post ISIC Consolidation DLIM'!$B$150:$AQ$191,MATCH(DLIM!$A33,'Post ISIC Consolidation DLIM'!$A$150:$A$191,0),MATCH(DLIM!N$1,'Post ISIC Consolidation DLIM'!$B$149:$AQ$149,0)),0)</f>
        <v>0</v>
      </c>
      <c r="O33">
        <f>IFERROR(INDEX('Post ISIC Consolidation DLIM'!$B$150:$AQ$191,MATCH(DLIM!$A33,'Post ISIC Consolidation DLIM'!$A$150:$A$191,0),MATCH(DLIM!O$1,'Post ISIC Consolidation DLIM'!$B$149:$AQ$149,0)),0)</f>
        <v>3.2638548213895923E-3</v>
      </c>
      <c r="P33">
        <f>IFERROR(INDEX('Post ISIC Consolidation DLIM'!$B$150:$AQ$191,MATCH(DLIM!$A33,'Post ISIC Consolidation DLIM'!$A$150:$A$191,0),MATCH(DLIM!P$1,'Post ISIC Consolidation DLIM'!$B$149:$AQ$149,0)),0)</f>
        <v>3.2638548213895923E-3</v>
      </c>
      <c r="Q33">
        <f>IFERROR(INDEX('Post ISIC Consolidation DLIM'!$B$150:$AQ$191,MATCH(DLIM!$A33,'Post ISIC Consolidation DLIM'!$A$150:$A$191,0),MATCH(DLIM!Q$1,'Post ISIC Consolidation DLIM'!$B$149:$AQ$149,0)),0)</f>
        <v>3.2047999076534849E-3</v>
      </c>
      <c r="R33">
        <f>IFERROR(INDEX('Post ISIC Consolidation DLIM'!$B$150:$AQ$191,MATCH(DLIM!$A33,'Post ISIC Consolidation DLIM'!$A$150:$A$191,0),MATCH(DLIM!R$1,'Post ISIC Consolidation DLIM'!$B$149:$AQ$149,0)),0)</f>
        <v>3.2047999076534853E-3</v>
      </c>
      <c r="S33">
        <f>IFERROR(INDEX('Post ISIC Consolidation DLIM'!$B$150:$AQ$191,MATCH(DLIM!$A33,'Post ISIC Consolidation DLIM'!$A$150:$A$191,0),MATCH(DLIM!S$1,'Post ISIC Consolidation DLIM'!$B$149:$AQ$149,0)),0)</f>
        <v>0</v>
      </c>
      <c r="T33">
        <f>IFERROR(INDEX('Post ISIC Consolidation DLIM'!$B$150:$AQ$191,MATCH(DLIM!$A33,'Post ISIC Consolidation DLIM'!$A$150:$A$191,0),MATCH(DLIM!T$1,'Post ISIC Consolidation DLIM'!$B$149:$AQ$149,0)),0)</f>
        <v>0</v>
      </c>
      <c r="U33">
        <f>IFERROR(INDEX('Post ISIC Consolidation DLIM'!$B$150:$AQ$191,MATCH(DLIM!$A33,'Post ISIC Consolidation DLIM'!$A$150:$A$191,0),MATCH(DLIM!U$1,'Post ISIC Consolidation DLIM'!$B$149:$AQ$149,0)),0)</f>
        <v>0</v>
      </c>
      <c r="V33">
        <f>IFERROR(INDEX('Post ISIC Consolidation DLIM'!$B$150:$AQ$191,MATCH(DLIM!$A33,'Post ISIC Consolidation DLIM'!$A$150:$A$191,0),MATCH(DLIM!V$1,'Post ISIC Consolidation DLIM'!$B$149:$AQ$149,0)),0)</f>
        <v>3.1688531132923877E-3</v>
      </c>
      <c r="W33">
        <f>IFERROR(INDEX('Post ISIC Consolidation DLIM'!$B$150:$AQ$191,MATCH(DLIM!$A33,'Post ISIC Consolidation DLIM'!$A$150:$A$191,0),MATCH(DLIM!W$1,'Post ISIC Consolidation DLIM'!$B$149:$AQ$149,0)),0)</f>
        <v>3.4081258471742558E-3</v>
      </c>
      <c r="X33">
        <f>IFERROR(INDEX('Post ISIC Consolidation DLIM'!$B$150:$AQ$191,MATCH(DLIM!$A33,'Post ISIC Consolidation DLIM'!$A$150:$A$191,0),MATCH(DLIM!X$1,'Post ISIC Consolidation DLIM'!$B$149:$AQ$149,0)),0)</f>
        <v>0</v>
      </c>
      <c r="Y33">
        <f>IFERROR(INDEX('Post ISIC Consolidation DLIM'!$B$150:$AQ$191,MATCH(DLIM!$A33,'Post ISIC Consolidation DLIM'!$A$150:$A$191,0),MATCH(DLIM!Y$1,'Post ISIC Consolidation DLIM'!$B$149:$AQ$149,0)),0)</f>
        <v>3.1723535852910358E-3</v>
      </c>
      <c r="Z33">
        <f>IFERROR(INDEX('Post ISIC Consolidation DLIM'!$B$150:$AQ$191,MATCH(DLIM!$A33,'Post ISIC Consolidation DLIM'!$A$150:$A$191,0),MATCH(DLIM!Z$1,'Post ISIC Consolidation DLIM'!$B$149:$AQ$149,0)),0)</f>
        <v>2.9409413198106496E-3</v>
      </c>
      <c r="AA33">
        <f>IFERROR(INDEX('Post ISIC Consolidation DLIM'!$B$150:$AQ$191,MATCH(DLIM!$A33,'Post ISIC Consolidation DLIM'!$A$150:$A$191,0),MATCH(DLIM!AA$1,'Post ISIC Consolidation DLIM'!$B$149:$AQ$149,0)),0)</f>
        <v>2.9409413198106496E-3</v>
      </c>
      <c r="AB33">
        <f>IFERROR(INDEX('Post ISIC Consolidation DLIM'!$B$150:$AQ$191,MATCH(DLIM!$A33,'Post ISIC Consolidation DLIM'!$A$150:$A$191,0),MATCH(DLIM!AB$1,'Post ISIC Consolidation DLIM'!$B$149:$AQ$149,0)),0)</f>
        <v>4.5430585189262405E-3</v>
      </c>
      <c r="AC33">
        <f>IFERROR(INDEX('Post ISIC Consolidation DLIM'!$B$150:$AQ$191,MATCH(DLIM!$A33,'Post ISIC Consolidation DLIM'!$A$150:$A$191,0),MATCH(DLIM!AC$1,'Post ISIC Consolidation DLIM'!$B$149:$AQ$149,0)),0)</f>
        <v>2.7671045943873504E-3</v>
      </c>
      <c r="AD33">
        <f>IFERROR(INDEX('Post ISIC Consolidation DLIM'!$B$150:$AQ$191,MATCH(DLIM!$A33,'Post ISIC Consolidation DLIM'!$A$150:$A$191,0),MATCH(DLIM!AD$1,'Post ISIC Consolidation DLIM'!$B$149:$AQ$149,0)),0)</f>
        <v>4.4675610416468623E-3</v>
      </c>
      <c r="AE33">
        <f>IFERROR(INDEX('Post ISIC Consolidation DLIM'!$B$150:$AQ$191,MATCH(DLIM!$A33,'Post ISIC Consolidation DLIM'!$A$150:$A$191,0),MATCH(DLIM!AE$1,'Post ISIC Consolidation DLIM'!$B$149:$AQ$149,0)),0)</f>
        <v>2.8264353769854324E-3</v>
      </c>
      <c r="AF33">
        <f>IFERROR(INDEX('Post ISIC Consolidation DLIM'!$B$150:$AQ$191,MATCH(DLIM!$A33,'Post ISIC Consolidation DLIM'!$A$150:$A$191,0),MATCH(DLIM!AF$1,'Post ISIC Consolidation DLIM'!$B$149:$AQ$149,0)),0)</f>
        <v>4.1475185797674782E-3</v>
      </c>
      <c r="AG33">
        <f>IFERROR(INDEX('Post ISIC Consolidation DLIM'!$B$150:$AQ$191,MATCH(DLIM!$A33,'Post ISIC Consolidation DLIM'!$A$150:$A$191,0),MATCH(DLIM!AG$1,'Post ISIC Consolidation DLIM'!$B$149:$AQ$149,0)),0)</f>
        <v>1.1039306575618772</v>
      </c>
      <c r="AH33">
        <f>IFERROR(INDEX('Post ISIC Consolidation DLIM'!$B$150:$AQ$191,MATCH(DLIM!$A33,'Post ISIC Consolidation DLIM'!$A$150:$A$191,0),MATCH(DLIM!AH$1,'Post ISIC Consolidation DLIM'!$B$149:$AQ$149,0)),0)</f>
        <v>1.2637250411993633E-2</v>
      </c>
      <c r="AI33">
        <f>IFERROR(INDEX('Post ISIC Consolidation DLIM'!$B$150:$AQ$191,MATCH(DLIM!$A33,'Post ISIC Consolidation DLIM'!$A$150:$A$191,0),MATCH(DLIM!AI$1,'Post ISIC Consolidation DLIM'!$B$149:$AQ$149,0)),0)</f>
        <v>9.6465691516238548E-3</v>
      </c>
      <c r="AJ33">
        <f>IFERROR(INDEX('Post ISIC Consolidation DLIM'!$B$150:$AQ$191,MATCH(DLIM!$A33,'Post ISIC Consolidation DLIM'!$A$150:$A$191,0),MATCH(DLIM!AJ$1,'Post ISIC Consolidation DLIM'!$B$149:$AQ$149,0)),0)</f>
        <v>6.4919348429267705E-3</v>
      </c>
      <c r="AK33">
        <f>IFERROR(INDEX('Post ISIC Consolidation DLIM'!$B$150:$AQ$191,MATCH(DLIM!$A33,'Post ISIC Consolidation DLIM'!$A$150:$A$191,0),MATCH(DLIM!AK$1,'Post ISIC Consolidation DLIM'!$B$149:$AQ$149,0)),0)</f>
        <v>1.3600580552052838E-3</v>
      </c>
      <c r="AL33">
        <f>IFERROR(INDEX('Post ISIC Consolidation DLIM'!$B$150:$AQ$191,MATCH(DLIM!$A33,'Post ISIC Consolidation DLIM'!$A$150:$A$191,0),MATCH(DLIM!AL$1,'Post ISIC Consolidation DLIM'!$B$149:$AQ$149,0)),0)</f>
        <v>1.1519975425612358E-2</v>
      </c>
      <c r="AM33">
        <f>IFERROR(INDEX('Post ISIC Consolidation DLIM'!$B$150:$AQ$191,MATCH(DLIM!$A33,'Post ISIC Consolidation DLIM'!$A$150:$A$191,0),MATCH(DLIM!AM$1,'Post ISIC Consolidation DLIM'!$B$149:$AQ$149,0)),0)</f>
        <v>4.2997255518650032E-3</v>
      </c>
      <c r="AN33">
        <f>IFERROR(INDEX('Post ISIC Consolidation DLIM'!$B$150:$AQ$191,MATCH(DLIM!$A33,'Post ISIC Consolidation DLIM'!$A$150:$A$191,0),MATCH(DLIM!AN$1,'Post ISIC Consolidation DLIM'!$B$149:$AQ$149,0)),0)</f>
        <v>5.5272122421874256E-3</v>
      </c>
      <c r="AO33">
        <f>IFERROR(INDEX('Post ISIC Consolidation DLIM'!$B$150:$AQ$191,MATCH(DLIM!$A33,'Post ISIC Consolidation DLIM'!$A$150:$A$191,0),MATCH(DLIM!AO$1,'Post ISIC Consolidation DLIM'!$B$149:$AQ$149,0)),0)</f>
        <v>2.9582076816883794E-3</v>
      </c>
      <c r="AP33">
        <f>IFERROR(INDEX('Post ISIC Consolidation DLIM'!$B$150:$AQ$191,MATCH(DLIM!$A33,'Post ISIC Consolidation DLIM'!$A$150:$A$191,0),MATCH(DLIM!AP$1,'Post ISIC Consolidation DLIM'!$B$149:$AQ$149,0)),0)</f>
        <v>8.4775883762956278E-3</v>
      </c>
      <c r="AQ33">
        <f>IFERROR(INDEX('Post ISIC Consolidation DLIM'!$B$150:$AQ$191,MATCH(DLIM!$A33,'Post ISIC Consolidation DLIM'!$A$150:$A$191,0),MATCH(DLIM!AQ$1,'Post ISIC Consolidation DLIM'!$B$149:$AQ$149,0)),0)</f>
        <v>0</v>
      </c>
    </row>
    <row r="34" spans="1:43" x14ac:dyDescent="0.35">
      <c r="A34" t="s">
        <v>26</v>
      </c>
      <c r="B34">
        <f>IFERROR(INDEX('Post ISIC Consolidation DLIM'!$B$150:$AQ$191,MATCH(DLIM!$A34,'Post ISIC Consolidation DLIM'!$A$150:$A$191,0),MATCH(DLIM!B$1,'Post ISIC Consolidation DLIM'!$B$149:$AQ$149,0)),0)</f>
        <v>6.4542132135628118E-3</v>
      </c>
      <c r="C34">
        <f>IFERROR(INDEX('Post ISIC Consolidation DLIM'!$B$150:$AQ$191,MATCH(DLIM!$A34,'Post ISIC Consolidation DLIM'!$A$150:$A$191,0),MATCH(DLIM!C$1,'Post ISIC Consolidation DLIM'!$B$149:$AQ$149,0)),0)</f>
        <v>9.1543943764148261E-3</v>
      </c>
      <c r="D34">
        <f>IFERROR(INDEX('Post ISIC Consolidation DLIM'!$B$150:$AQ$191,MATCH(DLIM!$A34,'Post ISIC Consolidation DLIM'!$A$150:$A$191,0),MATCH(DLIM!D$1,'Post ISIC Consolidation DLIM'!$B$149:$AQ$149,0)),0)</f>
        <v>9.1543943764148261E-3</v>
      </c>
      <c r="E34">
        <f>IFERROR(INDEX('Post ISIC Consolidation DLIM'!$B$150:$AQ$191,MATCH(DLIM!$A34,'Post ISIC Consolidation DLIM'!$A$150:$A$191,0),MATCH(DLIM!E$1,'Post ISIC Consolidation DLIM'!$B$149:$AQ$149,0)),0)</f>
        <v>0</v>
      </c>
      <c r="F34">
        <f>IFERROR(INDEX('Post ISIC Consolidation DLIM'!$B$150:$AQ$191,MATCH(DLIM!$A34,'Post ISIC Consolidation DLIM'!$A$150:$A$191,0),MATCH(DLIM!F$1,'Post ISIC Consolidation DLIM'!$B$149:$AQ$149,0)),0)</f>
        <v>9.1543943764148261E-3</v>
      </c>
      <c r="G34">
        <f>IFERROR(INDEX('Post ISIC Consolidation DLIM'!$B$150:$AQ$191,MATCH(DLIM!$A34,'Post ISIC Consolidation DLIM'!$A$150:$A$191,0),MATCH(DLIM!G$1,'Post ISIC Consolidation DLIM'!$B$149:$AQ$149,0)),0)</f>
        <v>1.0055349960775355E-2</v>
      </c>
      <c r="H34">
        <f>IFERROR(INDEX('Post ISIC Consolidation DLIM'!$B$150:$AQ$191,MATCH(DLIM!$A34,'Post ISIC Consolidation DLIM'!$A$150:$A$191,0),MATCH(DLIM!H$1,'Post ISIC Consolidation DLIM'!$B$149:$AQ$149,0)),0)</f>
        <v>9.9771059248415211E-3</v>
      </c>
      <c r="I34">
        <f>IFERROR(INDEX('Post ISIC Consolidation DLIM'!$B$150:$AQ$191,MATCH(DLIM!$A34,'Post ISIC Consolidation DLIM'!$A$150:$A$191,0),MATCH(DLIM!I$1,'Post ISIC Consolidation DLIM'!$B$149:$AQ$149,0)),0)</f>
        <v>9.7876220382149132E-3</v>
      </c>
      <c r="J34">
        <f>IFERROR(INDEX('Post ISIC Consolidation DLIM'!$B$150:$AQ$191,MATCH(DLIM!$A34,'Post ISIC Consolidation DLIM'!$A$150:$A$191,0),MATCH(DLIM!J$1,'Post ISIC Consolidation DLIM'!$B$149:$AQ$149,0)),0)</f>
        <v>1.1021996096062326E-2</v>
      </c>
      <c r="K34">
        <f>IFERROR(INDEX('Post ISIC Consolidation DLIM'!$B$150:$AQ$191,MATCH(DLIM!$A34,'Post ISIC Consolidation DLIM'!$A$150:$A$191,0),MATCH(DLIM!K$1,'Post ISIC Consolidation DLIM'!$B$149:$AQ$149,0)),0)</f>
        <v>5.9909287242242686E-3</v>
      </c>
      <c r="L34">
        <f>IFERROR(INDEX('Post ISIC Consolidation DLIM'!$B$150:$AQ$191,MATCH(DLIM!$A34,'Post ISIC Consolidation DLIM'!$A$150:$A$191,0),MATCH(DLIM!L$1,'Post ISIC Consolidation DLIM'!$B$149:$AQ$149,0)),0)</f>
        <v>9.8296410864096035E-3</v>
      </c>
      <c r="M34">
        <f>IFERROR(INDEX('Post ISIC Consolidation DLIM'!$B$150:$AQ$191,MATCH(DLIM!$A34,'Post ISIC Consolidation DLIM'!$A$150:$A$191,0),MATCH(DLIM!M$1,'Post ISIC Consolidation DLIM'!$B$149:$AQ$149,0)),0)</f>
        <v>8.3493145092836188E-3</v>
      </c>
      <c r="N34">
        <f>IFERROR(INDEX('Post ISIC Consolidation DLIM'!$B$150:$AQ$191,MATCH(DLIM!$A34,'Post ISIC Consolidation DLIM'!$A$150:$A$191,0),MATCH(DLIM!N$1,'Post ISIC Consolidation DLIM'!$B$149:$AQ$149,0)),0)</f>
        <v>0</v>
      </c>
      <c r="O34">
        <f>IFERROR(INDEX('Post ISIC Consolidation DLIM'!$B$150:$AQ$191,MATCH(DLIM!$A34,'Post ISIC Consolidation DLIM'!$A$150:$A$191,0),MATCH(DLIM!O$1,'Post ISIC Consolidation DLIM'!$B$149:$AQ$149,0)),0)</f>
        <v>1.2459373820527813E-2</v>
      </c>
      <c r="P34">
        <f>IFERROR(INDEX('Post ISIC Consolidation DLIM'!$B$150:$AQ$191,MATCH(DLIM!$A34,'Post ISIC Consolidation DLIM'!$A$150:$A$191,0),MATCH(DLIM!P$1,'Post ISIC Consolidation DLIM'!$B$149:$AQ$149,0)),0)</f>
        <v>1.2459373820527813E-2</v>
      </c>
      <c r="Q34">
        <f>IFERROR(INDEX('Post ISIC Consolidation DLIM'!$B$150:$AQ$191,MATCH(DLIM!$A34,'Post ISIC Consolidation DLIM'!$A$150:$A$191,0),MATCH(DLIM!Q$1,'Post ISIC Consolidation DLIM'!$B$149:$AQ$149,0)),0)</f>
        <v>1.0779417796536571E-2</v>
      </c>
      <c r="R34">
        <f>IFERROR(INDEX('Post ISIC Consolidation DLIM'!$B$150:$AQ$191,MATCH(DLIM!$A34,'Post ISIC Consolidation DLIM'!$A$150:$A$191,0),MATCH(DLIM!R$1,'Post ISIC Consolidation DLIM'!$B$149:$AQ$149,0)),0)</f>
        <v>1.0779417796536571E-2</v>
      </c>
      <c r="S34">
        <f>IFERROR(INDEX('Post ISIC Consolidation DLIM'!$B$150:$AQ$191,MATCH(DLIM!$A34,'Post ISIC Consolidation DLIM'!$A$150:$A$191,0),MATCH(DLIM!S$1,'Post ISIC Consolidation DLIM'!$B$149:$AQ$149,0)),0)</f>
        <v>0</v>
      </c>
      <c r="T34">
        <f>IFERROR(INDEX('Post ISIC Consolidation DLIM'!$B$150:$AQ$191,MATCH(DLIM!$A34,'Post ISIC Consolidation DLIM'!$A$150:$A$191,0),MATCH(DLIM!T$1,'Post ISIC Consolidation DLIM'!$B$149:$AQ$149,0)),0)</f>
        <v>0</v>
      </c>
      <c r="U34">
        <f>IFERROR(INDEX('Post ISIC Consolidation DLIM'!$B$150:$AQ$191,MATCH(DLIM!$A34,'Post ISIC Consolidation DLIM'!$A$150:$A$191,0),MATCH(DLIM!U$1,'Post ISIC Consolidation DLIM'!$B$149:$AQ$149,0)),0)</f>
        <v>0</v>
      </c>
      <c r="V34">
        <f>IFERROR(INDEX('Post ISIC Consolidation DLIM'!$B$150:$AQ$191,MATCH(DLIM!$A34,'Post ISIC Consolidation DLIM'!$A$150:$A$191,0),MATCH(DLIM!V$1,'Post ISIC Consolidation DLIM'!$B$149:$AQ$149,0)),0)</f>
        <v>9.2039396017327968E-3</v>
      </c>
      <c r="W34">
        <f>IFERROR(INDEX('Post ISIC Consolidation DLIM'!$B$150:$AQ$191,MATCH(DLIM!$A34,'Post ISIC Consolidation DLIM'!$A$150:$A$191,0),MATCH(DLIM!W$1,'Post ISIC Consolidation DLIM'!$B$149:$AQ$149,0)),0)</f>
        <v>8.6129457104601043E-3</v>
      </c>
      <c r="X34">
        <f>IFERROR(INDEX('Post ISIC Consolidation DLIM'!$B$150:$AQ$191,MATCH(DLIM!$A34,'Post ISIC Consolidation DLIM'!$A$150:$A$191,0),MATCH(DLIM!X$1,'Post ISIC Consolidation DLIM'!$B$149:$AQ$149,0)),0)</f>
        <v>0</v>
      </c>
      <c r="Y34">
        <f>IFERROR(INDEX('Post ISIC Consolidation DLIM'!$B$150:$AQ$191,MATCH(DLIM!$A34,'Post ISIC Consolidation DLIM'!$A$150:$A$191,0),MATCH(DLIM!Y$1,'Post ISIC Consolidation DLIM'!$B$149:$AQ$149,0)),0)</f>
        <v>9.6620932851232133E-3</v>
      </c>
      <c r="Z34">
        <f>IFERROR(INDEX('Post ISIC Consolidation DLIM'!$B$150:$AQ$191,MATCH(DLIM!$A34,'Post ISIC Consolidation DLIM'!$A$150:$A$191,0),MATCH(DLIM!Z$1,'Post ISIC Consolidation DLIM'!$B$149:$AQ$149,0)),0)</f>
        <v>1.1097681692904607E-2</v>
      </c>
      <c r="AA34">
        <f>IFERROR(INDEX('Post ISIC Consolidation DLIM'!$B$150:$AQ$191,MATCH(DLIM!$A34,'Post ISIC Consolidation DLIM'!$A$150:$A$191,0),MATCH(DLIM!AA$1,'Post ISIC Consolidation DLIM'!$B$149:$AQ$149,0)),0)</f>
        <v>1.1097681692904607E-2</v>
      </c>
      <c r="AB34">
        <f>IFERROR(INDEX('Post ISIC Consolidation DLIM'!$B$150:$AQ$191,MATCH(DLIM!$A34,'Post ISIC Consolidation DLIM'!$A$150:$A$191,0),MATCH(DLIM!AB$1,'Post ISIC Consolidation DLIM'!$B$149:$AQ$149,0)),0)</f>
        <v>1.1565690300798492E-2</v>
      </c>
      <c r="AC34">
        <f>IFERROR(INDEX('Post ISIC Consolidation DLIM'!$B$150:$AQ$191,MATCH(DLIM!$A34,'Post ISIC Consolidation DLIM'!$A$150:$A$191,0),MATCH(DLIM!AC$1,'Post ISIC Consolidation DLIM'!$B$149:$AQ$149,0)),0)</f>
        <v>8.1620028154843899E-3</v>
      </c>
      <c r="AD34">
        <f>IFERROR(INDEX('Post ISIC Consolidation DLIM'!$B$150:$AQ$191,MATCH(DLIM!$A34,'Post ISIC Consolidation DLIM'!$A$150:$A$191,0),MATCH(DLIM!AD$1,'Post ISIC Consolidation DLIM'!$B$149:$AQ$149,0)),0)</f>
        <v>1.2582303118342268E-2</v>
      </c>
      <c r="AE34">
        <f>IFERROR(INDEX('Post ISIC Consolidation DLIM'!$B$150:$AQ$191,MATCH(DLIM!$A34,'Post ISIC Consolidation DLIM'!$A$150:$A$191,0),MATCH(DLIM!AE$1,'Post ISIC Consolidation DLIM'!$B$149:$AQ$149,0)),0)</f>
        <v>1.0479183513247677E-2</v>
      </c>
      <c r="AF34">
        <f>IFERROR(INDEX('Post ISIC Consolidation DLIM'!$B$150:$AQ$191,MATCH(DLIM!$A34,'Post ISIC Consolidation DLIM'!$A$150:$A$191,0),MATCH(DLIM!AF$1,'Post ISIC Consolidation DLIM'!$B$149:$AQ$149,0)),0)</f>
        <v>1.3320646239547413E-2</v>
      </c>
      <c r="AG34">
        <f>IFERROR(INDEX('Post ISIC Consolidation DLIM'!$B$150:$AQ$191,MATCH(DLIM!$A34,'Post ISIC Consolidation DLIM'!$A$150:$A$191,0),MATCH(DLIM!AG$1,'Post ISIC Consolidation DLIM'!$B$149:$AQ$149,0)),0)</f>
        <v>2.4228688616502028E-2</v>
      </c>
      <c r="AH34">
        <f>IFERROR(INDEX('Post ISIC Consolidation DLIM'!$B$150:$AQ$191,MATCH(DLIM!$A34,'Post ISIC Consolidation DLIM'!$A$150:$A$191,0),MATCH(DLIM!AH$1,'Post ISIC Consolidation DLIM'!$B$149:$AQ$149,0)),0)</f>
        <v>1.1975067037232583</v>
      </c>
      <c r="AI34">
        <f>IFERROR(INDEX('Post ISIC Consolidation DLIM'!$B$150:$AQ$191,MATCH(DLIM!$A34,'Post ISIC Consolidation DLIM'!$A$150:$A$191,0),MATCH(DLIM!AI$1,'Post ISIC Consolidation DLIM'!$B$149:$AQ$149,0)),0)</f>
        <v>1.7020165596544099E-2</v>
      </c>
      <c r="AJ34">
        <f>IFERROR(INDEX('Post ISIC Consolidation DLIM'!$B$150:$AQ$191,MATCH(DLIM!$A34,'Post ISIC Consolidation DLIM'!$A$150:$A$191,0),MATCH(DLIM!AJ$1,'Post ISIC Consolidation DLIM'!$B$149:$AQ$149,0)),0)</f>
        <v>2.0449184474138002E-2</v>
      </c>
      <c r="AK34">
        <f>IFERROR(INDEX('Post ISIC Consolidation DLIM'!$B$150:$AQ$191,MATCH(DLIM!$A34,'Post ISIC Consolidation DLIM'!$A$150:$A$191,0),MATCH(DLIM!AK$1,'Post ISIC Consolidation DLIM'!$B$149:$AQ$149,0)),0)</f>
        <v>4.380190844597758E-3</v>
      </c>
      <c r="AL34">
        <f>IFERROR(INDEX('Post ISIC Consolidation DLIM'!$B$150:$AQ$191,MATCH(DLIM!$A34,'Post ISIC Consolidation DLIM'!$A$150:$A$191,0),MATCH(DLIM!AL$1,'Post ISIC Consolidation DLIM'!$B$149:$AQ$149,0)),0)</f>
        <v>1.4416795197700444E-2</v>
      </c>
      <c r="AM34">
        <f>IFERROR(INDEX('Post ISIC Consolidation DLIM'!$B$150:$AQ$191,MATCH(DLIM!$A34,'Post ISIC Consolidation DLIM'!$A$150:$A$191,0),MATCH(DLIM!AM$1,'Post ISIC Consolidation DLIM'!$B$149:$AQ$149,0)),0)</f>
        <v>1.0942800936643319E-2</v>
      </c>
      <c r="AN34">
        <f>IFERROR(INDEX('Post ISIC Consolidation DLIM'!$B$150:$AQ$191,MATCH(DLIM!$A34,'Post ISIC Consolidation DLIM'!$A$150:$A$191,0),MATCH(DLIM!AN$1,'Post ISIC Consolidation DLIM'!$B$149:$AQ$149,0)),0)</f>
        <v>5.0476805369772037E-3</v>
      </c>
      <c r="AO34">
        <f>IFERROR(INDEX('Post ISIC Consolidation DLIM'!$B$150:$AQ$191,MATCH(DLIM!$A34,'Post ISIC Consolidation DLIM'!$A$150:$A$191,0),MATCH(DLIM!AO$1,'Post ISIC Consolidation DLIM'!$B$149:$AQ$149,0)),0)</f>
        <v>6.5911879766541179E-3</v>
      </c>
      <c r="AP34">
        <f>IFERROR(INDEX('Post ISIC Consolidation DLIM'!$B$150:$AQ$191,MATCH(DLIM!$A34,'Post ISIC Consolidation DLIM'!$A$150:$A$191,0),MATCH(DLIM!AP$1,'Post ISIC Consolidation DLIM'!$B$149:$AQ$149,0)),0)</f>
        <v>1.2452808233554127E-2</v>
      </c>
      <c r="AQ34">
        <f>IFERROR(INDEX('Post ISIC Consolidation DLIM'!$B$150:$AQ$191,MATCH(DLIM!$A34,'Post ISIC Consolidation DLIM'!$A$150:$A$191,0),MATCH(DLIM!AQ$1,'Post ISIC Consolidation DLIM'!$B$149:$AQ$149,0)),0)</f>
        <v>0</v>
      </c>
    </row>
    <row r="35" spans="1:43" x14ac:dyDescent="0.35">
      <c r="A35" t="s">
        <v>27</v>
      </c>
      <c r="B35">
        <f>IFERROR(INDEX('Post ISIC Consolidation DLIM'!$B$150:$AQ$191,MATCH(DLIM!$A35,'Post ISIC Consolidation DLIM'!$A$150:$A$191,0),MATCH(DLIM!B$1,'Post ISIC Consolidation DLIM'!$B$149:$AQ$149,0)),0)</f>
        <v>1.0804677792742754E-2</v>
      </c>
      <c r="C35">
        <f>IFERROR(INDEX('Post ISIC Consolidation DLIM'!$B$150:$AQ$191,MATCH(DLIM!$A35,'Post ISIC Consolidation DLIM'!$A$150:$A$191,0),MATCH(DLIM!C$1,'Post ISIC Consolidation DLIM'!$B$149:$AQ$149,0)),0)</f>
        <v>1.647363509922966E-2</v>
      </c>
      <c r="D35">
        <f>IFERROR(INDEX('Post ISIC Consolidation DLIM'!$B$150:$AQ$191,MATCH(DLIM!$A35,'Post ISIC Consolidation DLIM'!$A$150:$A$191,0),MATCH(DLIM!D$1,'Post ISIC Consolidation DLIM'!$B$149:$AQ$149,0)),0)</f>
        <v>1.647363509922966E-2</v>
      </c>
      <c r="E35">
        <f>IFERROR(INDEX('Post ISIC Consolidation DLIM'!$B$150:$AQ$191,MATCH(DLIM!$A35,'Post ISIC Consolidation DLIM'!$A$150:$A$191,0),MATCH(DLIM!E$1,'Post ISIC Consolidation DLIM'!$B$149:$AQ$149,0)),0)</f>
        <v>0</v>
      </c>
      <c r="F35">
        <f>IFERROR(INDEX('Post ISIC Consolidation DLIM'!$B$150:$AQ$191,MATCH(DLIM!$A35,'Post ISIC Consolidation DLIM'!$A$150:$A$191,0),MATCH(DLIM!F$1,'Post ISIC Consolidation DLIM'!$B$149:$AQ$149,0)),0)</f>
        <v>1.647363509922966E-2</v>
      </c>
      <c r="G35">
        <f>IFERROR(INDEX('Post ISIC Consolidation DLIM'!$B$150:$AQ$191,MATCH(DLIM!$A35,'Post ISIC Consolidation DLIM'!$A$150:$A$191,0),MATCH(DLIM!G$1,'Post ISIC Consolidation DLIM'!$B$149:$AQ$149,0)),0)</f>
        <v>1.7202187820288352E-2</v>
      </c>
      <c r="H35">
        <f>IFERROR(INDEX('Post ISIC Consolidation DLIM'!$B$150:$AQ$191,MATCH(DLIM!$A35,'Post ISIC Consolidation DLIM'!$A$150:$A$191,0),MATCH(DLIM!H$1,'Post ISIC Consolidation DLIM'!$B$149:$AQ$149,0)),0)</f>
        <v>1.6670269934903097E-2</v>
      </c>
      <c r="I35">
        <f>IFERROR(INDEX('Post ISIC Consolidation DLIM'!$B$150:$AQ$191,MATCH(DLIM!$A35,'Post ISIC Consolidation DLIM'!$A$150:$A$191,0),MATCH(DLIM!I$1,'Post ISIC Consolidation DLIM'!$B$149:$AQ$149,0)),0)</f>
        <v>1.646690294957406E-2</v>
      </c>
      <c r="J35">
        <f>IFERROR(INDEX('Post ISIC Consolidation DLIM'!$B$150:$AQ$191,MATCH(DLIM!$A35,'Post ISIC Consolidation DLIM'!$A$150:$A$191,0),MATCH(DLIM!J$1,'Post ISIC Consolidation DLIM'!$B$149:$AQ$149,0)),0)</f>
        <v>2.3783919920301447E-2</v>
      </c>
      <c r="K35">
        <f>IFERROR(INDEX('Post ISIC Consolidation DLIM'!$B$150:$AQ$191,MATCH(DLIM!$A35,'Post ISIC Consolidation DLIM'!$A$150:$A$191,0),MATCH(DLIM!K$1,'Post ISIC Consolidation DLIM'!$B$149:$AQ$149,0)),0)</f>
        <v>1.4249338780874294E-2</v>
      </c>
      <c r="L35">
        <f>IFERROR(INDEX('Post ISIC Consolidation DLIM'!$B$150:$AQ$191,MATCH(DLIM!$A35,'Post ISIC Consolidation DLIM'!$A$150:$A$191,0),MATCH(DLIM!L$1,'Post ISIC Consolidation DLIM'!$B$149:$AQ$149,0)),0)</f>
        <v>2.2529366012075891E-2</v>
      </c>
      <c r="M35">
        <f>IFERROR(INDEX('Post ISIC Consolidation DLIM'!$B$150:$AQ$191,MATCH(DLIM!$A35,'Post ISIC Consolidation DLIM'!$A$150:$A$191,0),MATCH(DLIM!M$1,'Post ISIC Consolidation DLIM'!$B$149:$AQ$149,0)),0)</f>
        <v>1.7297370973160909E-2</v>
      </c>
      <c r="N35">
        <f>IFERROR(INDEX('Post ISIC Consolidation DLIM'!$B$150:$AQ$191,MATCH(DLIM!$A35,'Post ISIC Consolidation DLIM'!$A$150:$A$191,0),MATCH(DLIM!N$1,'Post ISIC Consolidation DLIM'!$B$149:$AQ$149,0)),0)</f>
        <v>0</v>
      </c>
      <c r="O35">
        <f>IFERROR(INDEX('Post ISIC Consolidation DLIM'!$B$150:$AQ$191,MATCH(DLIM!$A35,'Post ISIC Consolidation DLIM'!$A$150:$A$191,0),MATCH(DLIM!O$1,'Post ISIC Consolidation DLIM'!$B$149:$AQ$149,0)),0)</f>
        <v>1.9187703973824355E-2</v>
      </c>
      <c r="P35">
        <f>IFERROR(INDEX('Post ISIC Consolidation DLIM'!$B$150:$AQ$191,MATCH(DLIM!$A35,'Post ISIC Consolidation DLIM'!$A$150:$A$191,0),MATCH(DLIM!P$1,'Post ISIC Consolidation DLIM'!$B$149:$AQ$149,0)),0)</f>
        <v>1.9187703973824355E-2</v>
      </c>
      <c r="Q35">
        <f>IFERROR(INDEX('Post ISIC Consolidation DLIM'!$B$150:$AQ$191,MATCH(DLIM!$A35,'Post ISIC Consolidation DLIM'!$A$150:$A$191,0),MATCH(DLIM!Q$1,'Post ISIC Consolidation DLIM'!$B$149:$AQ$149,0)),0)</f>
        <v>2.1853288382527914E-2</v>
      </c>
      <c r="R35">
        <f>IFERROR(INDEX('Post ISIC Consolidation DLIM'!$B$150:$AQ$191,MATCH(DLIM!$A35,'Post ISIC Consolidation DLIM'!$A$150:$A$191,0),MATCH(DLIM!R$1,'Post ISIC Consolidation DLIM'!$B$149:$AQ$149,0)),0)</f>
        <v>2.1853288382527914E-2</v>
      </c>
      <c r="S35">
        <f>IFERROR(INDEX('Post ISIC Consolidation DLIM'!$B$150:$AQ$191,MATCH(DLIM!$A35,'Post ISIC Consolidation DLIM'!$A$150:$A$191,0),MATCH(DLIM!S$1,'Post ISIC Consolidation DLIM'!$B$149:$AQ$149,0)),0)</f>
        <v>0</v>
      </c>
      <c r="T35">
        <f>IFERROR(INDEX('Post ISIC Consolidation DLIM'!$B$150:$AQ$191,MATCH(DLIM!$A35,'Post ISIC Consolidation DLIM'!$A$150:$A$191,0),MATCH(DLIM!T$1,'Post ISIC Consolidation DLIM'!$B$149:$AQ$149,0)),0)</f>
        <v>0</v>
      </c>
      <c r="U35">
        <f>IFERROR(INDEX('Post ISIC Consolidation DLIM'!$B$150:$AQ$191,MATCH(DLIM!$A35,'Post ISIC Consolidation DLIM'!$A$150:$A$191,0),MATCH(DLIM!U$1,'Post ISIC Consolidation DLIM'!$B$149:$AQ$149,0)),0)</f>
        <v>0</v>
      </c>
      <c r="V35">
        <f>IFERROR(INDEX('Post ISIC Consolidation DLIM'!$B$150:$AQ$191,MATCH(DLIM!$A35,'Post ISIC Consolidation DLIM'!$A$150:$A$191,0),MATCH(DLIM!V$1,'Post ISIC Consolidation DLIM'!$B$149:$AQ$149,0)),0)</f>
        <v>2.1950593725534772E-2</v>
      </c>
      <c r="W35">
        <f>IFERROR(INDEX('Post ISIC Consolidation DLIM'!$B$150:$AQ$191,MATCH(DLIM!$A35,'Post ISIC Consolidation DLIM'!$A$150:$A$191,0),MATCH(DLIM!W$1,'Post ISIC Consolidation DLIM'!$B$149:$AQ$149,0)),0)</f>
        <v>2.1551355771991399E-2</v>
      </c>
      <c r="X35">
        <f>IFERROR(INDEX('Post ISIC Consolidation DLIM'!$B$150:$AQ$191,MATCH(DLIM!$A35,'Post ISIC Consolidation DLIM'!$A$150:$A$191,0),MATCH(DLIM!X$1,'Post ISIC Consolidation DLIM'!$B$149:$AQ$149,0)),0)</f>
        <v>0</v>
      </c>
      <c r="Y35">
        <f>IFERROR(INDEX('Post ISIC Consolidation DLIM'!$B$150:$AQ$191,MATCH(DLIM!$A35,'Post ISIC Consolidation DLIM'!$A$150:$A$191,0),MATCH(DLIM!Y$1,'Post ISIC Consolidation DLIM'!$B$149:$AQ$149,0)),0)</f>
        <v>1.8942735475138354E-2</v>
      </c>
      <c r="Z35">
        <f>IFERROR(INDEX('Post ISIC Consolidation DLIM'!$B$150:$AQ$191,MATCH(DLIM!$A35,'Post ISIC Consolidation DLIM'!$A$150:$A$191,0),MATCH(DLIM!Z$1,'Post ISIC Consolidation DLIM'!$B$149:$AQ$149,0)),0)</f>
        <v>2.1851779642807517E-2</v>
      </c>
      <c r="AA35">
        <f>IFERROR(INDEX('Post ISIC Consolidation DLIM'!$B$150:$AQ$191,MATCH(DLIM!$A35,'Post ISIC Consolidation DLIM'!$A$150:$A$191,0),MATCH(DLIM!AA$1,'Post ISIC Consolidation DLIM'!$B$149:$AQ$149,0)),0)</f>
        <v>2.1851779642807517E-2</v>
      </c>
      <c r="AB35">
        <f>IFERROR(INDEX('Post ISIC Consolidation DLIM'!$B$150:$AQ$191,MATCH(DLIM!$A35,'Post ISIC Consolidation DLIM'!$A$150:$A$191,0),MATCH(DLIM!AB$1,'Post ISIC Consolidation DLIM'!$B$149:$AQ$149,0)),0)</f>
        <v>2.810501669651469E-2</v>
      </c>
      <c r="AC35">
        <f>IFERROR(INDEX('Post ISIC Consolidation DLIM'!$B$150:$AQ$191,MATCH(DLIM!$A35,'Post ISIC Consolidation DLIM'!$A$150:$A$191,0),MATCH(DLIM!AC$1,'Post ISIC Consolidation DLIM'!$B$149:$AQ$149,0)),0)</f>
        <v>1.6200226230290327E-2</v>
      </c>
      <c r="AD35">
        <f>IFERROR(INDEX('Post ISIC Consolidation DLIM'!$B$150:$AQ$191,MATCH(DLIM!$A35,'Post ISIC Consolidation DLIM'!$A$150:$A$191,0),MATCH(DLIM!AD$1,'Post ISIC Consolidation DLIM'!$B$149:$AQ$149,0)),0)</f>
        <v>2.1895897754882182E-2</v>
      </c>
      <c r="AE35">
        <f>IFERROR(INDEX('Post ISIC Consolidation DLIM'!$B$150:$AQ$191,MATCH(DLIM!$A35,'Post ISIC Consolidation DLIM'!$A$150:$A$191,0),MATCH(DLIM!AE$1,'Post ISIC Consolidation DLIM'!$B$149:$AQ$149,0)),0)</f>
        <v>2.2991086310890883E-2</v>
      </c>
      <c r="AF35">
        <f>IFERROR(INDEX('Post ISIC Consolidation DLIM'!$B$150:$AQ$191,MATCH(DLIM!$A35,'Post ISIC Consolidation DLIM'!$A$150:$A$191,0),MATCH(DLIM!AF$1,'Post ISIC Consolidation DLIM'!$B$149:$AQ$149,0)),0)</f>
        <v>1.3621948442315892E-2</v>
      </c>
      <c r="AG35">
        <f>IFERROR(INDEX('Post ISIC Consolidation DLIM'!$B$150:$AQ$191,MATCH(DLIM!$A35,'Post ISIC Consolidation DLIM'!$A$150:$A$191,0),MATCH(DLIM!AG$1,'Post ISIC Consolidation DLIM'!$B$149:$AQ$149,0)),0)</f>
        <v>5.4084893043874135E-2</v>
      </c>
      <c r="AH35">
        <f>IFERROR(INDEX('Post ISIC Consolidation DLIM'!$B$150:$AQ$191,MATCH(DLIM!$A35,'Post ISIC Consolidation DLIM'!$A$150:$A$191,0),MATCH(DLIM!AH$1,'Post ISIC Consolidation DLIM'!$B$149:$AQ$149,0)),0)</f>
        <v>5.4126001602133204E-2</v>
      </c>
      <c r="AI35">
        <f>IFERROR(INDEX('Post ISIC Consolidation DLIM'!$B$150:$AQ$191,MATCH(DLIM!$A35,'Post ISIC Consolidation DLIM'!$A$150:$A$191,0),MATCH(DLIM!AI$1,'Post ISIC Consolidation DLIM'!$B$149:$AQ$149,0)),0)</f>
        <v>1.239322917453934</v>
      </c>
      <c r="AJ35">
        <f>IFERROR(INDEX('Post ISIC Consolidation DLIM'!$B$150:$AQ$191,MATCH(DLIM!$A35,'Post ISIC Consolidation DLIM'!$A$150:$A$191,0),MATCH(DLIM!AJ$1,'Post ISIC Consolidation DLIM'!$B$149:$AQ$149,0)),0)</f>
        <v>5.0286084131019836E-2</v>
      </c>
      <c r="AK35">
        <f>IFERROR(INDEX('Post ISIC Consolidation DLIM'!$B$150:$AQ$191,MATCH(DLIM!$A35,'Post ISIC Consolidation DLIM'!$A$150:$A$191,0),MATCH(DLIM!AK$1,'Post ISIC Consolidation DLIM'!$B$149:$AQ$149,0)),0)</f>
        <v>8.7181156911509995E-3</v>
      </c>
      <c r="AL35">
        <f>IFERROR(INDEX('Post ISIC Consolidation DLIM'!$B$150:$AQ$191,MATCH(DLIM!$A35,'Post ISIC Consolidation DLIM'!$A$150:$A$191,0),MATCH(DLIM!AL$1,'Post ISIC Consolidation DLIM'!$B$149:$AQ$149,0)),0)</f>
        <v>3.0309237594069012E-2</v>
      </c>
      <c r="AM35">
        <f>IFERROR(INDEX('Post ISIC Consolidation DLIM'!$B$150:$AQ$191,MATCH(DLIM!$A35,'Post ISIC Consolidation DLIM'!$A$150:$A$191,0),MATCH(DLIM!AM$1,'Post ISIC Consolidation DLIM'!$B$149:$AQ$149,0)),0)</f>
        <v>1.9864011768350613E-2</v>
      </c>
      <c r="AN35">
        <f>IFERROR(INDEX('Post ISIC Consolidation DLIM'!$B$150:$AQ$191,MATCH(DLIM!$A35,'Post ISIC Consolidation DLIM'!$A$150:$A$191,0),MATCH(DLIM!AN$1,'Post ISIC Consolidation DLIM'!$B$149:$AQ$149,0)),0)</f>
        <v>1.1932098724889132E-2</v>
      </c>
      <c r="AO35">
        <f>IFERROR(INDEX('Post ISIC Consolidation DLIM'!$B$150:$AQ$191,MATCH(DLIM!$A35,'Post ISIC Consolidation DLIM'!$A$150:$A$191,0),MATCH(DLIM!AO$1,'Post ISIC Consolidation DLIM'!$B$149:$AQ$149,0)),0)</f>
        <v>1.2442838449269394E-2</v>
      </c>
      <c r="AP35">
        <f>IFERROR(INDEX('Post ISIC Consolidation DLIM'!$B$150:$AQ$191,MATCH(DLIM!$A35,'Post ISIC Consolidation DLIM'!$A$150:$A$191,0),MATCH(DLIM!AP$1,'Post ISIC Consolidation DLIM'!$B$149:$AQ$149,0)),0)</f>
        <v>1.9041979428643996E-2</v>
      </c>
      <c r="AQ35">
        <f>IFERROR(INDEX('Post ISIC Consolidation DLIM'!$B$150:$AQ$191,MATCH(DLIM!$A35,'Post ISIC Consolidation DLIM'!$A$150:$A$191,0),MATCH(DLIM!AQ$1,'Post ISIC Consolidation DLIM'!$B$149:$AQ$149,0)),0)</f>
        <v>0</v>
      </c>
    </row>
    <row r="36" spans="1:43" x14ac:dyDescent="0.35">
      <c r="A36" t="s">
        <v>28</v>
      </c>
      <c r="B36">
        <f>IFERROR(INDEX('Post ISIC Consolidation DLIM'!$B$150:$AQ$191,MATCH(DLIM!$A36,'Post ISIC Consolidation DLIM'!$A$150:$A$191,0),MATCH(DLIM!B$1,'Post ISIC Consolidation DLIM'!$B$149:$AQ$149,0)),0)</f>
        <v>2.5702011115450143E-2</v>
      </c>
      <c r="C36">
        <f>IFERROR(INDEX('Post ISIC Consolidation DLIM'!$B$150:$AQ$191,MATCH(DLIM!$A36,'Post ISIC Consolidation DLIM'!$A$150:$A$191,0),MATCH(DLIM!C$1,'Post ISIC Consolidation DLIM'!$B$149:$AQ$149,0)),0)</f>
        <v>1.8870660437028331E-2</v>
      </c>
      <c r="D36">
        <f>IFERROR(INDEX('Post ISIC Consolidation DLIM'!$B$150:$AQ$191,MATCH(DLIM!$A36,'Post ISIC Consolidation DLIM'!$A$150:$A$191,0),MATCH(DLIM!D$1,'Post ISIC Consolidation DLIM'!$B$149:$AQ$149,0)),0)</f>
        <v>1.8870660437028331E-2</v>
      </c>
      <c r="E36">
        <f>IFERROR(INDEX('Post ISIC Consolidation DLIM'!$B$150:$AQ$191,MATCH(DLIM!$A36,'Post ISIC Consolidation DLIM'!$A$150:$A$191,0),MATCH(DLIM!E$1,'Post ISIC Consolidation DLIM'!$B$149:$AQ$149,0)),0)</f>
        <v>0</v>
      </c>
      <c r="F36">
        <f>IFERROR(INDEX('Post ISIC Consolidation DLIM'!$B$150:$AQ$191,MATCH(DLIM!$A36,'Post ISIC Consolidation DLIM'!$A$150:$A$191,0),MATCH(DLIM!F$1,'Post ISIC Consolidation DLIM'!$B$149:$AQ$149,0)),0)</f>
        <v>1.8870660437028331E-2</v>
      </c>
      <c r="G36">
        <f>IFERROR(INDEX('Post ISIC Consolidation DLIM'!$B$150:$AQ$191,MATCH(DLIM!$A36,'Post ISIC Consolidation DLIM'!$A$150:$A$191,0),MATCH(DLIM!G$1,'Post ISIC Consolidation DLIM'!$B$149:$AQ$149,0)),0)</f>
        <v>2.6456383143254769E-2</v>
      </c>
      <c r="H36">
        <f>IFERROR(INDEX('Post ISIC Consolidation DLIM'!$B$150:$AQ$191,MATCH(DLIM!$A36,'Post ISIC Consolidation DLIM'!$A$150:$A$191,0),MATCH(DLIM!H$1,'Post ISIC Consolidation DLIM'!$B$149:$AQ$149,0)),0)</f>
        <v>2.3480041700067022E-2</v>
      </c>
      <c r="I36">
        <f>IFERROR(INDEX('Post ISIC Consolidation DLIM'!$B$150:$AQ$191,MATCH(DLIM!$A36,'Post ISIC Consolidation DLIM'!$A$150:$A$191,0),MATCH(DLIM!I$1,'Post ISIC Consolidation DLIM'!$B$149:$AQ$149,0)),0)</f>
        <v>2.4288543330140695E-2</v>
      </c>
      <c r="J36">
        <f>IFERROR(INDEX('Post ISIC Consolidation DLIM'!$B$150:$AQ$191,MATCH(DLIM!$A36,'Post ISIC Consolidation DLIM'!$A$150:$A$191,0),MATCH(DLIM!J$1,'Post ISIC Consolidation DLIM'!$B$149:$AQ$149,0)),0)</f>
        <v>2.3849009096710481E-2</v>
      </c>
      <c r="K36">
        <f>IFERROR(INDEX('Post ISIC Consolidation DLIM'!$B$150:$AQ$191,MATCH(DLIM!$A36,'Post ISIC Consolidation DLIM'!$A$150:$A$191,0),MATCH(DLIM!K$1,'Post ISIC Consolidation DLIM'!$B$149:$AQ$149,0)),0)</f>
        <v>1.7509040844849711E-2</v>
      </c>
      <c r="L36">
        <f>IFERROR(INDEX('Post ISIC Consolidation DLIM'!$B$150:$AQ$191,MATCH(DLIM!$A36,'Post ISIC Consolidation DLIM'!$A$150:$A$191,0),MATCH(DLIM!L$1,'Post ISIC Consolidation DLIM'!$B$149:$AQ$149,0)),0)</f>
        <v>2.2061368492780939E-2</v>
      </c>
      <c r="M36">
        <f>IFERROR(INDEX('Post ISIC Consolidation DLIM'!$B$150:$AQ$191,MATCH(DLIM!$A36,'Post ISIC Consolidation DLIM'!$A$150:$A$191,0),MATCH(DLIM!M$1,'Post ISIC Consolidation DLIM'!$B$149:$AQ$149,0)),0)</f>
        <v>1.4854183728761058E-2</v>
      </c>
      <c r="N36">
        <f>IFERROR(INDEX('Post ISIC Consolidation DLIM'!$B$150:$AQ$191,MATCH(DLIM!$A36,'Post ISIC Consolidation DLIM'!$A$150:$A$191,0),MATCH(DLIM!N$1,'Post ISIC Consolidation DLIM'!$B$149:$AQ$149,0)),0)</f>
        <v>0</v>
      </c>
      <c r="O36">
        <f>IFERROR(INDEX('Post ISIC Consolidation DLIM'!$B$150:$AQ$191,MATCH(DLIM!$A36,'Post ISIC Consolidation DLIM'!$A$150:$A$191,0),MATCH(DLIM!O$1,'Post ISIC Consolidation DLIM'!$B$149:$AQ$149,0)),0)</f>
        <v>2.2712648406153876E-2</v>
      </c>
      <c r="P36">
        <f>IFERROR(INDEX('Post ISIC Consolidation DLIM'!$B$150:$AQ$191,MATCH(DLIM!$A36,'Post ISIC Consolidation DLIM'!$A$150:$A$191,0),MATCH(DLIM!P$1,'Post ISIC Consolidation DLIM'!$B$149:$AQ$149,0)),0)</f>
        <v>2.2712648406153876E-2</v>
      </c>
      <c r="Q36">
        <f>IFERROR(INDEX('Post ISIC Consolidation DLIM'!$B$150:$AQ$191,MATCH(DLIM!$A36,'Post ISIC Consolidation DLIM'!$A$150:$A$191,0),MATCH(DLIM!Q$1,'Post ISIC Consolidation DLIM'!$B$149:$AQ$149,0)),0)</f>
        <v>2.3142257151909193E-2</v>
      </c>
      <c r="R36">
        <f>IFERROR(INDEX('Post ISIC Consolidation DLIM'!$B$150:$AQ$191,MATCH(DLIM!$A36,'Post ISIC Consolidation DLIM'!$A$150:$A$191,0),MATCH(DLIM!R$1,'Post ISIC Consolidation DLIM'!$B$149:$AQ$149,0)),0)</f>
        <v>2.3142257151909193E-2</v>
      </c>
      <c r="S36">
        <f>IFERROR(INDEX('Post ISIC Consolidation DLIM'!$B$150:$AQ$191,MATCH(DLIM!$A36,'Post ISIC Consolidation DLIM'!$A$150:$A$191,0),MATCH(DLIM!S$1,'Post ISIC Consolidation DLIM'!$B$149:$AQ$149,0)),0)</f>
        <v>0</v>
      </c>
      <c r="T36">
        <f>IFERROR(INDEX('Post ISIC Consolidation DLIM'!$B$150:$AQ$191,MATCH(DLIM!$A36,'Post ISIC Consolidation DLIM'!$A$150:$A$191,0),MATCH(DLIM!T$1,'Post ISIC Consolidation DLIM'!$B$149:$AQ$149,0)),0)</f>
        <v>0</v>
      </c>
      <c r="U36">
        <f>IFERROR(INDEX('Post ISIC Consolidation DLIM'!$B$150:$AQ$191,MATCH(DLIM!$A36,'Post ISIC Consolidation DLIM'!$A$150:$A$191,0),MATCH(DLIM!U$1,'Post ISIC Consolidation DLIM'!$B$149:$AQ$149,0)),0)</f>
        <v>0</v>
      </c>
      <c r="V36">
        <f>IFERROR(INDEX('Post ISIC Consolidation DLIM'!$B$150:$AQ$191,MATCH(DLIM!$A36,'Post ISIC Consolidation DLIM'!$A$150:$A$191,0),MATCH(DLIM!V$1,'Post ISIC Consolidation DLIM'!$B$149:$AQ$149,0)),0)</f>
        <v>1.9737212116603016E-2</v>
      </c>
      <c r="W36">
        <f>IFERROR(INDEX('Post ISIC Consolidation DLIM'!$B$150:$AQ$191,MATCH(DLIM!$A36,'Post ISIC Consolidation DLIM'!$A$150:$A$191,0),MATCH(DLIM!W$1,'Post ISIC Consolidation DLIM'!$B$149:$AQ$149,0)),0)</f>
        <v>2.0232170530634173E-2</v>
      </c>
      <c r="X36">
        <f>IFERROR(INDEX('Post ISIC Consolidation DLIM'!$B$150:$AQ$191,MATCH(DLIM!$A36,'Post ISIC Consolidation DLIM'!$A$150:$A$191,0),MATCH(DLIM!X$1,'Post ISIC Consolidation DLIM'!$B$149:$AQ$149,0)),0)</f>
        <v>0</v>
      </c>
      <c r="Y36">
        <f>IFERROR(INDEX('Post ISIC Consolidation DLIM'!$B$150:$AQ$191,MATCH(DLIM!$A36,'Post ISIC Consolidation DLIM'!$A$150:$A$191,0),MATCH(DLIM!Y$1,'Post ISIC Consolidation DLIM'!$B$149:$AQ$149,0)),0)</f>
        <v>2.0636850696194923E-2</v>
      </c>
      <c r="Z36">
        <f>IFERROR(INDEX('Post ISIC Consolidation DLIM'!$B$150:$AQ$191,MATCH(DLIM!$A36,'Post ISIC Consolidation DLIM'!$A$150:$A$191,0),MATCH(DLIM!Z$1,'Post ISIC Consolidation DLIM'!$B$149:$AQ$149,0)),0)</f>
        <v>2.3429080468771419E-2</v>
      </c>
      <c r="AA36">
        <f>IFERROR(INDEX('Post ISIC Consolidation DLIM'!$B$150:$AQ$191,MATCH(DLIM!$A36,'Post ISIC Consolidation DLIM'!$A$150:$A$191,0),MATCH(DLIM!AA$1,'Post ISIC Consolidation DLIM'!$B$149:$AQ$149,0)),0)</f>
        <v>2.3429080468771419E-2</v>
      </c>
      <c r="AB36">
        <f>IFERROR(INDEX('Post ISIC Consolidation DLIM'!$B$150:$AQ$191,MATCH(DLIM!$A36,'Post ISIC Consolidation DLIM'!$A$150:$A$191,0),MATCH(DLIM!AB$1,'Post ISIC Consolidation DLIM'!$B$149:$AQ$149,0)),0)</f>
        <v>2.3082530120571178E-2</v>
      </c>
      <c r="AC36">
        <f>IFERROR(INDEX('Post ISIC Consolidation DLIM'!$B$150:$AQ$191,MATCH(DLIM!$A36,'Post ISIC Consolidation DLIM'!$A$150:$A$191,0),MATCH(DLIM!AC$1,'Post ISIC Consolidation DLIM'!$B$149:$AQ$149,0)),0)</f>
        <v>2.531926723686832E-2</v>
      </c>
      <c r="AD36">
        <f>IFERROR(INDEX('Post ISIC Consolidation DLIM'!$B$150:$AQ$191,MATCH(DLIM!$A36,'Post ISIC Consolidation DLIM'!$A$150:$A$191,0),MATCH(DLIM!AD$1,'Post ISIC Consolidation DLIM'!$B$149:$AQ$149,0)),0)</f>
        <v>2.7223676245350232E-2</v>
      </c>
      <c r="AE36">
        <f>IFERROR(INDEX('Post ISIC Consolidation DLIM'!$B$150:$AQ$191,MATCH(DLIM!$A36,'Post ISIC Consolidation DLIM'!$A$150:$A$191,0),MATCH(DLIM!AE$1,'Post ISIC Consolidation DLIM'!$B$149:$AQ$149,0)),0)</f>
        <v>2.4764963902984011E-2</v>
      </c>
      <c r="AF36">
        <f>IFERROR(INDEX('Post ISIC Consolidation DLIM'!$B$150:$AQ$191,MATCH(DLIM!$A36,'Post ISIC Consolidation DLIM'!$A$150:$A$191,0),MATCH(DLIM!AF$1,'Post ISIC Consolidation DLIM'!$B$149:$AQ$149,0)),0)</f>
        <v>2.3725656958827907E-2</v>
      </c>
      <c r="AG36">
        <f>IFERROR(INDEX('Post ISIC Consolidation DLIM'!$B$150:$AQ$191,MATCH(DLIM!$A36,'Post ISIC Consolidation DLIM'!$A$150:$A$191,0),MATCH(DLIM!AG$1,'Post ISIC Consolidation DLIM'!$B$149:$AQ$149,0)),0)</f>
        <v>1.9029875207286294E-2</v>
      </c>
      <c r="AH36">
        <f>IFERROR(INDEX('Post ISIC Consolidation DLIM'!$B$150:$AQ$191,MATCH(DLIM!$A36,'Post ISIC Consolidation DLIM'!$A$150:$A$191,0),MATCH(DLIM!AH$1,'Post ISIC Consolidation DLIM'!$B$149:$AQ$149,0)),0)</f>
        <v>2.2390000606165233E-2</v>
      </c>
      <c r="AI36">
        <f>IFERROR(INDEX('Post ISIC Consolidation DLIM'!$B$150:$AQ$191,MATCH(DLIM!$A36,'Post ISIC Consolidation DLIM'!$A$150:$A$191,0),MATCH(DLIM!AI$1,'Post ISIC Consolidation DLIM'!$B$149:$AQ$149,0)),0)</f>
        <v>1.5884383360700628E-2</v>
      </c>
      <c r="AJ36">
        <f>IFERROR(INDEX('Post ISIC Consolidation DLIM'!$B$150:$AQ$191,MATCH(DLIM!$A36,'Post ISIC Consolidation DLIM'!$A$150:$A$191,0),MATCH(DLIM!AJ$1,'Post ISIC Consolidation DLIM'!$B$149:$AQ$149,0)),0)</f>
        <v>1.1590236307259543</v>
      </c>
      <c r="AK36">
        <f>IFERROR(INDEX('Post ISIC Consolidation DLIM'!$B$150:$AQ$191,MATCH(DLIM!$A36,'Post ISIC Consolidation DLIM'!$A$150:$A$191,0),MATCH(DLIM!AK$1,'Post ISIC Consolidation DLIM'!$B$149:$AQ$149,0)),0)</f>
        <v>5.5214169797089707E-2</v>
      </c>
      <c r="AL36">
        <f>IFERROR(INDEX('Post ISIC Consolidation DLIM'!$B$150:$AQ$191,MATCH(DLIM!$A36,'Post ISIC Consolidation DLIM'!$A$150:$A$191,0),MATCH(DLIM!AL$1,'Post ISIC Consolidation DLIM'!$B$149:$AQ$149,0)),0)</f>
        <v>2.2655065099175871E-2</v>
      </c>
      <c r="AM36">
        <f>IFERROR(INDEX('Post ISIC Consolidation DLIM'!$B$150:$AQ$191,MATCH(DLIM!$A36,'Post ISIC Consolidation DLIM'!$A$150:$A$191,0),MATCH(DLIM!AM$1,'Post ISIC Consolidation DLIM'!$B$149:$AQ$149,0)),0)</f>
        <v>2.0889859868412703E-2</v>
      </c>
      <c r="AN36">
        <f>IFERROR(INDEX('Post ISIC Consolidation DLIM'!$B$150:$AQ$191,MATCH(DLIM!$A36,'Post ISIC Consolidation DLIM'!$A$150:$A$191,0),MATCH(DLIM!AN$1,'Post ISIC Consolidation DLIM'!$B$149:$AQ$149,0)),0)</f>
        <v>8.5184003726545519E-3</v>
      </c>
      <c r="AO36">
        <f>IFERROR(INDEX('Post ISIC Consolidation DLIM'!$B$150:$AQ$191,MATCH(DLIM!$A36,'Post ISIC Consolidation DLIM'!$A$150:$A$191,0),MATCH(DLIM!AO$1,'Post ISIC Consolidation DLIM'!$B$149:$AQ$149,0)),0)</f>
        <v>1.2841008095472669E-2</v>
      </c>
      <c r="AP36">
        <f>IFERROR(INDEX('Post ISIC Consolidation DLIM'!$B$150:$AQ$191,MATCH(DLIM!$A36,'Post ISIC Consolidation DLIM'!$A$150:$A$191,0),MATCH(DLIM!AP$1,'Post ISIC Consolidation DLIM'!$B$149:$AQ$149,0)),0)</f>
        <v>2.0800350279124122E-2</v>
      </c>
      <c r="AQ36">
        <f>IFERROR(INDEX('Post ISIC Consolidation DLIM'!$B$150:$AQ$191,MATCH(DLIM!$A36,'Post ISIC Consolidation DLIM'!$A$150:$A$191,0),MATCH(DLIM!AQ$1,'Post ISIC Consolidation DLIM'!$B$149:$AQ$149,0)),0)</f>
        <v>0</v>
      </c>
    </row>
    <row r="37" spans="1:43" x14ac:dyDescent="0.35">
      <c r="A37" t="s">
        <v>29</v>
      </c>
      <c r="B37">
        <f>IFERROR(INDEX('Post ISIC Consolidation DLIM'!$B$150:$AQ$191,MATCH(DLIM!$A37,'Post ISIC Consolidation DLIM'!$A$150:$A$191,0),MATCH(DLIM!B$1,'Post ISIC Consolidation DLIM'!$B$149:$AQ$149,0)),0)</f>
        <v>2.0381016579038028E-2</v>
      </c>
      <c r="C37">
        <f>IFERROR(INDEX('Post ISIC Consolidation DLIM'!$B$150:$AQ$191,MATCH(DLIM!$A37,'Post ISIC Consolidation DLIM'!$A$150:$A$191,0),MATCH(DLIM!C$1,'Post ISIC Consolidation DLIM'!$B$149:$AQ$149,0)),0)</f>
        <v>2.0243644116231915E-2</v>
      </c>
      <c r="D37">
        <f>IFERROR(INDEX('Post ISIC Consolidation DLIM'!$B$150:$AQ$191,MATCH(DLIM!$A37,'Post ISIC Consolidation DLIM'!$A$150:$A$191,0),MATCH(DLIM!D$1,'Post ISIC Consolidation DLIM'!$B$149:$AQ$149,0)),0)</f>
        <v>2.0243644116231915E-2</v>
      </c>
      <c r="E37">
        <f>IFERROR(INDEX('Post ISIC Consolidation DLIM'!$B$150:$AQ$191,MATCH(DLIM!$A37,'Post ISIC Consolidation DLIM'!$A$150:$A$191,0),MATCH(DLIM!E$1,'Post ISIC Consolidation DLIM'!$B$149:$AQ$149,0)),0)</f>
        <v>0</v>
      </c>
      <c r="F37">
        <f>IFERROR(INDEX('Post ISIC Consolidation DLIM'!$B$150:$AQ$191,MATCH(DLIM!$A37,'Post ISIC Consolidation DLIM'!$A$150:$A$191,0),MATCH(DLIM!F$1,'Post ISIC Consolidation DLIM'!$B$149:$AQ$149,0)),0)</f>
        <v>2.0243644116231915E-2</v>
      </c>
      <c r="G37">
        <f>IFERROR(INDEX('Post ISIC Consolidation DLIM'!$B$150:$AQ$191,MATCH(DLIM!$A37,'Post ISIC Consolidation DLIM'!$A$150:$A$191,0),MATCH(DLIM!G$1,'Post ISIC Consolidation DLIM'!$B$149:$AQ$149,0)),0)</f>
        <v>3.0800148065705871E-2</v>
      </c>
      <c r="H37">
        <f>IFERROR(INDEX('Post ISIC Consolidation DLIM'!$B$150:$AQ$191,MATCH(DLIM!$A37,'Post ISIC Consolidation DLIM'!$A$150:$A$191,0),MATCH(DLIM!H$1,'Post ISIC Consolidation DLIM'!$B$149:$AQ$149,0)),0)</f>
        <v>3.4089141604519958E-2</v>
      </c>
      <c r="I37">
        <f>IFERROR(INDEX('Post ISIC Consolidation DLIM'!$B$150:$AQ$191,MATCH(DLIM!$A37,'Post ISIC Consolidation DLIM'!$A$150:$A$191,0),MATCH(DLIM!I$1,'Post ISIC Consolidation DLIM'!$B$149:$AQ$149,0)),0)</f>
        <v>3.1410688142382528E-2</v>
      </c>
      <c r="J37">
        <f>IFERROR(INDEX('Post ISIC Consolidation DLIM'!$B$150:$AQ$191,MATCH(DLIM!$A37,'Post ISIC Consolidation DLIM'!$A$150:$A$191,0),MATCH(DLIM!J$1,'Post ISIC Consolidation DLIM'!$B$149:$AQ$149,0)),0)</f>
        <v>3.3500930352247868E-2</v>
      </c>
      <c r="K37">
        <f>IFERROR(INDEX('Post ISIC Consolidation DLIM'!$B$150:$AQ$191,MATCH(DLIM!$A37,'Post ISIC Consolidation DLIM'!$A$150:$A$191,0),MATCH(DLIM!K$1,'Post ISIC Consolidation DLIM'!$B$149:$AQ$149,0)),0)</f>
        <v>1.5203638260076889E-2</v>
      </c>
      <c r="L37">
        <f>IFERROR(INDEX('Post ISIC Consolidation DLIM'!$B$150:$AQ$191,MATCH(DLIM!$A37,'Post ISIC Consolidation DLIM'!$A$150:$A$191,0),MATCH(DLIM!L$1,'Post ISIC Consolidation DLIM'!$B$149:$AQ$149,0)),0)</f>
        <v>2.5783403146575318E-2</v>
      </c>
      <c r="M37">
        <f>IFERROR(INDEX('Post ISIC Consolidation DLIM'!$B$150:$AQ$191,MATCH(DLIM!$A37,'Post ISIC Consolidation DLIM'!$A$150:$A$191,0),MATCH(DLIM!M$1,'Post ISIC Consolidation DLIM'!$B$149:$AQ$149,0)),0)</f>
        <v>2.0648502232259648E-2</v>
      </c>
      <c r="N37">
        <f>IFERROR(INDEX('Post ISIC Consolidation DLIM'!$B$150:$AQ$191,MATCH(DLIM!$A37,'Post ISIC Consolidation DLIM'!$A$150:$A$191,0),MATCH(DLIM!N$1,'Post ISIC Consolidation DLIM'!$B$149:$AQ$149,0)),0)</f>
        <v>0</v>
      </c>
      <c r="O37">
        <f>IFERROR(INDEX('Post ISIC Consolidation DLIM'!$B$150:$AQ$191,MATCH(DLIM!$A37,'Post ISIC Consolidation DLIM'!$A$150:$A$191,0),MATCH(DLIM!O$1,'Post ISIC Consolidation DLIM'!$B$149:$AQ$149,0)),0)</f>
        <v>3.1213881791522732E-2</v>
      </c>
      <c r="P37">
        <f>IFERROR(INDEX('Post ISIC Consolidation DLIM'!$B$150:$AQ$191,MATCH(DLIM!$A37,'Post ISIC Consolidation DLIM'!$A$150:$A$191,0),MATCH(DLIM!P$1,'Post ISIC Consolidation DLIM'!$B$149:$AQ$149,0)),0)</f>
        <v>3.1213881791522732E-2</v>
      </c>
      <c r="Q37">
        <f>IFERROR(INDEX('Post ISIC Consolidation DLIM'!$B$150:$AQ$191,MATCH(DLIM!$A37,'Post ISIC Consolidation DLIM'!$A$150:$A$191,0),MATCH(DLIM!Q$1,'Post ISIC Consolidation DLIM'!$B$149:$AQ$149,0)),0)</f>
        <v>2.6779117497066716E-2</v>
      </c>
      <c r="R37">
        <f>IFERROR(INDEX('Post ISIC Consolidation DLIM'!$B$150:$AQ$191,MATCH(DLIM!$A37,'Post ISIC Consolidation DLIM'!$A$150:$A$191,0),MATCH(DLIM!R$1,'Post ISIC Consolidation DLIM'!$B$149:$AQ$149,0)),0)</f>
        <v>2.6779117497066716E-2</v>
      </c>
      <c r="S37">
        <f>IFERROR(INDEX('Post ISIC Consolidation DLIM'!$B$150:$AQ$191,MATCH(DLIM!$A37,'Post ISIC Consolidation DLIM'!$A$150:$A$191,0),MATCH(DLIM!S$1,'Post ISIC Consolidation DLIM'!$B$149:$AQ$149,0)),0)</f>
        <v>0</v>
      </c>
      <c r="T37">
        <f>IFERROR(INDEX('Post ISIC Consolidation DLIM'!$B$150:$AQ$191,MATCH(DLIM!$A37,'Post ISIC Consolidation DLIM'!$A$150:$A$191,0),MATCH(DLIM!T$1,'Post ISIC Consolidation DLIM'!$B$149:$AQ$149,0)),0)</f>
        <v>0</v>
      </c>
      <c r="U37">
        <f>IFERROR(INDEX('Post ISIC Consolidation DLIM'!$B$150:$AQ$191,MATCH(DLIM!$A37,'Post ISIC Consolidation DLIM'!$A$150:$A$191,0),MATCH(DLIM!U$1,'Post ISIC Consolidation DLIM'!$B$149:$AQ$149,0)),0)</f>
        <v>0</v>
      </c>
      <c r="V37">
        <f>IFERROR(INDEX('Post ISIC Consolidation DLIM'!$B$150:$AQ$191,MATCH(DLIM!$A37,'Post ISIC Consolidation DLIM'!$A$150:$A$191,0),MATCH(DLIM!V$1,'Post ISIC Consolidation DLIM'!$B$149:$AQ$149,0)),0)</f>
        <v>2.9159841487537527E-2</v>
      </c>
      <c r="W37">
        <f>IFERROR(INDEX('Post ISIC Consolidation DLIM'!$B$150:$AQ$191,MATCH(DLIM!$A37,'Post ISIC Consolidation DLIM'!$A$150:$A$191,0),MATCH(DLIM!W$1,'Post ISIC Consolidation DLIM'!$B$149:$AQ$149,0)),0)</f>
        <v>3.0722776595949384E-2</v>
      </c>
      <c r="X37">
        <f>IFERROR(INDEX('Post ISIC Consolidation DLIM'!$B$150:$AQ$191,MATCH(DLIM!$A37,'Post ISIC Consolidation DLIM'!$A$150:$A$191,0),MATCH(DLIM!X$1,'Post ISIC Consolidation DLIM'!$B$149:$AQ$149,0)),0)</f>
        <v>0</v>
      </c>
      <c r="Y37">
        <f>IFERROR(INDEX('Post ISIC Consolidation DLIM'!$B$150:$AQ$191,MATCH(DLIM!$A37,'Post ISIC Consolidation DLIM'!$A$150:$A$191,0),MATCH(DLIM!Y$1,'Post ISIC Consolidation DLIM'!$B$149:$AQ$149,0)),0)</f>
        <v>3.0206794848270341E-2</v>
      </c>
      <c r="Z37">
        <f>IFERROR(INDEX('Post ISIC Consolidation DLIM'!$B$150:$AQ$191,MATCH(DLIM!$A37,'Post ISIC Consolidation DLIM'!$A$150:$A$191,0),MATCH(DLIM!Z$1,'Post ISIC Consolidation DLIM'!$B$149:$AQ$149,0)),0)</f>
        <v>2.6320287687105082E-2</v>
      </c>
      <c r="AA37">
        <f>IFERROR(INDEX('Post ISIC Consolidation DLIM'!$B$150:$AQ$191,MATCH(DLIM!$A37,'Post ISIC Consolidation DLIM'!$A$150:$A$191,0),MATCH(DLIM!AA$1,'Post ISIC Consolidation DLIM'!$B$149:$AQ$149,0)),0)</f>
        <v>2.6320287687105082E-2</v>
      </c>
      <c r="AB37">
        <f>IFERROR(INDEX('Post ISIC Consolidation DLIM'!$B$150:$AQ$191,MATCH(DLIM!$A37,'Post ISIC Consolidation DLIM'!$A$150:$A$191,0),MATCH(DLIM!AB$1,'Post ISIC Consolidation DLIM'!$B$149:$AQ$149,0)),0)</f>
        <v>2.9676016960280622E-2</v>
      </c>
      <c r="AC37">
        <f>IFERROR(INDEX('Post ISIC Consolidation DLIM'!$B$150:$AQ$191,MATCH(DLIM!$A37,'Post ISIC Consolidation DLIM'!$A$150:$A$191,0),MATCH(DLIM!AC$1,'Post ISIC Consolidation DLIM'!$B$149:$AQ$149,0)),0)</f>
        <v>4.2669682955165197E-2</v>
      </c>
      <c r="AD37">
        <f>IFERROR(INDEX('Post ISIC Consolidation DLIM'!$B$150:$AQ$191,MATCH(DLIM!$A37,'Post ISIC Consolidation DLIM'!$A$150:$A$191,0),MATCH(DLIM!AD$1,'Post ISIC Consolidation DLIM'!$B$149:$AQ$149,0)),0)</f>
        <v>6.9494570947357309E-2</v>
      </c>
      <c r="AE37">
        <f>IFERROR(INDEX('Post ISIC Consolidation DLIM'!$B$150:$AQ$191,MATCH(DLIM!$A37,'Post ISIC Consolidation DLIM'!$A$150:$A$191,0),MATCH(DLIM!AE$1,'Post ISIC Consolidation DLIM'!$B$149:$AQ$149,0)),0)</f>
        <v>3.3298647935510274E-2</v>
      </c>
      <c r="AF37">
        <f>IFERROR(INDEX('Post ISIC Consolidation DLIM'!$B$150:$AQ$191,MATCH(DLIM!$A37,'Post ISIC Consolidation DLIM'!$A$150:$A$191,0),MATCH(DLIM!AF$1,'Post ISIC Consolidation DLIM'!$B$149:$AQ$149,0)),0)</f>
        <v>6.6838573950686292E-2</v>
      </c>
      <c r="AG37">
        <f>IFERROR(INDEX('Post ISIC Consolidation DLIM'!$B$150:$AQ$191,MATCH(DLIM!$A37,'Post ISIC Consolidation DLIM'!$A$150:$A$191,0),MATCH(DLIM!AG$1,'Post ISIC Consolidation DLIM'!$B$149:$AQ$149,0)),0)</f>
        <v>4.2369021589495778E-2</v>
      </c>
      <c r="AH37">
        <f>IFERROR(INDEX('Post ISIC Consolidation DLIM'!$B$150:$AQ$191,MATCH(DLIM!$A37,'Post ISIC Consolidation DLIM'!$A$150:$A$191,0),MATCH(DLIM!AH$1,'Post ISIC Consolidation DLIM'!$B$149:$AQ$149,0)),0)</f>
        <v>6.713287160014518E-2</v>
      </c>
      <c r="AI37">
        <f>IFERROR(INDEX('Post ISIC Consolidation DLIM'!$B$150:$AQ$191,MATCH(DLIM!$A37,'Post ISIC Consolidation DLIM'!$A$150:$A$191,0),MATCH(DLIM!AI$1,'Post ISIC Consolidation DLIM'!$B$149:$AQ$149,0)),0)</f>
        <v>3.3377875155068647E-2</v>
      </c>
      <c r="AJ37">
        <f>IFERROR(INDEX('Post ISIC Consolidation DLIM'!$B$150:$AQ$191,MATCH(DLIM!$A37,'Post ISIC Consolidation DLIM'!$A$150:$A$191,0),MATCH(DLIM!AJ$1,'Post ISIC Consolidation DLIM'!$B$149:$AQ$149,0)),0)</f>
        <v>4.8105224950931842E-2</v>
      </c>
      <c r="AK37">
        <f>IFERROR(INDEX('Post ISIC Consolidation DLIM'!$B$150:$AQ$191,MATCH(DLIM!$A37,'Post ISIC Consolidation DLIM'!$A$150:$A$191,0),MATCH(DLIM!AK$1,'Post ISIC Consolidation DLIM'!$B$149:$AQ$149,0)),0)</f>
        <v>1.0318944491388651</v>
      </c>
      <c r="AL37">
        <f>IFERROR(INDEX('Post ISIC Consolidation DLIM'!$B$150:$AQ$191,MATCH(DLIM!$A37,'Post ISIC Consolidation DLIM'!$A$150:$A$191,0),MATCH(DLIM!AL$1,'Post ISIC Consolidation DLIM'!$B$149:$AQ$149,0)),0)</f>
        <v>4.5491858564735414E-2</v>
      </c>
      <c r="AM37">
        <f>IFERROR(INDEX('Post ISIC Consolidation DLIM'!$B$150:$AQ$191,MATCH(DLIM!$A37,'Post ISIC Consolidation DLIM'!$A$150:$A$191,0),MATCH(DLIM!AM$1,'Post ISIC Consolidation DLIM'!$B$149:$AQ$149,0)),0)</f>
        <v>2.8664526057891052E-2</v>
      </c>
      <c r="AN37">
        <f>IFERROR(INDEX('Post ISIC Consolidation DLIM'!$B$150:$AQ$191,MATCH(DLIM!$A37,'Post ISIC Consolidation DLIM'!$A$150:$A$191,0),MATCH(DLIM!AN$1,'Post ISIC Consolidation DLIM'!$B$149:$AQ$149,0)),0)</f>
        <v>1.9407817808946029E-2</v>
      </c>
      <c r="AO37">
        <f>IFERROR(INDEX('Post ISIC Consolidation DLIM'!$B$150:$AQ$191,MATCH(DLIM!$A37,'Post ISIC Consolidation DLIM'!$A$150:$A$191,0),MATCH(DLIM!AO$1,'Post ISIC Consolidation DLIM'!$B$149:$AQ$149,0)),0)</f>
        <v>2.6963993607868927E-2</v>
      </c>
      <c r="AP37">
        <f>IFERROR(INDEX('Post ISIC Consolidation DLIM'!$B$150:$AQ$191,MATCH(DLIM!$A37,'Post ISIC Consolidation DLIM'!$A$150:$A$191,0),MATCH(DLIM!AP$1,'Post ISIC Consolidation DLIM'!$B$149:$AQ$149,0)),0)</f>
        <v>3.9401400138671376E-2</v>
      </c>
      <c r="AQ37">
        <f>IFERROR(INDEX('Post ISIC Consolidation DLIM'!$B$150:$AQ$191,MATCH(DLIM!$A37,'Post ISIC Consolidation DLIM'!$A$150:$A$191,0),MATCH(DLIM!AQ$1,'Post ISIC Consolidation DLIM'!$B$149:$AQ$149,0)),0)</f>
        <v>0</v>
      </c>
    </row>
    <row r="38" spans="1:43" x14ac:dyDescent="0.35">
      <c r="A38" t="s">
        <v>30</v>
      </c>
      <c r="B38">
        <f>IFERROR(INDEX('Post ISIC Consolidation DLIM'!$B$150:$AQ$191,MATCH(DLIM!$A38,'Post ISIC Consolidation DLIM'!$A$150:$A$191,0),MATCH(DLIM!B$1,'Post ISIC Consolidation DLIM'!$B$149:$AQ$149,0)),0)</f>
        <v>9.3718158261342759E-3</v>
      </c>
      <c r="C38">
        <f>IFERROR(INDEX('Post ISIC Consolidation DLIM'!$B$150:$AQ$191,MATCH(DLIM!$A38,'Post ISIC Consolidation DLIM'!$A$150:$A$191,0),MATCH(DLIM!C$1,'Post ISIC Consolidation DLIM'!$B$149:$AQ$149,0)),0)</f>
        <v>1.1139214247993863E-2</v>
      </c>
      <c r="D38">
        <f>IFERROR(INDEX('Post ISIC Consolidation DLIM'!$B$150:$AQ$191,MATCH(DLIM!$A38,'Post ISIC Consolidation DLIM'!$A$150:$A$191,0),MATCH(DLIM!D$1,'Post ISIC Consolidation DLIM'!$B$149:$AQ$149,0)),0)</f>
        <v>1.1139214247993863E-2</v>
      </c>
      <c r="E38">
        <f>IFERROR(INDEX('Post ISIC Consolidation DLIM'!$B$150:$AQ$191,MATCH(DLIM!$A38,'Post ISIC Consolidation DLIM'!$A$150:$A$191,0),MATCH(DLIM!E$1,'Post ISIC Consolidation DLIM'!$B$149:$AQ$149,0)),0)</f>
        <v>0</v>
      </c>
      <c r="F38">
        <f>IFERROR(INDEX('Post ISIC Consolidation DLIM'!$B$150:$AQ$191,MATCH(DLIM!$A38,'Post ISIC Consolidation DLIM'!$A$150:$A$191,0),MATCH(DLIM!F$1,'Post ISIC Consolidation DLIM'!$B$149:$AQ$149,0)),0)</f>
        <v>1.1139214247993863E-2</v>
      </c>
      <c r="G38">
        <f>IFERROR(INDEX('Post ISIC Consolidation DLIM'!$B$150:$AQ$191,MATCH(DLIM!$A38,'Post ISIC Consolidation DLIM'!$A$150:$A$191,0),MATCH(DLIM!G$1,'Post ISIC Consolidation DLIM'!$B$149:$AQ$149,0)),0)</f>
        <v>1.3301957653282613E-2</v>
      </c>
      <c r="H38">
        <f>IFERROR(INDEX('Post ISIC Consolidation DLIM'!$B$150:$AQ$191,MATCH(DLIM!$A38,'Post ISIC Consolidation DLIM'!$A$150:$A$191,0),MATCH(DLIM!H$1,'Post ISIC Consolidation DLIM'!$B$149:$AQ$149,0)),0)</f>
        <v>1.1064570674443417E-2</v>
      </c>
      <c r="I38">
        <f>IFERROR(INDEX('Post ISIC Consolidation DLIM'!$B$150:$AQ$191,MATCH(DLIM!$A38,'Post ISIC Consolidation DLIM'!$A$150:$A$191,0),MATCH(DLIM!I$1,'Post ISIC Consolidation DLIM'!$B$149:$AQ$149,0)),0)</f>
        <v>1.1137306395793464E-2</v>
      </c>
      <c r="J38">
        <f>IFERROR(INDEX('Post ISIC Consolidation DLIM'!$B$150:$AQ$191,MATCH(DLIM!$A38,'Post ISIC Consolidation DLIM'!$A$150:$A$191,0),MATCH(DLIM!J$1,'Post ISIC Consolidation DLIM'!$B$149:$AQ$149,0)),0)</f>
        <v>1.3255399863609584E-2</v>
      </c>
      <c r="K38">
        <f>IFERROR(INDEX('Post ISIC Consolidation DLIM'!$B$150:$AQ$191,MATCH(DLIM!$A38,'Post ISIC Consolidation DLIM'!$A$150:$A$191,0),MATCH(DLIM!K$1,'Post ISIC Consolidation DLIM'!$B$149:$AQ$149,0)),0)</f>
        <v>9.2697052829423168E-3</v>
      </c>
      <c r="L38">
        <f>IFERROR(INDEX('Post ISIC Consolidation DLIM'!$B$150:$AQ$191,MATCH(DLIM!$A38,'Post ISIC Consolidation DLIM'!$A$150:$A$191,0),MATCH(DLIM!L$1,'Post ISIC Consolidation DLIM'!$B$149:$AQ$149,0)),0)</f>
        <v>1.2766090939096374E-2</v>
      </c>
      <c r="M38">
        <f>IFERROR(INDEX('Post ISIC Consolidation DLIM'!$B$150:$AQ$191,MATCH(DLIM!$A38,'Post ISIC Consolidation DLIM'!$A$150:$A$191,0),MATCH(DLIM!M$1,'Post ISIC Consolidation DLIM'!$B$149:$AQ$149,0)),0)</f>
        <v>1.4483330196143207E-2</v>
      </c>
      <c r="N38">
        <f>IFERROR(INDEX('Post ISIC Consolidation DLIM'!$B$150:$AQ$191,MATCH(DLIM!$A38,'Post ISIC Consolidation DLIM'!$A$150:$A$191,0),MATCH(DLIM!N$1,'Post ISIC Consolidation DLIM'!$B$149:$AQ$149,0)),0)</f>
        <v>0</v>
      </c>
      <c r="O38">
        <f>IFERROR(INDEX('Post ISIC Consolidation DLIM'!$B$150:$AQ$191,MATCH(DLIM!$A38,'Post ISIC Consolidation DLIM'!$A$150:$A$191,0),MATCH(DLIM!O$1,'Post ISIC Consolidation DLIM'!$B$149:$AQ$149,0)),0)</f>
        <v>1.3317147786264846E-2</v>
      </c>
      <c r="P38">
        <f>IFERROR(INDEX('Post ISIC Consolidation DLIM'!$B$150:$AQ$191,MATCH(DLIM!$A38,'Post ISIC Consolidation DLIM'!$A$150:$A$191,0),MATCH(DLIM!P$1,'Post ISIC Consolidation DLIM'!$B$149:$AQ$149,0)),0)</f>
        <v>1.3317147786264846E-2</v>
      </c>
      <c r="Q38">
        <f>IFERROR(INDEX('Post ISIC Consolidation DLIM'!$B$150:$AQ$191,MATCH(DLIM!$A38,'Post ISIC Consolidation DLIM'!$A$150:$A$191,0),MATCH(DLIM!Q$1,'Post ISIC Consolidation DLIM'!$B$149:$AQ$149,0)),0)</f>
        <v>1.2183163361749367E-2</v>
      </c>
      <c r="R38">
        <f>IFERROR(INDEX('Post ISIC Consolidation DLIM'!$B$150:$AQ$191,MATCH(DLIM!$A38,'Post ISIC Consolidation DLIM'!$A$150:$A$191,0),MATCH(DLIM!R$1,'Post ISIC Consolidation DLIM'!$B$149:$AQ$149,0)),0)</f>
        <v>1.2183163361749367E-2</v>
      </c>
      <c r="S38">
        <f>IFERROR(INDEX('Post ISIC Consolidation DLIM'!$B$150:$AQ$191,MATCH(DLIM!$A38,'Post ISIC Consolidation DLIM'!$A$150:$A$191,0),MATCH(DLIM!S$1,'Post ISIC Consolidation DLIM'!$B$149:$AQ$149,0)),0)</f>
        <v>0</v>
      </c>
      <c r="T38">
        <f>IFERROR(INDEX('Post ISIC Consolidation DLIM'!$B$150:$AQ$191,MATCH(DLIM!$A38,'Post ISIC Consolidation DLIM'!$A$150:$A$191,0),MATCH(DLIM!T$1,'Post ISIC Consolidation DLIM'!$B$149:$AQ$149,0)),0)</f>
        <v>0</v>
      </c>
      <c r="U38">
        <f>IFERROR(INDEX('Post ISIC Consolidation DLIM'!$B$150:$AQ$191,MATCH(DLIM!$A38,'Post ISIC Consolidation DLIM'!$A$150:$A$191,0),MATCH(DLIM!U$1,'Post ISIC Consolidation DLIM'!$B$149:$AQ$149,0)),0)</f>
        <v>0</v>
      </c>
      <c r="V38">
        <f>IFERROR(INDEX('Post ISIC Consolidation DLIM'!$B$150:$AQ$191,MATCH(DLIM!$A38,'Post ISIC Consolidation DLIM'!$A$150:$A$191,0),MATCH(DLIM!V$1,'Post ISIC Consolidation DLIM'!$B$149:$AQ$149,0)),0)</f>
        <v>1.2151622618218139E-2</v>
      </c>
      <c r="W38">
        <f>IFERROR(INDEX('Post ISIC Consolidation DLIM'!$B$150:$AQ$191,MATCH(DLIM!$A38,'Post ISIC Consolidation DLIM'!$A$150:$A$191,0),MATCH(DLIM!W$1,'Post ISIC Consolidation DLIM'!$B$149:$AQ$149,0)),0)</f>
        <v>1.2921840327878043E-2</v>
      </c>
      <c r="X38">
        <f>IFERROR(INDEX('Post ISIC Consolidation DLIM'!$B$150:$AQ$191,MATCH(DLIM!$A38,'Post ISIC Consolidation DLIM'!$A$150:$A$191,0),MATCH(DLIM!X$1,'Post ISIC Consolidation DLIM'!$B$149:$AQ$149,0)),0)</f>
        <v>0</v>
      </c>
      <c r="Y38">
        <f>IFERROR(INDEX('Post ISIC Consolidation DLIM'!$B$150:$AQ$191,MATCH(DLIM!$A38,'Post ISIC Consolidation DLIM'!$A$150:$A$191,0),MATCH(DLIM!Y$1,'Post ISIC Consolidation DLIM'!$B$149:$AQ$149,0)),0)</f>
        <v>1.2208220047326683E-2</v>
      </c>
      <c r="Z38">
        <f>IFERROR(INDEX('Post ISIC Consolidation DLIM'!$B$150:$AQ$191,MATCH(DLIM!$A38,'Post ISIC Consolidation DLIM'!$A$150:$A$191,0),MATCH(DLIM!Z$1,'Post ISIC Consolidation DLIM'!$B$149:$AQ$149,0)),0)</f>
        <v>1.0148507571010615E-2</v>
      </c>
      <c r="AA38">
        <f>IFERROR(INDEX('Post ISIC Consolidation DLIM'!$B$150:$AQ$191,MATCH(DLIM!$A38,'Post ISIC Consolidation DLIM'!$A$150:$A$191,0),MATCH(DLIM!AA$1,'Post ISIC Consolidation DLIM'!$B$149:$AQ$149,0)),0)</f>
        <v>1.0148507571010615E-2</v>
      </c>
      <c r="AB38">
        <f>IFERROR(INDEX('Post ISIC Consolidation DLIM'!$B$150:$AQ$191,MATCH(DLIM!$A38,'Post ISIC Consolidation DLIM'!$A$150:$A$191,0),MATCH(DLIM!AB$1,'Post ISIC Consolidation DLIM'!$B$149:$AQ$149,0)),0)</f>
        <v>1.3702023836316433E-2</v>
      </c>
      <c r="AC38">
        <f>IFERROR(INDEX('Post ISIC Consolidation DLIM'!$B$150:$AQ$191,MATCH(DLIM!$A38,'Post ISIC Consolidation DLIM'!$A$150:$A$191,0),MATCH(DLIM!AC$1,'Post ISIC Consolidation DLIM'!$B$149:$AQ$149,0)),0)</f>
        <v>1.4086874889864274E-2</v>
      </c>
      <c r="AD38">
        <f>IFERROR(INDEX('Post ISIC Consolidation DLIM'!$B$150:$AQ$191,MATCH(DLIM!$A38,'Post ISIC Consolidation DLIM'!$A$150:$A$191,0),MATCH(DLIM!AD$1,'Post ISIC Consolidation DLIM'!$B$149:$AQ$149,0)),0)</f>
        <v>1.3208773369185776E-2</v>
      </c>
      <c r="AE38">
        <f>IFERROR(INDEX('Post ISIC Consolidation DLIM'!$B$150:$AQ$191,MATCH(DLIM!$A38,'Post ISIC Consolidation DLIM'!$A$150:$A$191,0),MATCH(DLIM!AE$1,'Post ISIC Consolidation DLIM'!$B$149:$AQ$149,0)),0)</f>
        <v>1.2565374007134991E-2</v>
      </c>
      <c r="AF38">
        <f>IFERROR(INDEX('Post ISIC Consolidation DLIM'!$B$150:$AQ$191,MATCH(DLIM!$A38,'Post ISIC Consolidation DLIM'!$A$150:$A$191,0),MATCH(DLIM!AF$1,'Post ISIC Consolidation DLIM'!$B$149:$AQ$149,0)),0)</f>
        <v>9.9062844387959662E-3</v>
      </c>
      <c r="AG38">
        <f>IFERROR(INDEX('Post ISIC Consolidation DLIM'!$B$150:$AQ$191,MATCH(DLIM!$A38,'Post ISIC Consolidation DLIM'!$A$150:$A$191,0),MATCH(DLIM!AG$1,'Post ISIC Consolidation DLIM'!$B$149:$AQ$149,0)),0)</f>
        <v>1.5150003622698787E-2</v>
      </c>
      <c r="AH38">
        <f>IFERROR(INDEX('Post ISIC Consolidation DLIM'!$B$150:$AQ$191,MATCH(DLIM!$A38,'Post ISIC Consolidation DLIM'!$A$150:$A$191,0),MATCH(DLIM!AH$1,'Post ISIC Consolidation DLIM'!$B$149:$AQ$149,0)),0)</f>
        <v>1.2443975767787377E-2</v>
      </c>
      <c r="AI38">
        <f>IFERROR(INDEX('Post ISIC Consolidation DLIM'!$B$150:$AQ$191,MATCH(DLIM!$A38,'Post ISIC Consolidation DLIM'!$A$150:$A$191,0),MATCH(DLIM!AI$1,'Post ISIC Consolidation DLIM'!$B$149:$AQ$149,0)),0)</f>
        <v>1.4318994239210785E-2</v>
      </c>
      <c r="AJ38">
        <f>IFERROR(INDEX('Post ISIC Consolidation DLIM'!$B$150:$AQ$191,MATCH(DLIM!$A38,'Post ISIC Consolidation DLIM'!$A$150:$A$191,0),MATCH(DLIM!AJ$1,'Post ISIC Consolidation DLIM'!$B$149:$AQ$149,0)),0)</f>
        <v>1.3385648439812549E-2</v>
      </c>
      <c r="AK38">
        <f>IFERROR(INDEX('Post ISIC Consolidation DLIM'!$B$150:$AQ$191,MATCH(DLIM!$A38,'Post ISIC Consolidation DLIM'!$A$150:$A$191,0),MATCH(DLIM!AK$1,'Post ISIC Consolidation DLIM'!$B$149:$AQ$149,0)),0)</f>
        <v>5.1275576291486356E-3</v>
      </c>
      <c r="AL38">
        <f>IFERROR(INDEX('Post ISIC Consolidation DLIM'!$B$150:$AQ$191,MATCH(DLIM!$A38,'Post ISIC Consolidation DLIM'!$A$150:$A$191,0),MATCH(DLIM!AL$1,'Post ISIC Consolidation DLIM'!$B$149:$AQ$149,0)),0)</f>
        <v>1.0172919699497815</v>
      </c>
      <c r="AM38">
        <f>IFERROR(INDEX('Post ISIC Consolidation DLIM'!$B$150:$AQ$191,MATCH(DLIM!$A38,'Post ISIC Consolidation DLIM'!$A$150:$A$191,0),MATCH(DLIM!AM$1,'Post ISIC Consolidation DLIM'!$B$149:$AQ$149,0)),0)</f>
        <v>6.7292403652676608E-3</v>
      </c>
      <c r="AN38">
        <f>IFERROR(INDEX('Post ISIC Consolidation DLIM'!$B$150:$AQ$191,MATCH(DLIM!$A38,'Post ISIC Consolidation DLIM'!$A$150:$A$191,0),MATCH(DLIM!AN$1,'Post ISIC Consolidation DLIM'!$B$149:$AQ$149,0)),0)</f>
        <v>4.1246742989828238E-3</v>
      </c>
      <c r="AO38">
        <f>IFERROR(INDEX('Post ISIC Consolidation DLIM'!$B$150:$AQ$191,MATCH(DLIM!$A38,'Post ISIC Consolidation DLIM'!$A$150:$A$191,0),MATCH(DLIM!AO$1,'Post ISIC Consolidation DLIM'!$B$149:$AQ$149,0)),0)</f>
        <v>5.5853550640919776E-3</v>
      </c>
      <c r="AP38">
        <f>IFERROR(INDEX('Post ISIC Consolidation DLIM'!$B$150:$AQ$191,MATCH(DLIM!$A38,'Post ISIC Consolidation DLIM'!$A$150:$A$191,0),MATCH(DLIM!AP$1,'Post ISIC Consolidation DLIM'!$B$149:$AQ$149,0)),0)</f>
        <v>9.9894213561748414E-3</v>
      </c>
      <c r="AQ38">
        <f>IFERROR(INDEX('Post ISIC Consolidation DLIM'!$B$150:$AQ$191,MATCH(DLIM!$A38,'Post ISIC Consolidation DLIM'!$A$150:$A$191,0),MATCH(DLIM!AQ$1,'Post ISIC Consolidation DLIM'!$B$149:$AQ$149,0)),0)</f>
        <v>0</v>
      </c>
    </row>
    <row r="39" spans="1:43" x14ac:dyDescent="0.35">
      <c r="A39" t="s">
        <v>31</v>
      </c>
      <c r="B39">
        <f>IFERROR(INDEX('Post ISIC Consolidation DLIM'!$B$150:$AQ$191,MATCH(DLIM!$A39,'Post ISIC Consolidation DLIM'!$A$150:$A$191,0),MATCH(DLIM!B$1,'Post ISIC Consolidation DLIM'!$B$149:$AQ$149,0)),0)</f>
        <v>1.7345780953807999E-2</v>
      </c>
      <c r="C39">
        <f>IFERROR(INDEX('Post ISIC Consolidation DLIM'!$B$150:$AQ$191,MATCH(DLIM!$A39,'Post ISIC Consolidation DLIM'!$A$150:$A$191,0),MATCH(DLIM!C$1,'Post ISIC Consolidation DLIM'!$B$149:$AQ$149,0)),0)</f>
        <v>2.2918414869812137E-2</v>
      </c>
      <c r="D39">
        <f>IFERROR(INDEX('Post ISIC Consolidation DLIM'!$B$150:$AQ$191,MATCH(DLIM!$A39,'Post ISIC Consolidation DLIM'!$A$150:$A$191,0),MATCH(DLIM!D$1,'Post ISIC Consolidation DLIM'!$B$149:$AQ$149,0)),0)</f>
        <v>2.2918414869812137E-2</v>
      </c>
      <c r="E39">
        <f>IFERROR(INDEX('Post ISIC Consolidation DLIM'!$B$150:$AQ$191,MATCH(DLIM!$A39,'Post ISIC Consolidation DLIM'!$A$150:$A$191,0),MATCH(DLIM!E$1,'Post ISIC Consolidation DLIM'!$B$149:$AQ$149,0)),0)</f>
        <v>0</v>
      </c>
      <c r="F39">
        <f>IFERROR(INDEX('Post ISIC Consolidation DLIM'!$B$150:$AQ$191,MATCH(DLIM!$A39,'Post ISIC Consolidation DLIM'!$A$150:$A$191,0),MATCH(DLIM!F$1,'Post ISIC Consolidation DLIM'!$B$149:$AQ$149,0)),0)</f>
        <v>2.2918414869812137E-2</v>
      </c>
      <c r="G39">
        <f>IFERROR(INDEX('Post ISIC Consolidation DLIM'!$B$150:$AQ$191,MATCH(DLIM!$A39,'Post ISIC Consolidation DLIM'!$A$150:$A$191,0),MATCH(DLIM!G$1,'Post ISIC Consolidation DLIM'!$B$149:$AQ$149,0)),0)</f>
        <v>2.8098600557332671E-2</v>
      </c>
      <c r="H39">
        <f>IFERROR(INDEX('Post ISIC Consolidation DLIM'!$B$150:$AQ$191,MATCH(DLIM!$A39,'Post ISIC Consolidation DLIM'!$A$150:$A$191,0),MATCH(DLIM!H$1,'Post ISIC Consolidation DLIM'!$B$149:$AQ$149,0)),0)</f>
        <v>2.9949115213767096E-2</v>
      </c>
      <c r="I39">
        <f>IFERROR(INDEX('Post ISIC Consolidation DLIM'!$B$150:$AQ$191,MATCH(DLIM!$A39,'Post ISIC Consolidation DLIM'!$A$150:$A$191,0),MATCH(DLIM!I$1,'Post ISIC Consolidation DLIM'!$B$149:$AQ$149,0)),0)</f>
        <v>2.591421187983373E-2</v>
      </c>
      <c r="J39">
        <f>IFERROR(INDEX('Post ISIC Consolidation DLIM'!$B$150:$AQ$191,MATCH(DLIM!$A39,'Post ISIC Consolidation DLIM'!$A$150:$A$191,0),MATCH(DLIM!J$1,'Post ISIC Consolidation DLIM'!$B$149:$AQ$149,0)),0)</f>
        <v>3.3227191561367428E-2</v>
      </c>
      <c r="K39">
        <f>IFERROR(INDEX('Post ISIC Consolidation DLIM'!$B$150:$AQ$191,MATCH(DLIM!$A39,'Post ISIC Consolidation DLIM'!$A$150:$A$191,0),MATCH(DLIM!K$1,'Post ISIC Consolidation DLIM'!$B$149:$AQ$149,0)),0)</f>
        <v>1.8613704937984008E-2</v>
      </c>
      <c r="L39">
        <f>IFERROR(INDEX('Post ISIC Consolidation DLIM'!$B$150:$AQ$191,MATCH(DLIM!$A39,'Post ISIC Consolidation DLIM'!$A$150:$A$191,0),MATCH(DLIM!L$1,'Post ISIC Consolidation DLIM'!$B$149:$AQ$149,0)),0)</f>
        <v>2.8031238278055613E-2</v>
      </c>
      <c r="M39">
        <f>IFERROR(INDEX('Post ISIC Consolidation DLIM'!$B$150:$AQ$191,MATCH(DLIM!$A39,'Post ISIC Consolidation DLIM'!$A$150:$A$191,0),MATCH(DLIM!M$1,'Post ISIC Consolidation DLIM'!$B$149:$AQ$149,0)),0)</f>
        <v>2.0754338412308029E-2</v>
      </c>
      <c r="N39">
        <f>IFERROR(INDEX('Post ISIC Consolidation DLIM'!$B$150:$AQ$191,MATCH(DLIM!$A39,'Post ISIC Consolidation DLIM'!$A$150:$A$191,0),MATCH(DLIM!N$1,'Post ISIC Consolidation DLIM'!$B$149:$AQ$149,0)),0)</f>
        <v>0</v>
      </c>
      <c r="O39">
        <f>IFERROR(INDEX('Post ISIC Consolidation DLIM'!$B$150:$AQ$191,MATCH(DLIM!$A39,'Post ISIC Consolidation DLIM'!$A$150:$A$191,0),MATCH(DLIM!O$1,'Post ISIC Consolidation DLIM'!$B$149:$AQ$149,0)),0)</f>
        <v>3.0302578096847818E-2</v>
      </c>
      <c r="P39">
        <f>IFERROR(INDEX('Post ISIC Consolidation DLIM'!$B$150:$AQ$191,MATCH(DLIM!$A39,'Post ISIC Consolidation DLIM'!$A$150:$A$191,0),MATCH(DLIM!P$1,'Post ISIC Consolidation DLIM'!$B$149:$AQ$149,0)),0)</f>
        <v>3.0302578096847818E-2</v>
      </c>
      <c r="Q39">
        <f>IFERROR(INDEX('Post ISIC Consolidation DLIM'!$B$150:$AQ$191,MATCH(DLIM!$A39,'Post ISIC Consolidation DLIM'!$A$150:$A$191,0),MATCH(DLIM!Q$1,'Post ISIC Consolidation DLIM'!$B$149:$AQ$149,0)),0)</f>
        <v>3.2897384703732463E-2</v>
      </c>
      <c r="R39">
        <f>IFERROR(INDEX('Post ISIC Consolidation DLIM'!$B$150:$AQ$191,MATCH(DLIM!$A39,'Post ISIC Consolidation DLIM'!$A$150:$A$191,0),MATCH(DLIM!R$1,'Post ISIC Consolidation DLIM'!$B$149:$AQ$149,0)),0)</f>
        <v>3.2897384703732463E-2</v>
      </c>
      <c r="S39">
        <f>IFERROR(INDEX('Post ISIC Consolidation DLIM'!$B$150:$AQ$191,MATCH(DLIM!$A39,'Post ISIC Consolidation DLIM'!$A$150:$A$191,0),MATCH(DLIM!S$1,'Post ISIC Consolidation DLIM'!$B$149:$AQ$149,0)),0)</f>
        <v>0</v>
      </c>
      <c r="T39">
        <f>IFERROR(INDEX('Post ISIC Consolidation DLIM'!$B$150:$AQ$191,MATCH(DLIM!$A39,'Post ISIC Consolidation DLIM'!$A$150:$A$191,0),MATCH(DLIM!T$1,'Post ISIC Consolidation DLIM'!$B$149:$AQ$149,0)),0)</f>
        <v>0</v>
      </c>
      <c r="U39">
        <f>IFERROR(INDEX('Post ISIC Consolidation DLIM'!$B$150:$AQ$191,MATCH(DLIM!$A39,'Post ISIC Consolidation DLIM'!$A$150:$A$191,0),MATCH(DLIM!U$1,'Post ISIC Consolidation DLIM'!$B$149:$AQ$149,0)),0)</f>
        <v>0</v>
      </c>
      <c r="V39">
        <f>IFERROR(INDEX('Post ISIC Consolidation DLIM'!$B$150:$AQ$191,MATCH(DLIM!$A39,'Post ISIC Consolidation DLIM'!$A$150:$A$191,0),MATCH(DLIM!V$1,'Post ISIC Consolidation DLIM'!$B$149:$AQ$149,0)),0)</f>
        <v>2.5509084715839743E-2</v>
      </c>
      <c r="W39">
        <f>IFERROR(INDEX('Post ISIC Consolidation DLIM'!$B$150:$AQ$191,MATCH(DLIM!$A39,'Post ISIC Consolidation DLIM'!$A$150:$A$191,0),MATCH(DLIM!W$1,'Post ISIC Consolidation DLIM'!$B$149:$AQ$149,0)),0)</f>
        <v>2.6509434317654259E-2</v>
      </c>
      <c r="X39">
        <f>IFERROR(INDEX('Post ISIC Consolidation DLIM'!$B$150:$AQ$191,MATCH(DLIM!$A39,'Post ISIC Consolidation DLIM'!$A$150:$A$191,0),MATCH(DLIM!X$1,'Post ISIC Consolidation DLIM'!$B$149:$AQ$149,0)),0)</f>
        <v>0</v>
      </c>
      <c r="Y39">
        <f>IFERROR(INDEX('Post ISIC Consolidation DLIM'!$B$150:$AQ$191,MATCH(DLIM!$A39,'Post ISIC Consolidation DLIM'!$A$150:$A$191,0),MATCH(DLIM!Y$1,'Post ISIC Consolidation DLIM'!$B$149:$AQ$149,0)),0)</f>
        <v>2.5619332079676545E-2</v>
      </c>
      <c r="Z39">
        <f>IFERROR(INDEX('Post ISIC Consolidation DLIM'!$B$150:$AQ$191,MATCH(DLIM!$A39,'Post ISIC Consolidation DLIM'!$A$150:$A$191,0),MATCH(DLIM!Z$1,'Post ISIC Consolidation DLIM'!$B$149:$AQ$149,0)),0)</f>
        <v>2.5905589547817107E-2</v>
      </c>
      <c r="AA39">
        <f>IFERROR(INDEX('Post ISIC Consolidation DLIM'!$B$150:$AQ$191,MATCH(DLIM!$A39,'Post ISIC Consolidation DLIM'!$A$150:$A$191,0),MATCH(DLIM!AA$1,'Post ISIC Consolidation DLIM'!$B$149:$AQ$149,0)),0)</f>
        <v>2.5905589547817107E-2</v>
      </c>
      <c r="AB39">
        <f>IFERROR(INDEX('Post ISIC Consolidation DLIM'!$B$150:$AQ$191,MATCH(DLIM!$A39,'Post ISIC Consolidation DLIM'!$A$150:$A$191,0),MATCH(DLIM!AB$1,'Post ISIC Consolidation DLIM'!$B$149:$AQ$149,0)),0)</f>
        <v>4.9413182427865965E-2</v>
      </c>
      <c r="AC39">
        <f>IFERROR(INDEX('Post ISIC Consolidation DLIM'!$B$150:$AQ$191,MATCH(DLIM!$A39,'Post ISIC Consolidation DLIM'!$A$150:$A$191,0),MATCH(DLIM!AC$1,'Post ISIC Consolidation DLIM'!$B$149:$AQ$149,0)),0)</f>
        <v>2.6128259640008235E-2</v>
      </c>
      <c r="AD39">
        <f>IFERROR(INDEX('Post ISIC Consolidation DLIM'!$B$150:$AQ$191,MATCH(DLIM!$A39,'Post ISIC Consolidation DLIM'!$A$150:$A$191,0),MATCH(DLIM!AD$1,'Post ISIC Consolidation DLIM'!$B$149:$AQ$149,0)),0)</f>
        <v>3.1213638741078156E-2</v>
      </c>
      <c r="AE39">
        <f>IFERROR(INDEX('Post ISIC Consolidation DLIM'!$B$150:$AQ$191,MATCH(DLIM!$A39,'Post ISIC Consolidation DLIM'!$A$150:$A$191,0),MATCH(DLIM!AE$1,'Post ISIC Consolidation DLIM'!$B$149:$AQ$149,0)),0)</f>
        <v>2.5748048322231449E-2</v>
      </c>
      <c r="AF39">
        <f>IFERROR(INDEX('Post ISIC Consolidation DLIM'!$B$150:$AQ$191,MATCH(DLIM!$A39,'Post ISIC Consolidation DLIM'!$A$150:$A$191,0),MATCH(DLIM!AF$1,'Post ISIC Consolidation DLIM'!$B$149:$AQ$149,0)),0)</f>
        <v>2.2853825768779423E-2</v>
      </c>
      <c r="AG39">
        <f>IFERROR(INDEX('Post ISIC Consolidation DLIM'!$B$150:$AQ$191,MATCH(DLIM!$A39,'Post ISIC Consolidation DLIM'!$A$150:$A$191,0),MATCH(DLIM!AG$1,'Post ISIC Consolidation DLIM'!$B$149:$AQ$149,0)),0)</f>
        <v>4.2803358907113155E-2</v>
      </c>
      <c r="AH39">
        <f>IFERROR(INDEX('Post ISIC Consolidation DLIM'!$B$150:$AQ$191,MATCH(DLIM!$A39,'Post ISIC Consolidation DLIM'!$A$150:$A$191,0),MATCH(DLIM!AH$1,'Post ISIC Consolidation DLIM'!$B$149:$AQ$149,0)),0)</f>
        <v>3.2625625977729319E-2</v>
      </c>
      <c r="AI39">
        <f>IFERROR(INDEX('Post ISIC Consolidation DLIM'!$B$150:$AQ$191,MATCH(DLIM!$A39,'Post ISIC Consolidation DLIM'!$A$150:$A$191,0),MATCH(DLIM!AI$1,'Post ISIC Consolidation DLIM'!$B$149:$AQ$149,0)),0)</f>
        <v>2.5432027160735098E-2</v>
      </c>
      <c r="AJ39">
        <f>IFERROR(INDEX('Post ISIC Consolidation DLIM'!$B$150:$AQ$191,MATCH(DLIM!$A39,'Post ISIC Consolidation DLIM'!$A$150:$A$191,0),MATCH(DLIM!AJ$1,'Post ISIC Consolidation DLIM'!$B$149:$AQ$149,0)),0)</f>
        <v>3.2953210545021636E-2</v>
      </c>
      <c r="AK39">
        <f>IFERROR(INDEX('Post ISIC Consolidation DLIM'!$B$150:$AQ$191,MATCH(DLIM!$A39,'Post ISIC Consolidation DLIM'!$A$150:$A$191,0),MATCH(DLIM!AK$1,'Post ISIC Consolidation DLIM'!$B$149:$AQ$149,0)),0)</f>
        <v>1.607831729612106E-2</v>
      </c>
      <c r="AL39">
        <f>IFERROR(INDEX('Post ISIC Consolidation DLIM'!$B$150:$AQ$191,MATCH(DLIM!$A39,'Post ISIC Consolidation DLIM'!$A$150:$A$191,0),MATCH(DLIM!AL$1,'Post ISIC Consolidation DLIM'!$B$149:$AQ$149,0)),0)</f>
        <v>4.2651353831804219E-2</v>
      </c>
      <c r="AM39">
        <f>IFERROR(INDEX('Post ISIC Consolidation DLIM'!$B$150:$AQ$191,MATCH(DLIM!$A39,'Post ISIC Consolidation DLIM'!$A$150:$A$191,0),MATCH(DLIM!AM$1,'Post ISIC Consolidation DLIM'!$B$149:$AQ$149,0)),0)</f>
        <v>1.0331467045671523</v>
      </c>
      <c r="AN39">
        <f>IFERROR(INDEX('Post ISIC Consolidation DLIM'!$B$150:$AQ$191,MATCH(DLIM!$A39,'Post ISIC Consolidation DLIM'!$A$150:$A$191,0),MATCH(DLIM!AN$1,'Post ISIC Consolidation DLIM'!$B$149:$AQ$149,0)),0)</f>
        <v>1.6329537586488304E-2</v>
      </c>
      <c r="AO39">
        <f>IFERROR(INDEX('Post ISIC Consolidation DLIM'!$B$150:$AQ$191,MATCH(DLIM!$A39,'Post ISIC Consolidation DLIM'!$A$150:$A$191,0),MATCH(DLIM!AO$1,'Post ISIC Consolidation DLIM'!$B$149:$AQ$149,0)),0)</f>
        <v>2.1308358713221259E-2</v>
      </c>
      <c r="AP39">
        <f>IFERROR(INDEX('Post ISIC Consolidation DLIM'!$B$150:$AQ$191,MATCH(DLIM!$A39,'Post ISIC Consolidation DLIM'!$A$150:$A$191,0),MATCH(DLIM!AP$1,'Post ISIC Consolidation DLIM'!$B$149:$AQ$149,0)),0)</f>
        <v>2.7472126399465824E-2</v>
      </c>
      <c r="AQ39">
        <f>IFERROR(INDEX('Post ISIC Consolidation DLIM'!$B$150:$AQ$191,MATCH(DLIM!$A39,'Post ISIC Consolidation DLIM'!$A$150:$A$191,0),MATCH(DLIM!AQ$1,'Post ISIC Consolidation DLIM'!$B$149:$AQ$149,0)),0)</f>
        <v>0</v>
      </c>
    </row>
    <row r="40" spans="1:43" x14ac:dyDescent="0.35">
      <c r="A40" t="s">
        <v>32</v>
      </c>
      <c r="B40">
        <f>IFERROR(INDEX('Post ISIC Consolidation DLIM'!$B$150:$AQ$191,MATCH(DLIM!$A40,'Post ISIC Consolidation DLIM'!$A$150:$A$191,0),MATCH(DLIM!B$1,'Post ISIC Consolidation DLIM'!$B$149:$AQ$149,0)),0)</f>
        <v>4.8702202788234328E-3</v>
      </c>
      <c r="C40">
        <f>IFERROR(INDEX('Post ISIC Consolidation DLIM'!$B$150:$AQ$191,MATCH(DLIM!$A40,'Post ISIC Consolidation DLIM'!$A$150:$A$191,0),MATCH(DLIM!C$1,'Post ISIC Consolidation DLIM'!$B$149:$AQ$149,0)),0)</f>
        <v>7.3173605626182716E-3</v>
      </c>
      <c r="D40">
        <f>IFERROR(INDEX('Post ISIC Consolidation DLIM'!$B$150:$AQ$191,MATCH(DLIM!$A40,'Post ISIC Consolidation DLIM'!$A$150:$A$191,0),MATCH(DLIM!D$1,'Post ISIC Consolidation DLIM'!$B$149:$AQ$149,0)),0)</f>
        <v>7.3173605626182716E-3</v>
      </c>
      <c r="E40">
        <f>IFERROR(INDEX('Post ISIC Consolidation DLIM'!$B$150:$AQ$191,MATCH(DLIM!$A40,'Post ISIC Consolidation DLIM'!$A$150:$A$191,0),MATCH(DLIM!E$1,'Post ISIC Consolidation DLIM'!$B$149:$AQ$149,0)),0)</f>
        <v>0</v>
      </c>
      <c r="F40">
        <f>IFERROR(INDEX('Post ISIC Consolidation DLIM'!$B$150:$AQ$191,MATCH(DLIM!$A40,'Post ISIC Consolidation DLIM'!$A$150:$A$191,0),MATCH(DLIM!F$1,'Post ISIC Consolidation DLIM'!$B$149:$AQ$149,0)),0)</f>
        <v>7.3173605626182716E-3</v>
      </c>
      <c r="G40">
        <f>IFERROR(INDEX('Post ISIC Consolidation DLIM'!$B$150:$AQ$191,MATCH(DLIM!$A40,'Post ISIC Consolidation DLIM'!$A$150:$A$191,0),MATCH(DLIM!G$1,'Post ISIC Consolidation DLIM'!$B$149:$AQ$149,0)),0)</f>
        <v>6.4706528233468815E-3</v>
      </c>
      <c r="H40">
        <f>IFERROR(INDEX('Post ISIC Consolidation DLIM'!$B$150:$AQ$191,MATCH(DLIM!$A40,'Post ISIC Consolidation DLIM'!$A$150:$A$191,0),MATCH(DLIM!H$1,'Post ISIC Consolidation DLIM'!$B$149:$AQ$149,0)),0)</f>
        <v>5.4643940187819283E-3</v>
      </c>
      <c r="I40">
        <f>IFERROR(INDEX('Post ISIC Consolidation DLIM'!$B$150:$AQ$191,MATCH(DLIM!$A40,'Post ISIC Consolidation DLIM'!$A$150:$A$191,0),MATCH(DLIM!I$1,'Post ISIC Consolidation DLIM'!$B$149:$AQ$149,0)),0)</f>
        <v>7.4354001689699604E-3</v>
      </c>
      <c r="J40">
        <f>IFERROR(INDEX('Post ISIC Consolidation DLIM'!$B$150:$AQ$191,MATCH(DLIM!$A40,'Post ISIC Consolidation DLIM'!$A$150:$A$191,0),MATCH(DLIM!J$1,'Post ISIC Consolidation DLIM'!$B$149:$AQ$149,0)),0)</f>
        <v>9.188017557428917E-3</v>
      </c>
      <c r="K40">
        <f>IFERROR(INDEX('Post ISIC Consolidation DLIM'!$B$150:$AQ$191,MATCH(DLIM!$A40,'Post ISIC Consolidation DLIM'!$A$150:$A$191,0),MATCH(DLIM!K$1,'Post ISIC Consolidation DLIM'!$B$149:$AQ$149,0)),0)</f>
        <v>4.5858167360489652E-3</v>
      </c>
      <c r="L40">
        <f>IFERROR(INDEX('Post ISIC Consolidation DLIM'!$B$150:$AQ$191,MATCH(DLIM!$A40,'Post ISIC Consolidation DLIM'!$A$150:$A$191,0),MATCH(DLIM!L$1,'Post ISIC Consolidation DLIM'!$B$149:$AQ$149,0)),0)</f>
        <v>8.3054490880494648E-3</v>
      </c>
      <c r="M40">
        <f>IFERROR(INDEX('Post ISIC Consolidation DLIM'!$B$150:$AQ$191,MATCH(DLIM!$A40,'Post ISIC Consolidation DLIM'!$A$150:$A$191,0),MATCH(DLIM!M$1,'Post ISIC Consolidation DLIM'!$B$149:$AQ$149,0)),0)</f>
        <v>5.5355893802450911E-3</v>
      </c>
      <c r="N40">
        <f>IFERROR(INDEX('Post ISIC Consolidation DLIM'!$B$150:$AQ$191,MATCH(DLIM!$A40,'Post ISIC Consolidation DLIM'!$A$150:$A$191,0),MATCH(DLIM!N$1,'Post ISIC Consolidation DLIM'!$B$149:$AQ$149,0)),0)</f>
        <v>0</v>
      </c>
      <c r="O40">
        <f>IFERROR(INDEX('Post ISIC Consolidation DLIM'!$B$150:$AQ$191,MATCH(DLIM!$A40,'Post ISIC Consolidation DLIM'!$A$150:$A$191,0),MATCH(DLIM!O$1,'Post ISIC Consolidation DLIM'!$B$149:$AQ$149,0)),0)</f>
        <v>9.4465426997645055E-3</v>
      </c>
      <c r="P40">
        <f>IFERROR(INDEX('Post ISIC Consolidation DLIM'!$B$150:$AQ$191,MATCH(DLIM!$A40,'Post ISIC Consolidation DLIM'!$A$150:$A$191,0),MATCH(DLIM!P$1,'Post ISIC Consolidation DLIM'!$B$149:$AQ$149,0)),0)</f>
        <v>9.4465426997645055E-3</v>
      </c>
      <c r="Q40">
        <f>IFERROR(INDEX('Post ISIC Consolidation DLIM'!$B$150:$AQ$191,MATCH(DLIM!$A40,'Post ISIC Consolidation DLIM'!$A$150:$A$191,0),MATCH(DLIM!Q$1,'Post ISIC Consolidation DLIM'!$B$149:$AQ$149,0)),0)</f>
        <v>9.3484849230244787E-3</v>
      </c>
      <c r="R40">
        <f>IFERROR(INDEX('Post ISIC Consolidation DLIM'!$B$150:$AQ$191,MATCH(DLIM!$A40,'Post ISIC Consolidation DLIM'!$A$150:$A$191,0),MATCH(DLIM!R$1,'Post ISIC Consolidation DLIM'!$B$149:$AQ$149,0)),0)</f>
        <v>9.3484849230244787E-3</v>
      </c>
      <c r="S40">
        <f>IFERROR(INDEX('Post ISIC Consolidation DLIM'!$B$150:$AQ$191,MATCH(DLIM!$A40,'Post ISIC Consolidation DLIM'!$A$150:$A$191,0),MATCH(DLIM!S$1,'Post ISIC Consolidation DLIM'!$B$149:$AQ$149,0)),0)</f>
        <v>0</v>
      </c>
      <c r="T40">
        <f>IFERROR(INDEX('Post ISIC Consolidation DLIM'!$B$150:$AQ$191,MATCH(DLIM!$A40,'Post ISIC Consolidation DLIM'!$A$150:$A$191,0),MATCH(DLIM!T$1,'Post ISIC Consolidation DLIM'!$B$149:$AQ$149,0)),0)</f>
        <v>0</v>
      </c>
      <c r="U40">
        <f>IFERROR(INDEX('Post ISIC Consolidation DLIM'!$B$150:$AQ$191,MATCH(DLIM!$A40,'Post ISIC Consolidation DLIM'!$A$150:$A$191,0),MATCH(DLIM!U$1,'Post ISIC Consolidation DLIM'!$B$149:$AQ$149,0)),0)</f>
        <v>0</v>
      </c>
      <c r="V40">
        <f>IFERROR(INDEX('Post ISIC Consolidation DLIM'!$B$150:$AQ$191,MATCH(DLIM!$A40,'Post ISIC Consolidation DLIM'!$A$150:$A$191,0),MATCH(DLIM!V$1,'Post ISIC Consolidation DLIM'!$B$149:$AQ$149,0)),0)</f>
        <v>5.9731667799868791E-3</v>
      </c>
      <c r="W40">
        <f>IFERROR(INDEX('Post ISIC Consolidation DLIM'!$B$150:$AQ$191,MATCH(DLIM!$A40,'Post ISIC Consolidation DLIM'!$A$150:$A$191,0),MATCH(DLIM!W$1,'Post ISIC Consolidation DLIM'!$B$149:$AQ$149,0)),0)</f>
        <v>6.0912864865101477E-3</v>
      </c>
      <c r="X40">
        <f>IFERROR(INDEX('Post ISIC Consolidation DLIM'!$B$150:$AQ$191,MATCH(DLIM!$A40,'Post ISIC Consolidation DLIM'!$A$150:$A$191,0),MATCH(DLIM!X$1,'Post ISIC Consolidation DLIM'!$B$149:$AQ$149,0)),0)</f>
        <v>0</v>
      </c>
      <c r="Y40">
        <f>IFERROR(INDEX('Post ISIC Consolidation DLIM'!$B$150:$AQ$191,MATCH(DLIM!$A40,'Post ISIC Consolidation DLIM'!$A$150:$A$191,0),MATCH(DLIM!Y$1,'Post ISIC Consolidation DLIM'!$B$149:$AQ$149,0)),0)</f>
        <v>6.2738868806554394E-3</v>
      </c>
      <c r="Z40">
        <f>IFERROR(INDEX('Post ISIC Consolidation DLIM'!$B$150:$AQ$191,MATCH(DLIM!$A40,'Post ISIC Consolidation DLIM'!$A$150:$A$191,0),MATCH(DLIM!Z$1,'Post ISIC Consolidation DLIM'!$B$149:$AQ$149,0)),0)</f>
        <v>2.7370266157121077E-2</v>
      </c>
      <c r="AA40">
        <f>IFERROR(INDEX('Post ISIC Consolidation DLIM'!$B$150:$AQ$191,MATCH(DLIM!$A40,'Post ISIC Consolidation DLIM'!$A$150:$A$191,0),MATCH(DLIM!AA$1,'Post ISIC Consolidation DLIM'!$B$149:$AQ$149,0)),0)</f>
        <v>2.7370266157121077E-2</v>
      </c>
      <c r="AB40">
        <f>IFERROR(INDEX('Post ISIC Consolidation DLIM'!$B$150:$AQ$191,MATCH(DLIM!$A40,'Post ISIC Consolidation DLIM'!$A$150:$A$191,0),MATCH(DLIM!AB$1,'Post ISIC Consolidation DLIM'!$B$149:$AQ$149,0)),0)</f>
        <v>9.1188751918711286E-3</v>
      </c>
      <c r="AC40">
        <f>IFERROR(INDEX('Post ISIC Consolidation DLIM'!$B$150:$AQ$191,MATCH(DLIM!$A40,'Post ISIC Consolidation DLIM'!$A$150:$A$191,0),MATCH(DLIM!AC$1,'Post ISIC Consolidation DLIM'!$B$149:$AQ$149,0)),0)</f>
        <v>7.4914717553437923E-3</v>
      </c>
      <c r="AD40">
        <f>IFERROR(INDEX('Post ISIC Consolidation DLIM'!$B$150:$AQ$191,MATCH(DLIM!$A40,'Post ISIC Consolidation DLIM'!$A$150:$A$191,0),MATCH(DLIM!AD$1,'Post ISIC Consolidation DLIM'!$B$149:$AQ$149,0)),0)</f>
        <v>4.9932159988721756E-3</v>
      </c>
      <c r="AE40">
        <f>IFERROR(INDEX('Post ISIC Consolidation DLIM'!$B$150:$AQ$191,MATCH(DLIM!$A40,'Post ISIC Consolidation DLIM'!$A$150:$A$191,0),MATCH(DLIM!AE$1,'Post ISIC Consolidation DLIM'!$B$149:$AQ$149,0)),0)</f>
        <v>5.1804694253983563E-3</v>
      </c>
      <c r="AF40">
        <f>IFERROR(INDEX('Post ISIC Consolidation DLIM'!$B$150:$AQ$191,MATCH(DLIM!$A40,'Post ISIC Consolidation DLIM'!$A$150:$A$191,0),MATCH(DLIM!AF$1,'Post ISIC Consolidation DLIM'!$B$149:$AQ$149,0)),0)</f>
        <v>4.9308533670429236E-3</v>
      </c>
      <c r="AG40">
        <f>IFERROR(INDEX('Post ISIC Consolidation DLIM'!$B$150:$AQ$191,MATCH(DLIM!$A40,'Post ISIC Consolidation DLIM'!$A$150:$A$191,0),MATCH(DLIM!AG$1,'Post ISIC Consolidation DLIM'!$B$149:$AQ$149,0)),0)</f>
        <v>5.263205972740638E-3</v>
      </c>
      <c r="AH40">
        <f>IFERROR(INDEX('Post ISIC Consolidation DLIM'!$B$150:$AQ$191,MATCH(DLIM!$A40,'Post ISIC Consolidation DLIM'!$A$150:$A$191,0),MATCH(DLIM!AH$1,'Post ISIC Consolidation DLIM'!$B$149:$AQ$149,0)),0)</f>
        <v>4.9745605151253775E-3</v>
      </c>
      <c r="AI40">
        <f>IFERROR(INDEX('Post ISIC Consolidation DLIM'!$B$150:$AQ$191,MATCH(DLIM!$A40,'Post ISIC Consolidation DLIM'!$A$150:$A$191,0),MATCH(DLIM!AI$1,'Post ISIC Consolidation DLIM'!$B$149:$AQ$149,0)),0)</f>
        <v>4.4547271401172983E-3</v>
      </c>
      <c r="AJ40">
        <f>IFERROR(INDEX('Post ISIC Consolidation DLIM'!$B$150:$AQ$191,MATCH(DLIM!$A40,'Post ISIC Consolidation DLIM'!$A$150:$A$191,0),MATCH(DLIM!AJ$1,'Post ISIC Consolidation DLIM'!$B$149:$AQ$149,0)),0)</f>
        <v>3.8287747025578644E-3</v>
      </c>
      <c r="AK40">
        <f>IFERROR(INDEX('Post ISIC Consolidation DLIM'!$B$150:$AQ$191,MATCH(DLIM!$A40,'Post ISIC Consolidation DLIM'!$A$150:$A$191,0),MATCH(DLIM!AK$1,'Post ISIC Consolidation DLIM'!$B$149:$AQ$149,0)),0)</f>
        <v>3.083268898792809E-3</v>
      </c>
      <c r="AL40">
        <f>IFERROR(INDEX('Post ISIC Consolidation DLIM'!$B$150:$AQ$191,MATCH(DLIM!$A40,'Post ISIC Consolidation DLIM'!$A$150:$A$191,0),MATCH(DLIM!AL$1,'Post ISIC Consolidation DLIM'!$B$149:$AQ$149,0)),0)</f>
        <v>8.1153038136395871E-3</v>
      </c>
      <c r="AM40">
        <f>IFERROR(INDEX('Post ISIC Consolidation DLIM'!$B$150:$AQ$191,MATCH(DLIM!$A40,'Post ISIC Consolidation DLIM'!$A$150:$A$191,0),MATCH(DLIM!AM$1,'Post ISIC Consolidation DLIM'!$B$149:$AQ$149,0)),0)</f>
        <v>1.1238173122742614E-2</v>
      </c>
      <c r="AN40">
        <f>IFERROR(INDEX('Post ISIC Consolidation DLIM'!$B$150:$AQ$191,MATCH(DLIM!$A40,'Post ISIC Consolidation DLIM'!$A$150:$A$191,0),MATCH(DLIM!AN$1,'Post ISIC Consolidation DLIM'!$B$149:$AQ$149,0)),0)</f>
        <v>1.0037859918369862</v>
      </c>
      <c r="AO40">
        <f>IFERROR(INDEX('Post ISIC Consolidation DLIM'!$B$150:$AQ$191,MATCH(DLIM!$A40,'Post ISIC Consolidation DLIM'!$A$150:$A$191,0),MATCH(DLIM!AO$1,'Post ISIC Consolidation DLIM'!$B$149:$AQ$149,0)),0)</f>
        <v>4.3755515625734818E-3</v>
      </c>
      <c r="AP40">
        <f>IFERROR(INDEX('Post ISIC Consolidation DLIM'!$B$150:$AQ$191,MATCH(DLIM!$A40,'Post ISIC Consolidation DLIM'!$A$150:$A$191,0),MATCH(DLIM!AP$1,'Post ISIC Consolidation DLIM'!$B$149:$AQ$149,0)),0)</f>
        <v>5.3369474609448299E-3</v>
      </c>
      <c r="AQ40">
        <f>IFERROR(INDEX('Post ISIC Consolidation DLIM'!$B$150:$AQ$191,MATCH(DLIM!$A40,'Post ISIC Consolidation DLIM'!$A$150:$A$191,0),MATCH(DLIM!AQ$1,'Post ISIC Consolidation DLIM'!$B$149:$AQ$149,0)),0)</f>
        <v>0</v>
      </c>
    </row>
    <row r="41" spans="1:43" x14ac:dyDescent="0.35">
      <c r="A41" t="s">
        <v>33</v>
      </c>
      <c r="B41">
        <f>IFERROR(INDEX('Post ISIC Consolidation DLIM'!$B$150:$AQ$191,MATCH(DLIM!$A41,'Post ISIC Consolidation DLIM'!$A$150:$A$191,0),MATCH(DLIM!B$1,'Post ISIC Consolidation DLIM'!$B$149:$AQ$149,0)),0)</f>
        <v>2.3719008363430436E-3</v>
      </c>
      <c r="C41">
        <f>IFERROR(INDEX('Post ISIC Consolidation DLIM'!$B$150:$AQ$191,MATCH(DLIM!$A41,'Post ISIC Consolidation DLIM'!$A$150:$A$191,0),MATCH(DLIM!C$1,'Post ISIC Consolidation DLIM'!$B$149:$AQ$149,0)),0)</f>
        <v>3.1510666504344993E-3</v>
      </c>
      <c r="D41">
        <f>IFERROR(INDEX('Post ISIC Consolidation DLIM'!$B$150:$AQ$191,MATCH(DLIM!$A41,'Post ISIC Consolidation DLIM'!$A$150:$A$191,0),MATCH(DLIM!D$1,'Post ISIC Consolidation DLIM'!$B$149:$AQ$149,0)),0)</f>
        <v>3.1510666504344989E-3</v>
      </c>
      <c r="E41">
        <f>IFERROR(INDEX('Post ISIC Consolidation DLIM'!$B$150:$AQ$191,MATCH(DLIM!$A41,'Post ISIC Consolidation DLIM'!$A$150:$A$191,0),MATCH(DLIM!E$1,'Post ISIC Consolidation DLIM'!$B$149:$AQ$149,0)),0)</f>
        <v>0</v>
      </c>
      <c r="F41">
        <f>IFERROR(INDEX('Post ISIC Consolidation DLIM'!$B$150:$AQ$191,MATCH(DLIM!$A41,'Post ISIC Consolidation DLIM'!$A$150:$A$191,0),MATCH(DLIM!F$1,'Post ISIC Consolidation DLIM'!$B$149:$AQ$149,0)),0)</f>
        <v>3.1510666504344993E-3</v>
      </c>
      <c r="G41">
        <f>IFERROR(INDEX('Post ISIC Consolidation DLIM'!$B$150:$AQ$191,MATCH(DLIM!$A41,'Post ISIC Consolidation DLIM'!$A$150:$A$191,0),MATCH(DLIM!G$1,'Post ISIC Consolidation DLIM'!$B$149:$AQ$149,0)),0)</f>
        <v>3.7703086065079242E-3</v>
      </c>
      <c r="H41">
        <f>IFERROR(INDEX('Post ISIC Consolidation DLIM'!$B$150:$AQ$191,MATCH(DLIM!$A41,'Post ISIC Consolidation DLIM'!$A$150:$A$191,0),MATCH(DLIM!H$1,'Post ISIC Consolidation DLIM'!$B$149:$AQ$149,0)),0)</f>
        <v>2.8174889022939873E-3</v>
      </c>
      <c r="I41">
        <f>IFERROR(INDEX('Post ISIC Consolidation DLIM'!$B$150:$AQ$191,MATCH(DLIM!$A41,'Post ISIC Consolidation DLIM'!$A$150:$A$191,0),MATCH(DLIM!I$1,'Post ISIC Consolidation DLIM'!$B$149:$AQ$149,0)),0)</f>
        <v>2.9567615052765706E-3</v>
      </c>
      <c r="J41">
        <f>IFERROR(INDEX('Post ISIC Consolidation DLIM'!$B$150:$AQ$191,MATCH(DLIM!$A41,'Post ISIC Consolidation DLIM'!$A$150:$A$191,0),MATCH(DLIM!J$1,'Post ISIC Consolidation DLIM'!$B$149:$AQ$149,0)),0)</f>
        <v>3.8549020309968131E-3</v>
      </c>
      <c r="K41">
        <f>IFERROR(INDEX('Post ISIC Consolidation DLIM'!$B$150:$AQ$191,MATCH(DLIM!$A41,'Post ISIC Consolidation DLIM'!$A$150:$A$191,0),MATCH(DLIM!K$1,'Post ISIC Consolidation DLIM'!$B$149:$AQ$149,0)),0)</f>
        <v>2.4930553810701569E-3</v>
      </c>
      <c r="L41">
        <f>IFERROR(INDEX('Post ISIC Consolidation DLIM'!$B$150:$AQ$191,MATCH(DLIM!$A41,'Post ISIC Consolidation DLIM'!$A$150:$A$191,0),MATCH(DLIM!L$1,'Post ISIC Consolidation DLIM'!$B$149:$AQ$149,0)),0)</f>
        <v>3.797052213028407E-3</v>
      </c>
      <c r="M41">
        <f>IFERROR(INDEX('Post ISIC Consolidation DLIM'!$B$150:$AQ$191,MATCH(DLIM!$A41,'Post ISIC Consolidation DLIM'!$A$150:$A$191,0),MATCH(DLIM!M$1,'Post ISIC Consolidation DLIM'!$B$149:$AQ$149,0)),0)</f>
        <v>4.0992383599754477E-3</v>
      </c>
      <c r="N41">
        <f>IFERROR(INDEX('Post ISIC Consolidation DLIM'!$B$150:$AQ$191,MATCH(DLIM!$A41,'Post ISIC Consolidation DLIM'!$A$150:$A$191,0),MATCH(DLIM!N$1,'Post ISIC Consolidation DLIM'!$B$149:$AQ$149,0)),0)</f>
        <v>0</v>
      </c>
      <c r="O41">
        <f>IFERROR(INDEX('Post ISIC Consolidation DLIM'!$B$150:$AQ$191,MATCH(DLIM!$A41,'Post ISIC Consolidation DLIM'!$A$150:$A$191,0),MATCH(DLIM!O$1,'Post ISIC Consolidation DLIM'!$B$149:$AQ$149,0)),0)</f>
        <v>3.5542771447815125E-3</v>
      </c>
      <c r="P41">
        <f>IFERROR(INDEX('Post ISIC Consolidation DLIM'!$B$150:$AQ$191,MATCH(DLIM!$A41,'Post ISIC Consolidation DLIM'!$A$150:$A$191,0),MATCH(DLIM!P$1,'Post ISIC Consolidation DLIM'!$B$149:$AQ$149,0)),0)</f>
        <v>3.5542771447815134E-3</v>
      </c>
      <c r="Q41">
        <f>IFERROR(INDEX('Post ISIC Consolidation DLIM'!$B$150:$AQ$191,MATCH(DLIM!$A41,'Post ISIC Consolidation DLIM'!$A$150:$A$191,0),MATCH(DLIM!Q$1,'Post ISIC Consolidation DLIM'!$B$149:$AQ$149,0)),0)</f>
        <v>3.9814953717931256E-3</v>
      </c>
      <c r="R41">
        <f>IFERROR(INDEX('Post ISIC Consolidation DLIM'!$B$150:$AQ$191,MATCH(DLIM!$A41,'Post ISIC Consolidation DLIM'!$A$150:$A$191,0),MATCH(DLIM!R$1,'Post ISIC Consolidation DLIM'!$B$149:$AQ$149,0)),0)</f>
        <v>3.9814953717931256E-3</v>
      </c>
      <c r="S41">
        <f>IFERROR(INDEX('Post ISIC Consolidation DLIM'!$B$150:$AQ$191,MATCH(DLIM!$A41,'Post ISIC Consolidation DLIM'!$A$150:$A$191,0),MATCH(DLIM!S$1,'Post ISIC Consolidation DLIM'!$B$149:$AQ$149,0)),0)</f>
        <v>0</v>
      </c>
      <c r="T41">
        <f>IFERROR(INDEX('Post ISIC Consolidation DLIM'!$B$150:$AQ$191,MATCH(DLIM!$A41,'Post ISIC Consolidation DLIM'!$A$150:$A$191,0),MATCH(DLIM!T$1,'Post ISIC Consolidation DLIM'!$B$149:$AQ$149,0)),0)</f>
        <v>0</v>
      </c>
      <c r="U41">
        <f>IFERROR(INDEX('Post ISIC Consolidation DLIM'!$B$150:$AQ$191,MATCH(DLIM!$A41,'Post ISIC Consolidation DLIM'!$A$150:$A$191,0),MATCH(DLIM!U$1,'Post ISIC Consolidation DLIM'!$B$149:$AQ$149,0)),0)</f>
        <v>0</v>
      </c>
      <c r="V41">
        <f>IFERROR(INDEX('Post ISIC Consolidation DLIM'!$B$150:$AQ$191,MATCH(DLIM!$A41,'Post ISIC Consolidation DLIM'!$A$150:$A$191,0),MATCH(DLIM!V$1,'Post ISIC Consolidation DLIM'!$B$149:$AQ$149,0)),0)</f>
        <v>3.6361839939622032E-3</v>
      </c>
      <c r="W41">
        <f>IFERROR(INDEX('Post ISIC Consolidation DLIM'!$B$150:$AQ$191,MATCH(DLIM!$A41,'Post ISIC Consolidation DLIM'!$A$150:$A$191,0),MATCH(DLIM!W$1,'Post ISIC Consolidation DLIM'!$B$149:$AQ$149,0)),0)</f>
        <v>4.9826655878773256E-3</v>
      </c>
      <c r="X41">
        <f>IFERROR(INDEX('Post ISIC Consolidation DLIM'!$B$150:$AQ$191,MATCH(DLIM!$A41,'Post ISIC Consolidation DLIM'!$A$150:$A$191,0),MATCH(DLIM!X$1,'Post ISIC Consolidation DLIM'!$B$149:$AQ$149,0)),0)</f>
        <v>0</v>
      </c>
      <c r="Y41">
        <f>IFERROR(INDEX('Post ISIC Consolidation DLIM'!$B$150:$AQ$191,MATCH(DLIM!$A41,'Post ISIC Consolidation DLIM'!$A$150:$A$191,0),MATCH(DLIM!Y$1,'Post ISIC Consolidation DLIM'!$B$149:$AQ$149,0)),0)</f>
        <v>3.6741004782384619E-3</v>
      </c>
      <c r="Z41">
        <f>IFERROR(INDEX('Post ISIC Consolidation DLIM'!$B$150:$AQ$191,MATCH(DLIM!$A41,'Post ISIC Consolidation DLIM'!$A$150:$A$191,0),MATCH(DLIM!Z$1,'Post ISIC Consolidation DLIM'!$B$149:$AQ$149,0)),0)</f>
        <v>4.1924875966312765E-3</v>
      </c>
      <c r="AA41">
        <f>IFERROR(INDEX('Post ISIC Consolidation DLIM'!$B$150:$AQ$191,MATCH(DLIM!$A41,'Post ISIC Consolidation DLIM'!$A$150:$A$191,0),MATCH(DLIM!AA$1,'Post ISIC Consolidation DLIM'!$B$149:$AQ$149,0)),0)</f>
        <v>4.1924875966312765E-3</v>
      </c>
      <c r="AB41">
        <f>IFERROR(INDEX('Post ISIC Consolidation DLIM'!$B$150:$AQ$191,MATCH(DLIM!$A41,'Post ISIC Consolidation DLIM'!$A$150:$A$191,0),MATCH(DLIM!AB$1,'Post ISIC Consolidation DLIM'!$B$149:$AQ$149,0)),0)</f>
        <v>4.0516258912865451E-3</v>
      </c>
      <c r="AC41">
        <f>IFERROR(INDEX('Post ISIC Consolidation DLIM'!$B$150:$AQ$191,MATCH(DLIM!$A41,'Post ISIC Consolidation DLIM'!$A$150:$A$191,0),MATCH(DLIM!AC$1,'Post ISIC Consolidation DLIM'!$B$149:$AQ$149,0)),0)</f>
        <v>3.0855469753773724E-3</v>
      </c>
      <c r="AD41">
        <f>IFERROR(INDEX('Post ISIC Consolidation DLIM'!$B$150:$AQ$191,MATCH(DLIM!$A41,'Post ISIC Consolidation DLIM'!$A$150:$A$191,0),MATCH(DLIM!AD$1,'Post ISIC Consolidation DLIM'!$B$149:$AQ$149,0)),0)</f>
        <v>3.6664123320666905E-3</v>
      </c>
      <c r="AE41">
        <f>IFERROR(INDEX('Post ISIC Consolidation DLIM'!$B$150:$AQ$191,MATCH(DLIM!$A41,'Post ISIC Consolidation DLIM'!$A$150:$A$191,0),MATCH(DLIM!AE$1,'Post ISIC Consolidation DLIM'!$B$149:$AQ$149,0)),0)</f>
        <v>4.5309912631555978E-3</v>
      </c>
      <c r="AF41">
        <f>IFERROR(INDEX('Post ISIC Consolidation DLIM'!$B$150:$AQ$191,MATCH(DLIM!$A41,'Post ISIC Consolidation DLIM'!$A$150:$A$191,0),MATCH(DLIM!AF$1,'Post ISIC Consolidation DLIM'!$B$149:$AQ$149,0)),0)</f>
        <v>2.7781523091113458E-3</v>
      </c>
      <c r="AG41">
        <f>IFERROR(INDEX('Post ISIC Consolidation DLIM'!$B$150:$AQ$191,MATCH(DLIM!$A41,'Post ISIC Consolidation DLIM'!$A$150:$A$191,0),MATCH(DLIM!AG$1,'Post ISIC Consolidation DLIM'!$B$149:$AQ$149,0)),0)</f>
        <v>4.0372019212112772E-3</v>
      </c>
      <c r="AH41">
        <f>IFERROR(INDEX('Post ISIC Consolidation DLIM'!$B$150:$AQ$191,MATCH(DLIM!$A41,'Post ISIC Consolidation DLIM'!$A$150:$A$191,0),MATCH(DLIM!AH$1,'Post ISIC Consolidation DLIM'!$B$149:$AQ$149,0)),0)</f>
        <v>6.4423528249686647E-3</v>
      </c>
      <c r="AI41">
        <f>IFERROR(INDEX('Post ISIC Consolidation DLIM'!$B$150:$AQ$191,MATCH(DLIM!$A41,'Post ISIC Consolidation DLIM'!$A$150:$A$191,0),MATCH(DLIM!AI$1,'Post ISIC Consolidation DLIM'!$B$149:$AQ$149,0)),0)</f>
        <v>5.9708515814144948E-3</v>
      </c>
      <c r="AJ41">
        <f>IFERROR(INDEX('Post ISIC Consolidation DLIM'!$B$150:$AQ$191,MATCH(DLIM!$A41,'Post ISIC Consolidation DLIM'!$A$150:$A$191,0),MATCH(DLIM!AJ$1,'Post ISIC Consolidation DLIM'!$B$149:$AQ$149,0)),0)</f>
        <v>4.1814113822395129E-3</v>
      </c>
      <c r="AK41">
        <f>IFERROR(INDEX('Post ISIC Consolidation DLIM'!$B$150:$AQ$191,MATCH(DLIM!$A41,'Post ISIC Consolidation DLIM'!$A$150:$A$191,0),MATCH(DLIM!AK$1,'Post ISIC Consolidation DLIM'!$B$149:$AQ$149,0)),0)</f>
        <v>1.3147794653129701E-3</v>
      </c>
      <c r="AL41">
        <f>IFERROR(INDEX('Post ISIC Consolidation DLIM'!$B$150:$AQ$191,MATCH(DLIM!$A41,'Post ISIC Consolidation DLIM'!$A$150:$A$191,0),MATCH(DLIM!AL$1,'Post ISIC Consolidation DLIM'!$B$149:$AQ$149,0)),0)</f>
        <v>5.0884784515585419E-3</v>
      </c>
      <c r="AM41">
        <f>IFERROR(INDEX('Post ISIC Consolidation DLIM'!$B$150:$AQ$191,MATCH(DLIM!$A41,'Post ISIC Consolidation DLIM'!$A$150:$A$191,0),MATCH(DLIM!AM$1,'Post ISIC Consolidation DLIM'!$B$149:$AQ$149,0)),0)</f>
        <v>7.0496018029979502E-3</v>
      </c>
      <c r="AN41">
        <f>IFERROR(INDEX('Post ISIC Consolidation DLIM'!$B$150:$AQ$191,MATCH(DLIM!$A41,'Post ISIC Consolidation DLIM'!$A$150:$A$191,0),MATCH(DLIM!AN$1,'Post ISIC Consolidation DLIM'!$B$149:$AQ$149,0)),0)</f>
        <v>2.1778005246453489E-2</v>
      </c>
      <c r="AO41">
        <f>IFERROR(INDEX('Post ISIC Consolidation DLIM'!$B$150:$AQ$191,MATCH(DLIM!$A41,'Post ISIC Consolidation DLIM'!$A$150:$A$191,0),MATCH(DLIM!AO$1,'Post ISIC Consolidation DLIM'!$B$149:$AQ$149,0)),0)</f>
        <v>1.0079476111452184</v>
      </c>
      <c r="AP41">
        <f>IFERROR(INDEX('Post ISIC Consolidation DLIM'!$B$150:$AQ$191,MATCH(DLIM!$A41,'Post ISIC Consolidation DLIM'!$A$150:$A$191,0),MATCH(DLIM!AP$1,'Post ISIC Consolidation DLIM'!$B$149:$AQ$149,0)),0)</f>
        <v>4.0755296177533941E-3</v>
      </c>
      <c r="AQ41">
        <f>IFERROR(INDEX('Post ISIC Consolidation DLIM'!$B$150:$AQ$191,MATCH(DLIM!$A41,'Post ISIC Consolidation DLIM'!$A$150:$A$191,0),MATCH(DLIM!AQ$1,'Post ISIC Consolidation DLIM'!$B$149:$AQ$149,0)),0)</f>
        <v>0</v>
      </c>
    </row>
    <row r="42" spans="1:43" x14ac:dyDescent="0.35">
      <c r="A42" t="s">
        <v>34</v>
      </c>
      <c r="B42">
        <f>IFERROR(INDEX('Post ISIC Consolidation DLIM'!$B$150:$AQ$191,MATCH(DLIM!$A42,'Post ISIC Consolidation DLIM'!$A$150:$A$191,0),MATCH(DLIM!B$1,'Post ISIC Consolidation DLIM'!$B$149:$AQ$149,0)),0)</f>
        <v>7.0145820128502832E-4</v>
      </c>
      <c r="C42">
        <f>IFERROR(INDEX('Post ISIC Consolidation DLIM'!$B$150:$AQ$191,MATCH(DLIM!$A42,'Post ISIC Consolidation DLIM'!$A$150:$A$191,0),MATCH(DLIM!C$1,'Post ISIC Consolidation DLIM'!$B$149:$AQ$149,0)),0)</f>
        <v>7.218292221908161E-4</v>
      </c>
      <c r="D42">
        <f>IFERROR(INDEX('Post ISIC Consolidation DLIM'!$B$150:$AQ$191,MATCH(DLIM!$A42,'Post ISIC Consolidation DLIM'!$A$150:$A$191,0),MATCH(DLIM!D$1,'Post ISIC Consolidation DLIM'!$B$149:$AQ$149,0)),0)</f>
        <v>7.218292221908161E-4</v>
      </c>
      <c r="E42">
        <f>IFERROR(INDEX('Post ISIC Consolidation DLIM'!$B$150:$AQ$191,MATCH(DLIM!$A42,'Post ISIC Consolidation DLIM'!$A$150:$A$191,0),MATCH(DLIM!E$1,'Post ISIC Consolidation DLIM'!$B$149:$AQ$149,0)),0)</f>
        <v>0</v>
      </c>
      <c r="F42">
        <f>IFERROR(INDEX('Post ISIC Consolidation DLIM'!$B$150:$AQ$191,MATCH(DLIM!$A42,'Post ISIC Consolidation DLIM'!$A$150:$A$191,0),MATCH(DLIM!F$1,'Post ISIC Consolidation DLIM'!$B$149:$AQ$149,0)),0)</f>
        <v>7.218292221908161E-4</v>
      </c>
      <c r="G42">
        <f>IFERROR(INDEX('Post ISIC Consolidation DLIM'!$B$150:$AQ$191,MATCH(DLIM!$A42,'Post ISIC Consolidation DLIM'!$A$150:$A$191,0),MATCH(DLIM!G$1,'Post ISIC Consolidation DLIM'!$B$149:$AQ$149,0)),0)</f>
        <v>1.2619703619672605E-3</v>
      </c>
      <c r="H42">
        <f>IFERROR(INDEX('Post ISIC Consolidation DLIM'!$B$150:$AQ$191,MATCH(DLIM!$A42,'Post ISIC Consolidation DLIM'!$A$150:$A$191,0),MATCH(DLIM!H$1,'Post ISIC Consolidation DLIM'!$B$149:$AQ$149,0)),0)</f>
        <v>1.7005243414303422E-3</v>
      </c>
      <c r="I42">
        <f>IFERROR(INDEX('Post ISIC Consolidation DLIM'!$B$150:$AQ$191,MATCH(DLIM!$A42,'Post ISIC Consolidation DLIM'!$A$150:$A$191,0),MATCH(DLIM!I$1,'Post ISIC Consolidation DLIM'!$B$149:$AQ$149,0)),0)</f>
        <v>1.0005848711274236E-3</v>
      </c>
      <c r="J42">
        <f>IFERROR(INDEX('Post ISIC Consolidation DLIM'!$B$150:$AQ$191,MATCH(DLIM!$A42,'Post ISIC Consolidation DLIM'!$A$150:$A$191,0),MATCH(DLIM!J$1,'Post ISIC Consolidation DLIM'!$B$149:$AQ$149,0)),0)</f>
        <v>1.4788298654723493E-3</v>
      </c>
      <c r="K42">
        <f>IFERROR(INDEX('Post ISIC Consolidation DLIM'!$B$150:$AQ$191,MATCH(DLIM!$A42,'Post ISIC Consolidation DLIM'!$A$150:$A$191,0),MATCH(DLIM!K$1,'Post ISIC Consolidation DLIM'!$B$149:$AQ$149,0)),0)</f>
        <v>6.7053850220796557E-4</v>
      </c>
      <c r="L42">
        <f>IFERROR(INDEX('Post ISIC Consolidation DLIM'!$B$150:$AQ$191,MATCH(DLIM!$A42,'Post ISIC Consolidation DLIM'!$A$150:$A$191,0),MATCH(DLIM!L$1,'Post ISIC Consolidation DLIM'!$B$149:$AQ$149,0)),0)</f>
        <v>8.6701855101314397E-4</v>
      </c>
      <c r="M42">
        <f>IFERROR(INDEX('Post ISIC Consolidation DLIM'!$B$150:$AQ$191,MATCH(DLIM!$A42,'Post ISIC Consolidation DLIM'!$A$150:$A$191,0),MATCH(DLIM!M$1,'Post ISIC Consolidation DLIM'!$B$149:$AQ$149,0)),0)</f>
        <v>9.7619100967695819E-4</v>
      </c>
      <c r="N42">
        <f>IFERROR(INDEX('Post ISIC Consolidation DLIM'!$B$150:$AQ$191,MATCH(DLIM!$A42,'Post ISIC Consolidation DLIM'!$A$150:$A$191,0),MATCH(DLIM!N$1,'Post ISIC Consolidation DLIM'!$B$149:$AQ$149,0)),0)</f>
        <v>0</v>
      </c>
      <c r="O42">
        <f>IFERROR(INDEX('Post ISIC Consolidation DLIM'!$B$150:$AQ$191,MATCH(DLIM!$A42,'Post ISIC Consolidation DLIM'!$A$150:$A$191,0),MATCH(DLIM!O$1,'Post ISIC Consolidation DLIM'!$B$149:$AQ$149,0)),0)</f>
        <v>1.1683933575444699E-3</v>
      </c>
      <c r="P42">
        <f>IFERROR(INDEX('Post ISIC Consolidation DLIM'!$B$150:$AQ$191,MATCH(DLIM!$A42,'Post ISIC Consolidation DLIM'!$A$150:$A$191,0),MATCH(DLIM!P$1,'Post ISIC Consolidation DLIM'!$B$149:$AQ$149,0)),0)</f>
        <v>1.1683933575444699E-3</v>
      </c>
      <c r="Q42">
        <f>IFERROR(INDEX('Post ISIC Consolidation DLIM'!$B$150:$AQ$191,MATCH(DLIM!$A42,'Post ISIC Consolidation DLIM'!$A$150:$A$191,0),MATCH(DLIM!Q$1,'Post ISIC Consolidation DLIM'!$B$149:$AQ$149,0)),0)</f>
        <v>9.7859842812889736E-4</v>
      </c>
      <c r="R42">
        <f>IFERROR(INDEX('Post ISIC Consolidation DLIM'!$B$150:$AQ$191,MATCH(DLIM!$A42,'Post ISIC Consolidation DLIM'!$A$150:$A$191,0),MATCH(DLIM!R$1,'Post ISIC Consolidation DLIM'!$B$149:$AQ$149,0)),0)</f>
        <v>9.7859842812889736E-4</v>
      </c>
      <c r="S42">
        <f>IFERROR(INDEX('Post ISIC Consolidation DLIM'!$B$150:$AQ$191,MATCH(DLIM!$A42,'Post ISIC Consolidation DLIM'!$A$150:$A$191,0),MATCH(DLIM!S$1,'Post ISIC Consolidation DLIM'!$B$149:$AQ$149,0)),0)</f>
        <v>0</v>
      </c>
      <c r="T42">
        <f>IFERROR(INDEX('Post ISIC Consolidation DLIM'!$B$150:$AQ$191,MATCH(DLIM!$A42,'Post ISIC Consolidation DLIM'!$A$150:$A$191,0),MATCH(DLIM!T$1,'Post ISIC Consolidation DLIM'!$B$149:$AQ$149,0)),0)</f>
        <v>0</v>
      </c>
      <c r="U42">
        <f>IFERROR(INDEX('Post ISIC Consolidation DLIM'!$B$150:$AQ$191,MATCH(DLIM!$A42,'Post ISIC Consolidation DLIM'!$A$150:$A$191,0),MATCH(DLIM!U$1,'Post ISIC Consolidation DLIM'!$B$149:$AQ$149,0)),0)</f>
        <v>0</v>
      </c>
      <c r="V42">
        <f>IFERROR(INDEX('Post ISIC Consolidation DLIM'!$B$150:$AQ$191,MATCH(DLIM!$A42,'Post ISIC Consolidation DLIM'!$A$150:$A$191,0),MATCH(DLIM!V$1,'Post ISIC Consolidation DLIM'!$B$149:$AQ$149,0)),0)</f>
        <v>9.0989497151969419E-4</v>
      </c>
      <c r="W42">
        <f>IFERROR(INDEX('Post ISIC Consolidation DLIM'!$B$150:$AQ$191,MATCH(DLIM!$A42,'Post ISIC Consolidation DLIM'!$A$150:$A$191,0),MATCH(DLIM!W$1,'Post ISIC Consolidation DLIM'!$B$149:$AQ$149,0)),0)</f>
        <v>1.0515260943092068E-3</v>
      </c>
      <c r="X42">
        <f>IFERROR(INDEX('Post ISIC Consolidation DLIM'!$B$150:$AQ$191,MATCH(DLIM!$A42,'Post ISIC Consolidation DLIM'!$A$150:$A$191,0),MATCH(DLIM!X$1,'Post ISIC Consolidation DLIM'!$B$149:$AQ$149,0)),0)</f>
        <v>0</v>
      </c>
      <c r="Y42">
        <f>IFERROR(INDEX('Post ISIC Consolidation DLIM'!$B$150:$AQ$191,MATCH(DLIM!$A42,'Post ISIC Consolidation DLIM'!$A$150:$A$191,0),MATCH(DLIM!Y$1,'Post ISIC Consolidation DLIM'!$B$149:$AQ$149,0)),0)</f>
        <v>1.3553584097908639E-3</v>
      </c>
      <c r="Z42">
        <f>IFERROR(INDEX('Post ISIC Consolidation DLIM'!$B$150:$AQ$191,MATCH(DLIM!$A42,'Post ISIC Consolidation DLIM'!$A$150:$A$191,0),MATCH(DLIM!Z$1,'Post ISIC Consolidation DLIM'!$B$149:$AQ$149,0)),0)</f>
        <v>8.9546187843478147E-4</v>
      </c>
      <c r="AA42">
        <f>IFERROR(INDEX('Post ISIC Consolidation DLIM'!$B$150:$AQ$191,MATCH(DLIM!$A42,'Post ISIC Consolidation DLIM'!$A$150:$A$191,0),MATCH(DLIM!AA$1,'Post ISIC Consolidation DLIM'!$B$149:$AQ$149,0)),0)</f>
        <v>8.9546187843478147E-4</v>
      </c>
      <c r="AB42">
        <f>IFERROR(INDEX('Post ISIC Consolidation DLIM'!$B$150:$AQ$191,MATCH(DLIM!$A42,'Post ISIC Consolidation DLIM'!$A$150:$A$191,0),MATCH(DLIM!AB$1,'Post ISIC Consolidation DLIM'!$B$149:$AQ$149,0)),0)</f>
        <v>1.0575262461170398E-3</v>
      </c>
      <c r="AC42">
        <f>IFERROR(INDEX('Post ISIC Consolidation DLIM'!$B$150:$AQ$191,MATCH(DLIM!$A42,'Post ISIC Consolidation DLIM'!$A$150:$A$191,0),MATCH(DLIM!AC$1,'Post ISIC Consolidation DLIM'!$B$149:$AQ$149,0)),0)</f>
        <v>8.0543894143576963E-4</v>
      </c>
      <c r="AD42">
        <f>IFERROR(INDEX('Post ISIC Consolidation DLIM'!$B$150:$AQ$191,MATCH(DLIM!$A42,'Post ISIC Consolidation DLIM'!$A$150:$A$191,0),MATCH(DLIM!AD$1,'Post ISIC Consolidation DLIM'!$B$149:$AQ$149,0)),0)</f>
        <v>1.0736334441272034E-3</v>
      </c>
      <c r="AE42">
        <f>IFERROR(INDEX('Post ISIC Consolidation DLIM'!$B$150:$AQ$191,MATCH(DLIM!$A42,'Post ISIC Consolidation DLIM'!$A$150:$A$191,0),MATCH(DLIM!AE$1,'Post ISIC Consolidation DLIM'!$B$149:$AQ$149,0)),0)</f>
        <v>8.3389112568548862E-4</v>
      </c>
      <c r="AF42">
        <f>IFERROR(INDEX('Post ISIC Consolidation DLIM'!$B$150:$AQ$191,MATCH(DLIM!$A42,'Post ISIC Consolidation DLIM'!$A$150:$A$191,0),MATCH(DLIM!AF$1,'Post ISIC Consolidation DLIM'!$B$149:$AQ$149,0)),0)</f>
        <v>1.7575975868231763E-3</v>
      </c>
      <c r="AG42">
        <f>IFERROR(INDEX('Post ISIC Consolidation DLIM'!$B$150:$AQ$191,MATCH(DLIM!$A42,'Post ISIC Consolidation DLIM'!$A$150:$A$191,0),MATCH(DLIM!AG$1,'Post ISIC Consolidation DLIM'!$B$149:$AQ$149,0)),0)</f>
        <v>6.47459318407923E-3</v>
      </c>
      <c r="AH42">
        <f>IFERROR(INDEX('Post ISIC Consolidation DLIM'!$B$150:$AQ$191,MATCH(DLIM!$A42,'Post ISIC Consolidation DLIM'!$A$150:$A$191,0),MATCH(DLIM!AH$1,'Post ISIC Consolidation DLIM'!$B$149:$AQ$149,0)),0)</f>
        <v>1.6525797884313687E-3</v>
      </c>
      <c r="AI42">
        <f>IFERROR(INDEX('Post ISIC Consolidation DLIM'!$B$150:$AQ$191,MATCH(DLIM!$A42,'Post ISIC Consolidation DLIM'!$A$150:$A$191,0),MATCH(DLIM!AI$1,'Post ISIC Consolidation DLIM'!$B$149:$AQ$149,0)),0)</f>
        <v>1.1475401801091848E-3</v>
      </c>
      <c r="AJ42">
        <f>IFERROR(INDEX('Post ISIC Consolidation DLIM'!$B$150:$AQ$191,MATCH(DLIM!$A42,'Post ISIC Consolidation DLIM'!$A$150:$A$191,0),MATCH(DLIM!AJ$1,'Post ISIC Consolidation DLIM'!$B$149:$AQ$149,0)),0)</f>
        <v>1.0862383748575586E-3</v>
      </c>
      <c r="AK42">
        <f>IFERROR(INDEX('Post ISIC Consolidation DLIM'!$B$150:$AQ$191,MATCH(DLIM!$A42,'Post ISIC Consolidation DLIM'!$A$150:$A$191,0),MATCH(DLIM!AK$1,'Post ISIC Consolidation DLIM'!$B$149:$AQ$149,0)),0)</f>
        <v>3.8959322871457493E-4</v>
      </c>
      <c r="AL42">
        <f>IFERROR(INDEX('Post ISIC Consolidation DLIM'!$B$150:$AQ$191,MATCH(DLIM!$A42,'Post ISIC Consolidation DLIM'!$A$150:$A$191,0),MATCH(DLIM!AL$1,'Post ISIC Consolidation DLIM'!$B$149:$AQ$149,0)),0)</f>
        <v>1.8952793435756804E-3</v>
      </c>
      <c r="AM42">
        <f>IFERROR(INDEX('Post ISIC Consolidation DLIM'!$B$150:$AQ$191,MATCH(DLIM!$A42,'Post ISIC Consolidation DLIM'!$A$150:$A$191,0),MATCH(DLIM!AM$1,'Post ISIC Consolidation DLIM'!$B$149:$AQ$149,0)),0)</f>
        <v>1.7995821697015077E-3</v>
      </c>
      <c r="AN42">
        <f>IFERROR(INDEX('Post ISIC Consolidation DLIM'!$B$150:$AQ$191,MATCH(DLIM!$A42,'Post ISIC Consolidation DLIM'!$A$150:$A$191,0),MATCH(DLIM!AN$1,'Post ISIC Consolidation DLIM'!$B$149:$AQ$149,0)),0)</f>
        <v>1.1485960693112874E-3</v>
      </c>
      <c r="AO42">
        <f>IFERROR(INDEX('Post ISIC Consolidation DLIM'!$B$150:$AQ$191,MATCH(DLIM!$A42,'Post ISIC Consolidation DLIM'!$A$150:$A$191,0),MATCH(DLIM!AO$1,'Post ISIC Consolidation DLIM'!$B$149:$AQ$149,0)),0)</f>
        <v>2.3581698909587523E-3</v>
      </c>
      <c r="AP42">
        <f>IFERROR(INDEX('Post ISIC Consolidation DLIM'!$B$150:$AQ$191,MATCH(DLIM!$A42,'Post ISIC Consolidation DLIM'!$A$150:$A$191,0),MATCH(DLIM!AP$1,'Post ISIC Consolidation DLIM'!$B$149:$AQ$149,0)),0)</f>
        <v>1.007264480184592</v>
      </c>
      <c r="AQ42">
        <f>IFERROR(INDEX('Post ISIC Consolidation DLIM'!$B$150:$AQ$191,MATCH(DLIM!$A42,'Post ISIC Consolidation DLIM'!$A$150:$A$191,0),MATCH(DLIM!AQ$1,'Post ISIC Consolidation DLIM'!$B$149:$AQ$149,0)),0)</f>
        <v>0</v>
      </c>
    </row>
    <row r="43" spans="1:43" x14ac:dyDescent="0.35">
      <c r="A43" t="s">
        <v>35</v>
      </c>
      <c r="B43">
        <f>IFERROR(INDEX('Post ISIC Consolidation DLIM'!$B$150:$AQ$191,MATCH(DLIM!$A43,'Post ISIC Consolidation DLIM'!$A$150:$A$191,0),MATCH(DLIM!B$1,'Post ISIC Consolidation DLIM'!$B$149:$AQ$149,0)),0)</f>
        <v>1.0130626141451546E-3</v>
      </c>
      <c r="C43">
        <f>IFERROR(INDEX('Post ISIC Consolidation DLIM'!$B$150:$AQ$191,MATCH(DLIM!$A43,'Post ISIC Consolidation DLIM'!$A$150:$A$191,0),MATCH(DLIM!C$1,'Post ISIC Consolidation DLIM'!$B$149:$AQ$149,0)),0)</f>
        <v>1.6041581799548139E-3</v>
      </c>
      <c r="D43">
        <f>IFERROR(INDEX('Post ISIC Consolidation DLIM'!$B$150:$AQ$191,MATCH(DLIM!$A43,'Post ISIC Consolidation DLIM'!$A$150:$A$191,0),MATCH(DLIM!D$1,'Post ISIC Consolidation DLIM'!$B$149:$AQ$149,0)),0)</f>
        <v>1.6041581799548143E-3</v>
      </c>
      <c r="E43">
        <f>IFERROR(INDEX('Post ISIC Consolidation DLIM'!$B$150:$AQ$191,MATCH(DLIM!$A43,'Post ISIC Consolidation DLIM'!$A$150:$A$191,0),MATCH(DLIM!E$1,'Post ISIC Consolidation DLIM'!$B$149:$AQ$149,0)),0)</f>
        <v>0</v>
      </c>
      <c r="F43">
        <f>IFERROR(INDEX('Post ISIC Consolidation DLIM'!$B$150:$AQ$191,MATCH(DLIM!$A43,'Post ISIC Consolidation DLIM'!$A$150:$A$191,0),MATCH(DLIM!F$1,'Post ISIC Consolidation DLIM'!$B$149:$AQ$149,0)),0)</f>
        <v>1.6041581799548139E-3</v>
      </c>
      <c r="G43">
        <f>IFERROR(INDEX('Post ISIC Consolidation DLIM'!$B$150:$AQ$191,MATCH(DLIM!$A43,'Post ISIC Consolidation DLIM'!$A$150:$A$191,0),MATCH(DLIM!G$1,'Post ISIC Consolidation DLIM'!$B$149:$AQ$149,0)),0)</f>
        <v>1.6730760586750901E-3</v>
      </c>
      <c r="H43">
        <f>IFERROR(INDEX('Post ISIC Consolidation DLIM'!$B$150:$AQ$191,MATCH(DLIM!$A43,'Post ISIC Consolidation DLIM'!$A$150:$A$191,0),MATCH(DLIM!H$1,'Post ISIC Consolidation DLIM'!$B$149:$AQ$149,0)),0)</f>
        <v>1.6586593767951173E-3</v>
      </c>
      <c r="I43">
        <f>IFERROR(INDEX('Post ISIC Consolidation DLIM'!$B$150:$AQ$191,MATCH(DLIM!$A43,'Post ISIC Consolidation DLIM'!$A$150:$A$191,0),MATCH(DLIM!I$1,'Post ISIC Consolidation DLIM'!$B$149:$AQ$149,0)),0)</f>
        <v>1.2660390473602965E-3</v>
      </c>
      <c r="J43">
        <f>IFERROR(INDEX('Post ISIC Consolidation DLIM'!$B$150:$AQ$191,MATCH(DLIM!$A43,'Post ISIC Consolidation DLIM'!$A$150:$A$191,0),MATCH(DLIM!J$1,'Post ISIC Consolidation DLIM'!$B$149:$AQ$149,0)),0)</f>
        <v>1.7848026978438659E-3</v>
      </c>
      <c r="K43">
        <f>IFERROR(INDEX('Post ISIC Consolidation DLIM'!$B$150:$AQ$191,MATCH(DLIM!$A43,'Post ISIC Consolidation DLIM'!$A$150:$A$191,0),MATCH(DLIM!K$1,'Post ISIC Consolidation DLIM'!$B$149:$AQ$149,0)),0)</f>
        <v>1.0225274790913825E-3</v>
      </c>
      <c r="L43">
        <f>IFERROR(INDEX('Post ISIC Consolidation DLIM'!$B$150:$AQ$191,MATCH(DLIM!$A43,'Post ISIC Consolidation DLIM'!$A$150:$A$191,0),MATCH(DLIM!L$1,'Post ISIC Consolidation DLIM'!$B$149:$AQ$149,0)),0)</f>
        <v>1.6770827612269488E-3</v>
      </c>
      <c r="M43">
        <f>IFERROR(INDEX('Post ISIC Consolidation DLIM'!$B$150:$AQ$191,MATCH(DLIM!$A43,'Post ISIC Consolidation DLIM'!$A$150:$A$191,0),MATCH(DLIM!M$1,'Post ISIC Consolidation DLIM'!$B$149:$AQ$149,0)),0)</f>
        <v>1.4013971001382436E-3</v>
      </c>
      <c r="N43">
        <f>IFERROR(INDEX('Post ISIC Consolidation DLIM'!$B$150:$AQ$191,MATCH(DLIM!$A43,'Post ISIC Consolidation DLIM'!$A$150:$A$191,0),MATCH(DLIM!N$1,'Post ISIC Consolidation DLIM'!$B$149:$AQ$149,0)),0)</f>
        <v>0</v>
      </c>
      <c r="O43">
        <f>IFERROR(INDEX('Post ISIC Consolidation DLIM'!$B$150:$AQ$191,MATCH(DLIM!$A43,'Post ISIC Consolidation DLIM'!$A$150:$A$191,0),MATCH(DLIM!O$1,'Post ISIC Consolidation DLIM'!$B$149:$AQ$149,0)),0)</f>
        <v>1.6403305350277373E-3</v>
      </c>
      <c r="P43">
        <f>IFERROR(INDEX('Post ISIC Consolidation DLIM'!$B$150:$AQ$191,MATCH(DLIM!$A43,'Post ISIC Consolidation DLIM'!$A$150:$A$191,0),MATCH(DLIM!P$1,'Post ISIC Consolidation DLIM'!$B$149:$AQ$149,0)),0)</f>
        <v>1.6403305350277373E-3</v>
      </c>
      <c r="Q43">
        <f>IFERROR(INDEX('Post ISIC Consolidation DLIM'!$B$150:$AQ$191,MATCH(DLIM!$A43,'Post ISIC Consolidation DLIM'!$A$150:$A$191,0),MATCH(DLIM!Q$1,'Post ISIC Consolidation DLIM'!$B$149:$AQ$149,0)),0)</f>
        <v>1.8973786399728578E-3</v>
      </c>
      <c r="R43">
        <f>IFERROR(INDEX('Post ISIC Consolidation DLIM'!$B$150:$AQ$191,MATCH(DLIM!$A43,'Post ISIC Consolidation DLIM'!$A$150:$A$191,0),MATCH(DLIM!R$1,'Post ISIC Consolidation DLIM'!$B$149:$AQ$149,0)),0)</f>
        <v>1.8973786399728578E-3</v>
      </c>
      <c r="S43">
        <f>IFERROR(INDEX('Post ISIC Consolidation DLIM'!$B$150:$AQ$191,MATCH(DLIM!$A43,'Post ISIC Consolidation DLIM'!$A$150:$A$191,0),MATCH(DLIM!S$1,'Post ISIC Consolidation DLIM'!$B$149:$AQ$149,0)),0)</f>
        <v>0</v>
      </c>
      <c r="T43">
        <f>IFERROR(INDEX('Post ISIC Consolidation DLIM'!$B$150:$AQ$191,MATCH(DLIM!$A43,'Post ISIC Consolidation DLIM'!$A$150:$A$191,0),MATCH(DLIM!T$1,'Post ISIC Consolidation DLIM'!$B$149:$AQ$149,0)),0)</f>
        <v>0</v>
      </c>
      <c r="U43">
        <f>IFERROR(INDEX('Post ISIC Consolidation DLIM'!$B$150:$AQ$191,MATCH(DLIM!$A43,'Post ISIC Consolidation DLIM'!$A$150:$A$191,0),MATCH(DLIM!U$1,'Post ISIC Consolidation DLIM'!$B$149:$AQ$149,0)),0)</f>
        <v>0</v>
      </c>
      <c r="V43">
        <f>IFERROR(INDEX('Post ISIC Consolidation DLIM'!$B$150:$AQ$191,MATCH(DLIM!$A43,'Post ISIC Consolidation DLIM'!$A$150:$A$191,0),MATCH(DLIM!V$1,'Post ISIC Consolidation DLIM'!$B$149:$AQ$149,0)),0)</f>
        <v>1.4049609027038581E-3</v>
      </c>
      <c r="W43">
        <f>IFERROR(INDEX('Post ISIC Consolidation DLIM'!$B$150:$AQ$191,MATCH(DLIM!$A43,'Post ISIC Consolidation DLIM'!$A$150:$A$191,0),MATCH(DLIM!W$1,'Post ISIC Consolidation DLIM'!$B$149:$AQ$149,0)),0)</f>
        <v>1.3812207859928273E-3</v>
      </c>
      <c r="X43">
        <f>IFERROR(INDEX('Post ISIC Consolidation DLIM'!$B$150:$AQ$191,MATCH(DLIM!$A43,'Post ISIC Consolidation DLIM'!$A$150:$A$191,0),MATCH(DLIM!X$1,'Post ISIC Consolidation DLIM'!$B$149:$AQ$149,0)),0)</f>
        <v>0</v>
      </c>
      <c r="Y43">
        <f>IFERROR(INDEX('Post ISIC Consolidation DLIM'!$B$150:$AQ$191,MATCH(DLIM!$A43,'Post ISIC Consolidation DLIM'!$A$150:$A$191,0),MATCH(DLIM!Y$1,'Post ISIC Consolidation DLIM'!$B$149:$AQ$149,0)),0)</f>
        <v>1.7887197692827109E-3</v>
      </c>
      <c r="Z43">
        <f>IFERROR(INDEX('Post ISIC Consolidation DLIM'!$B$150:$AQ$191,MATCH(DLIM!$A43,'Post ISIC Consolidation DLIM'!$A$150:$A$191,0),MATCH(DLIM!Z$1,'Post ISIC Consolidation DLIM'!$B$149:$AQ$149,0)),0)</f>
        <v>1.5689734515134818E-3</v>
      </c>
      <c r="AA43">
        <f>IFERROR(INDEX('Post ISIC Consolidation DLIM'!$B$150:$AQ$191,MATCH(DLIM!$A43,'Post ISIC Consolidation DLIM'!$A$150:$A$191,0),MATCH(DLIM!AA$1,'Post ISIC Consolidation DLIM'!$B$149:$AQ$149,0)),0)</f>
        <v>1.5689734515134818E-3</v>
      </c>
      <c r="AB43">
        <f>IFERROR(INDEX('Post ISIC Consolidation DLIM'!$B$150:$AQ$191,MATCH(DLIM!$A43,'Post ISIC Consolidation DLIM'!$A$150:$A$191,0),MATCH(DLIM!AB$1,'Post ISIC Consolidation DLIM'!$B$149:$AQ$149,0)),0)</f>
        <v>4.2834204469199676E-3</v>
      </c>
      <c r="AC43">
        <f>IFERROR(INDEX('Post ISIC Consolidation DLIM'!$B$150:$AQ$191,MATCH(DLIM!$A43,'Post ISIC Consolidation DLIM'!$A$150:$A$191,0),MATCH(DLIM!AC$1,'Post ISIC Consolidation DLIM'!$B$149:$AQ$149,0)),0)</f>
        <v>1.338527578404441E-3</v>
      </c>
      <c r="AD43">
        <f>IFERROR(INDEX('Post ISIC Consolidation DLIM'!$B$150:$AQ$191,MATCH(DLIM!$A43,'Post ISIC Consolidation DLIM'!$A$150:$A$191,0),MATCH(DLIM!AD$1,'Post ISIC Consolidation DLIM'!$B$149:$AQ$149,0)),0)</f>
        <v>1.4364532538402302E-3</v>
      </c>
      <c r="AE43">
        <f>IFERROR(INDEX('Post ISIC Consolidation DLIM'!$B$150:$AQ$191,MATCH(DLIM!$A43,'Post ISIC Consolidation DLIM'!$A$150:$A$191,0),MATCH(DLIM!AE$1,'Post ISIC Consolidation DLIM'!$B$149:$AQ$149,0)),0)</f>
        <v>1.9632120879397941E-3</v>
      </c>
      <c r="AF43">
        <f>IFERROR(INDEX('Post ISIC Consolidation DLIM'!$B$150:$AQ$191,MATCH(DLIM!$A43,'Post ISIC Consolidation DLIM'!$A$150:$A$191,0),MATCH(DLIM!AF$1,'Post ISIC Consolidation DLIM'!$B$149:$AQ$149,0)),0)</f>
        <v>4.2705325000278668E-3</v>
      </c>
      <c r="AG43">
        <f>IFERROR(INDEX('Post ISIC Consolidation DLIM'!$B$150:$AQ$191,MATCH(DLIM!$A43,'Post ISIC Consolidation DLIM'!$A$150:$A$191,0),MATCH(DLIM!AG$1,'Post ISIC Consolidation DLIM'!$B$149:$AQ$149,0)),0)</f>
        <v>2.0515118974851268E-3</v>
      </c>
      <c r="AH43">
        <f>IFERROR(INDEX('Post ISIC Consolidation DLIM'!$B$150:$AQ$191,MATCH(DLIM!$A43,'Post ISIC Consolidation DLIM'!$A$150:$A$191,0),MATCH(DLIM!AH$1,'Post ISIC Consolidation DLIM'!$B$149:$AQ$149,0)),0)</f>
        <v>2.1550348638865414E-3</v>
      </c>
      <c r="AI43">
        <f>IFERROR(INDEX('Post ISIC Consolidation DLIM'!$B$150:$AQ$191,MATCH(DLIM!$A43,'Post ISIC Consolidation DLIM'!$A$150:$A$191,0),MATCH(DLIM!AI$1,'Post ISIC Consolidation DLIM'!$B$149:$AQ$149,0)),0)</f>
        <v>1.7835494291385974E-3</v>
      </c>
      <c r="AJ43">
        <f>IFERROR(INDEX('Post ISIC Consolidation DLIM'!$B$150:$AQ$191,MATCH(DLIM!$A43,'Post ISIC Consolidation DLIM'!$A$150:$A$191,0),MATCH(DLIM!AJ$1,'Post ISIC Consolidation DLIM'!$B$149:$AQ$149,0)),0)</f>
        <v>1.1174849390766944E-3</v>
      </c>
      <c r="AK43">
        <f>IFERROR(INDEX('Post ISIC Consolidation DLIM'!$B$150:$AQ$191,MATCH(DLIM!$A43,'Post ISIC Consolidation DLIM'!$A$150:$A$191,0),MATCH(DLIM!AK$1,'Post ISIC Consolidation DLIM'!$B$149:$AQ$149,0)),0)</f>
        <v>4.5782399715032991E-4</v>
      </c>
      <c r="AL43">
        <f>IFERROR(INDEX('Post ISIC Consolidation DLIM'!$B$150:$AQ$191,MATCH(DLIM!$A43,'Post ISIC Consolidation DLIM'!$A$150:$A$191,0),MATCH(DLIM!AL$1,'Post ISIC Consolidation DLIM'!$B$149:$AQ$149,0)),0)</f>
        <v>3.8254111469795851E-3</v>
      </c>
      <c r="AM43">
        <f>IFERROR(INDEX('Post ISIC Consolidation DLIM'!$B$150:$AQ$191,MATCH(DLIM!$A43,'Post ISIC Consolidation DLIM'!$A$150:$A$191,0),MATCH(DLIM!AM$1,'Post ISIC Consolidation DLIM'!$B$149:$AQ$149,0)),0)</f>
        <v>1.542572362771734E-3</v>
      </c>
      <c r="AN43">
        <f>IFERROR(INDEX('Post ISIC Consolidation DLIM'!$B$150:$AQ$191,MATCH(DLIM!$A43,'Post ISIC Consolidation DLIM'!$A$150:$A$191,0),MATCH(DLIM!AN$1,'Post ISIC Consolidation DLIM'!$B$149:$AQ$149,0)),0)</f>
        <v>1.2284790474340048E-3</v>
      </c>
      <c r="AO43">
        <f>IFERROR(INDEX('Post ISIC Consolidation DLIM'!$B$150:$AQ$191,MATCH(DLIM!$A43,'Post ISIC Consolidation DLIM'!$A$150:$A$191,0),MATCH(DLIM!AO$1,'Post ISIC Consolidation DLIM'!$B$149:$AQ$149,0)),0)</f>
        <v>4.6864136260336602E-3</v>
      </c>
      <c r="AP43">
        <f>IFERROR(INDEX('Post ISIC Consolidation DLIM'!$B$150:$AQ$191,MATCH(DLIM!$A43,'Post ISIC Consolidation DLIM'!$A$150:$A$191,0),MATCH(DLIM!AP$1,'Post ISIC Consolidation DLIM'!$B$149:$AQ$149,0)),0)</f>
        <v>1.7380608374810324E-2</v>
      </c>
      <c r="AQ43">
        <f>IFERROR(INDEX('Post ISIC Consolidation DLIM'!$B$150:$AQ$191,MATCH(DLIM!$A43,'Post ISIC Consolidation DLIM'!$A$150:$A$191,0),MATCH(DLIM!AQ$1,'Post ISIC Consolidation DLIM'!$B$149:$AQ$149,0)),0)</f>
        <v>1</v>
      </c>
    </row>
    <row r="44" spans="1:43" x14ac:dyDescent="0.35">
      <c r="B44" s="30"/>
      <c r="C44"/>
      <c r="D44"/>
      <c r="L44"/>
      <c r="M44"/>
    </row>
    <row r="45" spans="1:43" x14ac:dyDescent="0.35">
      <c r="B45" s="30"/>
      <c r="C45"/>
      <c r="D45"/>
      <c r="L45"/>
      <c r="M45"/>
    </row>
    <row r="46" spans="1:43" x14ac:dyDescent="0.35">
      <c r="C46"/>
      <c r="D46"/>
      <c r="L46"/>
      <c r="M46"/>
    </row>
    <row r="47" spans="1:43" x14ac:dyDescent="0.35">
      <c r="C47"/>
      <c r="D47"/>
      <c r="L47"/>
      <c r="M47"/>
    </row>
    <row r="48" spans="1:43" x14ac:dyDescent="0.35">
      <c r="C48"/>
      <c r="D48"/>
      <c r="L48"/>
      <c r="M48"/>
    </row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EUROSTAT data 2015 EU27</vt:lpstr>
      <vt:lpstr>EUROSTAT data 2015</vt:lpstr>
      <vt:lpstr>Correspondance tables</vt:lpstr>
      <vt:lpstr>DLIM calcs</vt:lpstr>
      <vt:lpstr>ISIC Code Meanings</vt:lpstr>
      <vt:lpstr>Documentation of split approach</vt:lpstr>
      <vt:lpstr>Pre ISIC Consolidation Output</vt:lpstr>
      <vt:lpstr>Post ISIC Consolidation DLIM</vt:lpstr>
      <vt:lpstr>DLIM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Claire Trevisan</cp:lastModifiedBy>
  <dcterms:created xsi:type="dcterms:W3CDTF">2019-12-02T22:49:06Z</dcterms:created>
  <dcterms:modified xsi:type="dcterms:W3CDTF">2022-11-21T17:28:46Z</dcterms:modified>
</cp:coreProperties>
</file>